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COMPARATIVO ANUAL" sheetId="1" r:id="rId1" state="hidden"/>
    <sheet name="BD_LUCRO" sheetId="2" r:id="rId2"/>
    <sheet name="BD_DESP" sheetId="3" r:id="rId3"/>
    <sheet name="BD_REC_FIN" sheetId="4" r:id="rId4"/>
    <sheet name="BD_DESP_COMPL" sheetId="5" r:id="rId5"/>
    <sheet name="HIST. MENSAL" sheetId="6" r:id="rId6" state="hidden"/>
    <sheet name="BD_FATURAMENT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0.0%"/>
    <numFmt numFmtId="165" formatCode="mmmm"/>
    <numFmt numFmtId="166" formatCode="_(\$* #,##0.00_);_(\$* \(#,##0.00\);_(\$* \-??_);_(@_)"/>
    <numFmt numFmtId="167" formatCode="_-&quot;R$ &quot;* #,##0.00_-;&quot;-R$ &quot;* #,##0.00_-;_-&quot;R$ &quot;* \-??_-;_-@_-"/>
    <numFmt numFmtId="168" formatCode="_-[$R$-416]\ * #,##0.00_-;\-[$R$-416]\ * #,##0.00_-;_-[$R$-416]\ * &quot;-&quot;??_-;_-@_-"/>
    <numFmt numFmtId="169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 rightToLeft="0"/>
  </sheetViews>
  <sheetData>
    <row r="1">
      <c r="A1" t="str">
        <v>COMPARATIVO ANUAL — 2025 vs 2026  |  Bela Cereais Grupo</v>
      </c>
    </row>
    <row r="2">
      <c r="A2" t="str">
        <v>Indicador</v>
      </c>
      <c r="B2">
        <v>2025</v>
      </c>
      <c r="C2">
        <v>2026</v>
      </c>
      <c r="D2" t="str">
        <v>Variação (R$)</v>
      </c>
      <c r="E2" t="str">
        <v>Variação (%)</v>
      </c>
    </row>
    <row r="3">
      <c r="A3" t="str">
        <v>Lucro Bruto (Contratos)</v>
      </c>
      <c r="B3">
        <f>SUMIF(BD_LUCRO!B2:B211,2025,BD_LUCRO!K2:K211)</f>
        <v>6965952.67</v>
      </c>
      <c r="C3">
        <f>SUMIF(BD_LUCRO!B2:B211,2026,BD_LUCRO!K2:K211)</f>
        <v>1831062.6399999992</v>
      </c>
      <c r="D3">
        <f>C3-B3</f>
        <v>-5134890.030000001</v>
      </c>
      <c r="E3">
        <f>IF(B3&lt;&gt;0,(C3-B3)/ABS(B3),0)</f>
        <v>-0.737141102338268</v>
      </c>
    </row>
    <row r="4">
      <c r="A4" t="str">
        <v>(-) Total Frete</v>
      </c>
      <c r="B4">
        <f>-SUMIF(BD_LUCRO!B2:B211,2025,BD_LUCRO!L2:L211)</f>
        <v>-3259171.7999999993</v>
      </c>
      <c r="C4">
        <f>-SUMIF(BD_LUCRO!B2:B211,2026,BD_LUCRO!L2:L211)</f>
        <v>-163687</v>
      </c>
      <c r="D4">
        <f>C4-B4</f>
        <v>3095484.7999999993</v>
      </c>
      <c r="E4">
        <f>IF(B4&lt;&gt;0,(C4-B4)/ABS(B4),0)</f>
        <v>0.9497765045708851</v>
      </c>
    </row>
    <row r="5">
      <c r="A5" t="str">
        <v>(-) Impostos sobre contratos</v>
      </c>
      <c r="B5">
        <f>-SUMIF(BD_LUCRO!B2:B211,2025,BD_LUCRO!M2:M211)</f>
        <v>-7281.969999999979</v>
      </c>
      <c r="C5">
        <f>-SUMIF(BD_LUCRO!B2:B211,2026,BD_LUCRO!M2:M211)</f>
        <v>-65961.45</v>
      </c>
      <c r="D5">
        <f>C5-B5</f>
        <v>-58679.48000000002</v>
      </c>
      <c r="E5">
        <f>IF(B5&lt;&gt;0,(C5-B5)/ABS(B5),0)</f>
        <v>-8.05818755089628</v>
      </c>
    </row>
    <row r="6">
      <c r="A6" t="str">
        <v>(-) Comissões</v>
      </c>
      <c r="B6">
        <f>-SUMIF(BD_LUCRO!B2:B211,2025,BD_LUCRO!N2:N211)</f>
        <v>-1826139.8399999999</v>
      </c>
      <c r="C6">
        <f>-SUMIF(BD_LUCRO!B2:B211,2026,BD_LUCRO!N2:N211)</f>
        <v>-192725.19</v>
      </c>
      <c r="D6">
        <f>C6-B6</f>
        <v>1633414.65</v>
      </c>
      <c r="E6">
        <f>IF(B6&lt;&gt;0,(C6-B6)/ABS(B6),0)</f>
        <v>0.8944630713494537</v>
      </c>
    </row>
    <row r="7">
      <c r="A7" t="str">
        <v>(=) Lucro Líquido Operacional</v>
      </c>
      <c r="B7">
        <f>SUMIF(BD_LUCRO!B2:B211,2025,BD_LUCRO!P2:P211)</f>
        <v>4200075.4399999995</v>
      </c>
      <c r="C7">
        <f>SUMIF(BD_LUCRO!B2:B211,2026,BD_LUCRO!P2:P211)</f>
        <v>1427661.1600000001</v>
      </c>
      <c r="D7">
        <f>C7-B7</f>
        <v>-2772414.2799999993</v>
      </c>
      <c r="E7">
        <f>IF(B7&lt;&gt;0,(C7-B7)/ABS(B7),0)</f>
        <v>-0.6600867816793309</v>
      </c>
    </row>
    <row r="8">
      <c r="A8" t="str">
        <v>(-) Despesas Administrativas</v>
      </c>
      <c r="B8">
        <f>-SUMIF(BD_DESP!B2:B759,2025,BD_DESP!E2:E759)</f>
        <v>-3677506.7399999998</v>
      </c>
      <c r="C8">
        <f>-SUMIF(BD_DESP!B2:B759,2026,BD_DESP!E2:E759)</f>
        <v>-1334005.8399999996</v>
      </c>
      <c r="D8">
        <f>C8-B8</f>
        <v>2343500.9000000004</v>
      </c>
      <c r="E8">
        <f>IF(B8&lt;&gt;0,(C8-B8)/ABS(B8),0)</f>
        <v>0.6372526457966466</v>
      </c>
    </row>
    <row r="9">
      <c r="A9" t="str">
        <v>(=) LUCRO LÍQUIDO FINAL</v>
      </c>
      <c r="B9">
        <f>B7+B8</f>
        <v>522568.6999999997</v>
      </c>
      <c r="C9">
        <f>C7+C8</f>
        <v>93655.32000000053</v>
      </c>
      <c r="D9">
        <f>C9-B9</f>
        <v>-428913.3799999992</v>
      </c>
      <c r="E9">
        <f>IF(B9&lt;&gt;0,(C9-B9)/ABS(B9),0)</f>
        <v>-0.8207789329900536</v>
      </c>
    </row>
    <row r="11">
      <c r="A11" t="str">
        <v>Peso Total (Kg)</v>
      </c>
      <c r="B11">
        <f>SUMIF(BD_LUCRO!B2:B211,2025,BD_LUCRO!I2:I211)</f>
        <v>25716499</v>
      </c>
      <c r="C11">
        <f>SUMIF(BD_LUCRO!B2:B211,2026,BD_LUCRO!I2:I211)</f>
        <v>11013681</v>
      </c>
      <c r="D11">
        <f>C11-B11</f>
        <v>-14702818</v>
      </c>
      <c r="E11">
        <f>IF(B11&lt;&gt;0,(C11-B11)/ABS(B11),0)</f>
        <v>-0.5717270457382243</v>
      </c>
    </row>
    <row r="12">
      <c r="A12" t="str">
        <v>Nº Contratos</v>
      </c>
      <c r="B12">
        <f>COUNTIF(BD_LUCRO!B2:B211,2025)</f>
        <v>124</v>
      </c>
      <c r="C12">
        <f>COUNTIF(BD_LUCRO!B2:B211,2026)</f>
        <v>86</v>
      </c>
      <c r="D12">
        <f>C12-B12</f>
        <v>-38</v>
      </c>
      <c r="E12">
        <f>IF(B12&lt;&gt;0,(C12-B12)/ABS(B12),0)</f>
        <v>-0.3064516129032258</v>
      </c>
    </row>
    <row r="13">
      <c r="A13" t="str">
        <v>Margem Bruta %</v>
      </c>
      <c r="B13">
        <f>IF(B3&lt;&gt;0,(B3+B4+B5+B6)/B3,0)</f>
        <v>0.2689307764130991</v>
      </c>
      <c r="C13">
        <f>IF(C3&lt;&gt;0,(C3+C4+C5+C6)/C3,0)</f>
        <v>0.7693286779091293</v>
      </c>
      <c r="D13">
        <f>C13-B13</f>
        <v>0.5003979014960303</v>
      </c>
      <c r="E13">
        <f>IF(B13&lt;&gt;0,(C13-B13)/ABS(B13),0)</f>
        <v>1.860694072170376</v>
      </c>
    </row>
    <row r="14">
      <c r="A14" t="str">
        <v>Margem Líquida %</v>
      </c>
      <c r="B14">
        <f>IF(B3&lt;&gt;0,B9/B3,0)</f>
        <v>0.07501754960962141</v>
      </c>
      <c r="C14">
        <f>IF(C3&lt;&gt;0,C9/C3,0)</f>
        <v>0.051148069953521946</v>
      </c>
      <c r="D14">
        <f>C14-B14</f>
        <v>-0.023869479656099465</v>
      </c>
      <c r="E14">
        <f>IF(B14&lt;&gt;0,(C14-B14)/ABS(B14),0)</f>
        <v>-0.3181852750498008</v>
      </c>
    </row>
    <row r="16">
      <c r="A16" t="str">
        <v>EVOLUÇÃO MENSAL COMPARATIVA — Lucro Líquido Operacional</v>
      </c>
    </row>
    <row r="17">
      <c r="A17" t="str">
        <v>Mês</v>
      </c>
      <c r="B17">
        <v>2025</v>
      </c>
      <c r="C17">
        <v>2026</v>
      </c>
      <c r="D17" t="str">
        <v>Δ R$</v>
      </c>
      <c r="E17" t="str">
        <v>Δ %</v>
      </c>
    </row>
    <row r="18">
      <c r="A18" t="str">
        <v>Janeiro</v>
      </c>
      <c r="B18">
        <f>SUMPRODUCT((BD_LUCRO!B2:B211=2025)*(MONTH(BD_LUCRO!C2:C211)=1)*IF(ISNUMBER(BD_LUCRO!P2:P211),BD_LUCRO!P2:P211,0))</f>
        <v>106231.70000000001</v>
      </c>
      <c r="C18">
        <f>SUMPRODUCT((BD_LUCRO!B2:B211=2026)*(MONTH(BD_LUCRO!C2:C211)=1)*IF(ISNUMBER(BD_LUCRO!P2:P211),BD_LUCRO!P2:P211,0))</f>
        <v>259819.54</v>
      </c>
      <c r="D18">
        <f>C18-B18</f>
        <v>153587.84</v>
      </c>
      <c r="E18">
        <f>IF(B18&lt;&gt;0,(C18-B18)/ABS(B18),0)</f>
        <v>1.4457816263883565</v>
      </c>
    </row>
    <row r="19">
      <c r="A19" t="str">
        <v>Fevereiro</v>
      </c>
      <c r="B19">
        <f>SUMPRODUCT((BD_LUCRO!B2:B211=2025)*(MONTH(BD_LUCRO!C2:C211)=2)*IF(ISNUMBER(BD_LUCRO!P2:P211),BD_LUCRO!P2:P211,0))</f>
        <v>716883.3999999999</v>
      </c>
      <c r="C19">
        <f>SUMPRODUCT((BD_LUCRO!B2:B211=2026)*(MONTH(BD_LUCRO!C2:C211)=2)*IF(ISNUMBER(BD_LUCRO!P2:P211),BD_LUCRO!P2:P211,0))</f>
        <v>487694.5600000001</v>
      </c>
      <c r="D19">
        <f>C19-B19</f>
        <v>-229188.8399999998</v>
      </c>
      <c r="E19">
        <f>IF(B19&lt;&gt;0,(C19-B19)/ABS(B19),0)</f>
        <v>-0.31970169765403944</v>
      </c>
    </row>
    <row r="20">
      <c r="A20" t="str">
        <v>Março</v>
      </c>
      <c r="B20">
        <f>SUMPRODUCT((BD_LUCRO!B2:B211=2025)*(MONTH(BD_LUCRO!C2:C211)=3)*IF(ISNUMBER(BD_LUCRO!P2:P211),BD_LUCRO!P2:P211,0))</f>
        <v>1154496.8399999999</v>
      </c>
      <c r="C20">
        <f>SUMPRODUCT((BD_LUCRO!B2:B211=2026)*(MONTH(BD_LUCRO!C2:C211)=3)*IF(ISNUMBER(BD_LUCRO!P2:P211),BD_LUCRO!P2:P211,0))</f>
        <v>561581.1699999999</v>
      </c>
      <c r="D20">
        <f>C20-B20</f>
        <v>-592915.6699999999</v>
      </c>
      <c r="E20">
        <f>IF(B20&lt;&gt;0,(C20-B20)/ABS(B20),0)</f>
        <v>-0.5135706304748309</v>
      </c>
    </row>
    <row r="21">
      <c r="A21" t="str">
        <v>Abril</v>
      </c>
      <c r="B21">
        <f>SUMPRODUCT((BD_LUCRO!B2:B211=2025)*(MONTH(BD_LUCRO!C2:C211)=4)*IF(ISNUMBER(BD_LUCRO!P2:P211),BD_LUCRO!P2:P211,0))</f>
        <v>499270.09</v>
      </c>
      <c r="C21">
        <f>SUMPRODUCT((BD_LUCRO!B2:B211=2026)*(MONTH(BD_LUCRO!C2:C211)=4)*IF(ISNUMBER(BD_LUCRO!P2:P211),BD_LUCRO!P2:P211,0))</f>
        <v>30408.190000000002</v>
      </c>
      <c r="D21">
        <f>C21-B21</f>
        <v>-468861.9</v>
      </c>
      <c r="E21">
        <f>IF(B21&lt;&gt;0,(C21-B21)/ABS(B21),0)</f>
        <v>-0.9390947092384404</v>
      </c>
    </row>
    <row r="22">
      <c r="A22" t="str">
        <v>Maio</v>
      </c>
      <c r="B22">
        <f>SUMPRODUCT((BD_LUCRO!B2:B211=2025)*(MONTH(BD_LUCRO!C2:C211)=5)*IF(ISNUMBER(BD_LUCRO!P2:P211),BD_LUCRO!P2:P211,0))</f>
        <v>520095.42</v>
      </c>
      <c r="C22">
        <f>SUMPRODUCT((BD_LUCRO!B2:B211=2026)*(MONTH(BD_LUCRO!C2:C211)=5)*IF(ISNUMBER(BD_LUCRO!P2:P211),BD_LUCRO!P2:P211,0))</f>
        <v>88157.7</v>
      </c>
      <c r="D22">
        <f>C22-B22</f>
        <v>-431937.72</v>
      </c>
      <c r="E22">
        <f>IF(B22&lt;&gt;0,(C22-B22)/ABS(B22),0)</f>
        <v>-0.830497065326974</v>
      </c>
    </row>
    <row r="23">
      <c r="A23" t="str">
        <v>Junho</v>
      </c>
      <c r="B23">
        <f>SUMPRODUCT((BD_LUCRO!B2:B211=2025)*(MONTH(BD_LUCRO!C2:C211)=6)*IF(ISNUMBER(BD_LUCRO!P2:P211),BD_LUCRO!P2:P211,0))</f>
        <v>60153.780000000006</v>
      </c>
      <c r="C23">
        <f>SUMPRODUCT((BD_LUCRO!B2:B211=2026)*(MONTH(BD_LUCRO!C2:C211)=6)*IF(ISNUMBER(BD_LUCRO!P2:P211),BD_LUCRO!P2:P211,0))</f>
        <v>0</v>
      </c>
      <c r="D23">
        <f>C23-B23</f>
        <v>-60153.780000000006</v>
      </c>
      <c r="E23">
        <f>IF(B23&lt;&gt;0,(C23-B23)/ABS(B23),0)</f>
        <v>-1</v>
      </c>
    </row>
    <row r="24">
      <c r="A24" t="str">
        <v>Julho</v>
      </c>
      <c r="B24">
        <f>SUMPRODUCT((BD_LUCRO!B2:B211=2025)*(MONTH(BD_LUCRO!C2:C211)=7)*IF(ISNUMBER(BD_LUCRO!P2:P211),BD_LUCRO!P2:P211,0))</f>
        <v>93877.56</v>
      </c>
      <c r="C24">
        <f>SUMPRODUCT((BD_LUCRO!B2:B211=2026)*(MONTH(BD_LUCRO!C2:C211)=7)*IF(ISNUMBER(BD_LUCRO!P2:P211),BD_LUCRO!P2:P211,0))</f>
        <v>0</v>
      </c>
      <c r="D24">
        <f>C24-B24</f>
        <v>-93877.56</v>
      </c>
      <c r="E24">
        <f>IF(B24&lt;&gt;0,(C24-B24)/ABS(B24),0)</f>
        <v>-1</v>
      </c>
    </row>
    <row r="25">
      <c r="A25" t="str">
        <v>Agosto</v>
      </c>
      <c r="B25">
        <f>SUMPRODUCT((BD_LUCRO!B2:B211=2025)*(MONTH(BD_LUCRO!C2:C211)=8)*IF(ISNUMBER(BD_LUCRO!P2:P211),BD_LUCRO!P2:P211,0))</f>
        <v>357771.6000000001</v>
      </c>
      <c r="C25">
        <f>SUMPRODUCT((BD_LUCRO!B2:B211=2026)*(MONTH(BD_LUCRO!C2:C211)=8)*IF(ISNUMBER(BD_LUCRO!P2:P211),BD_LUCRO!P2:P211,0))</f>
        <v>0</v>
      </c>
      <c r="D25">
        <f>C25-B25</f>
        <v>-357771.6000000001</v>
      </c>
      <c r="E25">
        <f>IF(B25&lt;&gt;0,(C25-B25)/ABS(B25),0)</f>
        <v>-1</v>
      </c>
    </row>
    <row r="26">
      <c r="A26" t="str">
        <v>Setembro</v>
      </c>
      <c r="B26">
        <f>SUMPRODUCT((BD_LUCRO!B2:B211=2025)*(MONTH(BD_LUCRO!C2:C211)=9)*IF(ISNUMBER(BD_LUCRO!P2:P211),BD_LUCRO!P2:P211,0))</f>
        <v>207587.74</v>
      </c>
      <c r="C26">
        <f>SUMPRODUCT((BD_LUCRO!B2:B211=2026)*(MONTH(BD_LUCRO!C2:C211)=9)*IF(ISNUMBER(BD_LUCRO!P2:P211),BD_LUCRO!P2:P211,0))</f>
        <v>0</v>
      </c>
      <c r="D26">
        <f>C26-B26</f>
        <v>-207587.74</v>
      </c>
      <c r="E26">
        <f>IF(B26&lt;&gt;0,(C26-B26)/ABS(B26),0)</f>
        <v>-1</v>
      </c>
    </row>
    <row r="27">
      <c r="A27" t="str">
        <v>Outubro</v>
      </c>
      <c r="B27">
        <f>SUMPRODUCT((BD_LUCRO!B2:B211=2025)*(MONTH(BD_LUCRO!C2:C211)=10)*IF(ISNUMBER(BD_LUCRO!P2:P211),BD_LUCRO!P2:P211,0))</f>
        <v>233803.58000000002</v>
      </c>
      <c r="C27">
        <f>SUMPRODUCT((BD_LUCRO!B2:B211=2026)*(MONTH(BD_LUCRO!C2:C211)=10)*IF(ISNUMBER(BD_LUCRO!P2:P211),BD_LUCRO!P2:P211,0))</f>
        <v>0</v>
      </c>
      <c r="D27">
        <f>C27-B27</f>
        <v>-233803.58000000002</v>
      </c>
      <c r="E27">
        <f>IF(B27&lt;&gt;0,(C27-B27)/ABS(B27),0)</f>
        <v>-1</v>
      </c>
    </row>
    <row r="28">
      <c r="A28" t="str">
        <v>Novembro</v>
      </c>
      <c r="B28">
        <f>SUMPRODUCT((BD_LUCRO!B2:B211=2025)*(MONTH(BD_LUCRO!C2:C211)=11)*IF(ISNUMBER(BD_LUCRO!P2:P211),BD_LUCRO!P2:P211,0))</f>
        <v>165851.95</v>
      </c>
      <c r="C28">
        <f>SUMPRODUCT((BD_LUCRO!B2:B211=2026)*(MONTH(BD_LUCRO!C2:C211)=11)*IF(ISNUMBER(BD_LUCRO!P2:P211),BD_LUCRO!P2:P211,0))</f>
        <v>0</v>
      </c>
      <c r="D28">
        <f>C28-B28</f>
        <v>-165851.95</v>
      </c>
      <c r="E28">
        <f>IF(B28&lt;&gt;0,(C28-B28)/ABS(B28),0)</f>
        <v>-1</v>
      </c>
    </row>
    <row r="29">
      <c r="A29" t="str">
        <v>Dezembro</v>
      </c>
      <c r="B29">
        <f>SUMPRODUCT((BD_LUCRO!B2:B211=2025)*(MONTH(BD_LUCRO!C2:C211)=12)*IF(ISNUMBER(BD_LUCRO!P2:P211),BD_LUCRO!P2:P211,0))</f>
        <v>84051.78</v>
      </c>
      <c r="C29">
        <f>SUMPRODUCT((BD_LUCRO!B2:B211=2026)*(MONTH(BD_LUCRO!C2:C211)=12)*IF(ISNUMBER(BD_LUCRO!P2:P211),BD_LUCRO!P2:P211,0))</f>
        <v>0</v>
      </c>
      <c r="D29">
        <f>C29-B29</f>
        <v>-84051.78</v>
      </c>
      <c r="E29">
        <f>IF(B29&lt;&gt;0,(C29-B29)/ABS(B29),0)</f>
        <v>-1</v>
      </c>
    </row>
    <row r="30">
      <c r="A30" t="str">
        <v>TOTAL ANUAL</v>
      </c>
      <c r="B30">
        <f>SUM(B18:B29)</f>
        <v>4200075.44</v>
      </c>
      <c r="C30">
        <f>SUM(C18:C29)</f>
        <v>1427661.16</v>
      </c>
      <c r="D30">
        <f>SUM(D18:D29)</f>
        <v>-2772414.28</v>
      </c>
      <c r="E30">
        <f>IF(B30&lt;&gt;0,(C30-B30)/ABS(B30),0)</f>
        <v>-0.660086781679331</v>
      </c>
    </row>
  </sheetData>
  <mergeCells count="2">
    <mergeCell ref="A1:E1"/>
    <mergeCell ref="A16:E16"/>
  </mergeCells>
  <pageMargins left="0.75" right="0.75" top="1" bottom="1" header="0.511811023622047" footer="0.511811023622047"/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14"/>
  <sheetViews>
    <sheetView workbookViewId="0" rightToLeft="0"/>
  </sheetViews>
  <sheetData>
    <row r="1">
      <c r="A1" t="str">
        <v>Empresa</v>
      </c>
      <c r="B1" t="str">
        <v>Ano</v>
      </c>
      <c r="C1" t="str">
        <v>Mês</v>
      </c>
      <c r="D1" t="str">
        <v>Contrato V</v>
      </c>
      <c r="E1" t="str">
        <v>Contrato C</v>
      </c>
      <c r="F1" t="str">
        <v>Fornecedor</v>
      </c>
      <c r="G1" t="str">
        <v>Cliente</v>
      </c>
      <c r="H1" t="str">
        <v>Produto</v>
      </c>
      <c r="I1" t="str">
        <v>Peso Kg</v>
      </c>
      <c r="J1" t="str">
        <v>Sacas/Ton</v>
      </c>
      <c r="K1" t="str">
        <v>Lucro Bruto</v>
      </c>
      <c r="L1" t="str">
        <v>Total Frete</v>
      </c>
      <c r="M1" t="str">
        <v>Impostos</v>
      </c>
      <c r="N1" t="str">
        <v>Comissão</v>
      </c>
      <c r="O1" t="str">
        <v>Outros</v>
      </c>
      <c r="P1" t="str">
        <v>Lucro Líq.</v>
      </c>
      <c r="Q1" t="str">
        <v>Lucro Sc/Tn</v>
      </c>
    </row>
    <row r="2">
      <c r="A2" t="str">
        <v>MM</v>
      </c>
      <c r="B2">
        <v>2025</v>
      </c>
      <c r="C2">
        <v>45658</v>
      </c>
      <c r="D2" t="str">
        <v>0194/25 - SO</v>
      </c>
      <c r="E2" t="str">
        <v>0195/25 - SO</v>
      </c>
      <c r="F2" t="str">
        <v>ANACLETO BRUNETTA E OUTROS</v>
      </c>
      <c r="G2" t="str">
        <v>ENGELHART CTP BRASIL S.A.</v>
      </c>
      <c r="H2" t="str">
        <v>SOJA EM GRAOS</v>
      </c>
      <c r="I2">
        <v>558840</v>
      </c>
      <c r="J2">
        <v>9314</v>
      </c>
      <c r="K2">
        <v>138070</v>
      </c>
      <c r="L2">
        <v>94425.6</v>
      </c>
      <c r="M2">
        <v>0</v>
      </c>
      <c r="N2">
        <v>5658.25</v>
      </c>
      <c r="O2">
        <v>0</v>
      </c>
      <c r="P2">
        <v>37986.15</v>
      </c>
      <c r="Q2">
        <v>4.078392742108654</v>
      </c>
    </row>
    <row r="3">
      <c r="A3" t="str">
        <v>MM</v>
      </c>
      <c r="B3">
        <v>2025</v>
      </c>
      <c r="C3">
        <v>45658</v>
      </c>
      <c r="D3" t="str">
        <v>0198/25 - SO</v>
      </c>
      <c r="E3" t="str">
        <v>0197/25 - SO</v>
      </c>
      <c r="F3" t="str">
        <v>IVETE TEREZINHA GALLO</v>
      </c>
      <c r="G3" t="str">
        <v>LOUIS DREYFUS COMPANY BRASIL S.A.</v>
      </c>
      <c r="H3" t="str">
        <v>SOJA EM GRAOS</v>
      </c>
      <c r="I3">
        <v>413950</v>
      </c>
      <c r="J3">
        <v>6899.166666666667</v>
      </c>
      <c r="K3">
        <v>34495.83</v>
      </c>
      <c r="L3">
        <v>0</v>
      </c>
      <c r="M3">
        <v>0</v>
      </c>
      <c r="N3">
        <v>2069.75</v>
      </c>
      <c r="O3">
        <v>0</v>
      </c>
      <c r="P3">
        <v>32426.08</v>
      </c>
      <c r="Q3">
        <v>4.699999516849861</v>
      </c>
    </row>
    <row r="4">
      <c r="A4" t="str">
        <v>MM</v>
      </c>
      <c r="B4">
        <v>2025</v>
      </c>
      <c r="C4">
        <v>45658</v>
      </c>
      <c r="D4" t="str">
        <v>0199/25 - SO</v>
      </c>
      <c r="E4" t="str">
        <v>0195/25 - SO</v>
      </c>
      <c r="F4" t="str">
        <v>ANACLETO BRUNETTA E OUTROS</v>
      </c>
      <c r="G4" t="str">
        <v>ENGELHART CTP (BRASIL) S.A.</v>
      </c>
      <c r="H4" t="str">
        <v>SOJA EM GRAOS</v>
      </c>
      <c r="I4">
        <v>309400</v>
      </c>
      <c r="J4">
        <v>5156.666666666667</v>
      </c>
      <c r="K4">
        <v>110649.6</v>
      </c>
      <c r="L4">
        <v>81294.4</v>
      </c>
      <c r="M4">
        <v>0</v>
      </c>
      <c r="N4">
        <v>3145.57</v>
      </c>
      <c r="O4">
        <v>0</v>
      </c>
      <c r="P4">
        <v>23867.52</v>
      </c>
      <c r="Q4">
        <v>4.628478345184227</v>
      </c>
    </row>
    <row r="5">
      <c r="A5" t="str">
        <v>MM</v>
      </c>
      <c r="B5">
        <v>2025</v>
      </c>
      <c r="C5">
        <v>45689</v>
      </c>
      <c r="D5" t="str">
        <v>-</v>
      </c>
      <c r="E5" t="str">
        <v>0204/25 - POP</v>
      </c>
      <c r="F5" t="str">
        <v>SOMAR AGRONEGOCIOS EIRELLI ME</v>
      </c>
      <c r="G5" t="str">
        <v>-</v>
      </c>
      <c r="H5" t="str">
        <v>POP QUIMAR 164</v>
      </c>
      <c r="I5">
        <v>40</v>
      </c>
      <c r="J5">
        <v>0.6666666666666666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>MM</v>
      </c>
      <c r="B6">
        <v>2025</v>
      </c>
      <c r="C6">
        <v>45689</v>
      </c>
      <c r="D6" t="str">
        <v>0188/24 - SO</v>
      </c>
      <c r="E6" t="str">
        <v>0179/24 - SO</v>
      </c>
      <c r="F6" t="str">
        <v>RICARDO PANCOTTE</v>
      </c>
      <c r="G6" t="str">
        <v>BUNGE ALIMENTOS S/A</v>
      </c>
      <c r="H6" t="str">
        <v>SOJA EM GRAOS</v>
      </c>
      <c r="I6">
        <v>134954</v>
      </c>
      <c r="J6">
        <v>2249.233333333333</v>
      </c>
      <c r="K6">
        <v>61086.48</v>
      </c>
      <c r="L6">
        <v>0</v>
      </c>
      <c r="M6">
        <v>0</v>
      </c>
      <c r="N6">
        <v>1124.62</v>
      </c>
      <c r="O6">
        <v>0</v>
      </c>
      <c r="P6">
        <v>59961.86</v>
      </c>
      <c r="Q6">
        <v>26.65879929457445</v>
      </c>
    </row>
    <row r="7">
      <c r="A7" t="str">
        <v>MM</v>
      </c>
      <c r="B7">
        <v>2025</v>
      </c>
      <c r="C7">
        <v>45689</v>
      </c>
      <c r="D7" t="str">
        <v>0191/25 - SO</v>
      </c>
      <c r="E7" t="str">
        <v>0179/24 - SO</v>
      </c>
      <c r="F7" t="str">
        <v>RICARDO PANCOTTE</v>
      </c>
      <c r="G7" t="str">
        <v>LOUIS DREYFUS COMPANY BRASIL S.A.</v>
      </c>
      <c r="H7" t="str">
        <v>SOJA EM GRAOS</v>
      </c>
      <c r="I7">
        <v>222150</v>
      </c>
      <c r="J7">
        <v>3702.5</v>
      </c>
      <c r="K7">
        <v>106439.1</v>
      </c>
      <c r="L7">
        <v>0</v>
      </c>
      <c r="M7">
        <v>0</v>
      </c>
      <c r="N7">
        <v>1851.25</v>
      </c>
      <c r="O7">
        <v>0</v>
      </c>
      <c r="P7">
        <v>104587.85</v>
      </c>
      <c r="Q7">
        <v>28.247900067521947</v>
      </c>
    </row>
    <row r="8">
      <c r="A8" t="str">
        <v>MM</v>
      </c>
      <c r="B8">
        <v>2025</v>
      </c>
      <c r="C8">
        <v>45689</v>
      </c>
      <c r="D8" t="str">
        <v>0192/25 - SO</v>
      </c>
      <c r="E8" t="str">
        <v>0177/24 - SO</v>
      </c>
      <c r="F8" t="str">
        <v>SILVIO CESAR VERDELIO E OUTRO</v>
      </c>
      <c r="G8" t="str">
        <v>AMAGGI EXPORTACAO E IMPORTACAO LTDA</v>
      </c>
      <c r="H8" t="str">
        <v>SOJA EM GRAOS</v>
      </c>
      <c r="I8">
        <v>498138</v>
      </c>
      <c r="J8">
        <v>8302.3</v>
      </c>
      <c r="K8">
        <v>263630.4</v>
      </c>
      <c r="L8">
        <v>0</v>
      </c>
      <c r="M8">
        <v>0</v>
      </c>
      <c r="N8">
        <v>4151.15</v>
      </c>
      <c r="O8">
        <v>0</v>
      </c>
      <c r="P8">
        <v>259479.25</v>
      </c>
      <c r="Q8">
        <v>31.253899521819257</v>
      </c>
    </row>
    <row r="9">
      <c r="A9" t="str">
        <v>MM</v>
      </c>
      <c r="B9">
        <v>2025</v>
      </c>
      <c r="C9">
        <v>45689</v>
      </c>
      <c r="D9" t="str">
        <v>0196/25 - SO</v>
      </c>
      <c r="E9" t="str">
        <v>0200/25 - SO</v>
      </c>
      <c r="F9" t="str">
        <v>FERNANDO CESAR FACHOLLI</v>
      </c>
      <c r="G9" t="str">
        <v>LOUIS DREYFUS COMPANY BRASIL S.A.</v>
      </c>
      <c r="H9" t="str">
        <v>SOJA EM GRAOS</v>
      </c>
      <c r="I9">
        <v>98041</v>
      </c>
      <c r="J9">
        <v>1634.0166666666667</v>
      </c>
      <c r="K9">
        <v>31373.12</v>
      </c>
      <c r="L9">
        <v>0</v>
      </c>
      <c r="M9">
        <v>0</v>
      </c>
      <c r="N9">
        <v>490.21</v>
      </c>
      <c r="O9">
        <v>0</v>
      </c>
      <c r="P9">
        <v>30882.92</v>
      </c>
      <c r="Q9">
        <v>18.900003059944307</v>
      </c>
    </row>
    <row r="10">
      <c r="A10" t="str">
        <v>MM</v>
      </c>
      <c r="B10">
        <v>2025</v>
      </c>
      <c r="C10">
        <v>45689</v>
      </c>
      <c r="D10" t="str">
        <v>0196/25 - SO</v>
      </c>
      <c r="E10" t="str">
        <v>0201/25 - SO</v>
      </c>
      <c r="F10" t="str">
        <v>IVETE TEREZINHA GALLO</v>
      </c>
      <c r="G10" t="str">
        <v>LOUIS DREYFUS COMPANY BRASIL S.A.</v>
      </c>
      <c r="H10" t="str">
        <v>SOJA EM GRAOS</v>
      </c>
      <c r="I10">
        <v>33405</v>
      </c>
      <c r="J10">
        <v>556.75</v>
      </c>
      <c r="K10">
        <v>4175.63</v>
      </c>
      <c r="L10">
        <v>0</v>
      </c>
      <c r="M10">
        <v>0</v>
      </c>
      <c r="N10">
        <v>167.03</v>
      </c>
      <c r="O10">
        <v>0</v>
      </c>
      <c r="P10">
        <v>4008.6</v>
      </c>
      <c r="Q10">
        <v>7.2</v>
      </c>
    </row>
    <row r="11">
      <c r="A11" t="str">
        <v>MM</v>
      </c>
      <c r="B11">
        <v>2025</v>
      </c>
      <c r="C11">
        <v>45689</v>
      </c>
      <c r="D11" t="str">
        <v>0196/25 - SO</v>
      </c>
      <c r="E11" t="str">
        <v>0179/24 - SO</v>
      </c>
      <c r="F11" t="str">
        <v>RICARDO PANCOTTE</v>
      </c>
      <c r="G11" t="str">
        <v>LOUIS DREYFUS COMPANY BRASIL S.A.</v>
      </c>
      <c r="H11" t="str">
        <v>SOJA EM GRAOS</v>
      </c>
      <c r="I11">
        <v>418009</v>
      </c>
      <c r="J11">
        <v>6966.816666666667</v>
      </c>
      <c r="K11">
        <v>217698.39</v>
      </c>
      <c r="L11">
        <v>0</v>
      </c>
      <c r="M11">
        <v>0</v>
      </c>
      <c r="N11">
        <v>3483.41</v>
      </c>
      <c r="O11">
        <v>0</v>
      </c>
      <c r="P11">
        <v>214214.98</v>
      </c>
      <c r="Q11">
        <v>30.747899686370392</v>
      </c>
    </row>
    <row r="12">
      <c r="A12" t="str">
        <v>MM</v>
      </c>
      <c r="B12">
        <v>2025</v>
      </c>
      <c r="C12">
        <v>45689</v>
      </c>
      <c r="D12" t="str">
        <v>0196/25 - SO</v>
      </c>
      <c r="E12" t="str">
        <v>0177/24 - SO</v>
      </c>
      <c r="F12" t="str">
        <v>SILVIO CESAR VERDELIO E OUTRO</v>
      </c>
      <c r="G12" t="str">
        <v>LOUIS DREYFUS COMPANY BRASIL S.A.</v>
      </c>
      <c r="H12" t="str">
        <v>SOJA EM GRAOS</v>
      </c>
      <c r="I12">
        <v>50545</v>
      </c>
      <c r="J12">
        <v>842.4166666666666</v>
      </c>
      <c r="K12">
        <v>28856.06</v>
      </c>
      <c r="L12">
        <v>0</v>
      </c>
      <c r="M12">
        <v>0</v>
      </c>
      <c r="N12">
        <v>252.73</v>
      </c>
      <c r="O12">
        <v>0</v>
      </c>
      <c r="P12">
        <v>28603.33</v>
      </c>
      <c r="Q12">
        <v>33.95389850628153</v>
      </c>
    </row>
    <row r="13">
      <c r="A13" t="str">
        <v>MM</v>
      </c>
      <c r="B13">
        <v>2025</v>
      </c>
      <c r="C13">
        <v>45689</v>
      </c>
      <c r="D13" t="str">
        <v>0198/25 - SO</v>
      </c>
      <c r="E13" t="str">
        <v>0197/25 - SO</v>
      </c>
      <c r="F13" t="str">
        <v>IVETE TEREZINHA GALLO</v>
      </c>
      <c r="G13" t="str">
        <v>LOUIS DREYFUS COMPANY BRASIL S.A.</v>
      </c>
      <c r="H13" t="str">
        <v>SOJA EM GRAOS</v>
      </c>
      <c r="I13">
        <v>186050</v>
      </c>
      <c r="J13">
        <v>3100.8333333333335</v>
      </c>
      <c r="K13">
        <v>15504.17</v>
      </c>
      <c r="L13">
        <v>0</v>
      </c>
      <c r="M13">
        <v>0</v>
      </c>
      <c r="N13">
        <v>930.25</v>
      </c>
      <c r="O13">
        <v>0</v>
      </c>
      <c r="P13">
        <v>14573.92</v>
      </c>
      <c r="Q13">
        <v>4.700001074979844</v>
      </c>
    </row>
    <row r="14">
      <c r="A14" t="str">
        <v>MM</v>
      </c>
      <c r="B14">
        <v>2025</v>
      </c>
      <c r="C14">
        <v>45689</v>
      </c>
      <c r="D14" t="str">
        <v>0205/25 - SO</v>
      </c>
      <c r="E14" t="str">
        <v>0179/24 - SO</v>
      </c>
      <c r="F14" t="str">
        <v>RICARDO PANCOTTE</v>
      </c>
      <c r="G14" t="str">
        <v>LOUIS DREYFUS COMPANY BRASIL S.A.</v>
      </c>
      <c r="H14" t="str">
        <v>SOJA EM GRAOS</v>
      </c>
      <c r="I14">
        <v>132743</v>
      </c>
      <c r="J14">
        <v>2212.383333333333</v>
      </c>
      <c r="K14">
        <v>52981.93</v>
      </c>
      <c r="L14">
        <v>0</v>
      </c>
      <c r="M14">
        <v>0</v>
      </c>
      <c r="N14">
        <v>1106.19</v>
      </c>
      <c r="O14">
        <v>0</v>
      </c>
      <c r="P14">
        <v>51875.74</v>
      </c>
      <c r="Q14">
        <v>23.44789857092276</v>
      </c>
    </row>
    <row r="15">
      <c r="A15" t="str">
        <v>MM</v>
      </c>
      <c r="B15">
        <v>2025</v>
      </c>
      <c r="C15">
        <v>45717</v>
      </c>
      <c r="D15" t="str">
        <v>0187/24 - SO</v>
      </c>
      <c r="E15" t="str">
        <v>0179/24 - SO</v>
      </c>
      <c r="F15" t="str">
        <v>RICARDO PANCOTTE</v>
      </c>
      <c r="G15" t="str">
        <v>BUNGE ALIMENTOS S/A</v>
      </c>
      <c r="H15" t="str">
        <v>SOJA EM GRAOS</v>
      </c>
      <c r="I15">
        <v>600000</v>
      </c>
      <c r="J15">
        <v>10000</v>
      </c>
      <c r="K15">
        <v>321479</v>
      </c>
      <c r="L15">
        <v>0</v>
      </c>
      <c r="M15">
        <v>0</v>
      </c>
      <c r="N15">
        <v>5000</v>
      </c>
      <c r="O15">
        <v>0</v>
      </c>
      <c r="P15">
        <v>316479</v>
      </c>
      <c r="Q15">
        <v>31.6479</v>
      </c>
    </row>
    <row r="16">
      <c r="A16" t="str">
        <v>MM</v>
      </c>
      <c r="B16">
        <v>2025</v>
      </c>
      <c r="C16">
        <v>45717</v>
      </c>
      <c r="D16" t="str">
        <v>0188/24 - SO</v>
      </c>
      <c r="E16" t="str">
        <v>0179/24 - SO</v>
      </c>
      <c r="F16" t="str">
        <v>RICARDO PANCOTTE</v>
      </c>
      <c r="G16" t="str">
        <v>BUNGE ALIMENTOS S/A</v>
      </c>
      <c r="H16" t="str">
        <v>SOJA EM GRAOS</v>
      </c>
      <c r="I16">
        <v>165046</v>
      </c>
      <c r="J16">
        <v>2750.766666666667</v>
      </c>
      <c r="K16">
        <v>74707.52</v>
      </c>
      <c r="L16">
        <v>0</v>
      </c>
      <c r="M16">
        <v>0</v>
      </c>
      <c r="N16">
        <v>1375.38</v>
      </c>
      <c r="O16">
        <v>0</v>
      </c>
      <c r="P16">
        <v>73332.14</v>
      </c>
      <c r="Q16">
        <v>26.658800576808886</v>
      </c>
    </row>
    <row r="17">
      <c r="A17" t="str">
        <v>MM</v>
      </c>
      <c r="B17">
        <v>2025</v>
      </c>
      <c r="C17">
        <v>45717</v>
      </c>
      <c r="D17" t="str">
        <v>0191/25 - SO</v>
      </c>
      <c r="E17" t="str">
        <v>0175/24 - SO</v>
      </c>
      <c r="F17" t="str">
        <v>DIEGO FERREIRA DE ASSIS</v>
      </c>
      <c r="G17" t="str">
        <v>LOUIS DREYFUS COMPANY BRASIL S.A.</v>
      </c>
      <c r="H17" t="str">
        <v>SOJA EM GRAOS</v>
      </c>
      <c r="I17">
        <v>77850</v>
      </c>
      <c r="J17">
        <v>1297.5</v>
      </c>
      <c r="K17">
        <v>47151.93</v>
      </c>
      <c r="L17">
        <v>0</v>
      </c>
      <c r="M17">
        <v>0</v>
      </c>
      <c r="N17">
        <v>1297.5</v>
      </c>
      <c r="O17">
        <v>0</v>
      </c>
      <c r="P17">
        <v>45854.43</v>
      </c>
      <c r="Q17">
        <v>35.34060115606936</v>
      </c>
    </row>
    <row r="18">
      <c r="A18" t="str">
        <v>MM</v>
      </c>
      <c r="B18">
        <v>2025</v>
      </c>
      <c r="C18">
        <v>45717</v>
      </c>
      <c r="D18" t="str">
        <v>0192/25 - SO</v>
      </c>
      <c r="E18" t="str">
        <v>0177/24 - SO</v>
      </c>
      <c r="F18" t="str">
        <v>SILVIO CESAR VERDELIO E OUTRO</v>
      </c>
      <c r="G18" t="str">
        <v>AMAGGI EXPORTACAO E IMPORTACAO LTDA</v>
      </c>
      <c r="H18" t="str">
        <v>SOJA EM GRAOS</v>
      </c>
      <c r="I18">
        <v>101862</v>
      </c>
      <c r="J18">
        <v>1697.7</v>
      </c>
      <c r="K18">
        <v>53908.6</v>
      </c>
      <c r="L18">
        <v>0</v>
      </c>
      <c r="M18">
        <v>0</v>
      </c>
      <c r="N18">
        <v>848.85</v>
      </c>
      <c r="O18">
        <v>0</v>
      </c>
      <c r="P18">
        <v>53059.75</v>
      </c>
      <c r="Q18">
        <v>31.253902338457912</v>
      </c>
    </row>
    <row r="19">
      <c r="A19" t="str">
        <v>MM</v>
      </c>
      <c r="B19">
        <v>2025</v>
      </c>
      <c r="C19">
        <v>45717</v>
      </c>
      <c r="D19" t="str">
        <v>0193/25 - SO</v>
      </c>
      <c r="E19" t="str">
        <v>0177/24 - SO</v>
      </c>
      <c r="F19" t="str">
        <v>SILVIO CESAR VERDELIO E OUTRO</v>
      </c>
      <c r="G19" t="str">
        <v>AMAGGI EXPORTACAO E IMPORTACAO LTDA</v>
      </c>
      <c r="H19" t="str">
        <v>SOJA EM GRAOS</v>
      </c>
      <c r="I19">
        <v>300000</v>
      </c>
      <c r="J19">
        <v>5000</v>
      </c>
      <c r="K19">
        <v>107509.5</v>
      </c>
      <c r="L19">
        <v>0</v>
      </c>
      <c r="M19">
        <v>0</v>
      </c>
      <c r="N19">
        <v>2500</v>
      </c>
      <c r="O19">
        <v>0</v>
      </c>
      <c r="P19">
        <v>105009.5</v>
      </c>
      <c r="Q19">
        <v>21.0019</v>
      </c>
    </row>
    <row r="20">
      <c r="A20" t="str">
        <v>MM</v>
      </c>
      <c r="B20">
        <v>2025</v>
      </c>
      <c r="C20">
        <v>45717</v>
      </c>
      <c r="D20" t="str">
        <v>0203/25 - SO</v>
      </c>
      <c r="E20" t="str">
        <v>0179/24 - SO</v>
      </c>
      <c r="F20" t="str">
        <v>RICARDO PANCOTTE</v>
      </c>
      <c r="G20" t="str">
        <v>BUNGE ALIMENTOS S/A</v>
      </c>
      <c r="H20" t="str">
        <v>SOJA EM GRAOS</v>
      </c>
      <c r="I20">
        <v>14880</v>
      </c>
      <c r="J20">
        <v>248</v>
      </c>
      <c r="K20">
        <v>5517.48</v>
      </c>
      <c r="L20">
        <v>0</v>
      </c>
      <c r="M20">
        <v>0</v>
      </c>
      <c r="N20">
        <v>124</v>
      </c>
      <c r="O20">
        <v>0</v>
      </c>
      <c r="P20">
        <v>5393.48</v>
      </c>
      <c r="Q20">
        <v>21.74790322580645</v>
      </c>
    </row>
    <row r="21">
      <c r="A21" t="str">
        <v>MM</v>
      </c>
      <c r="B21">
        <v>2025</v>
      </c>
      <c r="C21">
        <v>45717</v>
      </c>
      <c r="D21" t="str">
        <v>0205/25 - SO</v>
      </c>
      <c r="E21" t="str">
        <v>0175/24 - SO</v>
      </c>
      <c r="F21" t="str">
        <v>DIEGO FERREIRA DE ASSIS</v>
      </c>
      <c r="G21" t="str">
        <v>LOUIS DREYFUS COMPANY BRASIL S.A.</v>
      </c>
      <c r="H21" t="str">
        <v>SOJA EM GRAOS</v>
      </c>
      <c r="I21">
        <v>161290</v>
      </c>
      <c r="J21">
        <v>2688.1666666666665</v>
      </c>
      <c r="K21">
        <v>84786.39</v>
      </c>
      <c r="L21">
        <v>0</v>
      </c>
      <c r="M21">
        <v>0</v>
      </c>
      <c r="N21">
        <v>27698.25</v>
      </c>
      <c r="O21">
        <v>0</v>
      </c>
      <c r="P21">
        <v>57088.14</v>
      </c>
      <c r="Q21">
        <v>21.236830553661108</v>
      </c>
    </row>
    <row r="22">
      <c r="A22" t="str">
        <v>MM</v>
      </c>
      <c r="B22">
        <v>2025</v>
      </c>
      <c r="C22">
        <v>45717</v>
      </c>
      <c r="D22" t="str">
        <v>0205/25 - SO</v>
      </c>
      <c r="E22" t="str">
        <v>0179/24 - SO</v>
      </c>
      <c r="F22" t="str">
        <v>RICARDO PANCOTTE</v>
      </c>
      <c r="G22" t="str">
        <v>LOUIS DREYFUS COMPANY BRASIL S.A.</v>
      </c>
      <c r="H22" t="str">
        <v>SOJA EM GRAOS</v>
      </c>
      <c r="I22">
        <v>305967</v>
      </c>
      <c r="J22">
        <v>5099.45</v>
      </c>
      <c r="K22">
        <v>122121.12</v>
      </c>
      <c r="L22">
        <v>0</v>
      </c>
      <c r="M22">
        <v>0</v>
      </c>
      <c r="N22">
        <v>2549.73</v>
      </c>
      <c r="O22">
        <v>0</v>
      </c>
      <c r="P22">
        <v>119571.39</v>
      </c>
      <c r="Q22">
        <v>23.44789928325604</v>
      </c>
    </row>
    <row r="23">
      <c r="A23" t="str">
        <v>MM</v>
      </c>
      <c r="B23">
        <v>2025</v>
      </c>
      <c r="C23">
        <v>45717</v>
      </c>
      <c r="D23" t="str">
        <v>0206/25 - SO</v>
      </c>
      <c r="E23" t="str">
        <v>0175/24 - SO</v>
      </c>
      <c r="F23" t="str">
        <v>DIEGO FERREIRA DE ASSIS</v>
      </c>
      <c r="G23" t="str">
        <v>AGRICOLA ALVORADA S.A.</v>
      </c>
      <c r="H23" t="str">
        <v>SOJA EM GRAOS</v>
      </c>
      <c r="I23">
        <v>100730</v>
      </c>
      <c r="J23">
        <v>1678.8333333333333</v>
      </c>
      <c r="K23">
        <v>50936.81</v>
      </c>
      <c r="L23">
        <v>0</v>
      </c>
      <c r="M23">
        <v>0</v>
      </c>
      <c r="N23">
        <v>11678.84</v>
      </c>
      <c r="O23">
        <v>0</v>
      </c>
      <c r="P23">
        <v>39257.97</v>
      </c>
      <c r="Q23">
        <v>23.38407822892882</v>
      </c>
    </row>
    <row r="24">
      <c r="A24" t="str">
        <v>MM</v>
      </c>
      <c r="B24">
        <v>2025</v>
      </c>
      <c r="C24">
        <v>45717</v>
      </c>
      <c r="D24" t="str">
        <v>0206/25 - SO</v>
      </c>
      <c r="E24" t="str">
        <v>0177/24 - SO</v>
      </c>
      <c r="F24" t="str">
        <v>SILVIO CESAR VERDELIO E OUTRO</v>
      </c>
      <c r="G24" t="str">
        <v>AGRICOLA ALVORADA S.A.</v>
      </c>
      <c r="H24" t="str">
        <v>SOJA EM GRAOS</v>
      </c>
      <c r="I24">
        <v>250549</v>
      </c>
      <c r="J24">
        <v>4175.816666666667</v>
      </c>
      <c r="K24">
        <v>107543.56</v>
      </c>
      <c r="L24">
        <v>0</v>
      </c>
      <c r="M24">
        <v>0</v>
      </c>
      <c r="N24">
        <v>2087.91</v>
      </c>
      <c r="O24">
        <v>0</v>
      </c>
      <c r="P24">
        <v>105455.66</v>
      </c>
      <c r="Q24">
        <v>25.253900833769045</v>
      </c>
    </row>
    <row r="25">
      <c r="A25" t="str">
        <v>MM</v>
      </c>
      <c r="B25">
        <v>2025</v>
      </c>
      <c r="C25">
        <v>45717</v>
      </c>
      <c r="D25" t="str">
        <v>0207/25 - SO</v>
      </c>
      <c r="E25" t="str">
        <v>0177/24 - SO</v>
      </c>
      <c r="F25" t="str">
        <v>SILVIO CESAR VERDELIO E OUTRO</v>
      </c>
      <c r="G25" t="str">
        <v>AMAGGI EXPORTACAO E IMPORTACAO LTDA</v>
      </c>
      <c r="H25" t="str">
        <v>SOJA EM GRAOS</v>
      </c>
      <c r="I25">
        <v>26316</v>
      </c>
      <c r="J25">
        <v>438.6</v>
      </c>
      <c r="K25">
        <v>10857.06</v>
      </c>
      <c r="L25">
        <v>0</v>
      </c>
      <c r="M25">
        <v>0</v>
      </c>
      <c r="N25">
        <v>219.3</v>
      </c>
      <c r="O25">
        <v>0</v>
      </c>
      <c r="P25">
        <v>10637.76</v>
      </c>
      <c r="Q25">
        <v>24.253898768809847</v>
      </c>
    </row>
    <row r="26">
      <c r="A26" t="str">
        <v>MM</v>
      </c>
      <c r="B26">
        <v>2025</v>
      </c>
      <c r="C26">
        <v>45717</v>
      </c>
      <c r="D26" t="str">
        <v>0208/25 - SO</v>
      </c>
      <c r="E26" t="str">
        <v>0189/24 - SO</v>
      </c>
      <c r="F26" t="str">
        <v>RICARDO BRIZOT NICARETTA</v>
      </c>
      <c r="G26" t="str">
        <v>BELA CEREAIS COMERCIO LTDA</v>
      </c>
      <c r="H26" t="str">
        <v>SOJA EM GRAOS</v>
      </c>
      <c r="I26">
        <v>148670</v>
      </c>
      <c r="J26">
        <v>2477.8333333333335</v>
      </c>
      <c r="K26">
        <v>4296.32</v>
      </c>
      <c r="L26">
        <v>0</v>
      </c>
      <c r="M26">
        <v>0</v>
      </c>
      <c r="N26">
        <v>2477.83</v>
      </c>
      <c r="O26">
        <v>0</v>
      </c>
      <c r="P26">
        <v>1818.48</v>
      </c>
      <c r="Q26">
        <v>0.7338992399273558</v>
      </c>
    </row>
    <row r="27">
      <c r="A27" t="str">
        <v>MM</v>
      </c>
      <c r="B27">
        <v>2025</v>
      </c>
      <c r="C27">
        <v>45717</v>
      </c>
      <c r="D27" t="str">
        <v>0210/25 - SO</v>
      </c>
      <c r="E27" t="str">
        <v>0175/24 - SO</v>
      </c>
      <c r="F27" t="str">
        <v>DIEGO FERREIRA DE ASSIS</v>
      </c>
      <c r="G27" t="str">
        <v>LOUIS DREYFUS COMPANY BRASIL S.A.</v>
      </c>
      <c r="H27" t="str">
        <v>SOJA EM GRAOS</v>
      </c>
      <c r="I27">
        <v>86130</v>
      </c>
      <c r="J27">
        <v>1435.5</v>
      </c>
      <c r="K27">
        <v>45707.18</v>
      </c>
      <c r="L27">
        <v>0</v>
      </c>
      <c r="M27">
        <v>0</v>
      </c>
      <c r="N27">
        <v>11435.48</v>
      </c>
      <c r="O27">
        <v>0</v>
      </c>
      <c r="P27">
        <v>34271.7</v>
      </c>
      <c r="Q27">
        <v>23.874399164054335</v>
      </c>
    </row>
    <row r="28">
      <c r="A28" t="str">
        <v>MM</v>
      </c>
      <c r="B28">
        <v>2025</v>
      </c>
      <c r="C28">
        <v>45717</v>
      </c>
      <c r="D28" t="str">
        <v>0210/25 - SO</v>
      </c>
      <c r="E28" t="str">
        <v>0179/24 - SO</v>
      </c>
      <c r="F28" t="str">
        <v>RICARDO PANCOTTE</v>
      </c>
      <c r="G28" t="str">
        <v>LOUIS DREYFUS COMPANY BRASIL S.A.</v>
      </c>
      <c r="H28" t="str">
        <v>SOJA EM GRAOS</v>
      </c>
      <c r="I28">
        <v>33120</v>
      </c>
      <c r="J28">
        <v>552</v>
      </c>
      <c r="K28">
        <v>13384.84</v>
      </c>
      <c r="L28">
        <v>0</v>
      </c>
      <c r="M28">
        <v>0</v>
      </c>
      <c r="N28">
        <v>276</v>
      </c>
      <c r="O28">
        <v>0</v>
      </c>
      <c r="P28">
        <v>13108.84</v>
      </c>
      <c r="Q28">
        <v>23.74789855072464</v>
      </c>
    </row>
    <row r="29">
      <c r="A29" t="str">
        <v>MM</v>
      </c>
      <c r="B29">
        <v>2025</v>
      </c>
      <c r="C29">
        <v>45717</v>
      </c>
      <c r="D29" t="str">
        <v>0212/25 - SO</v>
      </c>
      <c r="E29" t="str">
        <v>0211/25 - SO</v>
      </c>
      <c r="F29" t="str">
        <v>SILVIO CESAR VERDELIO E OUTRO</v>
      </c>
      <c r="G29" t="str">
        <v>LOUIS DREYFUS COMPANY BRASIL S.A.</v>
      </c>
      <c r="H29" t="str">
        <v>SOJA EM GRAOS</v>
      </c>
      <c r="I29">
        <v>272547</v>
      </c>
      <c r="J29">
        <v>4542.45</v>
      </c>
      <c r="K29">
        <v>-6813.68</v>
      </c>
      <c r="L29">
        <v>0</v>
      </c>
      <c r="M29">
        <v>0</v>
      </c>
      <c r="N29">
        <v>0</v>
      </c>
      <c r="O29">
        <v>0</v>
      </c>
      <c r="P29">
        <v>-6813.68</v>
      </c>
      <c r="Q29">
        <v>-1.500001100727581</v>
      </c>
    </row>
    <row r="30">
      <c r="A30" t="str">
        <v>MM</v>
      </c>
      <c r="B30">
        <v>2025</v>
      </c>
      <c r="C30">
        <v>45748</v>
      </c>
      <c r="D30" t="str">
        <v>0206/25 - SO</v>
      </c>
      <c r="E30" t="str">
        <v>0217/25 - SO</v>
      </c>
      <c r="F30" t="str">
        <v>DIEGO FERREIRA DE ASSIS</v>
      </c>
      <c r="G30" t="str">
        <v>AGRICOLA ALVORADA S.A.</v>
      </c>
      <c r="H30" t="str">
        <v>SOJA EM GRAOS</v>
      </c>
      <c r="I30">
        <v>13177</v>
      </c>
      <c r="J30">
        <v>219.61666666666667</v>
      </c>
      <c r="K30">
        <v>-219.62</v>
      </c>
      <c r="L30">
        <v>0</v>
      </c>
      <c r="M30">
        <v>0</v>
      </c>
      <c r="N30">
        <v>0</v>
      </c>
      <c r="O30">
        <v>0</v>
      </c>
      <c r="P30">
        <v>-219.62</v>
      </c>
      <c r="Q30">
        <v>-1.0000151779615998</v>
      </c>
    </row>
    <row r="31">
      <c r="A31" t="str">
        <v>MM</v>
      </c>
      <c r="B31">
        <v>2025</v>
      </c>
      <c r="C31">
        <v>45748</v>
      </c>
      <c r="D31" t="str">
        <v>0206/25 - SO</v>
      </c>
      <c r="E31" t="str">
        <v>0177/24 - SO</v>
      </c>
      <c r="F31" t="str">
        <v>SILVIO CESAR VERDELIO E OUTRO</v>
      </c>
      <c r="G31" t="str">
        <v>AGRICOLA ALVORADA S.A.</v>
      </c>
      <c r="H31" t="str">
        <v>SOJA EM GRAOS</v>
      </c>
      <c r="I31">
        <v>232720</v>
      </c>
      <c r="J31">
        <v>3878.6666666666665</v>
      </c>
      <c r="K31">
        <v>99890.79</v>
      </c>
      <c r="L31">
        <v>0</v>
      </c>
      <c r="M31">
        <v>0</v>
      </c>
      <c r="N31">
        <v>1939.33</v>
      </c>
      <c r="O31">
        <v>0</v>
      </c>
      <c r="P31">
        <v>97951.46</v>
      </c>
      <c r="Q31">
        <v>25.25389996562393</v>
      </c>
    </row>
    <row r="32">
      <c r="A32" t="str">
        <v>MM</v>
      </c>
      <c r="B32">
        <v>2025</v>
      </c>
      <c r="C32">
        <v>45748</v>
      </c>
      <c r="D32" t="str">
        <v>0208/25 - SO</v>
      </c>
      <c r="E32" t="str">
        <v>0189/24 - SO</v>
      </c>
      <c r="F32" t="str">
        <v>RICARDO BRIZOT NICARETTA</v>
      </c>
      <c r="G32" t="str">
        <v>BELA CEREAIS COMERCIO LTDA</v>
      </c>
      <c r="H32" t="str">
        <v>SOJA EM GRAOS</v>
      </c>
      <c r="I32">
        <v>147100</v>
      </c>
      <c r="J32">
        <v>2451.6666666666665</v>
      </c>
      <c r="K32">
        <v>4250.94</v>
      </c>
      <c r="L32">
        <v>0</v>
      </c>
      <c r="M32">
        <v>0</v>
      </c>
      <c r="N32">
        <v>2451.67</v>
      </c>
      <c r="O32">
        <v>0</v>
      </c>
      <c r="P32">
        <v>1799.28</v>
      </c>
      <c r="Q32">
        <v>0.7339007477906186</v>
      </c>
    </row>
    <row r="33">
      <c r="A33" t="str">
        <v>MM</v>
      </c>
      <c r="B33">
        <v>2025</v>
      </c>
      <c r="C33">
        <v>45748</v>
      </c>
      <c r="D33" t="str">
        <v>0213/25 - SO</v>
      </c>
      <c r="E33" t="str">
        <v>0189/24 - SO</v>
      </c>
      <c r="F33" t="str">
        <v>RICARDO BRIZOT NICARETTA</v>
      </c>
      <c r="G33" t="str">
        <v>BELA CEREAIS COMERCIO LTDA</v>
      </c>
      <c r="H33" t="str">
        <v>SOJA EM GRAOS</v>
      </c>
      <c r="I33">
        <v>424230</v>
      </c>
      <c r="J33">
        <v>7070.5</v>
      </c>
      <c r="K33">
        <v>97105.54</v>
      </c>
      <c r="L33">
        <v>0</v>
      </c>
      <c r="M33">
        <v>0</v>
      </c>
      <c r="N33">
        <v>59995.69</v>
      </c>
      <c r="O33">
        <v>0</v>
      </c>
      <c r="P33">
        <v>37109.85</v>
      </c>
      <c r="Q33">
        <v>5.248546778869953</v>
      </c>
    </row>
    <row r="34">
      <c r="A34" t="str">
        <v>MM</v>
      </c>
      <c r="B34">
        <v>2025</v>
      </c>
      <c r="C34">
        <v>45748</v>
      </c>
      <c r="D34" t="str">
        <v>0216/25 - SO</v>
      </c>
      <c r="E34" t="str">
        <v>0214/25 - SO</v>
      </c>
      <c r="F34" t="str">
        <v>ANACLETO BRUNETTA E OUTROS</v>
      </c>
      <c r="G34" t="str">
        <v>ENGELHART CTP BRASIL S.A.</v>
      </c>
      <c r="H34" t="str">
        <v>SOJA EM GRAOS</v>
      </c>
      <c r="I34">
        <v>1200000</v>
      </c>
      <c r="J34">
        <v>20000</v>
      </c>
      <c r="K34">
        <v>323425.42</v>
      </c>
      <c r="L34">
        <v>249279.58</v>
      </c>
      <c r="M34">
        <v>0</v>
      </c>
      <c r="N34">
        <v>26126</v>
      </c>
      <c r="O34">
        <v>0</v>
      </c>
      <c r="P34">
        <v>48019.83</v>
      </c>
      <c r="Q34">
        <v>2.4009915</v>
      </c>
    </row>
    <row r="35">
      <c r="A35" t="str">
        <v>MM</v>
      </c>
      <c r="B35">
        <v>2025</v>
      </c>
      <c r="C35">
        <v>45748</v>
      </c>
      <c r="D35" t="str">
        <v>0216/25 - SO</v>
      </c>
      <c r="E35" t="str">
        <v>0215/25 - SO</v>
      </c>
      <c r="F35" t="str">
        <v>SANTA RITA AGRONEGOCIOS LTDA</v>
      </c>
      <c r="G35" t="str">
        <v>ENGELHART CTP BRASIL S.A.</v>
      </c>
      <c r="H35" t="str">
        <v>SOJA EM GRAOS</v>
      </c>
      <c r="I35">
        <v>668190</v>
      </c>
      <c r="J35">
        <v>11136.5</v>
      </c>
      <c r="K35">
        <v>210327.67</v>
      </c>
      <c r="L35">
        <v>173729.4</v>
      </c>
      <c r="M35">
        <v>0</v>
      </c>
      <c r="N35">
        <v>8979.36</v>
      </c>
      <c r="O35">
        <v>0</v>
      </c>
      <c r="P35">
        <v>27618.91</v>
      </c>
      <c r="Q35">
        <v>2.480035019979347</v>
      </c>
    </row>
    <row r="36">
      <c r="A36" t="str">
        <v>MM</v>
      </c>
      <c r="B36">
        <v>2025</v>
      </c>
      <c r="C36">
        <v>45778</v>
      </c>
      <c r="D36" t="str">
        <v>0218/25 - SO</v>
      </c>
      <c r="E36" t="str">
        <v>0195/25 - SO</v>
      </c>
      <c r="F36" t="str">
        <v>ANACLETO BRUNETTA E OUTROS</v>
      </c>
      <c r="G36" t="str">
        <v>BTG PACTUAL COMMODITIES SERTRADING S.A.</v>
      </c>
      <c r="H36" t="str">
        <v>SOJA EM GRAOS</v>
      </c>
      <c r="I36">
        <v>21230</v>
      </c>
      <c r="J36">
        <v>353.8333333333333</v>
      </c>
      <c r="K36">
        <v>5130.58</v>
      </c>
      <c r="L36">
        <v>6262.85</v>
      </c>
      <c r="M36">
        <v>0</v>
      </c>
      <c r="N36">
        <v>215.84</v>
      </c>
      <c r="O36">
        <v>0</v>
      </c>
      <c r="P36">
        <v>-1348.1</v>
      </c>
      <c r="Q36">
        <v>-3.8099858690532264</v>
      </c>
    </row>
    <row r="37">
      <c r="A37" t="str">
        <v>MM</v>
      </c>
      <c r="B37">
        <v>2025</v>
      </c>
      <c r="C37">
        <v>45778</v>
      </c>
      <c r="D37" t="str">
        <v>0218/25 - SO</v>
      </c>
      <c r="E37" t="str">
        <v>0215/25 - SO</v>
      </c>
      <c r="F37" t="str">
        <v>SANTA RITA AGRONEGOCIOS LTDA</v>
      </c>
      <c r="G37" t="str">
        <v>BTG PACTUAL COMMODITIES SERTRADING S.A.</v>
      </c>
      <c r="H37" t="str">
        <v>SOJA EM GRAOS</v>
      </c>
      <c r="I37">
        <v>531810</v>
      </c>
      <c r="J37">
        <v>8863.5</v>
      </c>
      <c r="K37">
        <v>165099</v>
      </c>
      <c r="L37">
        <v>144629.11</v>
      </c>
      <c r="M37">
        <v>0</v>
      </c>
      <c r="N37">
        <v>7179.44</v>
      </c>
      <c r="O37">
        <v>0</v>
      </c>
      <c r="P37">
        <v>13290.45</v>
      </c>
      <c r="Q37">
        <v>1.4994584532069726</v>
      </c>
    </row>
    <row r="38">
      <c r="A38" t="str">
        <v>MM</v>
      </c>
      <c r="B38">
        <v>2025</v>
      </c>
      <c r="C38">
        <v>45778</v>
      </c>
      <c r="D38" t="str">
        <v>0220/25 - SO</v>
      </c>
      <c r="E38" t="str">
        <v>0177/24 - SO</v>
      </c>
      <c r="F38" t="str">
        <v>SILVIO CESAR VERDELIO E OUTRO</v>
      </c>
      <c r="G38" t="str">
        <v>SILVIO CESAR VERDELIO E OUTRO</v>
      </c>
      <c r="H38" t="str">
        <v>SOJA EM GRAOS</v>
      </c>
      <c r="I38">
        <v>939870</v>
      </c>
      <c r="J38">
        <v>15664.5</v>
      </c>
      <c r="K38">
        <v>511586.91</v>
      </c>
      <c r="L38">
        <v>0</v>
      </c>
      <c r="M38">
        <v>0</v>
      </c>
      <c r="N38">
        <v>7832.25</v>
      </c>
      <c r="O38">
        <v>0</v>
      </c>
      <c r="P38">
        <v>503754.66</v>
      </c>
      <c r="Q38">
        <v>32.15900028727377</v>
      </c>
    </row>
    <row r="39">
      <c r="A39" t="str">
        <v>MM</v>
      </c>
      <c r="B39">
        <v>2025</v>
      </c>
      <c r="C39">
        <v>45778</v>
      </c>
      <c r="D39" t="str">
        <v>0220/25 - SO</v>
      </c>
      <c r="E39" t="str">
        <v>0202/25 - SO</v>
      </c>
      <c r="F39" t="str">
        <v>SILVIO CESAR VERDELIO E OUTRO</v>
      </c>
      <c r="G39" t="str">
        <v>SILVIO CESAR VERDELIO E OUTRO</v>
      </c>
      <c r="H39" t="str">
        <v>SOJA EM GRAOS</v>
      </c>
      <c r="I39">
        <v>66650</v>
      </c>
      <c r="J39">
        <v>1110.8333333333333</v>
      </c>
      <c r="K39">
        <v>19591.21</v>
      </c>
      <c r="L39">
        <v>0</v>
      </c>
      <c r="M39">
        <v>0</v>
      </c>
      <c r="N39">
        <v>0</v>
      </c>
      <c r="O39">
        <v>0</v>
      </c>
      <c r="P39">
        <v>19591.21</v>
      </c>
      <c r="Q39">
        <v>17.636498124531133</v>
      </c>
    </row>
    <row r="40">
      <c r="A40" t="str">
        <v>MM</v>
      </c>
      <c r="B40">
        <v>2025</v>
      </c>
      <c r="C40">
        <v>45778</v>
      </c>
      <c r="D40" t="str">
        <v>0220/25 - SO</v>
      </c>
      <c r="E40" t="str">
        <v>0221/25 - SO</v>
      </c>
      <c r="F40" t="str">
        <v>SILVIO CESAR VERDELIO E OUTRO</v>
      </c>
      <c r="G40" t="str">
        <v>SILVIO CESAR VERDELIO E OUTRO</v>
      </c>
      <c r="H40" t="str">
        <v>SOJA EM GRAOS</v>
      </c>
      <c r="I40">
        <v>193480</v>
      </c>
      <c r="J40">
        <v>3224.6666666666665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MM</v>
      </c>
      <c r="B41">
        <v>2025</v>
      </c>
      <c r="C41">
        <v>45809</v>
      </c>
      <c r="D41" t="str">
        <v>-</v>
      </c>
      <c r="E41" t="str">
        <v>0222/25 - AR</v>
      </c>
      <c r="F41" t="str">
        <v>RICARDO PANCOTTE</v>
      </c>
      <c r="G41" t="str">
        <v>-</v>
      </c>
      <c r="H41" t="str">
        <v>FEIJAO CAUPI</v>
      </c>
      <c r="I41">
        <v>415540</v>
      </c>
      <c r="J41">
        <v>6925.666666666667</v>
      </c>
      <c r="K41">
        <v>0</v>
      </c>
      <c r="L41">
        <v>102024.6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>MM</v>
      </c>
      <c r="B42">
        <v>2025</v>
      </c>
      <c r="C42">
        <v>45809</v>
      </c>
      <c r="D42" t="str">
        <v>-</v>
      </c>
      <c r="E42" t="str">
        <v>0227/25 - MV</v>
      </c>
      <c r="F42" t="str">
        <v>UNIAO COMERCIO LTDA</v>
      </c>
      <c r="G42" t="str">
        <v>-</v>
      </c>
      <c r="H42" t="str">
        <v>FEIJAO MUNGO VERDE</v>
      </c>
      <c r="I42">
        <v>25000</v>
      </c>
      <c r="J42">
        <v>416.6666666666667</v>
      </c>
      <c r="K42">
        <v>0</v>
      </c>
      <c r="L42">
        <v>5000</v>
      </c>
      <c r="M42">
        <v>0</v>
      </c>
      <c r="N42">
        <v>1250</v>
      </c>
      <c r="O42">
        <v>0</v>
      </c>
      <c r="P42">
        <v>0</v>
      </c>
      <c r="Q42">
        <v>0</v>
      </c>
    </row>
    <row r="43">
      <c r="A43" t="str">
        <v>MM</v>
      </c>
      <c r="B43">
        <v>2025</v>
      </c>
      <c r="C43">
        <v>45809</v>
      </c>
      <c r="D43" t="str">
        <v>0226/25 - MP</v>
      </c>
      <c r="E43" t="str">
        <v>0225/25 - MP</v>
      </c>
      <c r="F43" t="str">
        <v>SILVIO CESAR VERDELIO E OUTRO</v>
      </c>
      <c r="G43" t="str">
        <v>BELA CEREAIS COMERCIO LTDA</v>
      </c>
      <c r="H43" t="str">
        <v>FEIJAO MUNGO PRETO</v>
      </c>
      <c r="I43">
        <v>548850</v>
      </c>
      <c r="J43">
        <v>9147.5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MM</v>
      </c>
      <c r="B44">
        <v>2025</v>
      </c>
      <c r="C44">
        <v>45870</v>
      </c>
      <c r="D44" t="str">
        <v>0228/25 - FC</v>
      </c>
      <c r="E44" t="str">
        <v>-</v>
      </c>
      <c r="F44" t="str">
        <v>-</v>
      </c>
      <c r="G44" t="str">
        <v>BELA CEREAIS COMERCIO LTDA</v>
      </c>
      <c r="H44" t="str">
        <v>FEIJAO CAUPI</v>
      </c>
      <c r="I44">
        <v>289040</v>
      </c>
      <c r="J44">
        <v>4817.333333333333</v>
      </c>
      <c r="K44">
        <v>0</v>
      </c>
      <c r="L44">
        <v>0</v>
      </c>
      <c r="M44">
        <v>0</v>
      </c>
      <c r="N44">
        <v>0</v>
      </c>
      <c r="O44">
        <v>0</v>
      </c>
      <c r="P44">
        <v>102155.89</v>
      </c>
      <c r="Q44">
        <v>21.20590022142264</v>
      </c>
    </row>
    <row r="45">
      <c r="A45" t="str">
        <v>MM</v>
      </c>
      <c r="B45">
        <v>2025</v>
      </c>
      <c r="C45">
        <v>45870</v>
      </c>
      <c r="D45" t="str">
        <v>0229/25 - FC</v>
      </c>
      <c r="E45" t="str">
        <v>-</v>
      </c>
      <c r="F45" t="str">
        <v>-</v>
      </c>
      <c r="G45" t="str">
        <v>VARGAS INDUSTRIA E COMERCIO DE ALIMENTOS LTDA</v>
      </c>
      <c r="H45" t="str">
        <v>FEIJAO CAUPI</v>
      </c>
      <c r="I45">
        <v>109362</v>
      </c>
      <c r="J45">
        <v>1822.7</v>
      </c>
      <c r="K45">
        <v>0</v>
      </c>
      <c r="L45">
        <v>0</v>
      </c>
      <c r="M45">
        <v>0</v>
      </c>
      <c r="N45">
        <v>0</v>
      </c>
      <c r="O45">
        <v>0</v>
      </c>
      <c r="P45">
        <v>-111380.28</v>
      </c>
      <c r="Q45">
        <v>-61.10730235365117</v>
      </c>
    </row>
    <row r="46">
      <c r="A46" t="str">
        <v>MM</v>
      </c>
      <c r="B46">
        <v>2025</v>
      </c>
      <c r="C46">
        <v>45870</v>
      </c>
      <c r="D46" t="str">
        <v>0231/25 - CS</v>
      </c>
      <c r="E46" t="str">
        <v>0232/25 - CS</v>
      </c>
      <c r="F46" t="str">
        <v>TRES TENTOS AGROINDUSTRIAL S/A</v>
      </c>
      <c r="G46" t="str">
        <v>JOSE EDUARDO MUFFATO E OUTROS</v>
      </c>
      <c r="H46" t="str">
        <v>CASCA DE SOJA</v>
      </c>
      <c r="I46">
        <v>88820</v>
      </c>
      <c r="J46">
        <v>1480.3333333333333</v>
      </c>
      <c r="K46">
        <v>17764</v>
      </c>
      <c r="L46">
        <v>0</v>
      </c>
      <c r="M46">
        <v>0</v>
      </c>
      <c r="N46">
        <v>4051.2</v>
      </c>
      <c r="O46">
        <v>0</v>
      </c>
      <c r="P46">
        <v>13712.8</v>
      </c>
      <c r="Q46">
        <v>9.263319072281018</v>
      </c>
    </row>
    <row r="47">
      <c r="A47" t="str">
        <v>MM</v>
      </c>
      <c r="B47">
        <v>2025</v>
      </c>
      <c r="C47">
        <v>45901</v>
      </c>
      <c r="D47" t="str">
        <v>0234/25 - SO</v>
      </c>
      <c r="E47" t="str">
        <v>0235/25 - SO</v>
      </c>
      <c r="F47" t="str">
        <v>ALCIDES AUGUSTO DA FONSECA JUNIOR</v>
      </c>
      <c r="G47" t="str">
        <v>BELA CEREAIS COMERCIO LTDA</v>
      </c>
      <c r="H47" t="str">
        <v>SOJA EM GRAOS</v>
      </c>
      <c r="I47">
        <v>479950</v>
      </c>
      <c r="J47">
        <v>7999.166666666667</v>
      </c>
      <c r="K47">
        <v>-39995.83</v>
      </c>
      <c r="L47">
        <v>0</v>
      </c>
      <c r="M47">
        <v>0</v>
      </c>
      <c r="N47">
        <v>0</v>
      </c>
      <c r="O47">
        <v>0</v>
      </c>
      <c r="P47">
        <v>-39995.83</v>
      </c>
      <c r="Q47">
        <v>-4.999999583289926</v>
      </c>
    </row>
    <row r="48">
      <c r="A48" t="str">
        <v>MM</v>
      </c>
      <c r="B48">
        <v>2025</v>
      </c>
      <c r="C48">
        <v>45931</v>
      </c>
      <c r="D48" t="str">
        <v>0236/25 - SO</v>
      </c>
      <c r="E48" t="str">
        <v>0237/25 - SO</v>
      </c>
      <c r="F48" t="str">
        <v>ALCIDES AUGUSTO DA FONSECA JUNIOR</v>
      </c>
      <c r="G48" t="str">
        <v>PLANTA BRASIL AGRONEGOCIOS LTDA</v>
      </c>
      <c r="H48" t="str">
        <v>SOJA EM GRAOS</v>
      </c>
      <c r="I48">
        <v>240940</v>
      </c>
      <c r="J48">
        <v>4015.6666666666665</v>
      </c>
      <c r="K48">
        <v>20078.33</v>
      </c>
      <c r="L48">
        <v>0</v>
      </c>
      <c r="M48">
        <v>0</v>
      </c>
      <c r="N48">
        <v>0</v>
      </c>
      <c r="O48">
        <v>0</v>
      </c>
      <c r="P48">
        <v>20078.33</v>
      </c>
      <c r="Q48">
        <v>4.999999169917823</v>
      </c>
    </row>
    <row r="49">
      <c r="A49" t="str">
        <v>MM</v>
      </c>
      <c r="B49">
        <v>2025</v>
      </c>
      <c r="C49">
        <v>45931</v>
      </c>
      <c r="D49" t="str">
        <v>0238/25 - SO</v>
      </c>
      <c r="E49" t="str">
        <v>0237/25 - SO</v>
      </c>
      <c r="F49" t="str">
        <v>ALCIDES AUGUSTO DA FONSECA JUNIOR</v>
      </c>
      <c r="G49" t="str">
        <v>PLANTA BRASIL AGRONEGOCIOS LTDA</v>
      </c>
      <c r="H49" t="str">
        <v>SOJA EM GRAOS</v>
      </c>
      <c r="I49">
        <v>252000</v>
      </c>
      <c r="J49">
        <v>4200</v>
      </c>
      <c r="K49">
        <v>21000</v>
      </c>
      <c r="L49">
        <v>0</v>
      </c>
      <c r="M49">
        <v>0</v>
      </c>
      <c r="N49">
        <v>0</v>
      </c>
      <c r="O49">
        <v>0</v>
      </c>
      <c r="P49">
        <v>21000</v>
      </c>
      <c r="Q49">
        <v>5</v>
      </c>
    </row>
    <row r="50">
      <c r="A50" t="str">
        <v>MM</v>
      </c>
      <c r="B50">
        <v>2025</v>
      </c>
      <c r="C50">
        <v>45931</v>
      </c>
      <c r="D50" t="str">
        <v>0239/25 - CA</v>
      </c>
      <c r="E50" t="str">
        <v>0233/25 - CA</v>
      </c>
      <c r="F50" t="str">
        <v>FRANKIE ROBERTO SOUZA E MONTAGNI</v>
      </c>
      <c r="G50" t="str">
        <v>BELA CEREAIS COMERCIO LTDA</v>
      </c>
      <c r="H50" t="str">
        <v>CAROCO DE ALGODAO</v>
      </c>
      <c r="I50">
        <v>180560</v>
      </c>
      <c r="J50">
        <v>3009.3333333333335</v>
      </c>
      <c r="K50">
        <v>12639.2</v>
      </c>
      <c r="L50">
        <v>0</v>
      </c>
      <c r="M50">
        <v>0</v>
      </c>
      <c r="N50">
        <v>0</v>
      </c>
      <c r="O50">
        <v>0</v>
      </c>
      <c r="P50">
        <v>12639.2</v>
      </c>
      <c r="Q50">
        <v>4.2</v>
      </c>
    </row>
    <row r="51">
      <c r="A51" t="str">
        <v>MM</v>
      </c>
      <c r="B51">
        <v>2025</v>
      </c>
      <c r="C51">
        <v>45962</v>
      </c>
      <c r="D51" t="str">
        <v>0239/25 - CA</v>
      </c>
      <c r="E51" t="str">
        <v>0233/25 - CA</v>
      </c>
      <c r="F51" t="str">
        <v>FRANKIE ROBERTO SOUZA E MONTAGNI</v>
      </c>
      <c r="G51" t="str">
        <v>BELA CEREAIS COMERCIO LTDA</v>
      </c>
      <c r="H51" t="str">
        <v>CAROCO DE ALGODAO</v>
      </c>
      <c r="I51">
        <v>319440</v>
      </c>
      <c r="J51">
        <v>5324</v>
      </c>
      <c r="K51">
        <v>22360.8</v>
      </c>
      <c r="L51">
        <v>0</v>
      </c>
      <c r="M51">
        <v>0</v>
      </c>
      <c r="N51">
        <v>0</v>
      </c>
      <c r="O51">
        <v>0</v>
      </c>
      <c r="P51">
        <v>22360.8</v>
      </c>
      <c r="Q51">
        <v>4.2</v>
      </c>
    </row>
    <row r="52">
      <c r="A52" t="str">
        <v>MM</v>
      </c>
      <c r="B52">
        <v>2025</v>
      </c>
      <c r="C52">
        <v>45962</v>
      </c>
      <c r="D52" t="str">
        <v>0240/25 - MI</v>
      </c>
      <c r="E52" t="str">
        <v>0219/25 - MI</v>
      </c>
      <c r="F52" t="str">
        <v>SILVIO CESAR VERDELIO E OUTRO</v>
      </c>
      <c r="G52" t="str">
        <v>SILVIO CESAR VERDELIO E OUTRO</v>
      </c>
      <c r="H52" t="str">
        <v>MILHO</v>
      </c>
      <c r="I52">
        <v>900000</v>
      </c>
      <c r="J52">
        <v>15000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str">
        <v>BC_MATRIZ</v>
      </c>
      <c r="B53">
        <v>2025</v>
      </c>
      <c r="C53">
        <v>45658</v>
      </c>
      <c r="D53" t="str">
        <v>0354/25 - ML</v>
      </c>
      <c r="E53" t="str">
        <v>0351/25 - ML</v>
      </c>
      <c r="F53" t="str">
        <v>OSCAR NOBUHIRO ISHIDA</v>
      </c>
      <c r="G53" t="str">
        <v>MATHEUS FELIX DOS SANTOS</v>
      </c>
      <c r="H53" t="str">
        <v>MILHETO</v>
      </c>
      <c r="I53">
        <v>133260</v>
      </c>
      <c r="J53">
        <v>2221</v>
      </c>
      <c r="K53">
        <v>63863.51</v>
      </c>
      <c r="L53">
        <v>37076.84</v>
      </c>
      <c r="M53">
        <v>3518.06</v>
      </c>
      <c r="N53">
        <v>666.3</v>
      </c>
      <c r="O53">
        <v>0</v>
      </c>
      <c r="P53">
        <v>22602.31</v>
      </c>
      <c r="Q53">
        <v>10.176636650157587</v>
      </c>
    </row>
    <row r="54">
      <c r="A54" t="str">
        <v>BC_MATRIZ</v>
      </c>
      <c r="B54">
        <v>2025</v>
      </c>
      <c r="C54">
        <v>45689</v>
      </c>
      <c r="D54" t="str">
        <v>-</v>
      </c>
      <c r="E54" t="str">
        <v>0359/25 - MP</v>
      </c>
      <c r="F54" t="str">
        <v>PAULO SERGIO AGUIAR</v>
      </c>
      <c r="G54" t="str">
        <v>-</v>
      </c>
      <c r="H54" t="str">
        <v>FEIJAO MUNGO PRETO</v>
      </c>
      <c r="I54">
        <v>5540</v>
      </c>
      <c r="J54">
        <v>92.33333333333333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str">
        <v>BC_MATRIZ</v>
      </c>
      <c r="B55">
        <v>2025</v>
      </c>
      <c r="C55">
        <v>45689</v>
      </c>
      <c r="D55" t="str">
        <v>0361/25 - AR</v>
      </c>
      <c r="E55" t="str">
        <v>-</v>
      </c>
      <c r="F55" t="str">
        <v>-</v>
      </c>
      <c r="G55" t="str">
        <v>PAULO SERGIO AGUIAR</v>
      </c>
      <c r="H55" t="str">
        <v>ARROZ</v>
      </c>
      <c r="I55">
        <v>2380</v>
      </c>
      <c r="J55">
        <v>39.666666666666664</v>
      </c>
      <c r="K55">
        <v>0</v>
      </c>
      <c r="L55">
        <v>0</v>
      </c>
      <c r="M55">
        <v>404.6</v>
      </c>
      <c r="N55">
        <v>0</v>
      </c>
      <c r="O55">
        <v>0</v>
      </c>
      <c r="P55">
        <v>-15564.04</v>
      </c>
      <c r="Q55">
        <v>-392.37075630252104</v>
      </c>
    </row>
    <row r="56">
      <c r="A56" t="str">
        <v>BC_MATRIZ</v>
      </c>
      <c r="B56">
        <v>2025</v>
      </c>
      <c r="C56">
        <v>45717</v>
      </c>
      <c r="D56" t="str">
        <v>0358/25 - SO</v>
      </c>
      <c r="E56" t="str">
        <v>0357/25 - SO</v>
      </c>
      <c r="F56" t="str">
        <v>CESAR TORRES VEDANA</v>
      </c>
      <c r="G56" t="str">
        <v>BUNGE ALIMENTOS S/A</v>
      </c>
      <c r="H56" t="str">
        <v>SOJA EM GRAOS</v>
      </c>
      <c r="I56">
        <v>360000</v>
      </c>
      <c r="J56">
        <v>6000</v>
      </c>
      <c r="K56">
        <v>14400</v>
      </c>
      <c r="L56">
        <v>0</v>
      </c>
      <c r="M56">
        <v>0</v>
      </c>
      <c r="N56">
        <v>2400</v>
      </c>
      <c r="O56">
        <v>0</v>
      </c>
      <c r="P56">
        <v>12000</v>
      </c>
      <c r="Q56">
        <v>2</v>
      </c>
    </row>
    <row r="57">
      <c r="A57" t="str">
        <v>BC_MATRIZ</v>
      </c>
      <c r="B57">
        <v>2025</v>
      </c>
      <c r="C57">
        <v>45717</v>
      </c>
      <c r="D57" t="str">
        <v>0363/25 - SO</v>
      </c>
      <c r="E57" t="str">
        <v>0362/25 - SO</v>
      </c>
      <c r="F57" t="str">
        <v>MM COMERCIO DE CEREAIS LTDA</v>
      </c>
      <c r="G57" t="str">
        <v>BUNGE ALIMENTOS S/A</v>
      </c>
      <c r="H57" t="str">
        <v>SOJA EM GRAOS</v>
      </c>
      <c r="I57">
        <v>148670</v>
      </c>
      <c r="J57">
        <v>2477.8333333333335</v>
      </c>
      <c r="K57">
        <v>54512.33</v>
      </c>
      <c r="L57">
        <v>0</v>
      </c>
      <c r="M57">
        <v>0</v>
      </c>
      <c r="N57">
        <v>0</v>
      </c>
      <c r="O57">
        <v>0</v>
      </c>
      <c r="P57">
        <v>54512.33</v>
      </c>
      <c r="Q57">
        <v>21.999998654738683</v>
      </c>
    </row>
    <row r="58">
      <c r="A58" t="str">
        <v>BC_MATRIZ</v>
      </c>
      <c r="B58">
        <v>2025</v>
      </c>
      <c r="C58">
        <v>45717</v>
      </c>
      <c r="D58" t="str">
        <v>0365/25 - SO</v>
      </c>
      <c r="E58" t="str">
        <v>0364/25 - SO</v>
      </c>
      <c r="F58" t="str">
        <v>MARCIO VICTOR BELOTI</v>
      </c>
      <c r="G58" t="str">
        <v>CUTRALE TRADING BRASIL LTDA.</v>
      </c>
      <c r="H58" t="str">
        <v>SOJA EM GRAOS</v>
      </c>
      <c r="I58">
        <v>828180</v>
      </c>
      <c r="J58">
        <v>13803</v>
      </c>
      <c r="K58">
        <v>577262</v>
      </c>
      <c r="L58">
        <v>432839.6</v>
      </c>
      <c r="M58">
        <v>0</v>
      </c>
      <c r="N58">
        <v>27606</v>
      </c>
      <c r="O58">
        <v>0</v>
      </c>
      <c r="P58">
        <v>114459.95</v>
      </c>
      <c r="Q58">
        <v>8.292396580453524</v>
      </c>
    </row>
    <row r="59">
      <c r="A59" t="str">
        <v>BC_MATRIZ</v>
      </c>
      <c r="B59">
        <v>2025</v>
      </c>
      <c r="C59">
        <v>45748</v>
      </c>
      <c r="D59" t="str">
        <v>0363/25 - SO</v>
      </c>
      <c r="E59" t="str">
        <v>0362/25 - SO</v>
      </c>
      <c r="F59" t="str">
        <v>MM COMERCIO DE CEREAIS LTDA</v>
      </c>
      <c r="G59" t="str">
        <v>BUNGE ALIMENTOS S/A</v>
      </c>
      <c r="H59" t="str">
        <v>SOJA EM GRAOS</v>
      </c>
      <c r="I59">
        <v>147100</v>
      </c>
      <c r="J59">
        <v>2451.6666666666665</v>
      </c>
      <c r="K59">
        <v>53936.67</v>
      </c>
      <c r="L59">
        <v>0</v>
      </c>
      <c r="M59">
        <v>0</v>
      </c>
      <c r="N59">
        <v>0</v>
      </c>
      <c r="O59">
        <v>0</v>
      </c>
      <c r="P59">
        <v>53936.67</v>
      </c>
      <c r="Q59">
        <v>22.000001359619308</v>
      </c>
    </row>
    <row r="60">
      <c r="A60" t="str">
        <v>BC_MATRIZ</v>
      </c>
      <c r="B60">
        <v>2025</v>
      </c>
      <c r="C60">
        <v>45748</v>
      </c>
      <c r="D60" t="str">
        <v>0363/25 - SO</v>
      </c>
      <c r="E60" t="str">
        <v>0367/25 - SO</v>
      </c>
      <c r="F60" t="str">
        <v>MM COMERCIO DE CEREAIS LTDA</v>
      </c>
      <c r="G60" t="str">
        <v>BUNGE ALIMENTOS S/A</v>
      </c>
      <c r="H60" t="str">
        <v>SOJA EM GRAOS</v>
      </c>
      <c r="I60">
        <v>424230</v>
      </c>
      <c r="J60">
        <v>7070.5</v>
      </c>
      <c r="K60">
        <v>70705</v>
      </c>
      <c r="L60">
        <v>0</v>
      </c>
      <c r="M60">
        <v>0</v>
      </c>
      <c r="N60">
        <v>0</v>
      </c>
      <c r="O60">
        <v>0</v>
      </c>
      <c r="P60">
        <v>70705</v>
      </c>
      <c r="Q60">
        <v>10</v>
      </c>
    </row>
    <row r="61">
      <c r="A61" t="str">
        <v>BC_MATRIZ</v>
      </c>
      <c r="B61">
        <v>2025</v>
      </c>
      <c r="C61">
        <v>45748</v>
      </c>
      <c r="D61" t="str">
        <v>0365/25 - SO</v>
      </c>
      <c r="E61" t="str">
        <v>0364/25 - SO</v>
      </c>
      <c r="F61" t="str">
        <v>MARCIO VICTOR BELOTI</v>
      </c>
      <c r="G61" t="str">
        <v>CUTRALE TRADING BRASIL LTDA.</v>
      </c>
      <c r="H61" t="str">
        <v>SOJA EM GRAOS</v>
      </c>
      <c r="I61">
        <v>372760</v>
      </c>
      <c r="J61">
        <v>6212.666666666667</v>
      </c>
      <c r="K61">
        <v>261328</v>
      </c>
      <c r="L61">
        <v>196847.2</v>
      </c>
      <c r="M61">
        <v>0</v>
      </c>
      <c r="N61">
        <v>12425.33</v>
      </c>
      <c r="O61">
        <v>0</v>
      </c>
      <c r="P61">
        <v>51350.58</v>
      </c>
      <c r="Q61">
        <v>8.265465178667238</v>
      </c>
    </row>
    <row r="62">
      <c r="A62" t="str">
        <v>BC_MATRIZ</v>
      </c>
      <c r="B62">
        <v>2025</v>
      </c>
      <c r="C62">
        <v>45748</v>
      </c>
      <c r="D62" t="str">
        <v>0366/25 - SO</v>
      </c>
      <c r="E62" t="str">
        <v>0368/25 - SO</v>
      </c>
      <c r="F62" t="str">
        <v>MARCIO VICTOR BELOTI</v>
      </c>
      <c r="G62" t="str">
        <v>CUTRALE TRADING BRASIL LTDA.</v>
      </c>
      <c r="H62" t="str">
        <v>SOJA EM GRAOS</v>
      </c>
      <c r="I62">
        <v>720000</v>
      </c>
      <c r="J62">
        <v>12000</v>
      </c>
      <c r="K62">
        <v>84000</v>
      </c>
      <c r="L62">
        <v>0</v>
      </c>
      <c r="M62">
        <v>0</v>
      </c>
      <c r="N62">
        <v>17355.67</v>
      </c>
      <c r="O62">
        <v>0</v>
      </c>
      <c r="P62">
        <v>66644.33</v>
      </c>
      <c r="Q62">
        <v>5.553694166666666</v>
      </c>
    </row>
    <row r="63">
      <c r="A63" t="str">
        <v>BC_MATRIZ</v>
      </c>
      <c r="B63">
        <v>2025</v>
      </c>
      <c r="C63">
        <v>45748</v>
      </c>
      <c r="D63" t="str">
        <v>0372/25 - SO</v>
      </c>
      <c r="E63" t="str">
        <v>0371/25 - SO</v>
      </c>
      <c r="F63" t="str">
        <v>VALQUIRIA MARCELINO FERREIRA ABREU</v>
      </c>
      <c r="G63" t="str">
        <v>CUTRALE TRADING BRASIL LTDA.</v>
      </c>
      <c r="H63" t="str">
        <v>SOJA EM GRAOS</v>
      </c>
      <c r="I63">
        <v>329820</v>
      </c>
      <c r="J63">
        <v>5497</v>
      </c>
      <c r="K63">
        <v>52221.5</v>
      </c>
      <c r="L63">
        <v>0</v>
      </c>
      <c r="M63">
        <v>0</v>
      </c>
      <c r="N63">
        <v>10994</v>
      </c>
      <c r="O63">
        <v>0</v>
      </c>
      <c r="P63">
        <v>41227.5</v>
      </c>
      <c r="Q63">
        <v>7.5</v>
      </c>
    </row>
    <row r="64">
      <c r="A64" t="str">
        <v>BC_MATRIZ</v>
      </c>
      <c r="B64">
        <v>2025</v>
      </c>
      <c r="C64">
        <v>45748</v>
      </c>
      <c r="D64" t="str">
        <v>0373/25 - SO</v>
      </c>
      <c r="E64" t="str">
        <v>0364/25 - SO</v>
      </c>
      <c r="F64" t="str">
        <v>MARCIO VICTOR BELOTI</v>
      </c>
      <c r="G64" t="str">
        <v>CUTRALE TRADING BRASIL LTDA.</v>
      </c>
      <c r="H64" t="str">
        <v>SOJA EM GRAOS</v>
      </c>
      <c r="I64">
        <v>7640</v>
      </c>
      <c r="J64">
        <v>127.33333333333333</v>
      </c>
      <c r="K64">
        <v>5475.33</v>
      </c>
      <c r="L64">
        <v>4049.2</v>
      </c>
      <c r="M64">
        <v>0</v>
      </c>
      <c r="N64">
        <v>127.33</v>
      </c>
      <c r="O64">
        <v>0</v>
      </c>
      <c r="P64">
        <v>1298.8</v>
      </c>
      <c r="Q64">
        <v>10.2</v>
      </c>
    </row>
    <row r="65">
      <c r="A65" t="str">
        <v>BC_MATRIZ</v>
      </c>
      <c r="B65">
        <v>2025</v>
      </c>
      <c r="C65">
        <v>45778</v>
      </c>
      <c r="D65" t="str">
        <v>-</v>
      </c>
      <c r="E65" t="str">
        <v>0378/25 - MV</v>
      </c>
      <c r="F65" t="str">
        <v>ADEMAR VANZELA</v>
      </c>
      <c r="G65" t="str">
        <v>-</v>
      </c>
      <c r="H65" t="str">
        <v>FEIJAO MUNGO VERDE</v>
      </c>
      <c r="I65">
        <v>100370</v>
      </c>
      <c r="J65">
        <v>1672.8333333333333</v>
      </c>
      <c r="K65">
        <v>0</v>
      </c>
      <c r="L65">
        <v>21063</v>
      </c>
      <c r="M65">
        <v>0</v>
      </c>
      <c r="N65">
        <v>1672.83</v>
      </c>
      <c r="O65">
        <v>0</v>
      </c>
      <c r="P65">
        <v>0</v>
      </c>
      <c r="Q65">
        <v>0</v>
      </c>
    </row>
    <row r="66">
      <c r="A66" t="str">
        <v>BC_MATRIZ</v>
      </c>
      <c r="B66">
        <v>2025</v>
      </c>
      <c r="C66">
        <v>45778</v>
      </c>
      <c r="D66" t="str">
        <v>-</v>
      </c>
      <c r="E66" t="str">
        <v>0380/25 - AR</v>
      </c>
      <c r="F66" t="str">
        <v>BERNARDO JEAN PANCOTTE</v>
      </c>
      <c r="G66" t="str">
        <v>-</v>
      </c>
      <c r="H66" t="str">
        <v>ARROZ</v>
      </c>
      <c r="I66">
        <v>25240</v>
      </c>
      <c r="J66">
        <v>420.6666666666667</v>
      </c>
      <c r="K66">
        <v>0</v>
      </c>
      <c r="L66">
        <v>9499.83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BC_MATRIZ</v>
      </c>
      <c r="B67">
        <v>2025</v>
      </c>
      <c r="C67">
        <v>45778</v>
      </c>
      <c r="D67" t="str">
        <v>0372/25 - SO</v>
      </c>
      <c r="E67" t="str">
        <v>0371/25 - SO</v>
      </c>
      <c r="F67" t="str">
        <v>VALQUIRIA MARCELINO FERREIRA ABREU</v>
      </c>
      <c r="G67" t="str">
        <v>CUTRALE TRADING BRASIL LTDA.</v>
      </c>
      <c r="H67" t="str">
        <v>SOJA EM GRAOS</v>
      </c>
      <c r="I67">
        <v>290820</v>
      </c>
      <c r="J67">
        <v>4847</v>
      </c>
      <c r="K67">
        <v>2752</v>
      </c>
      <c r="L67">
        <v>0</v>
      </c>
      <c r="M67">
        <v>0</v>
      </c>
      <c r="N67">
        <v>688</v>
      </c>
      <c r="O67">
        <v>0</v>
      </c>
      <c r="P67">
        <v>2064</v>
      </c>
      <c r="Q67">
        <v>0.425830410563235</v>
      </c>
    </row>
    <row r="68">
      <c r="A68" t="str">
        <v>BC_MATRIZ</v>
      </c>
      <c r="B68">
        <v>2025</v>
      </c>
      <c r="C68">
        <v>45778</v>
      </c>
      <c r="D68" t="str">
        <v>0376/25 - AR</v>
      </c>
      <c r="E68" t="str">
        <v>-</v>
      </c>
      <c r="F68" t="str">
        <v>-</v>
      </c>
      <c r="G68" t="str">
        <v>BERNARDO JEAN PANCOTTE</v>
      </c>
      <c r="H68" t="str">
        <v>ARROZ</v>
      </c>
      <c r="I68">
        <v>3748</v>
      </c>
      <c r="J68">
        <v>62.46666666666667</v>
      </c>
      <c r="K68">
        <v>0</v>
      </c>
      <c r="L68">
        <v>0</v>
      </c>
      <c r="M68">
        <v>637.16</v>
      </c>
      <c r="N68">
        <v>0</v>
      </c>
      <c r="O68">
        <v>0</v>
      </c>
      <c r="P68">
        <v>-24510.1</v>
      </c>
      <c r="Q68">
        <v>-392.37086446104587</v>
      </c>
    </row>
    <row r="69">
      <c r="A69" t="str">
        <v>BC_MATRIZ</v>
      </c>
      <c r="B69">
        <v>2025</v>
      </c>
      <c r="C69">
        <v>45778</v>
      </c>
      <c r="D69" t="str">
        <v>0377/25 - SO</v>
      </c>
      <c r="E69" t="str">
        <v>0375/25 - SO</v>
      </c>
      <c r="F69" t="str">
        <v>MARCIO VICTOR BELOTI</v>
      </c>
      <c r="G69" t="str">
        <v>CUTRALE TRADING BRASIL LTDA.</v>
      </c>
      <c r="H69" t="str">
        <v>SOJA EM GRAOS</v>
      </c>
      <c r="I69">
        <v>565680</v>
      </c>
      <c r="J69">
        <v>9428</v>
      </c>
      <c r="K69">
        <v>9428</v>
      </c>
      <c r="L69">
        <v>0</v>
      </c>
      <c r="M69">
        <v>0</v>
      </c>
      <c r="N69">
        <v>2174.7</v>
      </c>
      <c r="O69">
        <v>0</v>
      </c>
      <c r="P69">
        <v>7253.3</v>
      </c>
      <c r="Q69">
        <v>0.7693360203648706</v>
      </c>
    </row>
    <row r="70">
      <c r="A70" t="str">
        <v>BC_MATRIZ</v>
      </c>
      <c r="B70">
        <v>2025</v>
      </c>
      <c r="C70">
        <v>45809</v>
      </c>
      <c r="D70" t="str">
        <v>-</v>
      </c>
      <c r="E70" t="str">
        <v>0379/25 - MP</v>
      </c>
      <c r="F70" t="str">
        <v>BERNARDO JEAN PANCOTTE</v>
      </c>
      <c r="G70" t="str">
        <v>-</v>
      </c>
      <c r="H70" t="str">
        <v>FEIJAO MUNGO PRETO</v>
      </c>
      <c r="I70">
        <v>26800</v>
      </c>
      <c r="J70">
        <v>446.6666666666667</v>
      </c>
      <c r="K70">
        <v>0</v>
      </c>
      <c r="L70">
        <v>6646.78</v>
      </c>
      <c r="M70">
        <v>1779.53</v>
      </c>
      <c r="N70">
        <v>0</v>
      </c>
      <c r="O70">
        <v>0</v>
      </c>
      <c r="P70">
        <v>0</v>
      </c>
      <c r="Q70">
        <v>0</v>
      </c>
    </row>
    <row r="71">
      <c r="A71" t="str">
        <v>BC_MATRIZ</v>
      </c>
      <c r="B71">
        <v>2025</v>
      </c>
      <c r="C71">
        <v>45809</v>
      </c>
      <c r="D71" t="str">
        <v>-</v>
      </c>
      <c r="E71" t="str">
        <v>0383/25 - MP</v>
      </c>
      <c r="F71" t="str">
        <v>MM COMERCIO DE CEREAIS LTDA</v>
      </c>
      <c r="G71" t="str">
        <v>-</v>
      </c>
      <c r="H71" t="str">
        <v>FEIJAO MUNGO PRETO</v>
      </c>
      <c r="I71">
        <v>548850</v>
      </c>
      <c r="J71">
        <v>9147.5</v>
      </c>
      <c r="K71">
        <v>0</v>
      </c>
      <c r="L71">
        <v>131469.03</v>
      </c>
      <c r="M71">
        <v>35702.46</v>
      </c>
      <c r="N71">
        <v>0</v>
      </c>
      <c r="O71">
        <v>0</v>
      </c>
      <c r="P71">
        <v>0</v>
      </c>
      <c r="Q71">
        <v>0</v>
      </c>
    </row>
    <row r="72">
      <c r="A72" t="str">
        <v>BC_MATRIZ</v>
      </c>
      <c r="B72">
        <v>2025</v>
      </c>
      <c r="C72">
        <v>45809</v>
      </c>
      <c r="D72" t="str">
        <v>0382/25 - MV</v>
      </c>
      <c r="E72" t="str">
        <v>-</v>
      </c>
      <c r="F72" t="str">
        <v>-</v>
      </c>
      <c r="G72" t="str">
        <v>SUKSAWADI AGRICULTURAL PRODUCTS CO LTD</v>
      </c>
      <c r="H72" t="str">
        <v>FEIJAO MUNGO VERDE</v>
      </c>
      <c r="I72">
        <v>154960</v>
      </c>
      <c r="J72">
        <v>2582.6666666666665</v>
      </c>
      <c r="K72">
        <v>0</v>
      </c>
      <c r="L72">
        <v>61727.6</v>
      </c>
      <c r="M72">
        <v>0</v>
      </c>
      <c r="N72">
        <v>145517.8</v>
      </c>
      <c r="O72">
        <v>0</v>
      </c>
      <c r="P72">
        <v>46672.66</v>
      </c>
      <c r="Q72">
        <v>18.071499741868873</v>
      </c>
    </row>
    <row r="73">
      <c r="A73" t="str">
        <v>BC_MATRIZ</v>
      </c>
      <c r="B73">
        <v>2025</v>
      </c>
      <c r="C73">
        <v>45809</v>
      </c>
      <c r="D73" t="str">
        <v>0386/25 - MV</v>
      </c>
      <c r="E73" t="str">
        <v>0385/25 - MV</v>
      </c>
      <c r="F73" t="str">
        <v>WILLIAN RICARDO CHOPTIAN</v>
      </c>
      <c r="G73" t="str">
        <v>ADROIT OVERSEAS PTE LTD</v>
      </c>
      <c r="H73" t="str">
        <v>FEIJAO MUNGO VERDE</v>
      </c>
      <c r="I73">
        <v>50080</v>
      </c>
      <c r="J73">
        <v>834.6666666666666</v>
      </c>
      <c r="K73">
        <v>92136.99</v>
      </c>
      <c r="L73">
        <v>25374.3</v>
      </c>
      <c r="M73">
        <v>0</v>
      </c>
      <c r="N73">
        <v>50897.97</v>
      </c>
      <c r="O73">
        <v>0</v>
      </c>
      <c r="P73">
        <v>13481.12</v>
      </c>
      <c r="Q73">
        <v>16.151501597444092</v>
      </c>
    </row>
    <row r="74">
      <c r="A74" t="str">
        <v>BC_MATRIZ</v>
      </c>
      <c r="B74">
        <v>2025</v>
      </c>
      <c r="C74">
        <v>45839</v>
      </c>
      <c r="D74" t="str">
        <v>0387/25 - MP</v>
      </c>
      <c r="E74" t="str">
        <v>-</v>
      </c>
      <c r="F74" t="str">
        <v>-</v>
      </c>
      <c r="G74" t="str">
        <v>JASHAN FOODSTUFF TRADING LLC</v>
      </c>
      <c r="H74" t="str">
        <v>FEIJAO MUNGO PRETO</v>
      </c>
      <c r="I74">
        <v>388860</v>
      </c>
      <c r="J74">
        <v>6481</v>
      </c>
      <c r="K74">
        <v>0</v>
      </c>
      <c r="L74">
        <v>166490.84</v>
      </c>
      <c r="M74">
        <v>0</v>
      </c>
      <c r="N74">
        <v>393437.97</v>
      </c>
      <c r="O74">
        <v>0</v>
      </c>
      <c r="P74">
        <v>170879.84</v>
      </c>
      <c r="Q74">
        <v>26.36627680913439</v>
      </c>
    </row>
    <row r="75">
      <c r="A75" t="str">
        <v>BC_MATRIZ</v>
      </c>
      <c r="B75">
        <v>2025</v>
      </c>
      <c r="C75">
        <v>45870</v>
      </c>
      <c r="D75" t="str">
        <v>0384/25 - CA</v>
      </c>
      <c r="E75" t="str">
        <v>0355/25 - CA</v>
      </c>
      <c r="F75" t="str">
        <v>M.R. CEREAIS LTDA</v>
      </c>
      <c r="G75" t="str">
        <v>PAULO ROBERTO VIADANNA</v>
      </c>
      <c r="H75" t="str">
        <v>CAROCO DE ALGODAO</v>
      </c>
      <c r="I75">
        <v>76120</v>
      </c>
      <c r="J75">
        <v>1268.6666666666667</v>
      </c>
      <c r="K75">
        <v>51761.6</v>
      </c>
      <c r="L75">
        <v>32551.6</v>
      </c>
      <c r="M75">
        <v>849.13</v>
      </c>
      <c r="N75">
        <v>0</v>
      </c>
      <c r="O75">
        <v>0</v>
      </c>
      <c r="P75">
        <v>15405.98</v>
      </c>
      <c r="Q75">
        <v>12.143441933788754</v>
      </c>
    </row>
    <row r="76">
      <c r="A76" t="str">
        <v>BC_MATRIZ</v>
      </c>
      <c r="B76">
        <v>2025</v>
      </c>
      <c r="C76">
        <v>45870</v>
      </c>
      <c r="D76" t="str">
        <v>0384/25 - CA</v>
      </c>
      <c r="E76" t="str">
        <v>0356/25 - CA</v>
      </c>
      <c r="F76" t="str">
        <v>SHEILLA MARIE MONTAGNI BREZOLIN</v>
      </c>
      <c r="G76" t="str">
        <v>PAULO ROBERTO VIADANNA</v>
      </c>
      <c r="H76" t="str">
        <v>CAROCO DE ALGODAO</v>
      </c>
      <c r="I76">
        <v>260840</v>
      </c>
      <c r="J76">
        <v>4347.333333333333</v>
      </c>
      <c r="K76">
        <v>177371.2</v>
      </c>
      <c r="L76">
        <v>104208.2</v>
      </c>
      <c r="M76">
        <v>6003.49</v>
      </c>
      <c r="N76">
        <v>0</v>
      </c>
      <c r="O76">
        <v>0</v>
      </c>
      <c r="P76">
        <v>65632.2</v>
      </c>
      <c r="Q76">
        <v>15.09711700659408</v>
      </c>
    </row>
    <row r="77">
      <c r="A77" t="str">
        <v>BC_MATRIZ</v>
      </c>
      <c r="B77">
        <v>2025</v>
      </c>
      <c r="C77">
        <v>45870</v>
      </c>
      <c r="D77" t="str">
        <v>0388/25 - FC</v>
      </c>
      <c r="E77" t="str">
        <v>0392/25 - FC</v>
      </c>
      <c r="F77" t="str">
        <v>MM COMERCIO DE CEREAIS LTDA</v>
      </c>
      <c r="G77" t="str">
        <v>JASHAN FOODSTUFF TRADING LLC</v>
      </c>
      <c r="H77" t="str">
        <v>FEIJAO CAUPI</v>
      </c>
      <c r="I77">
        <v>257800</v>
      </c>
      <c r="J77">
        <v>4296.666666666667</v>
      </c>
      <c r="K77">
        <v>542200.95</v>
      </c>
      <c r="L77">
        <v>105066.5</v>
      </c>
      <c r="M77">
        <v>0</v>
      </c>
      <c r="N77">
        <v>245597.47</v>
      </c>
      <c r="O77">
        <v>0</v>
      </c>
      <c r="P77">
        <v>191266.98</v>
      </c>
      <c r="Q77">
        <v>44.51520093095423</v>
      </c>
    </row>
    <row r="78">
      <c r="A78" t="str">
        <v>BC_MATRIZ</v>
      </c>
      <c r="B78">
        <v>2025</v>
      </c>
      <c r="C78">
        <v>45870</v>
      </c>
      <c r="D78" t="str">
        <v>0389/25 - FC</v>
      </c>
      <c r="E78" t="str">
        <v>-</v>
      </c>
      <c r="F78" t="str">
        <v>-</v>
      </c>
      <c r="G78" t="str">
        <v>JASHAN FOODSTUFF TRADING FZC</v>
      </c>
      <c r="H78" t="str">
        <v>FEIJAO CAUPI</v>
      </c>
      <c r="I78">
        <v>103680</v>
      </c>
      <c r="J78">
        <v>1728</v>
      </c>
      <c r="K78">
        <v>0</v>
      </c>
      <c r="L78">
        <v>43198.6</v>
      </c>
      <c r="M78">
        <v>0</v>
      </c>
      <c r="N78">
        <v>98772.48</v>
      </c>
      <c r="O78">
        <v>0</v>
      </c>
      <c r="P78">
        <v>99616.97</v>
      </c>
      <c r="Q78">
        <v>57.64870949074074</v>
      </c>
    </row>
    <row r="79">
      <c r="A79" t="str">
        <v>BC_MATRIZ</v>
      </c>
      <c r="B79">
        <v>2025</v>
      </c>
      <c r="C79">
        <v>45870</v>
      </c>
      <c r="D79" t="str">
        <v>0391/25 - FC</v>
      </c>
      <c r="E79" t="str">
        <v>-</v>
      </c>
      <c r="F79" t="str">
        <v>-</v>
      </c>
      <c r="G79" t="str">
        <v>JASHAN FOODSTUFF TRADING LLC</v>
      </c>
      <c r="H79" t="str">
        <v>FEIJAO CAUPI</v>
      </c>
      <c r="I79">
        <v>20400</v>
      </c>
      <c r="J79">
        <v>340</v>
      </c>
      <c r="K79">
        <v>0</v>
      </c>
      <c r="L79">
        <v>8732</v>
      </c>
      <c r="M79">
        <v>0</v>
      </c>
      <c r="N79">
        <v>19434.4</v>
      </c>
      <c r="O79">
        <v>0</v>
      </c>
      <c r="P79">
        <v>12912.4</v>
      </c>
      <c r="Q79">
        <v>37.97764705882353</v>
      </c>
    </row>
    <row r="80">
      <c r="A80" t="str">
        <v>BC_MATRIZ</v>
      </c>
      <c r="B80">
        <v>2025</v>
      </c>
      <c r="C80">
        <v>45870</v>
      </c>
      <c r="D80" t="str">
        <v>0391/25 - FC</v>
      </c>
      <c r="E80" t="str">
        <v>0392/25 - FC</v>
      </c>
      <c r="F80" t="str">
        <v>MM COMERCIO DE CEREAIS LTDA</v>
      </c>
      <c r="G80" t="str">
        <v>JASHAN FOODSTUFF TRADING LLC</v>
      </c>
      <c r="H80" t="str">
        <v>FEIJAO CAUPI</v>
      </c>
      <c r="I80">
        <v>31240</v>
      </c>
      <c r="J80">
        <v>520.6666666666666</v>
      </c>
      <c r="K80">
        <v>58406.15</v>
      </c>
      <c r="L80">
        <v>12808.4</v>
      </c>
      <c r="M80">
        <v>0</v>
      </c>
      <c r="N80">
        <v>29761.31</v>
      </c>
      <c r="O80">
        <v>0</v>
      </c>
      <c r="P80">
        <v>15836.44</v>
      </c>
      <c r="Q80">
        <v>30.41569782330346</v>
      </c>
    </row>
    <row r="81">
      <c r="A81" t="str">
        <v>BC_MATRIZ</v>
      </c>
      <c r="B81">
        <v>2025</v>
      </c>
      <c r="C81">
        <v>45901</v>
      </c>
      <c r="D81" t="str">
        <v>-</v>
      </c>
      <c r="E81" t="str">
        <v>0395/25 - MP</v>
      </c>
      <c r="F81" t="str">
        <v>ADRIANO DUARTE DE OLIVEIRA</v>
      </c>
      <c r="G81" t="str">
        <v>-</v>
      </c>
      <c r="H81" t="str">
        <v>FEIJAO MUNGO PRETO</v>
      </c>
      <c r="I81">
        <v>40000</v>
      </c>
      <c r="J81">
        <v>666.6666666666666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>BC_MATRIZ</v>
      </c>
      <c r="B82">
        <v>2025</v>
      </c>
      <c r="C82">
        <v>45901</v>
      </c>
      <c r="D82" t="str">
        <v>0384/25 - CA</v>
      </c>
      <c r="E82" t="str">
        <v>0355/25 - CA</v>
      </c>
      <c r="F82" t="str">
        <v>M.R. CEREAIS LTDA</v>
      </c>
      <c r="G82" t="str">
        <v>PAULO ROBERTO VIADANNA</v>
      </c>
      <c r="H82" t="str">
        <v>CAROCO DE ALGODAO</v>
      </c>
      <c r="I82">
        <v>220780</v>
      </c>
      <c r="J82">
        <v>3679.6666666666665</v>
      </c>
      <c r="K82">
        <v>150130.4</v>
      </c>
      <c r="L82">
        <v>90831.1</v>
      </c>
      <c r="M82">
        <v>4752.07</v>
      </c>
      <c r="N82">
        <v>0</v>
      </c>
      <c r="O82">
        <v>0</v>
      </c>
      <c r="P82">
        <v>52843.33</v>
      </c>
      <c r="Q82">
        <v>14.360901349759944</v>
      </c>
    </row>
    <row r="83">
      <c r="A83" t="str">
        <v>BC_MATRIZ</v>
      </c>
      <c r="B83">
        <v>2025</v>
      </c>
      <c r="C83">
        <v>45901</v>
      </c>
      <c r="D83" t="str">
        <v>0384/25 - CA</v>
      </c>
      <c r="E83" t="str">
        <v>0356/25 - CA</v>
      </c>
      <c r="F83" t="str">
        <v>SHEILLA MARIE MONTAGNI BREZOLIN</v>
      </c>
      <c r="G83" t="str">
        <v>PAULO ROBERTO VIADANNA</v>
      </c>
      <c r="H83" t="str">
        <v>CAROCO DE ALGODAO</v>
      </c>
      <c r="I83">
        <v>112060</v>
      </c>
      <c r="J83">
        <v>1867.6666666666667</v>
      </c>
      <c r="K83">
        <v>23038.4</v>
      </c>
      <c r="L83">
        <v>14229.6</v>
      </c>
      <c r="M83">
        <v>699.29</v>
      </c>
      <c r="N83">
        <v>0</v>
      </c>
      <c r="O83">
        <v>0</v>
      </c>
      <c r="P83">
        <v>8109.51</v>
      </c>
      <c r="Q83">
        <v>4.3420542566482245</v>
      </c>
    </row>
    <row r="84">
      <c r="A84" t="str">
        <v>BC_MATRIZ</v>
      </c>
      <c r="B84">
        <v>2025</v>
      </c>
      <c r="C84">
        <v>45901</v>
      </c>
      <c r="D84" t="str">
        <v>0396/25 - SO</v>
      </c>
      <c r="E84" t="str">
        <v>0394/25 - SO</v>
      </c>
      <c r="F84" t="str">
        <v>ALCIDES AUGUSTO DA FONSECA JUNIOR</v>
      </c>
      <c r="G84" t="str">
        <v>CUTRALE TRADING BRASIL LTDA</v>
      </c>
      <c r="H84" t="str">
        <v>SOJA EM GRAOS</v>
      </c>
      <c r="I84">
        <v>600000</v>
      </c>
      <c r="J84">
        <v>10000</v>
      </c>
      <c r="K84">
        <v>35000</v>
      </c>
      <c r="L84">
        <v>0</v>
      </c>
      <c r="M84">
        <v>0</v>
      </c>
      <c r="N84">
        <v>0</v>
      </c>
      <c r="O84">
        <v>0</v>
      </c>
      <c r="P84">
        <v>35000</v>
      </c>
      <c r="Q84">
        <v>3.5</v>
      </c>
    </row>
    <row r="85">
      <c r="A85" t="str">
        <v>BC_MATRIZ</v>
      </c>
      <c r="B85">
        <v>2025</v>
      </c>
      <c r="C85">
        <v>45901</v>
      </c>
      <c r="D85" t="str">
        <v>0398/25 - CA</v>
      </c>
      <c r="E85" t="str">
        <v>0355/25 - CA</v>
      </c>
      <c r="F85" t="str">
        <v>M.R. CEREAIS LTDA</v>
      </c>
      <c r="G85" t="str">
        <v>EVARISTO JUNQUEIRA NETO</v>
      </c>
      <c r="H85" t="str">
        <v>CAROCO DE ALGODAO</v>
      </c>
      <c r="I85">
        <v>45500</v>
      </c>
      <c r="J85">
        <v>758.3333333333334</v>
      </c>
      <c r="K85">
        <v>30485</v>
      </c>
      <c r="L85">
        <v>19247.5</v>
      </c>
      <c r="M85">
        <v>889.98</v>
      </c>
      <c r="N85">
        <v>0</v>
      </c>
      <c r="O85">
        <v>0</v>
      </c>
      <c r="P85">
        <v>9990.02</v>
      </c>
      <c r="Q85">
        <v>13.173652747252747</v>
      </c>
    </row>
    <row r="86">
      <c r="A86" t="str">
        <v>BC_MATRIZ</v>
      </c>
      <c r="B86">
        <v>2025</v>
      </c>
      <c r="C86">
        <v>45901</v>
      </c>
      <c r="D86" t="str">
        <v>0399/25 - CA</v>
      </c>
      <c r="E86" t="str">
        <v>0355/25 - CA</v>
      </c>
      <c r="F86" t="str">
        <v>M.R. CEREAIS LTDA</v>
      </c>
      <c r="G86" t="str">
        <v>VITOR RORATTO NEVES</v>
      </c>
      <c r="H86" t="str">
        <v>CAROCO DE ALGODAO</v>
      </c>
      <c r="I86">
        <v>155660</v>
      </c>
      <c r="J86">
        <v>2594.3333333333335</v>
      </c>
      <c r="K86">
        <v>85181</v>
      </c>
      <c r="L86">
        <v>51885.2</v>
      </c>
      <c r="M86">
        <v>3772.14</v>
      </c>
      <c r="N86">
        <v>0</v>
      </c>
      <c r="O86">
        <v>0</v>
      </c>
      <c r="P86">
        <v>28135.36</v>
      </c>
      <c r="Q86">
        <v>10.84492869073622</v>
      </c>
    </row>
    <row r="87">
      <c r="A87" t="str">
        <v>BC_MATRIZ</v>
      </c>
      <c r="B87">
        <v>2025</v>
      </c>
      <c r="C87">
        <v>45901</v>
      </c>
      <c r="D87" t="str">
        <v>0399/25 - CA</v>
      </c>
      <c r="E87" t="str">
        <v>0356/25 - CA</v>
      </c>
      <c r="F87" t="str">
        <v>SHEILLA MARIE MONTAGNI BREZOLIN</v>
      </c>
      <c r="G87" t="str">
        <v>VITOR RORATTO NEVES</v>
      </c>
      <c r="H87" t="str">
        <v>CAROCO DE ALGODAO</v>
      </c>
      <c r="I87">
        <v>35740</v>
      </c>
      <c r="J87">
        <v>595.6666666666666</v>
      </c>
      <c r="K87">
        <v>19657</v>
      </c>
      <c r="L87">
        <v>9202.4</v>
      </c>
      <c r="M87">
        <v>1200.86</v>
      </c>
      <c r="N87">
        <v>0</v>
      </c>
      <c r="O87">
        <v>0</v>
      </c>
      <c r="P87">
        <v>8985.04</v>
      </c>
      <c r="Q87">
        <v>15.084006715165083</v>
      </c>
    </row>
    <row r="88">
      <c r="A88" t="str">
        <v>BC_MATRIZ</v>
      </c>
      <c r="B88">
        <v>2025</v>
      </c>
      <c r="C88">
        <v>45901</v>
      </c>
      <c r="D88" t="str">
        <v>0401/25 - SO</v>
      </c>
      <c r="E88" t="str">
        <v>0400/25 - SO</v>
      </c>
      <c r="F88" t="str">
        <v>MM COMERCIO DE CEREAIS LTDA</v>
      </c>
      <c r="G88" t="str">
        <v>CUTRALE TRADING BRASIL LTDA</v>
      </c>
      <c r="H88" t="str">
        <v>SOJA EM GRAOS</v>
      </c>
      <c r="I88">
        <v>479950</v>
      </c>
      <c r="J88">
        <v>7999.166666666667</v>
      </c>
      <c r="K88">
        <v>81591.5</v>
      </c>
      <c r="L88">
        <v>0</v>
      </c>
      <c r="M88">
        <v>0</v>
      </c>
      <c r="N88">
        <v>0</v>
      </c>
      <c r="O88">
        <v>0</v>
      </c>
      <c r="P88">
        <v>81591.5</v>
      </c>
      <c r="Q88">
        <v>10.2</v>
      </c>
    </row>
    <row r="89">
      <c r="A89" t="str">
        <v>BC_MATRIZ</v>
      </c>
      <c r="B89">
        <v>2025</v>
      </c>
      <c r="C89">
        <v>45931</v>
      </c>
      <c r="D89" t="str">
        <v>0390/25 - FC</v>
      </c>
      <c r="E89" t="str">
        <v>-</v>
      </c>
      <c r="F89" t="str">
        <v>-</v>
      </c>
      <c r="G89" t="str">
        <v>JASHAN FOODSTUFF TRADING FZC</v>
      </c>
      <c r="H89" t="str">
        <v>FEIJAO CAUPI</v>
      </c>
      <c r="I89">
        <v>97720</v>
      </c>
      <c r="J89">
        <v>1628.6666666666667</v>
      </c>
      <c r="K89">
        <v>0</v>
      </c>
      <c r="L89">
        <v>23313.6</v>
      </c>
      <c r="M89">
        <v>0</v>
      </c>
      <c r="N89">
        <v>62171.03</v>
      </c>
      <c r="O89">
        <v>0</v>
      </c>
      <c r="P89">
        <v>70840.48</v>
      </c>
      <c r="Q89">
        <v>43.4959967253377</v>
      </c>
    </row>
    <row r="90">
      <c r="A90" t="str">
        <v>BC_MATRIZ</v>
      </c>
      <c r="B90">
        <v>2025</v>
      </c>
      <c r="C90">
        <v>45901</v>
      </c>
      <c r="D90" t="str">
        <v>0403/25 - CA</v>
      </c>
      <c r="E90" t="str">
        <v>0356/25 - CA</v>
      </c>
      <c r="F90" t="str">
        <v>SHEILLA MARIE MONTAGNI BREZOLIN</v>
      </c>
      <c r="G90" t="str">
        <v>LACTALIS DO BRASIL - COM IMP EXPT LTDA</v>
      </c>
      <c r="H90" t="str">
        <v>CAROCO DE ALGODAO</v>
      </c>
      <c r="I90">
        <v>46480</v>
      </c>
      <c r="J90">
        <v>774.6666666666666</v>
      </c>
      <c r="K90">
        <v>27888</v>
      </c>
      <c r="L90">
        <v>9715.8</v>
      </c>
      <c r="M90">
        <v>1952.16</v>
      </c>
      <c r="N90">
        <v>464.8</v>
      </c>
      <c r="O90">
        <v>0</v>
      </c>
      <c r="P90">
        <v>15352.84</v>
      </c>
      <c r="Q90">
        <v>19.818640275387263</v>
      </c>
    </row>
    <row r="91">
      <c r="A91" t="str">
        <v>BC_MATRIZ</v>
      </c>
      <c r="B91">
        <v>2025</v>
      </c>
      <c r="C91">
        <v>45901</v>
      </c>
      <c r="D91" t="str">
        <v>0402/25 - CA</v>
      </c>
      <c r="E91" t="str">
        <v>0356/25 - CA</v>
      </c>
      <c r="F91" t="str">
        <v>SHEILLA MARIE MONTAGNI BREZOLIN</v>
      </c>
      <c r="G91" t="str">
        <v>CAIO MONTEIRO DE BARROS FURLAN DE ALMEIDA E OUTRO</v>
      </c>
      <c r="H91" t="str">
        <v>CAROCO DE ALGODAO</v>
      </c>
      <c r="I91">
        <v>207340</v>
      </c>
      <c r="J91">
        <v>3455.6666666666665</v>
      </c>
      <c r="K91">
        <v>19551</v>
      </c>
      <c r="L91">
        <v>10714.5</v>
      </c>
      <c r="M91">
        <v>959.03</v>
      </c>
      <c r="N91">
        <v>0</v>
      </c>
      <c r="O91">
        <v>0</v>
      </c>
      <c r="P91">
        <v>7575.97</v>
      </c>
      <c r="Q91">
        <v>2.1923324008874316</v>
      </c>
    </row>
    <row r="92">
      <c r="A92" t="str">
        <v>BC_MATRIZ</v>
      </c>
      <c r="B92">
        <v>2025</v>
      </c>
      <c r="C92">
        <v>45931</v>
      </c>
      <c r="D92" t="str">
        <v>0404/25 - CA</v>
      </c>
      <c r="E92" t="str">
        <v>0356/25 - CA</v>
      </c>
      <c r="F92" t="str">
        <v>SHEILLA MARIE MONTAGNI BREZOLIN</v>
      </c>
      <c r="G92" t="str">
        <v>PEDRO FAVARETTO FILHO</v>
      </c>
      <c r="H92" t="str">
        <v>CAROCO DE ALGODAO</v>
      </c>
      <c r="I92">
        <v>37560</v>
      </c>
      <c r="J92">
        <v>626</v>
      </c>
      <c r="K92">
        <v>20791.6</v>
      </c>
      <c r="L92">
        <v>9345</v>
      </c>
      <c r="M92">
        <v>1289.06</v>
      </c>
      <c r="N92">
        <v>0</v>
      </c>
      <c r="O92">
        <v>0</v>
      </c>
      <c r="P92">
        <v>9839.74</v>
      </c>
      <c r="Q92">
        <v>15.718434504792333</v>
      </c>
    </row>
    <row r="93">
      <c r="A93" t="str">
        <v>BC_MATRIZ</v>
      </c>
      <c r="B93">
        <v>2025</v>
      </c>
      <c r="C93">
        <v>45962</v>
      </c>
      <c r="D93" t="str">
        <v>0410/25 - CA</v>
      </c>
      <c r="E93" t="str">
        <v>0408/25 - CA</v>
      </c>
      <c r="F93" t="str">
        <v>MM COMERCIO DE CEREAIS LTDA</v>
      </c>
      <c r="G93" t="str">
        <v>MANOEL MIGUEL NASCIMENTO</v>
      </c>
      <c r="H93" t="str">
        <v>CAROCO DE ALGODAO</v>
      </c>
      <c r="I93">
        <v>75020</v>
      </c>
      <c r="J93">
        <v>1250.3333333333333</v>
      </c>
      <c r="K93">
        <v>22519</v>
      </c>
      <c r="L93">
        <v>20825.6</v>
      </c>
      <c r="M93">
        <v>2160.58</v>
      </c>
      <c r="N93">
        <v>1500.4</v>
      </c>
      <c r="O93">
        <v>0</v>
      </c>
      <c r="P93">
        <v>-2642.68</v>
      </c>
      <c r="Q93">
        <v>-2.113580378565716</v>
      </c>
    </row>
    <row r="94">
      <c r="A94" t="str">
        <v>BC_MATRIZ</v>
      </c>
      <c r="B94">
        <v>2025</v>
      </c>
      <c r="C94">
        <v>45962</v>
      </c>
      <c r="D94" t="str">
        <v>0411/25 - FC</v>
      </c>
      <c r="E94" t="str">
        <v>-</v>
      </c>
      <c r="F94" t="str">
        <v>-</v>
      </c>
      <c r="G94" t="str">
        <v>LIMA COMERCIO DE FEIJAO LTDA</v>
      </c>
      <c r="H94" t="str">
        <v>FEIJAO CAUPI</v>
      </c>
      <c r="I94">
        <v>23520</v>
      </c>
      <c r="J94">
        <v>392</v>
      </c>
      <c r="K94">
        <v>0</v>
      </c>
      <c r="L94">
        <v>0</v>
      </c>
      <c r="M94">
        <v>0</v>
      </c>
      <c r="N94">
        <v>0</v>
      </c>
      <c r="O94">
        <v>0</v>
      </c>
      <c r="P94">
        <v>-33049.32</v>
      </c>
      <c r="Q94">
        <v>-84.30948979591837</v>
      </c>
    </row>
    <row r="95">
      <c r="A95" t="str">
        <v>BC_MATRIZ</v>
      </c>
      <c r="B95">
        <v>2025</v>
      </c>
      <c r="C95">
        <v>45962</v>
      </c>
      <c r="D95" t="str">
        <v>0412/25 - CA</v>
      </c>
      <c r="E95" t="str">
        <v>0408/25 - CA</v>
      </c>
      <c r="F95" t="str">
        <v>MM COMERCIO DE CEREAIS LTDA</v>
      </c>
      <c r="G95" t="str">
        <v>LUCAS ANTONIO MORO GONCALEZ</v>
      </c>
      <c r="H95" t="str">
        <v>CAROCO DE ALGODAO</v>
      </c>
      <c r="I95">
        <v>73800</v>
      </c>
      <c r="J95">
        <v>1230</v>
      </c>
      <c r="K95">
        <v>22140</v>
      </c>
      <c r="L95">
        <v>17896.6</v>
      </c>
      <c r="M95">
        <v>2435.93</v>
      </c>
      <c r="N95">
        <v>1476</v>
      </c>
      <c r="O95">
        <v>0</v>
      </c>
      <c r="P95">
        <v>-377.53</v>
      </c>
      <c r="Q95">
        <v>-0.3069349593495935</v>
      </c>
    </row>
    <row r="96">
      <c r="A96" t="str">
        <v>BC_MATRIZ</v>
      </c>
      <c r="B96">
        <v>2025</v>
      </c>
      <c r="C96">
        <v>45962</v>
      </c>
      <c r="D96" t="str">
        <v>0414/25 - FC</v>
      </c>
      <c r="E96" t="str">
        <v>0426/25 - FC</v>
      </c>
      <c r="F96" t="str">
        <v>AGROWIRRIS COMERCIO E INDUSTRIA LTDA</v>
      </c>
      <c r="G96" t="str">
        <v>AGC BRAZIL COMERCIAL EXPORTADORA LTDA</v>
      </c>
      <c r="H96" t="str">
        <v>FEIJAO CAUPI</v>
      </c>
      <c r="I96">
        <v>175000</v>
      </c>
      <c r="J96">
        <v>2916.6666666666665</v>
      </c>
      <c r="K96">
        <v>100723.33</v>
      </c>
      <c r="L96">
        <v>51726.17</v>
      </c>
      <c r="M96">
        <v>0</v>
      </c>
      <c r="N96">
        <v>0</v>
      </c>
      <c r="O96">
        <v>0</v>
      </c>
      <c r="P96">
        <v>38465.83</v>
      </c>
      <c r="Q96">
        <v>13.188284571428573</v>
      </c>
    </row>
    <row r="97">
      <c r="A97" t="str">
        <v>BC_MATRIZ</v>
      </c>
      <c r="B97">
        <v>2025</v>
      </c>
      <c r="C97">
        <v>45962</v>
      </c>
      <c r="D97" t="str">
        <v>0415/25 - MP</v>
      </c>
      <c r="E97" t="str">
        <v>-</v>
      </c>
      <c r="F97" t="str">
        <v>-</v>
      </c>
      <c r="G97" t="str">
        <v>PAWAN INDUSTRIES</v>
      </c>
      <c r="H97" t="str">
        <v>FEIJAO MUNGO PRETO</v>
      </c>
      <c r="I97">
        <v>101360</v>
      </c>
      <c r="J97">
        <v>1689.3333333333333</v>
      </c>
      <c r="K97">
        <v>0</v>
      </c>
      <c r="L97">
        <v>33775</v>
      </c>
      <c r="M97">
        <v>0</v>
      </c>
      <c r="N97">
        <v>0</v>
      </c>
      <c r="O97">
        <v>0</v>
      </c>
      <c r="P97">
        <v>129952.06</v>
      </c>
      <c r="Q97">
        <v>76.92505524861879</v>
      </c>
    </row>
    <row r="98">
      <c r="A98" t="str">
        <v>BC_MATRIZ</v>
      </c>
      <c r="B98">
        <v>2025</v>
      </c>
      <c r="C98">
        <v>45962</v>
      </c>
      <c r="D98" t="str">
        <v>0418/25 - CA</v>
      </c>
      <c r="E98" t="str">
        <v>0408/25 - CA</v>
      </c>
      <c r="F98" t="str">
        <v>MM COMERCIO DE CEREAIS LTDA</v>
      </c>
      <c r="G98" t="str">
        <v>ANA JULIA FERREIRA JACINTHO JORGE E OUTROS</v>
      </c>
      <c r="H98" t="str">
        <v>CAROCO DE ALGODAO</v>
      </c>
      <c r="I98">
        <v>38260</v>
      </c>
      <c r="J98">
        <v>637.6666666666666</v>
      </c>
      <c r="K98">
        <v>11478</v>
      </c>
      <c r="L98">
        <v>10240.2</v>
      </c>
      <c r="M98">
        <v>1147.8</v>
      </c>
      <c r="N98">
        <v>765.2</v>
      </c>
      <c r="O98">
        <v>0</v>
      </c>
      <c r="P98">
        <v>-1026.5</v>
      </c>
      <c r="Q98">
        <v>-1.6097752221641402</v>
      </c>
    </row>
    <row r="99">
      <c r="A99" t="str">
        <v>BC_MATRIZ</v>
      </c>
      <c r="B99">
        <v>2025</v>
      </c>
      <c r="C99">
        <v>45962</v>
      </c>
      <c r="D99" t="str">
        <v>0419/25 - CA</v>
      </c>
      <c r="E99" t="str">
        <v>0408/25 - CA</v>
      </c>
      <c r="F99" t="str">
        <v>MM COMERCIO DE CEREAIS LTDA</v>
      </c>
      <c r="G99" t="str">
        <v>ANTONIO CARLOS STABILE E OUTROS</v>
      </c>
      <c r="H99" t="str">
        <v>CAROCO DE ALGODAO</v>
      </c>
      <c r="I99">
        <v>18640</v>
      </c>
      <c r="J99">
        <v>310.6666666666667</v>
      </c>
      <c r="K99">
        <v>6337.6</v>
      </c>
      <c r="L99">
        <v>6058</v>
      </c>
      <c r="M99">
        <v>471.97</v>
      </c>
      <c r="N99">
        <v>372.8</v>
      </c>
      <c r="O99">
        <v>0</v>
      </c>
      <c r="P99">
        <v>-565.16</v>
      </c>
      <c r="Q99">
        <v>-1.8191845493562229</v>
      </c>
    </row>
    <row r="100">
      <c r="A100" t="str">
        <v>BC_MATRIZ</v>
      </c>
      <c r="B100">
        <v>2025</v>
      </c>
      <c r="C100">
        <v>45962</v>
      </c>
      <c r="D100" t="str">
        <v>0419/25 - CA</v>
      </c>
      <c r="E100" t="str">
        <v>0413/25 - CA</v>
      </c>
      <c r="F100" t="str">
        <v>SHEILLA MARIE MONTAGNI BREZOLIN</v>
      </c>
      <c r="G100" t="str">
        <v>ANTONIO CARLOS STABILE E OUTROS</v>
      </c>
      <c r="H100" t="str">
        <v>CAROCO DE ALGODAO</v>
      </c>
      <c r="I100">
        <v>31980</v>
      </c>
      <c r="J100">
        <v>533</v>
      </c>
      <c r="K100">
        <v>14710.8</v>
      </c>
      <c r="L100">
        <v>10303.5</v>
      </c>
      <c r="M100">
        <v>809.74</v>
      </c>
      <c r="N100">
        <v>639.6</v>
      </c>
      <c r="O100">
        <v>0</v>
      </c>
      <c r="P100">
        <v>2544.87</v>
      </c>
      <c r="Q100">
        <v>4.774615384615385</v>
      </c>
    </row>
    <row r="101">
      <c r="A101" t="str">
        <v>BC_MATRIZ</v>
      </c>
      <c r="B101">
        <v>2025</v>
      </c>
      <c r="C101">
        <v>45962</v>
      </c>
      <c r="D101" t="str">
        <v>0420/25 - ML</v>
      </c>
      <c r="E101" t="str">
        <v>0425/25 - ML</v>
      </c>
      <c r="F101" t="str">
        <v>CIRINEU DE AGUIAR</v>
      </c>
      <c r="G101" t="str">
        <v>SHINDI UEMURA E OUTROS</v>
      </c>
      <c r="H101" t="str">
        <v>MILHETO</v>
      </c>
      <c r="I101">
        <v>153360</v>
      </c>
      <c r="J101">
        <v>2556</v>
      </c>
      <c r="K101">
        <v>55418</v>
      </c>
      <c r="L101">
        <v>36042</v>
      </c>
      <c r="M101">
        <v>3620.76</v>
      </c>
      <c r="N101">
        <v>766.8</v>
      </c>
      <c r="O101">
        <v>0</v>
      </c>
      <c r="P101">
        <v>13721.64</v>
      </c>
      <c r="Q101">
        <v>5.3684037558685445</v>
      </c>
    </row>
    <row r="102">
      <c r="A102" t="str">
        <v>BC_MATRIZ</v>
      </c>
      <c r="B102">
        <v>2025</v>
      </c>
      <c r="C102">
        <v>45962</v>
      </c>
      <c r="D102" t="str">
        <v>0424/25 - CA</v>
      </c>
      <c r="E102" t="str">
        <v>0408/25 - CA</v>
      </c>
      <c r="F102" t="str">
        <v>MM COMERCIO DE CEREAIS LTDA</v>
      </c>
      <c r="G102" t="str">
        <v>MARCIA REGINA ALVES DE PAULA LOURENCO</v>
      </c>
      <c r="H102" t="str">
        <v>CAROCO DE ALGODAO</v>
      </c>
      <c r="I102">
        <v>74940</v>
      </c>
      <c r="J102">
        <v>1249</v>
      </c>
      <c r="K102">
        <v>18010.4</v>
      </c>
      <c r="L102">
        <v>17796</v>
      </c>
      <c r="M102">
        <v>2302.16</v>
      </c>
      <c r="N102">
        <v>1498.8</v>
      </c>
      <c r="O102">
        <v>0</v>
      </c>
      <c r="P102">
        <v>-4301.26</v>
      </c>
      <c r="Q102">
        <v>-3.4437630104083268</v>
      </c>
    </row>
    <row r="103">
      <c r="A103" t="str">
        <v>BC_MATRIZ</v>
      </c>
      <c r="B103">
        <v>2025</v>
      </c>
      <c r="C103">
        <v>45962</v>
      </c>
      <c r="D103" t="str">
        <v>0427/25 - CA</v>
      </c>
      <c r="E103" t="str">
        <v>0408/25 - CA</v>
      </c>
      <c r="F103" t="str">
        <v>MM COMERCIO DE CEREAIS LTDA</v>
      </c>
      <c r="G103" t="str">
        <v>ADRIANO OKANO</v>
      </c>
      <c r="H103" t="str">
        <v>CAROCO DE ALGODAO</v>
      </c>
      <c r="I103">
        <v>38780</v>
      </c>
      <c r="J103">
        <v>646.3333333333334</v>
      </c>
      <c r="K103">
        <v>14348.6</v>
      </c>
      <c r="L103">
        <v>11931.8</v>
      </c>
      <c r="M103">
        <v>1293.7</v>
      </c>
      <c r="N103">
        <v>0</v>
      </c>
      <c r="O103">
        <v>0</v>
      </c>
      <c r="P103">
        <v>769.2</v>
      </c>
      <c r="Q103">
        <v>1.1900979886539453</v>
      </c>
    </row>
    <row r="104">
      <c r="A104" t="str">
        <v>BC_MATRIZ</v>
      </c>
      <c r="B104">
        <v>2025</v>
      </c>
      <c r="C104">
        <v>45992</v>
      </c>
      <c r="D104" t="str">
        <v>0420/25 - ML</v>
      </c>
      <c r="E104" t="str">
        <v>0425/25 - ML</v>
      </c>
      <c r="F104" t="str">
        <v>CIRINEU DE AGUIAR</v>
      </c>
      <c r="G104" t="str">
        <v>SHINDI UEMURA E OUTROS</v>
      </c>
      <c r="H104" t="str">
        <v>MILHETO</v>
      </c>
      <c r="I104">
        <v>464240</v>
      </c>
      <c r="J104">
        <v>7737.333333333333</v>
      </c>
      <c r="K104">
        <v>168835.33</v>
      </c>
      <c r="L104">
        <v>111607.9</v>
      </c>
      <c r="M104">
        <v>10835.31</v>
      </c>
      <c r="N104">
        <v>2321.2</v>
      </c>
      <c r="O104">
        <v>0</v>
      </c>
      <c r="P104">
        <v>40249.72</v>
      </c>
      <c r="Q104">
        <v>5.202014475271412</v>
      </c>
    </row>
    <row r="105">
      <c r="A105" t="str">
        <v>BC_MATRIZ</v>
      </c>
      <c r="B105">
        <v>2025</v>
      </c>
      <c r="C105">
        <v>45992</v>
      </c>
      <c r="D105" t="str">
        <v>0431/25 - CA</v>
      </c>
      <c r="E105" t="str">
        <v>0413/25 - CA</v>
      </c>
      <c r="F105" t="str">
        <v>SHEILLA MARIE MONTAGNI BREZOLIN</v>
      </c>
      <c r="G105" t="str">
        <v>VITOR RORATTO NEVES</v>
      </c>
      <c r="H105" t="str">
        <v>CAROCO DE ALGODAO</v>
      </c>
      <c r="I105">
        <v>93440</v>
      </c>
      <c r="J105">
        <v>1557.3333333333333</v>
      </c>
      <c r="K105">
        <v>40048.2</v>
      </c>
      <c r="L105">
        <v>26084.8</v>
      </c>
      <c r="M105">
        <v>2623.79</v>
      </c>
      <c r="N105">
        <v>934.4</v>
      </c>
      <c r="O105">
        <v>0</v>
      </c>
      <c r="P105">
        <v>9678.01</v>
      </c>
      <c r="Q105">
        <v>6.214475599315069</v>
      </c>
    </row>
    <row r="106">
      <c r="A106" t="str">
        <v>BC_MATRIZ</v>
      </c>
      <c r="B106">
        <v>2025</v>
      </c>
      <c r="C106">
        <v>45992</v>
      </c>
      <c r="D106" t="str">
        <v>0432/25 - ML</v>
      </c>
      <c r="E106" t="str">
        <v>0425/25 - ML</v>
      </c>
      <c r="F106" t="str">
        <v>CIRINEU DE AGUIAR</v>
      </c>
      <c r="G106" t="str">
        <v>RODRIGO HISASHI IKEDA E OUTRO</v>
      </c>
      <c r="H106" t="str">
        <v>MILHETO</v>
      </c>
      <c r="I106">
        <v>53080</v>
      </c>
      <c r="J106">
        <v>884.6666666666666</v>
      </c>
      <c r="K106">
        <v>19330.67</v>
      </c>
      <c r="L106">
        <v>13710.8</v>
      </c>
      <c r="M106">
        <v>1210.22</v>
      </c>
      <c r="N106">
        <v>265.4</v>
      </c>
      <c r="O106">
        <v>0</v>
      </c>
      <c r="P106">
        <v>3718.85</v>
      </c>
      <c r="Q106">
        <v>4.203673700075358</v>
      </c>
    </row>
    <row r="107">
      <c r="A107" t="str">
        <v>BC_MATRIZ</v>
      </c>
      <c r="B107">
        <v>2025</v>
      </c>
      <c r="C107">
        <v>45992</v>
      </c>
      <c r="D107" t="str">
        <v>0433/25 - FC</v>
      </c>
      <c r="E107" t="str">
        <v>0435/25 - FC</v>
      </c>
      <c r="F107" t="str">
        <v>LUCAS GUSTAVO RAMOS ALVES</v>
      </c>
      <c r="G107" t="str">
        <v>AGC BRAZIL COMERCIAL EXPORTADORA LTDA</v>
      </c>
      <c r="H107" t="str">
        <v>FEIJAO CAUPI</v>
      </c>
      <c r="I107">
        <v>150480</v>
      </c>
      <c r="J107">
        <v>2508</v>
      </c>
      <c r="K107">
        <v>87780</v>
      </c>
      <c r="L107">
        <v>54912.4</v>
      </c>
      <c r="M107">
        <v>0</v>
      </c>
      <c r="N107">
        <v>0</v>
      </c>
      <c r="O107">
        <v>0</v>
      </c>
      <c r="P107">
        <v>30405.2</v>
      </c>
      <c r="Q107">
        <v>12.12328548644338</v>
      </c>
    </row>
    <row r="108">
      <c r="A108" t="str">
        <v>BC_MATRIZ</v>
      </c>
      <c r="B108">
        <v>2025</v>
      </c>
      <c r="C108">
        <v>45748</v>
      </c>
      <c r="D108" t="str">
        <v>0374/25 - SO</v>
      </c>
      <c r="E108" t="str">
        <v>0368/25 - SO</v>
      </c>
      <c r="F108" t="str">
        <v>MARCIO VICTOR BELOTI</v>
      </c>
      <c r="G108" t="str">
        <v>CUTRALE TRADING BRASIL LTDA.</v>
      </c>
      <c r="H108" t="str">
        <v>SOJA EM GRAOS</v>
      </c>
      <c r="I108">
        <v>14620</v>
      </c>
      <c r="J108">
        <v>243.66666666666666</v>
      </c>
      <c r="K108">
        <v>1949.33</v>
      </c>
      <c r="L108">
        <v>0</v>
      </c>
      <c r="M108">
        <v>0</v>
      </c>
      <c r="N108">
        <v>121.83</v>
      </c>
      <c r="O108">
        <v>0</v>
      </c>
      <c r="P108">
        <v>1827.5</v>
      </c>
      <c r="Q108">
        <v>7.5</v>
      </c>
    </row>
    <row r="109">
      <c r="A109" t="str">
        <v>BC_MATRIZ</v>
      </c>
      <c r="B109">
        <v>2025</v>
      </c>
      <c r="C109">
        <v>45931</v>
      </c>
      <c r="D109" t="str">
        <v>0407/25 - FC</v>
      </c>
      <c r="E109" t="str">
        <v>-</v>
      </c>
      <c r="F109" t="str">
        <v>-</v>
      </c>
      <c r="G109" t="str">
        <v>JASHAN FOODSTUFF TRADING FZC</v>
      </c>
      <c r="H109" t="str">
        <v>FEIJAO CAUPI</v>
      </c>
      <c r="I109">
        <v>119540</v>
      </c>
      <c r="J109">
        <v>1992.3333333333333</v>
      </c>
      <c r="K109">
        <v>0</v>
      </c>
      <c r="L109">
        <v>47546</v>
      </c>
      <c r="M109">
        <v>0</v>
      </c>
      <c r="N109">
        <v>119540</v>
      </c>
      <c r="O109">
        <v>0</v>
      </c>
      <c r="P109">
        <v>41040.6</v>
      </c>
      <c r="Q109">
        <v>20.599263844738164</v>
      </c>
    </row>
    <row r="110">
      <c r="A110" t="str">
        <v>BC_MATRIZ</v>
      </c>
      <c r="B110">
        <v>2025</v>
      </c>
      <c r="C110">
        <v>45931</v>
      </c>
      <c r="D110" t="str">
        <v>0405/25 - MV</v>
      </c>
      <c r="E110" t="str">
        <v>0406/25 - MV</v>
      </c>
      <c r="F110" t="str">
        <v>ELIO LUIZ CARLOTT</v>
      </c>
      <c r="G110" t="str">
        <v>AGC BRAZIL COMERCIAL EXPORTADORA LTDA</v>
      </c>
      <c r="H110" t="str">
        <v>FEIJAO MUNGO VERDE</v>
      </c>
      <c r="I110">
        <v>100000</v>
      </c>
      <c r="J110">
        <v>1666.6666666666667</v>
      </c>
      <c r="K110">
        <v>50000</v>
      </c>
      <c r="L110">
        <v>0</v>
      </c>
      <c r="M110">
        <v>0</v>
      </c>
      <c r="N110">
        <v>35000</v>
      </c>
      <c r="O110">
        <v>0</v>
      </c>
      <c r="P110">
        <v>15000</v>
      </c>
      <c r="Q110">
        <v>9</v>
      </c>
    </row>
    <row r="111">
      <c r="A111" t="str">
        <v>BC_MATRIZ</v>
      </c>
      <c r="B111">
        <v>2025</v>
      </c>
      <c r="C111">
        <v>45931</v>
      </c>
      <c r="D111" t="str">
        <v>0404/25 - CA</v>
      </c>
      <c r="E111" t="str">
        <v>0408/25 - CA</v>
      </c>
      <c r="F111" t="str">
        <v>MM COMERCIO DE CEREAIS LTDA</v>
      </c>
      <c r="G111" t="str">
        <v>PEDRO FAVARETTO FILHO</v>
      </c>
      <c r="H111" t="str">
        <v>CAROCO DE ALGODAO</v>
      </c>
      <c r="I111">
        <v>35420</v>
      </c>
      <c r="J111">
        <v>590.3333333333334</v>
      </c>
      <c r="K111">
        <v>12042.8</v>
      </c>
      <c r="L111">
        <v>8765</v>
      </c>
      <c r="M111">
        <v>1215.61</v>
      </c>
      <c r="N111">
        <v>0</v>
      </c>
      <c r="O111">
        <v>0</v>
      </c>
      <c r="P111">
        <v>1715.09</v>
      </c>
      <c r="Q111">
        <v>2.905290796160361</v>
      </c>
    </row>
    <row r="112">
      <c r="A112" t="str">
        <v>BC_MATRIZ</v>
      </c>
      <c r="B112">
        <v>2025</v>
      </c>
      <c r="C112">
        <v>45931</v>
      </c>
      <c r="D112" t="str">
        <v>0402/25 - CA</v>
      </c>
      <c r="E112" t="str">
        <v>0408/25 - CA</v>
      </c>
      <c r="F112" t="str">
        <v>MM COMERCIO DE CEREAIS LTDA</v>
      </c>
      <c r="G112" t="str">
        <v>CAIO MONTEIRO DE BARROS FURLAN DE ALMEIDA E OUTRO</v>
      </c>
      <c r="H112" t="str">
        <v>CAROCO DE ALGODAO</v>
      </c>
      <c r="I112">
        <v>114100</v>
      </c>
      <c r="J112">
        <v>1901.6666666666667</v>
      </c>
      <c r="K112">
        <v>42217</v>
      </c>
      <c r="L112">
        <v>37392.8</v>
      </c>
      <c r="M112">
        <v>2983.67</v>
      </c>
      <c r="N112">
        <v>0</v>
      </c>
      <c r="O112">
        <v>0</v>
      </c>
      <c r="P112">
        <v>760.03</v>
      </c>
      <c r="Q112">
        <v>0.39966520595968447</v>
      </c>
    </row>
    <row r="113">
      <c r="A113" t="str">
        <v>BC_MATRIZ</v>
      </c>
      <c r="B113">
        <v>2025</v>
      </c>
      <c r="C113">
        <v>45931</v>
      </c>
      <c r="D113" t="str">
        <v>0397/25 - FC</v>
      </c>
      <c r="E113" t="str">
        <v>-</v>
      </c>
      <c r="F113" t="str">
        <v>-</v>
      </c>
      <c r="G113" t="str">
        <v>MOL ENTERPRISES</v>
      </c>
      <c r="H113" t="str">
        <v>FEIJAO CAUPI</v>
      </c>
      <c r="I113">
        <v>200020</v>
      </c>
      <c r="J113">
        <v>3333.6666666666665</v>
      </c>
      <c r="K113">
        <v>0</v>
      </c>
      <c r="L113">
        <v>82210.55</v>
      </c>
      <c r="M113">
        <v>0</v>
      </c>
      <c r="N113">
        <v>184285.09</v>
      </c>
      <c r="O113">
        <v>0</v>
      </c>
      <c r="P113">
        <v>75887.42</v>
      </c>
      <c r="Q113">
        <v>22.763949605039496</v>
      </c>
    </row>
    <row r="114">
      <c r="A114" t="str">
        <v>BC_MATRIZ</v>
      </c>
      <c r="B114">
        <v>2025</v>
      </c>
      <c r="C114">
        <v>45931</v>
      </c>
      <c r="D114" t="str">
        <v>0393/25 - MP</v>
      </c>
      <c r="E114" t="str">
        <v>-</v>
      </c>
      <c r="F114" t="str">
        <v>-</v>
      </c>
      <c r="G114" t="str">
        <v>AKSHAR AGRI INDIA PRIVATE LIMITED</v>
      </c>
      <c r="H114" t="str">
        <v>FEIJAO MUNGO PRETO</v>
      </c>
      <c r="I114">
        <v>150500</v>
      </c>
      <c r="J114">
        <v>2508.3333333333335</v>
      </c>
      <c r="K114">
        <v>0</v>
      </c>
      <c r="L114">
        <v>59363.8</v>
      </c>
      <c r="M114">
        <v>0</v>
      </c>
      <c r="N114">
        <v>140466.67</v>
      </c>
      <c r="O114">
        <v>0</v>
      </c>
      <c r="P114">
        <v>-38037.46</v>
      </c>
      <c r="Q114">
        <v>-15.16443588039867</v>
      </c>
    </row>
    <row r="115">
      <c r="A115" t="str">
        <v>BC_MATRIZ</v>
      </c>
      <c r="B115">
        <v>2025</v>
      </c>
      <c r="C115">
        <v>45931</v>
      </c>
      <c r="D115" t="str">
        <v>0384/25 - CA</v>
      </c>
      <c r="E115" t="str">
        <v>0408/25 - CA</v>
      </c>
      <c r="F115" t="str">
        <v>MM COMERCIO DE CEREAIS LTDA</v>
      </c>
      <c r="G115" t="str">
        <v>PAULO ROBERTO VIADANNA</v>
      </c>
      <c r="H115" t="str">
        <v>CAROCO DE ALGODAO</v>
      </c>
      <c r="I115">
        <v>31040</v>
      </c>
      <c r="J115">
        <v>517.3333333333334</v>
      </c>
      <c r="K115">
        <v>14899.2</v>
      </c>
      <c r="L115">
        <v>11174.4</v>
      </c>
      <c r="M115">
        <v>684.65</v>
      </c>
      <c r="N115">
        <v>0</v>
      </c>
      <c r="O115">
        <v>0</v>
      </c>
      <c r="P115">
        <v>3040.15</v>
      </c>
      <c r="Q115">
        <v>5.8765786082474225</v>
      </c>
    </row>
    <row r="116">
      <c r="A116" t="str">
        <v>BC_FILIAL</v>
      </c>
      <c r="B116">
        <v>2025</v>
      </c>
      <c r="C116">
        <v>45658</v>
      </c>
      <c r="D116" t="str">
        <v>0353/25 - SAL</v>
      </c>
      <c r="E116" t="str">
        <v>-</v>
      </c>
      <c r="F116" t="str">
        <v>-</v>
      </c>
      <c r="G116" t="str">
        <v>JAYME HIROYAS HASEGAWA</v>
      </c>
      <c r="H116" t="str">
        <v>SAL</v>
      </c>
      <c r="I116">
        <v>31000</v>
      </c>
      <c r="J116">
        <v>516.6666666666666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-10650.36</v>
      </c>
      <c r="Q116">
        <v>-20.6136</v>
      </c>
    </row>
    <row r="117">
      <c r="A117" t="str">
        <v>BC_FILIAL</v>
      </c>
      <c r="B117">
        <v>2025</v>
      </c>
      <c r="C117">
        <v>45689</v>
      </c>
      <c r="D117" t="str">
        <v>0354/25 - AR</v>
      </c>
      <c r="E117" t="str">
        <v>-</v>
      </c>
      <c r="F117" t="str">
        <v>-</v>
      </c>
      <c r="G117" t="str">
        <v>PAULO SERGIO AGUIAR</v>
      </c>
      <c r="H117" t="str">
        <v>ARROZ</v>
      </c>
      <c r="I117">
        <v>5500</v>
      </c>
      <c r="J117">
        <v>91.66666666666667</v>
      </c>
      <c r="K117">
        <v>0</v>
      </c>
      <c r="L117">
        <v>0</v>
      </c>
      <c r="M117">
        <v>660</v>
      </c>
      <c r="N117">
        <v>0</v>
      </c>
      <c r="O117">
        <v>0</v>
      </c>
      <c r="P117">
        <v>-35741.01</v>
      </c>
      <c r="Q117">
        <v>-389.9019272727273</v>
      </c>
    </row>
    <row r="118">
      <c r="A118" t="str">
        <v>BC_FILIAL</v>
      </c>
      <c r="B118">
        <v>2025</v>
      </c>
      <c r="C118">
        <v>45809</v>
      </c>
      <c r="D118" t="str">
        <v>-</v>
      </c>
      <c r="E118" t="str">
        <v>0357/25 - FC</v>
      </c>
      <c r="F118" t="str">
        <v>GLOBO COMERCIO DE CEREAIS LTDA</v>
      </c>
      <c r="G118" t="str">
        <v>-</v>
      </c>
      <c r="H118" t="str">
        <v>FEIJAO CAUPI</v>
      </c>
      <c r="I118">
        <v>83300</v>
      </c>
      <c r="J118">
        <v>1388.3333333333333</v>
      </c>
      <c r="K118">
        <v>0</v>
      </c>
      <c r="L118">
        <v>18897.11</v>
      </c>
      <c r="M118">
        <v>-21702.76</v>
      </c>
      <c r="N118">
        <v>0</v>
      </c>
      <c r="O118">
        <v>0</v>
      </c>
      <c r="P118">
        <v>0</v>
      </c>
      <c r="Q118">
        <v>0</v>
      </c>
    </row>
    <row r="119">
      <c r="A119" t="str">
        <v>BC_FILIAL</v>
      </c>
      <c r="B119">
        <v>2025</v>
      </c>
      <c r="C119">
        <v>45839</v>
      </c>
      <c r="D119" t="str">
        <v>-</v>
      </c>
      <c r="E119" t="str">
        <v>0358/25 - FC</v>
      </c>
      <c r="F119" t="str">
        <v>C.E.L COMERCIO E FABRICACAO DE PRODUTOS VEGETAL LTDA</v>
      </c>
      <c r="G119" t="str">
        <v>-</v>
      </c>
      <c r="H119" t="str">
        <v>FEIJAO CAUPI</v>
      </c>
      <c r="I119">
        <v>30380</v>
      </c>
      <c r="J119">
        <v>506.3333333333333</v>
      </c>
      <c r="K119">
        <v>0</v>
      </c>
      <c r="L119">
        <v>6791.15</v>
      </c>
      <c r="M119">
        <v>-2760.77</v>
      </c>
      <c r="N119">
        <v>0</v>
      </c>
      <c r="O119">
        <v>0</v>
      </c>
      <c r="P119">
        <v>0</v>
      </c>
      <c r="Q119">
        <v>0</v>
      </c>
    </row>
    <row r="120">
      <c r="A120" t="str">
        <v>BC_FILIAL</v>
      </c>
      <c r="B120">
        <v>2025</v>
      </c>
      <c r="C120">
        <v>45839</v>
      </c>
      <c r="D120" t="str">
        <v>-</v>
      </c>
      <c r="E120" t="str">
        <v>0357/25 - FC</v>
      </c>
      <c r="F120" t="str">
        <v>GLOBO COMERCIO DE CEREAIS LTDA</v>
      </c>
      <c r="G120" t="str">
        <v>-</v>
      </c>
      <c r="H120" t="str">
        <v>FEIJAO CAUPI</v>
      </c>
      <c r="I120">
        <v>227860</v>
      </c>
      <c r="J120">
        <v>3797.6666666666665</v>
      </c>
      <c r="K120">
        <v>0</v>
      </c>
      <c r="L120">
        <v>50636.46</v>
      </c>
      <c r="M120">
        <v>-58690.52</v>
      </c>
      <c r="N120">
        <v>0</v>
      </c>
      <c r="O120">
        <v>0</v>
      </c>
      <c r="P120">
        <v>0</v>
      </c>
      <c r="Q120">
        <v>0</v>
      </c>
    </row>
    <row r="121">
      <c r="A121" t="str">
        <v>BC_FILIAL</v>
      </c>
      <c r="B121">
        <v>2025</v>
      </c>
      <c r="C121">
        <v>45839</v>
      </c>
      <c r="D121" t="str">
        <v>-</v>
      </c>
      <c r="E121" t="str">
        <v>0360/25 - FC</v>
      </c>
      <c r="F121" t="str">
        <v>GLOBO COMERCIO DE CEREAIS LTDA</v>
      </c>
      <c r="G121" t="str">
        <v>-</v>
      </c>
      <c r="H121" t="str">
        <v>FEIJAO CAUPI</v>
      </c>
      <c r="I121">
        <v>75820</v>
      </c>
      <c r="J121">
        <v>1263.6666666666667</v>
      </c>
      <c r="K121">
        <v>0</v>
      </c>
      <c r="L121">
        <v>18704</v>
      </c>
      <c r="M121">
        <v>-8428.89</v>
      </c>
      <c r="N121">
        <v>0</v>
      </c>
      <c r="O121">
        <v>0</v>
      </c>
      <c r="P121">
        <v>0</v>
      </c>
      <c r="Q121">
        <v>0</v>
      </c>
    </row>
    <row r="122">
      <c r="A122" t="str">
        <v>BC_FILIAL</v>
      </c>
      <c r="B122">
        <v>2025</v>
      </c>
      <c r="C122">
        <v>45870</v>
      </c>
      <c r="D122" t="str">
        <v>-</v>
      </c>
      <c r="E122" t="str">
        <v>0362/25 - FC</v>
      </c>
      <c r="F122" t="str">
        <v>ANTARES AGRONEGOCIO LTDA</v>
      </c>
      <c r="G122" t="str">
        <v>-</v>
      </c>
      <c r="H122" t="str">
        <v>FEIJAO CAUPI</v>
      </c>
      <c r="I122">
        <v>229980</v>
      </c>
      <c r="J122">
        <v>3833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BC_FILIAL</v>
      </c>
      <c r="B123">
        <v>2025</v>
      </c>
      <c r="C123">
        <v>45870</v>
      </c>
      <c r="D123" t="str">
        <v>0361/25 - FC</v>
      </c>
      <c r="E123" t="str">
        <v>-</v>
      </c>
      <c r="F123" t="str">
        <v>-</v>
      </c>
      <c r="G123" t="str">
        <v>AURELIO CAMPOS DE ARAUJO</v>
      </c>
      <c r="H123" t="str">
        <v>FEIJAO CAUPI</v>
      </c>
      <c r="I123">
        <v>17100</v>
      </c>
      <c r="J123">
        <v>285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-47387.78</v>
      </c>
      <c r="Q123">
        <v>-166.27291228070175</v>
      </c>
    </row>
    <row r="124">
      <c r="A124" t="str">
        <v>BC_FILIAL</v>
      </c>
      <c r="B124">
        <v>2025</v>
      </c>
      <c r="C124">
        <v>45901</v>
      </c>
      <c r="D124" t="str">
        <v>-</v>
      </c>
      <c r="E124" t="str">
        <v>0363/25 - MP</v>
      </c>
      <c r="F124" t="str">
        <v>HMS GRAOS LTDA</v>
      </c>
      <c r="G124" t="str">
        <v>-</v>
      </c>
      <c r="H124" t="str">
        <v>FEIJAO MUNGO PRETO</v>
      </c>
      <c r="I124">
        <v>200000</v>
      </c>
      <c r="J124">
        <v>3333.3333333333335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BC_FILIAL</v>
      </c>
      <c r="B125">
        <v>2025</v>
      </c>
      <c r="C125">
        <v>45839</v>
      </c>
      <c r="D125" t="str">
        <v>0359/25 - MP</v>
      </c>
      <c r="E125" t="str">
        <v>-</v>
      </c>
      <c r="F125" t="str">
        <v>-</v>
      </c>
      <c r="G125" t="str">
        <v>AURELIO CAMPOS DE ARAUJO</v>
      </c>
      <c r="H125" t="str">
        <v>FEIJAO MUNGO PRETO</v>
      </c>
      <c r="I125">
        <v>31380</v>
      </c>
      <c r="J125">
        <v>523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-77002.28</v>
      </c>
      <c r="Q125">
        <v>-147.2318929254302</v>
      </c>
    </row>
    <row r="126">
      <c r="A126" t="str">
        <v>BC_MATRIZ</v>
      </c>
      <c r="B126">
        <v>2026</v>
      </c>
      <c r="C126">
        <v>46023</v>
      </c>
      <c r="D126" t="str">
        <v>0420/25 - ML</v>
      </c>
      <c r="E126" t="str">
        <v>0425/25 - ML</v>
      </c>
      <c r="F126" t="str">
        <v>CIRINEU DE AGUIAR</v>
      </c>
      <c r="G126" t="str">
        <v>SHINDI UEMURA E OUTROS</v>
      </c>
      <c r="H126" t="str">
        <v>MILHETO</v>
      </c>
      <c r="I126">
        <v>307700</v>
      </c>
      <c r="J126">
        <v>5128.333333333333</v>
      </c>
      <c r="K126">
        <v>112163.33</v>
      </c>
      <c r="L126">
        <v>73904.8</v>
      </c>
      <c r="M126">
        <v>7261.64</v>
      </c>
      <c r="N126">
        <v>1538.5</v>
      </c>
      <c r="O126">
        <v>2558.5</v>
      </c>
      <c r="P126">
        <v>26899.89</v>
      </c>
      <c r="Q126">
        <v>5.245347416314592</v>
      </c>
    </row>
    <row r="127">
      <c r="A127" t="str">
        <v>BC_MATRIZ</v>
      </c>
      <c r="B127">
        <v>2026</v>
      </c>
      <c r="C127">
        <v>46023</v>
      </c>
      <c r="D127" t="str">
        <v>0440/26 - CA</v>
      </c>
      <c r="E127" t="str">
        <v>0438/26 - CA</v>
      </c>
      <c r="F127" t="str">
        <v>FRANKIE ROBERTO SOUZA E MONTAGNI</v>
      </c>
      <c r="G127" t="str">
        <v>VITOR RORATTO NEVES</v>
      </c>
      <c r="H127" t="str">
        <v>CAROCO DE ALGODAO</v>
      </c>
      <c r="I127">
        <v>117860</v>
      </c>
      <c r="J127">
        <v>1964.3333333333333</v>
      </c>
      <c r="K127">
        <v>45752.6</v>
      </c>
      <c r="L127">
        <v>29155</v>
      </c>
      <c r="M127">
        <v>3988.38</v>
      </c>
      <c r="N127">
        <v>2357.2</v>
      </c>
      <c r="O127">
        <v>1099.3</v>
      </c>
      <c r="P127">
        <v>9152.72</v>
      </c>
      <c r="Q127">
        <v>4.659453589003903</v>
      </c>
    </row>
    <row r="128">
      <c r="A128" t="str">
        <v>BC_MATRIZ</v>
      </c>
      <c r="B128">
        <v>2026</v>
      </c>
      <c r="C128">
        <v>46023</v>
      </c>
      <c r="D128" t="str">
        <v>0442/26 - SO</v>
      </c>
      <c r="E128" t="str">
        <v>0409/25 - SO</v>
      </c>
      <c r="F128" t="str">
        <v>FELIPE DEI RICARDI</v>
      </c>
      <c r="G128" t="str">
        <v>BUNGE ALIMENTOS S/A</v>
      </c>
      <c r="H128" t="str">
        <v>SOJA EM GRAOS</v>
      </c>
      <c r="I128">
        <v>43661</v>
      </c>
      <c r="J128">
        <v>727.6833333333333</v>
      </c>
      <c r="K128">
        <v>19461.02</v>
      </c>
      <c r="L128">
        <v>0</v>
      </c>
      <c r="M128">
        <v>0</v>
      </c>
      <c r="N128">
        <v>727.68</v>
      </c>
      <c r="O128">
        <v>0</v>
      </c>
      <c r="P128">
        <v>18733.33</v>
      </c>
      <c r="Q128">
        <v>25.74379423283938</v>
      </c>
    </row>
    <row r="129">
      <c r="A129" t="str">
        <v>BC_MATRIZ</v>
      </c>
      <c r="B129">
        <v>2026</v>
      </c>
      <c r="C129">
        <v>46023</v>
      </c>
      <c r="D129" t="str">
        <v>0442/26 - SO</v>
      </c>
      <c r="E129" t="str">
        <v>0443/26 - SO</v>
      </c>
      <c r="F129" t="str">
        <v>THIAGO FACHOLLI</v>
      </c>
      <c r="G129" t="str">
        <v>BUNGE ALIMENTOS S/A</v>
      </c>
      <c r="H129" t="str">
        <v>SOJA EM GRAOS</v>
      </c>
      <c r="I129">
        <v>62088</v>
      </c>
      <c r="J129">
        <v>1034.8</v>
      </c>
      <c r="K129">
        <v>17281.16</v>
      </c>
      <c r="L129">
        <v>0</v>
      </c>
      <c r="M129">
        <v>0</v>
      </c>
      <c r="N129">
        <v>4139.2</v>
      </c>
      <c r="O129">
        <v>0</v>
      </c>
      <c r="P129">
        <v>13141.96</v>
      </c>
      <c r="Q129">
        <v>12.7</v>
      </c>
    </row>
    <row r="130">
      <c r="A130" t="str">
        <v>MM</v>
      </c>
      <c r="B130">
        <v>2026</v>
      </c>
      <c r="C130">
        <v>46023</v>
      </c>
      <c r="D130" t="str">
        <v>0242/26 - SO</v>
      </c>
      <c r="E130" t="str">
        <v>0243/26 - SO</v>
      </c>
      <c r="F130" t="str">
        <v>ALENCAR KACIANO GALLO</v>
      </c>
      <c r="G130" t="str">
        <v>LOUIS DREYFUS COMPANY BRASIL S.A.</v>
      </c>
      <c r="H130" t="str">
        <v>SOJA EM GRAOS</v>
      </c>
      <c r="I130">
        <v>44136</v>
      </c>
      <c r="J130">
        <v>735.6</v>
      </c>
      <c r="K130">
        <v>2721.72</v>
      </c>
      <c r="L130">
        <v>0</v>
      </c>
      <c r="M130">
        <v>0</v>
      </c>
      <c r="N130">
        <v>809.16</v>
      </c>
      <c r="O130">
        <v>0</v>
      </c>
      <c r="P130">
        <v>1912.56</v>
      </c>
      <c r="Q130">
        <v>2.5999999999999996</v>
      </c>
    </row>
    <row r="131">
      <c r="A131" t="str">
        <v>MM</v>
      </c>
      <c r="B131">
        <v>2026</v>
      </c>
      <c r="C131">
        <v>46023</v>
      </c>
      <c r="D131" t="str">
        <v>0242/26 - SO</v>
      </c>
      <c r="E131" t="str">
        <v>0244/26 - SO</v>
      </c>
      <c r="F131" t="str">
        <v>ANDREY GUSTAVO GALLO</v>
      </c>
      <c r="G131" t="str">
        <v>LOUIS DREYFUS COMPANY BRASIL S.A.</v>
      </c>
      <c r="H131" t="str">
        <v>SOJA EM GRAOS</v>
      </c>
      <c r="I131">
        <v>39197</v>
      </c>
      <c r="J131">
        <v>653.2833333333333</v>
      </c>
      <c r="K131">
        <v>3070.43</v>
      </c>
      <c r="L131">
        <v>0</v>
      </c>
      <c r="M131">
        <v>0</v>
      </c>
      <c r="N131">
        <v>551.11</v>
      </c>
      <c r="O131">
        <v>0</v>
      </c>
      <c r="P131">
        <v>2519.32</v>
      </c>
      <c r="Q131">
        <v>3.8563971732530553</v>
      </c>
    </row>
    <row r="132">
      <c r="A132" t="str">
        <v>MM</v>
      </c>
      <c r="B132">
        <v>2026</v>
      </c>
      <c r="C132">
        <v>46023</v>
      </c>
      <c r="D132" t="str">
        <v>0242/26 - SO</v>
      </c>
      <c r="E132" t="str">
        <v>0230/25 - SO</v>
      </c>
      <c r="F132" t="str">
        <v>SILVIO CESAR VERDELIO E OUTRO</v>
      </c>
      <c r="G132" t="str">
        <v>LOUIS DREYFUS COMPANY BRASIL S.A.</v>
      </c>
      <c r="H132" t="str">
        <v>SOJA EM GRAOS</v>
      </c>
      <c r="I132">
        <v>336667</v>
      </c>
      <c r="J132">
        <v>5611.116666666667</v>
      </c>
      <c r="K132">
        <v>166986.83</v>
      </c>
      <c r="L132">
        <v>0</v>
      </c>
      <c r="M132">
        <v>0</v>
      </c>
      <c r="N132">
        <v>0</v>
      </c>
      <c r="O132">
        <v>0</v>
      </c>
      <c r="P132">
        <v>166986.83</v>
      </c>
      <c r="Q132">
        <v>29.759999643564708</v>
      </c>
    </row>
    <row r="133">
      <c r="A133" t="str">
        <v>MM</v>
      </c>
      <c r="B133">
        <v>2026</v>
      </c>
      <c r="C133">
        <v>46023</v>
      </c>
      <c r="D133" t="str">
        <v>0245/26 - SO</v>
      </c>
      <c r="E133" t="str">
        <v>0246/26 - SO</v>
      </c>
      <c r="F133" t="str">
        <v>ANDRE LUIZ SALLES SCUTTI</v>
      </c>
      <c r="G133" t="str">
        <v>LOUIS DREYFUS COMPANY BRASIL S.A.</v>
      </c>
      <c r="H133" t="str">
        <v>SOJA EM GRAOS</v>
      </c>
      <c r="I133">
        <v>60000</v>
      </c>
      <c r="J133">
        <v>1000</v>
      </c>
      <c r="K133">
        <v>3700</v>
      </c>
      <c r="L133">
        <v>0</v>
      </c>
      <c r="M133">
        <v>0</v>
      </c>
      <c r="N133">
        <v>1100</v>
      </c>
      <c r="O133">
        <v>0</v>
      </c>
      <c r="P133">
        <v>2600</v>
      </c>
      <c r="Q133">
        <v>2.6</v>
      </c>
    </row>
    <row r="134">
      <c r="A134" t="str">
        <v>MM</v>
      </c>
      <c r="B134">
        <v>2026</v>
      </c>
      <c r="C134">
        <v>46023</v>
      </c>
      <c r="D134" t="str">
        <v>0245/26 - SO</v>
      </c>
      <c r="E134" t="str">
        <v>0250/26 - SO</v>
      </c>
      <c r="F134" t="str">
        <v>ANDRE LUIZ SALLES SCUTTI</v>
      </c>
      <c r="G134" t="str">
        <v>LOUIS DREYFUS COMPANY BRASIL S.A.</v>
      </c>
      <c r="H134" t="str">
        <v>SOJA EM GRAOS</v>
      </c>
      <c r="I134">
        <v>33167</v>
      </c>
      <c r="J134">
        <v>552.7833333333333</v>
      </c>
      <c r="K134">
        <v>4809.22</v>
      </c>
      <c r="L134">
        <v>0</v>
      </c>
      <c r="M134">
        <v>0</v>
      </c>
      <c r="N134">
        <v>630.17</v>
      </c>
      <c r="O134">
        <v>0</v>
      </c>
      <c r="P134">
        <v>4179.04</v>
      </c>
      <c r="Q134">
        <v>7.55999638194591</v>
      </c>
    </row>
    <row r="135">
      <c r="A135" t="str">
        <v>MM</v>
      </c>
      <c r="B135">
        <v>2026</v>
      </c>
      <c r="C135">
        <v>46023</v>
      </c>
      <c r="D135" t="str">
        <v>0245/26 - SO</v>
      </c>
      <c r="E135" t="str">
        <v>0241/26 - SO</v>
      </c>
      <c r="F135" t="str">
        <v>ANDREY GUSTAVO GALLO</v>
      </c>
      <c r="G135" t="str">
        <v>LOUIS DREYFUS COMPANY BRASIL S.A.</v>
      </c>
      <c r="H135" t="str">
        <v>SOJA EM GRAOS</v>
      </c>
      <c r="I135">
        <v>6030</v>
      </c>
      <c r="J135">
        <v>100.5</v>
      </c>
      <c r="K135">
        <v>271.35</v>
      </c>
      <c r="L135">
        <v>0</v>
      </c>
      <c r="M135">
        <v>0</v>
      </c>
      <c r="N135">
        <v>84.78</v>
      </c>
      <c r="O135">
        <v>0</v>
      </c>
      <c r="P135">
        <v>186.57</v>
      </c>
      <c r="Q135">
        <v>1.8564179104477612</v>
      </c>
    </row>
    <row r="136">
      <c r="A136" t="str">
        <v>MM</v>
      </c>
      <c r="B136">
        <v>2026</v>
      </c>
      <c r="C136">
        <v>46023</v>
      </c>
      <c r="D136" t="str">
        <v>0245/26 - SO</v>
      </c>
      <c r="E136" t="str">
        <v>0244/26 - SO</v>
      </c>
      <c r="F136" t="str">
        <v>ANDREY GUSTAVO GALLO</v>
      </c>
      <c r="G136" t="str">
        <v>LOUIS DREYFUS COMPANY BRASIL S.A.</v>
      </c>
      <c r="H136" t="str">
        <v>SOJA EM GRAOS</v>
      </c>
      <c r="I136">
        <v>80803</v>
      </c>
      <c r="J136">
        <v>1346.7166666666667</v>
      </c>
      <c r="K136">
        <v>4982.85</v>
      </c>
      <c r="L136">
        <v>0</v>
      </c>
      <c r="M136">
        <v>0</v>
      </c>
      <c r="N136">
        <v>1136.09</v>
      </c>
      <c r="O136">
        <v>0</v>
      </c>
      <c r="P136">
        <v>3846.76</v>
      </c>
      <c r="Q136">
        <v>2.856398896080591</v>
      </c>
    </row>
    <row r="137">
      <c r="A137" t="str">
        <v>MM</v>
      </c>
      <c r="B137">
        <v>2026</v>
      </c>
      <c r="C137">
        <v>46023</v>
      </c>
      <c r="D137" t="str">
        <v>0248/26 - SO</v>
      </c>
      <c r="E137" t="str">
        <v>0243/26 - SO</v>
      </c>
      <c r="F137" t="str">
        <v>ALENCAR KACIANO GALLO</v>
      </c>
      <c r="G137" t="str">
        <v>LOUIS DREYFUS COMPANY BRASIL S.A.</v>
      </c>
      <c r="H137" t="str">
        <v>SOJA EM GRAOS</v>
      </c>
      <c r="I137">
        <v>15864</v>
      </c>
      <c r="J137">
        <v>264.4</v>
      </c>
      <c r="K137">
        <v>449.48</v>
      </c>
      <c r="L137">
        <v>0</v>
      </c>
      <c r="M137">
        <v>0</v>
      </c>
      <c r="N137">
        <v>290.84</v>
      </c>
      <c r="O137">
        <v>0</v>
      </c>
      <c r="P137">
        <v>158.64</v>
      </c>
      <c r="Q137">
        <v>0.6</v>
      </c>
    </row>
    <row r="138">
      <c r="A138" t="str">
        <v>MM</v>
      </c>
      <c r="B138">
        <v>2026</v>
      </c>
      <c r="C138">
        <v>46023</v>
      </c>
      <c r="D138" t="str">
        <v>0248/26 - SO</v>
      </c>
      <c r="E138" t="str">
        <v>0247/26 - SO</v>
      </c>
      <c r="F138" t="str">
        <v>ALENCAR KACIANO GALLO</v>
      </c>
      <c r="G138" t="str">
        <v>LOUIS DREYFUS COMPANY BRASIL S.A.</v>
      </c>
      <c r="H138" t="str">
        <v>SOJA EM GRAOS</v>
      </c>
      <c r="I138">
        <v>50166</v>
      </c>
      <c r="J138">
        <v>836.1</v>
      </c>
      <c r="K138">
        <v>5016.6</v>
      </c>
      <c r="L138">
        <v>0</v>
      </c>
      <c r="M138">
        <v>0</v>
      </c>
      <c r="N138">
        <v>1414.55</v>
      </c>
      <c r="O138">
        <v>0</v>
      </c>
      <c r="P138">
        <v>3602.05</v>
      </c>
      <c r="Q138">
        <v>4.308156919028824</v>
      </c>
    </row>
    <row r="139">
      <c r="A139" t="str">
        <v>MM</v>
      </c>
      <c r="B139">
        <v>2026</v>
      </c>
      <c r="C139">
        <v>46023</v>
      </c>
      <c r="D139" t="str">
        <v>0248/26 - SO</v>
      </c>
      <c r="E139" t="str">
        <v>0241/26 - SO</v>
      </c>
      <c r="F139" t="str">
        <v>ANDREY GUSTAVO GALLO</v>
      </c>
      <c r="G139" t="str">
        <v>LOUIS DREYFUS COMPANY BRASIL S.A.</v>
      </c>
      <c r="H139" t="str">
        <v>SOJA EM GRAOS</v>
      </c>
      <c r="I139">
        <v>53970</v>
      </c>
      <c r="J139">
        <v>899.5</v>
      </c>
      <c r="K139">
        <v>1529.15</v>
      </c>
      <c r="L139">
        <v>0</v>
      </c>
      <c r="M139">
        <v>0</v>
      </c>
      <c r="N139">
        <v>758.82</v>
      </c>
      <c r="O139">
        <v>0</v>
      </c>
      <c r="P139">
        <v>770.33</v>
      </c>
      <c r="Q139">
        <v>0.8563979988882713</v>
      </c>
    </row>
    <row r="140">
      <c r="A140" t="str">
        <v>MM</v>
      </c>
      <c r="B140">
        <v>2026</v>
      </c>
      <c r="C140">
        <v>46023</v>
      </c>
      <c r="D140" t="str">
        <v>0249/26 - SO</v>
      </c>
      <c r="E140" t="str">
        <v>0247/26 - SO</v>
      </c>
      <c r="F140" t="str">
        <v>ALENCAR KACIANO GALLO</v>
      </c>
      <c r="G140" t="str">
        <v>LOUIS DREYFUS COMPANY BRASIL S.A.</v>
      </c>
      <c r="H140" t="str">
        <v>SOJA EM GRAOS</v>
      </c>
      <c r="I140">
        <v>21718</v>
      </c>
      <c r="J140">
        <v>361.96666666666664</v>
      </c>
      <c r="K140">
        <v>760.13</v>
      </c>
      <c r="L140">
        <v>0</v>
      </c>
      <c r="M140">
        <v>0</v>
      </c>
      <c r="N140">
        <v>401.78</v>
      </c>
      <c r="O140">
        <v>0</v>
      </c>
      <c r="P140">
        <v>358.35</v>
      </c>
      <c r="Q140">
        <v>0.9900082880559905</v>
      </c>
    </row>
    <row r="141">
      <c r="A141" t="str">
        <v>MM</v>
      </c>
      <c r="B141">
        <v>2026</v>
      </c>
      <c r="C141">
        <v>46023</v>
      </c>
      <c r="D141" t="str">
        <v>0249/26 - SO</v>
      </c>
      <c r="E141" t="str">
        <v>0250/26 - SO</v>
      </c>
      <c r="F141" t="str">
        <v>ANDRE LUIZ SALLES SCUTTI</v>
      </c>
      <c r="G141" t="str">
        <v>LOUIS DREYFUS COMPANY BRASIL S.A.</v>
      </c>
      <c r="H141" t="str">
        <v>SOJA EM GRAOS</v>
      </c>
      <c r="I141">
        <v>26833</v>
      </c>
      <c r="J141">
        <v>447.21666666666664</v>
      </c>
      <c r="K141">
        <v>1699.42</v>
      </c>
      <c r="L141">
        <v>0</v>
      </c>
      <c r="M141">
        <v>0</v>
      </c>
      <c r="N141">
        <v>509.83</v>
      </c>
      <c r="O141">
        <v>0</v>
      </c>
      <c r="P141">
        <v>1189.6</v>
      </c>
      <c r="Q141">
        <v>2.660008198859613</v>
      </c>
    </row>
    <row r="142">
      <c r="A142" t="str">
        <v>MM</v>
      </c>
      <c r="B142">
        <v>2026</v>
      </c>
      <c r="C142">
        <v>46023</v>
      </c>
      <c r="D142" t="str">
        <v>0249/26 - SO</v>
      </c>
      <c r="E142" t="str">
        <v>0251/26 - SO</v>
      </c>
      <c r="F142" t="str">
        <v>ANDRE LUIZ SALLES SCUTTI</v>
      </c>
      <c r="G142" t="str">
        <v>LOUIS DREYFUS COMPANY BRASIL S.A.</v>
      </c>
      <c r="H142" t="str">
        <v>SOJA EM GRAOS</v>
      </c>
      <c r="I142">
        <v>11449</v>
      </c>
      <c r="J142">
        <v>190.81666666666666</v>
      </c>
      <c r="K142">
        <v>1106.74</v>
      </c>
      <c r="L142">
        <v>0</v>
      </c>
      <c r="M142">
        <v>0</v>
      </c>
      <c r="N142">
        <v>183.18</v>
      </c>
      <c r="O142">
        <v>0</v>
      </c>
      <c r="P142">
        <v>923.55</v>
      </c>
      <c r="Q142">
        <v>4.839986024980347</v>
      </c>
    </row>
    <row r="143">
      <c r="A143" t="str">
        <v>MM</v>
      </c>
      <c r="B143">
        <v>2026</v>
      </c>
      <c r="C143">
        <v>46023</v>
      </c>
      <c r="D143" t="str">
        <v>0252/26 - SO</v>
      </c>
      <c r="E143" t="str">
        <v>0247/26 - SO</v>
      </c>
      <c r="F143" t="str">
        <v>ALENCAR KACIANO GALLO</v>
      </c>
      <c r="G143" t="str">
        <v>LOUIS DREYFUS COMPANY BRASIL S.A.</v>
      </c>
      <c r="H143" t="str">
        <v>SOJA EM GRAOS</v>
      </c>
      <c r="I143">
        <v>5924</v>
      </c>
      <c r="J143">
        <v>98.73333333333333</v>
      </c>
      <c r="K143">
        <v>-49.37</v>
      </c>
      <c r="L143">
        <v>0</v>
      </c>
      <c r="M143">
        <v>0</v>
      </c>
      <c r="N143">
        <v>109.59</v>
      </c>
      <c r="O143">
        <v>0</v>
      </c>
      <c r="P143">
        <v>-158.96</v>
      </c>
      <c r="Q143">
        <v>-1.6099932478055368</v>
      </c>
    </row>
    <row r="144">
      <c r="A144" t="str">
        <v>MM</v>
      </c>
      <c r="B144">
        <v>2026</v>
      </c>
      <c r="C144">
        <v>46023</v>
      </c>
      <c r="D144" t="str">
        <v>0252/26 - SO</v>
      </c>
      <c r="E144" t="str">
        <v>0251/26 - SO</v>
      </c>
      <c r="F144" t="str">
        <v>ANDRE LUIZ SALLES SCUTTI</v>
      </c>
      <c r="G144" t="str">
        <v>LOUIS DREYFUS COMPANY BRASIL S.A.</v>
      </c>
      <c r="H144" t="str">
        <v>SOJA EM GRAOS</v>
      </c>
      <c r="I144">
        <v>54076</v>
      </c>
      <c r="J144">
        <v>901.2666666666667</v>
      </c>
      <c r="K144">
        <v>2884.05</v>
      </c>
      <c r="L144">
        <v>0</v>
      </c>
      <c r="M144">
        <v>0</v>
      </c>
      <c r="N144">
        <v>865.22</v>
      </c>
      <c r="O144">
        <v>0</v>
      </c>
      <c r="P144">
        <v>2018.84</v>
      </c>
      <c r="Q144">
        <v>2.2400029587987276</v>
      </c>
    </row>
    <row r="145">
      <c r="A145" t="str">
        <v>MM</v>
      </c>
      <c r="B145">
        <v>2026</v>
      </c>
      <c r="C145">
        <v>46023</v>
      </c>
      <c r="D145" t="str">
        <v>0253/26 - SO</v>
      </c>
      <c r="E145" t="str">
        <v>0247/26 - SO</v>
      </c>
      <c r="F145" t="str">
        <v>ALENCAR KACIANO GALLO</v>
      </c>
      <c r="G145" t="str">
        <v>LOUIS DREYFUS COMPANY BRASIL S.A.</v>
      </c>
      <c r="H145" t="str">
        <v>SOJA EM GRAOS</v>
      </c>
      <c r="I145">
        <v>34453</v>
      </c>
      <c r="J145">
        <v>574.2166666666667</v>
      </c>
      <c r="K145">
        <v>1435.54</v>
      </c>
      <c r="L145">
        <v>0</v>
      </c>
      <c r="M145">
        <v>0</v>
      </c>
      <c r="N145">
        <v>637.38</v>
      </c>
      <c r="O145">
        <v>0</v>
      </c>
      <c r="P145">
        <v>798.16</v>
      </c>
      <c r="Q145">
        <v>1.3899979682465966</v>
      </c>
    </row>
    <row r="146">
      <c r="A146" t="str">
        <v>MM</v>
      </c>
      <c r="B146">
        <v>2026</v>
      </c>
      <c r="C146">
        <v>46054</v>
      </c>
      <c r="D146" t="str">
        <v>-</v>
      </c>
      <c r="E146" t="str">
        <v>0255/26 - MP</v>
      </c>
      <c r="F146" t="str">
        <v>BELA CEREAIS COMERCIO LTDA.</v>
      </c>
      <c r="G146" t="str">
        <v>-</v>
      </c>
      <c r="H146" t="str">
        <v>FEIJAO MUNGO PRETO</v>
      </c>
      <c r="I146">
        <v>43100</v>
      </c>
      <c r="J146">
        <v>718.3333333333334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str">
        <v>MM</v>
      </c>
      <c r="B147">
        <v>2026</v>
      </c>
      <c r="C147">
        <v>46054</v>
      </c>
      <c r="D147" t="str">
        <v>0254/26 - SO</v>
      </c>
      <c r="E147" t="str">
        <v>0230/25 - SO</v>
      </c>
      <c r="F147" t="str">
        <v>SILVIO CESAR VERDELIO E OUTRO</v>
      </c>
      <c r="G147" t="str">
        <v>AMAGGI EXPORTACAO E IMPORTACAO LTDA</v>
      </c>
      <c r="H147" t="str">
        <v>SOJA EM GRAOS</v>
      </c>
      <c r="I147">
        <v>891225</v>
      </c>
      <c r="J147">
        <v>14853.75</v>
      </c>
      <c r="K147">
        <v>225549.74</v>
      </c>
      <c r="L147">
        <v>0</v>
      </c>
      <c r="M147">
        <v>0</v>
      </c>
      <c r="N147">
        <v>0</v>
      </c>
      <c r="O147">
        <v>0</v>
      </c>
      <c r="P147">
        <v>225549.74</v>
      </c>
      <c r="Q147">
        <v>15.184700159892282</v>
      </c>
    </row>
    <row r="148">
      <c r="A148" t="str">
        <v>BC_MATRIZ</v>
      </c>
      <c r="B148">
        <v>2026</v>
      </c>
      <c r="C148">
        <v>46054</v>
      </c>
      <c r="D148" t="str">
        <v>0440/26 - CA</v>
      </c>
      <c r="E148" t="str">
        <v>0438/26 - CA</v>
      </c>
      <c r="F148" t="str">
        <v>FRANKIE ROBERTO SOUZA E MONTAGNI</v>
      </c>
      <c r="G148" t="str">
        <v>VITOR RORATTO NEVES</v>
      </c>
      <c r="H148" t="str">
        <v>CAROCO DE ALGODAO</v>
      </c>
      <c r="I148">
        <v>37240</v>
      </c>
      <c r="J148">
        <v>620.6666666666666</v>
      </c>
      <c r="K148">
        <v>14497</v>
      </c>
      <c r="L148">
        <v>9235</v>
      </c>
      <c r="M148">
        <v>1260.2</v>
      </c>
      <c r="N148">
        <v>744.8</v>
      </c>
      <c r="O148">
        <v>346.2</v>
      </c>
      <c r="P148">
        <v>2910.8</v>
      </c>
      <c r="Q148">
        <v>4.689795918367348</v>
      </c>
    </row>
    <row r="149">
      <c r="A149" t="str">
        <v>BC_MATRIZ</v>
      </c>
      <c r="B149">
        <v>2026</v>
      </c>
      <c r="C149">
        <v>46054</v>
      </c>
      <c r="D149" t="str">
        <v>0440/26 - CA</v>
      </c>
      <c r="E149" t="str">
        <v>0453/26 - CA</v>
      </c>
      <c r="F149" t="str">
        <v>FRANKIE ROBERTO SOUZA E MONTAGNI</v>
      </c>
      <c r="G149" t="str">
        <v>VITOR RORATTO NEVES</v>
      </c>
      <c r="H149" t="str">
        <v>CAROCO DE ALGODAO</v>
      </c>
      <c r="I149">
        <v>72460</v>
      </c>
      <c r="J149">
        <v>1207.6666666666667</v>
      </c>
      <c r="K149">
        <v>28365.8</v>
      </c>
      <c r="L149">
        <v>19454.2</v>
      </c>
      <c r="M149">
        <v>2278.14</v>
      </c>
      <c r="N149">
        <v>1449.2</v>
      </c>
      <c r="O149">
        <v>692.3</v>
      </c>
      <c r="P149">
        <v>4491.96</v>
      </c>
      <c r="Q149">
        <v>3.719536295887386</v>
      </c>
    </row>
    <row r="150">
      <c r="A150" t="str">
        <v>BC_MATRIZ</v>
      </c>
      <c r="B150">
        <v>2026</v>
      </c>
      <c r="C150">
        <v>46054</v>
      </c>
      <c r="D150" t="str">
        <v>0442/26 - SO</v>
      </c>
      <c r="E150" t="str">
        <v>0409/25 - SO</v>
      </c>
      <c r="F150" t="str">
        <v>FELIPE DEI RICARDI</v>
      </c>
      <c r="G150" t="str">
        <v>BUNGE ALIMENTOS S/A</v>
      </c>
      <c r="H150" t="str">
        <v>SOJA EM GRAOS</v>
      </c>
      <c r="I150">
        <v>106339</v>
      </c>
      <c r="J150">
        <v>1772.3166666666666</v>
      </c>
      <c r="K150">
        <v>47398.48</v>
      </c>
      <c r="L150">
        <v>0</v>
      </c>
      <c r="M150">
        <v>0</v>
      </c>
      <c r="N150">
        <v>1772.32</v>
      </c>
      <c r="O150">
        <v>0</v>
      </c>
      <c r="P150">
        <v>45626.17</v>
      </c>
      <c r="Q150">
        <v>25.74380236789889</v>
      </c>
    </row>
    <row r="151">
      <c r="A151" t="str">
        <v>BC_MATRIZ</v>
      </c>
      <c r="B151">
        <v>2026</v>
      </c>
      <c r="C151">
        <v>46054</v>
      </c>
      <c r="D151" t="str">
        <v>0442/26 - SO</v>
      </c>
      <c r="E151" t="str">
        <v>0465/26 - SO</v>
      </c>
      <c r="F151" t="str">
        <v>FELIPE DEI RICARDI</v>
      </c>
      <c r="G151" t="str">
        <v>BUNGE ALIMENTOS S/A</v>
      </c>
      <c r="H151" t="str">
        <v>SOJA EM GRAOS</v>
      </c>
      <c r="I151">
        <v>7211</v>
      </c>
      <c r="J151">
        <v>120.18333333333334</v>
      </c>
      <c r="K151">
        <v>2007.06</v>
      </c>
      <c r="L151">
        <v>0</v>
      </c>
      <c r="M151">
        <v>0</v>
      </c>
      <c r="N151">
        <v>600.92</v>
      </c>
      <c r="O151">
        <v>0</v>
      </c>
      <c r="P151">
        <v>1406.15</v>
      </c>
      <c r="Q151">
        <v>11.700041603106365</v>
      </c>
    </row>
    <row r="152">
      <c r="A152" t="str">
        <v>BC_MATRIZ</v>
      </c>
      <c r="B152">
        <v>2026</v>
      </c>
      <c r="C152">
        <v>46054</v>
      </c>
      <c r="D152" t="str">
        <v>0442/26 - SO</v>
      </c>
      <c r="E152" t="str">
        <v>0444/26 - SO</v>
      </c>
      <c r="F152" t="str">
        <v>THIAGO FACHOLLI</v>
      </c>
      <c r="G152" t="str">
        <v>BUNGE ALIMENTOS S/A</v>
      </c>
      <c r="H152" t="str">
        <v>SOJA EM GRAOS</v>
      </c>
      <c r="I152">
        <v>63543</v>
      </c>
      <c r="J152">
        <v>1059.05</v>
      </c>
      <c r="K152">
        <v>17686.14</v>
      </c>
      <c r="L152">
        <v>0</v>
      </c>
      <c r="M152">
        <v>0</v>
      </c>
      <c r="N152">
        <v>1175.55</v>
      </c>
      <c r="O152">
        <v>0</v>
      </c>
      <c r="P152">
        <v>16510.59</v>
      </c>
      <c r="Q152">
        <v>15.590000472121242</v>
      </c>
    </row>
    <row r="153">
      <c r="A153" t="str">
        <v>BC_MATRIZ</v>
      </c>
      <c r="B153">
        <v>2026</v>
      </c>
      <c r="C153">
        <v>46054</v>
      </c>
      <c r="D153" t="str">
        <v>0442/26 - SO</v>
      </c>
      <c r="E153" t="str">
        <v>0449/26 - SO</v>
      </c>
      <c r="F153" t="str">
        <v>THIAGO FACHOLLI</v>
      </c>
      <c r="G153" t="str">
        <v>BUNGE ALIMENTOS S/A</v>
      </c>
      <c r="H153" t="str">
        <v>SOJA EM GRAOS</v>
      </c>
      <c r="I153">
        <v>17158</v>
      </c>
      <c r="J153">
        <v>285.96666666666664</v>
      </c>
      <c r="K153">
        <v>4775.64</v>
      </c>
      <c r="L153">
        <v>0</v>
      </c>
      <c r="M153">
        <v>0</v>
      </c>
      <c r="N153">
        <v>285.97</v>
      </c>
      <c r="O153">
        <v>0</v>
      </c>
      <c r="P153">
        <v>4489.68</v>
      </c>
      <c r="Q153">
        <v>15.70001165637021</v>
      </c>
    </row>
    <row r="154">
      <c r="A154" t="str">
        <v>BC_MATRIZ</v>
      </c>
      <c r="B154">
        <v>2026</v>
      </c>
      <c r="C154">
        <v>46054</v>
      </c>
      <c r="D154" t="str">
        <v>0450/26 - SO</v>
      </c>
      <c r="E154" t="str">
        <v>0446/26 - SO</v>
      </c>
      <c r="F154" t="str">
        <v>ALENCAR KACIANO GALLO</v>
      </c>
      <c r="G154" t="str">
        <v>LOUIS DREYFUS COMPANY BRASIL S.A.</v>
      </c>
      <c r="H154" t="str">
        <v>SOJA EM GRAOS</v>
      </c>
      <c r="I154">
        <v>492967</v>
      </c>
      <c r="J154">
        <v>8216.116666666667</v>
      </c>
      <c r="K154">
        <v>24648.35</v>
      </c>
      <c r="L154">
        <v>0</v>
      </c>
      <c r="M154">
        <v>0</v>
      </c>
      <c r="N154">
        <v>8216.12</v>
      </c>
      <c r="O154">
        <v>0</v>
      </c>
      <c r="P154">
        <v>16432.23</v>
      </c>
      <c r="Q154">
        <v>1.99999959429333</v>
      </c>
    </row>
    <row r="155">
      <c r="A155" t="str">
        <v>BC_MATRIZ</v>
      </c>
      <c r="B155">
        <v>2026</v>
      </c>
      <c r="C155">
        <v>46054</v>
      </c>
      <c r="D155" t="str">
        <v>0450/26 - SO</v>
      </c>
      <c r="E155" t="str">
        <v>0445/26 - SO</v>
      </c>
      <c r="F155" t="str">
        <v>ANDRE LUIZ SALLES SCUTTI</v>
      </c>
      <c r="G155" t="str">
        <v>LOUIS DREYFUS COMPANY BRASIL S.A.</v>
      </c>
      <c r="H155" t="str">
        <v>SOJA EM GRAOS</v>
      </c>
      <c r="I155">
        <v>44119</v>
      </c>
      <c r="J155">
        <v>735.3166666666667</v>
      </c>
      <c r="K155">
        <v>3455.99</v>
      </c>
      <c r="L155">
        <v>0</v>
      </c>
      <c r="M155">
        <v>0</v>
      </c>
      <c r="N155">
        <v>882.38</v>
      </c>
      <c r="O155">
        <v>0</v>
      </c>
      <c r="P155">
        <v>2573.61</v>
      </c>
      <c r="Q155">
        <v>3.5000022665971575</v>
      </c>
    </row>
    <row r="156">
      <c r="A156" t="str">
        <v>BC_MATRIZ</v>
      </c>
      <c r="B156">
        <v>2026</v>
      </c>
      <c r="C156">
        <v>46054</v>
      </c>
      <c r="D156" t="str">
        <v>0450/26 - SO</v>
      </c>
      <c r="E156" t="str">
        <v>0439/26 - SO</v>
      </c>
      <c r="F156" t="str">
        <v>CRISTIANO CORREIA FAVARIN</v>
      </c>
      <c r="G156" t="str">
        <v>LOUIS DREYFUS COMPANY BRASIL S.A.</v>
      </c>
      <c r="H156" t="str">
        <v>SOJA EM GRAOS</v>
      </c>
      <c r="I156">
        <v>62914</v>
      </c>
      <c r="J156">
        <v>1048.5666666666666</v>
      </c>
      <c r="K156">
        <v>20702.69</v>
      </c>
      <c r="L156">
        <v>0</v>
      </c>
      <c r="M156">
        <v>0</v>
      </c>
      <c r="N156">
        <v>10485.67</v>
      </c>
      <c r="O156">
        <v>0</v>
      </c>
      <c r="P156">
        <v>10217.02</v>
      </c>
      <c r="Q156">
        <v>9.743796293352831</v>
      </c>
    </row>
    <row r="157">
      <c r="A157" t="str">
        <v>BC_MATRIZ</v>
      </c>
      <c r="B157">
        <v>2026</v>
      </c>
      <c r="C157">
        <v>46054</v>
      </c>
      <c r="D157" t="str">
        <v>0451/26 - SO</v>
      </c>
      <c r="E157" t="str">
        <v>0446/26 - SO</v>
      </c>
      <c r="F157" t="str">
        <v>ALENCAR KACIANO GALLO</v>
      </c>
      <c r="G157" t="str">
        <v>LOUIS DREYFUS COMPANY BRASIL S.A.</v>
      </c>
      <c r="H157" t="str">
        <v>SOJA EM GRAOS</v>
      </c>
      <c r="I157">
        <v>34416</v>
      </c>
      <c r="J157">
        <v>573.6</v>
      </c>
      <c r="K157">
        <v>1720.8</v>
      </c>
      <c r="L157">
        <v>0</v>
      </c>
      <c r="M157">
        <v>0</v>
      </c>
      <c r="N157">
        <v>573.6</v>
      </c>
      <c r="O157">
        <v>0</v>
      </c>
      <c r="P157">
        <v>1147.2</v>
      </c>
      <c r="Q157">
        <v>2</v>
      </c>
    </row>
    <row r="158">
      <c r="A158" t="str">
        <v>BC_MATRIZ</v>
      </c>
      <c r="B158">
        <v>2026</v>
      </c>
      <c r="C158">
        <v>46054</v>
      </c>
      <c r="D158" t="str">
        <v>0451/26 - SO</v>
      </c>
      <c r="E158" t="str">
        <v>0441/26 - SO</v>
      </c>
      <c r="F158" t="str">
        <v>BARBARA OLIVEIRA FUSCO</v>
      </c>
      <c r="G158" t="str">
        <v>LOUIS DREYFUS COMPANY BRASIL S.A.</v>
      </c>
      <c r="H158" t="str">
        <v>SOJA EM GRAOS</v>
      </c>
      <c r="I158">
        <v>60000</v>
      </c>
      <c r="J158">
        <v>1000</v>
      </c>
      <c r="K158">
        <v>19743.6</v>
      </c>
      <c r="L158">
        <v>0</v>
      </c>
      <c r="M158">
        <v>0</v>
      </c>
      <c r="N158">
        <v>2000</v>
      </c>
      <c r="O158">
        <v>0</v>
      </c>
      <c r="P158">
        <v>17743.6</v>
      </c>
      <c r="Q158">
        <v>17.743599999999997</v>
      </c>
    </row>
    <row r="159">
      <c r="A159" t="str">
        <v>BC_MATRIZ</v>
      </c>
      <c r="B159">
        <v>2026</v>
      </c>
      <c r="C159">
        <v>46054</v>
      </c>
      <c r="D159" t="str">
        <v>0451/26 - SO</v>
      </c>
      <c r="E159" t="str">
        <v>0455/26 - SO</v>
      </c>
      <c r="F159" t="str">
        <v>BARBARA OLIVEIRA FUSCO</v>
      </c>
      <c r="G159" t="str">
        <v>LOUIS DREYFUS COMPANY BRASIL S.A.</v>
      </c>
      <c r="H159" t="str">
        <v>SOJA EM GRAOS</v>
      </c>
      <c r="I159">
        <v>25584</v>
      </c>
      <c r="J159">
        <v>426.4</v>
      </c>
      <c r="K159">
        <v>3411.2</v>
      </c>
      <c r="L159">
        <v>0</v>
      </c>
      <c r="M159">
        <v>0</v>
      </c>
      <c r="N159">
        <v>852.8</v>
      </c>
      <c r="O159">
        <v>0</v>
      </c>
      <c r="P159">
        <v>2558.4</v>
      </c>
      <c r="Q159">
        <v>6.000000000000001</v>
      </c>
    </row>
    <row r="160">
      <c r="A160" t="str">
        <v>BC_MATRIZ</v>
      </c>
      <c r="B160">
        <v>2026</v>
      </c>
      <c r="C160">
        <v>46054</v>
      </c>
      <c r="D160" t="str">
        <v>0452/26 - SO</v>
      </c>
      <c r="E160" t="str">
        <v>0445/26 - SO</v>
      </c>
      <c r="F160" t="str">
        <v>ANDRE LUIZ SALLES SCUTTI</v>
      </c>
      <c r="G160" t="str">
        <v>LOUIS DREYFUS COMPANY BRASIL S.A.</v>
      </c>
      <c r="H160" t="str">
        <v>SOJA EM GRAOS</v>
      </c>
      <c r="I160">
        <v>65950</v>
      </c>
      <c r="J160">
        <v>1099.1666666666667</v>
      </c>
      <c r="K160">
        <v>4066.92</v>
      </c>
      <c r="L160">
        <v>0</v>
      </c>
      <c r="M160">
        <v>0</v>
      </c>
      <c r="N160">
        <v>1319</v>
      </c>
      <c r="O160">
        <v>0</v>
      </c>
      <c r="P160">
        <v>2747.92</v>
      </c>
      <c r="Q160">
        <v>2.5000030326004548</v>
      </c>
    </row>
    <row r="161">
      <c r="A161" t="str">
        <v>BC_MATRIZ</v>
      </c>
      <c r="B161">
        <v>2026</v>
      </c>
      <c r="C161">
        <v>46054</v>
      </c>
      <c r="D161" t="str">
        <v>0452/26 - SO</v>
      </c>
      <c r="E161" t="str">
        <v>0422/25 - SO</v>
      </c>
      <c r="F161" t="str">
        <v>GEOVAN BARBOSA DIAS</v>
      </c>
      <c r="G161" t="str">
        <v>LOUIS DREYFUS COMPANY BRASIL S.A.</v>
      </c>
      <c r="H161" t="str">
        <v>SOJA EM GRAOS</v>
      </c>
      <c r="I161">
        <v>30000</v>
      </c>
      <c r="J161">
        <v>500</v>
      </c>
      <c r="K161">
        <v>9371.9</v>
      </c>
      <c r="L161">
        <v>0</v>
      </c>
      <c r="M161">
        <v>0</v>
      </c>
      <c r="N161">
        <v>2500</v>
      </c>
      <c r="O161">
        <v>0</v>
      </c>
      <c r="P161">
        <v>6871.9</v>
      </c>
      <c r="Q161">
        <v>13.743799999999998</v>
      </c>
    </row>
    <row r="162">
      <c r="A162" t="str">
        <v>BC_MATRIZ</v>
      </c>
      <c r="B162">
        <v>2026</v>
      </c>
      <c r="C162">
        <v>46054</v>
      </c>
      <c r="D162" t="str">
        <v>0452/26 - SO</v>
      </c>
      <c r="E162" t="str">
        <v>0461/26 - SO</v>
      </c>
      <c r="F162" t="str">
        <v>GEOVAN BARBOSA DIAS</v>
      </c>
      <c r="G162" t="str">
        <v>LOUIS DREYFUS COMPANY BRASIL S.A.</v>
      </c>
      <c r="H162" t="str">
        <v>SOJA EM GRAOS</v>
      </c>
      <c r="I162">
        <v>24050</v>
      </c>
      <c r="J162">
        <v>400.8333333333333</v>
      </c>
      <c r="K162">
        <v>2685.58</v>
      </c>
      <c r="L162">
        <v>0</v>
      </c>
      <c r="M162">
        <v>0</v>
      </c>
      <c r="N162">
        <v>801.67</v>
      </c>
      <c r="O162">
        <v>0</v>
      </c>
      <c r="P162">
        <v>1883.92</v>
      </c>
      <c r="Q162">
        <v>4.700008316008317</v>
      </c>
    </row>
    <row r="163">
      <c r="A163" t="str">
        <v>BC_MATRIZ</v>
      </c>
      <c r="B163">
        <v>2026</v>
      </c>
      <c r="C163">
        <v>46054</v>
      </c>
      <c r="D163" t="str">
        <v>0454/26 - SO</v>
      </c>
      <c r="E163" t="str">
        <v>0449/26 - SO</v>
      </c>
      <c r="F163" t="str">
        <v>THIAGO FACHOLLI</v>
      </c>
      <c r="G163" t="str">
        <v>BUNGE ALIMENTOS S/A</v>
      </c>
      <c r="H163" t="str">
        <v>SOJA EM GRAOS</v>
      </c>
      <c r="I163">
        <v>38924</v>
      </c>
      <c r="J163">
        <v>648.7333333333333</v>
      </c>
      <c r="K163">
        <v>2724.68</v>
      </c>
      <c r="L163">
        <v>0</v>
      </c>
      <c r="M163">
        <v>0</v>
      </c>
      <c r="N163">
        <v>648.73</v>
      </c>
      <c r="O163">
        <v>0</v>
      </c>
      <c r="P163">
        <v>2075.95</v>
      </c>
      <c r="Q163">
        <v>3.2000051382180654</v>
      </c>
    </row>
    <row r="164">
      <c r="A164" t="str">
        <v>BC_MATRIZ</v>
      </c>
      <c r="B164">
        <v>2026</v>
      </c>
      <c r="C164">
        <v>46054</v>
      </c>
      <c r="D164" t="str">
        <v>0456/26 - SO</v>
      </c>
      <c r="E164" t="str">
        <v>0458/26 - SO</v>
      </c>
      <c r="F164" t="str">
        <v>THIAGO FACHOLLI</v>
      </c>
      <c r="G164" t="str">
        <v>BUNGE ALIMENTOS S/A</v>
      </c>
      <c r="H164" t="str">
        <v>SOJA EM GRAOS</v>
      </c>
      <c r="I164">
        <v>60000</v>
      </c>
      <c r="J164">
        <v>1000</v>
      </c>
      <c r="K164">
        <v>6700</v>
      </c>
      <c r="L164">
        <v>0</v>
      </c>
      <c r="M164">
        <v>0</v>
      </c>
      <c r="N164">
        <v>2000</v>
      </c>
      <c r="O164">
        <v>0</v>
      </c>
      <c r="P164">
        <v>4700</v>
      </c>
      <c r="Q164">
        <v>4.7</v>
      </c>
    </row>
    <row r="165">
      <c r="A165" t="str">
        <v>BC_MATRIZ</v>
      </c>
      <c r="B165">
        <v>2026</v>
      </c>
      <c r="C165">
        <v>46054</v>
      </c>
      <c r="D165" t="str">
        <v>0460/26 - SO</v>
      </c>
      <c r="E165" t="str">
        <v>0446/26 - SO</v>
      </c>
      <c r="F165" t="str">
        <v>ALENCAR KACIANO GALLO</v>
      </c>
      <c r="G165" t="str">
        <v>LOUIS DREYFUS COMPANY BRASIL S.A.</v>
      </c>
      <c r="H165" t="str">
        <v>SOJA EM GRAOS</v>
      </c>
      <c r="I165">
        <v>69083</v>
      </c>
      <c r="J165">
        <v>1151.3833333333334</v>
      </c>
      <c r="K165">
        <v>4605.53</v>
      </c>
      <c r="L165">
        <v>0</v>
      </c>
      <c r="M165">
        <v>0</v>
      </c>
      <c r="N165">
        <v>1151.38</v>
      </c>
      <c r="O165">
        <v>0</v>
      </c>
      <c r="P165">
        <v>3454.15</v>
      </c>
      <c r="Q165">
        <v>3</v>
      </c>
    </row>
    <row r="166">
      <c r="A166" t="str">
        <v>BC_MATRIZ</v>
      </c>
      <c r="B166">
        <v>2026</v>
      </c>
      <c r="C166">
        <v>46054</v>
      </c>
      <c r="D166" t="str">
        <v>0460/26 - SO</v>
      </c>
      <c r="E166" t="str">
        <v>0459/26 - SO</v>
      </c>
      <c r="F166" t="str">
        <v>ALENCAR KACIANO GALLO</v>
      </c>
      <c r="G166" t="str">
        <v>LOUIS DREYFUS COMPANY BRASIL S.A.</v>
      </c>
      <c r="H166" t="str">
        <v>SOJA EM GRAOS</v>
      </c>
      <c r="I166">
        <v>75850</v>
      </c>
      <c r="J166">
        <v>1264.1666666666667</v>
      </c>
      <c r="K166">
        <v>5056.67</v>
      </c>
      <c r="L166">
        <v>0</v>
      </c>
      <c r="M166">
        <v>0</v>
      </c>
      <c r="N166">
        <v>2781.17</v>
      </c>
      <c r="O166">
        <v>0</v>
      </c>
      <c r="P166">
        <v>2275.5</v>
      </c>
      <c r="Q166">
        <v>1.7999999999999998</v>
      </c>
    </row>
    <row r="167">
      <c r="A167" t="str">
        <v>BC_MATRIZ</v>
      </c>
      <c r="B167">
        <v>2026</v>
      </c>
      <c r="C167">
        <v>46054</v>
      </c>
      <c r="D167" t="str">
        <v>0460/26 - SO</v>
      </c>
      <c r="E167" t="str">
        <v>0445/26 - SO</v>
      </c>
      <c r="F167" t="str">
        <v>ANDRE LUIZ SALLES SCUTTI</v>
      </c>
      <c r="G167" t="str">
        <v>LOUIS DREYFUS COMPANY BRASIL S.A.</v>
      </c>
      <c r="H167" t="str">
        <v>SOJA EM GRAOS</v>
      </c>
      <c r="I167">
        <v>708</v>
      </c>
      <c r="J167">
        <v>11.8</v>
      </c>
      <c r="K167">
        <v>67.26</v>
      </c>
      <c r="L167">
        <v>0</v>
      </c>
      <c r="M167">
        <v>0</v>
      </c>
      <c r="N167">
        <v>14.16</v>
      </c>
      <c r="O167">
        <v>0</v>
      </c>
      <c r="P167">
        <v>53.1</v>
      </c>
      <c r="Q167">
        <v>4.5</v>
      </c>
    </row>
    <row r="168">
      <c r="A168" t="str">
        <v>BC_MATRIZ</v>
      </c>
      <c r="B168">
        <v>2026</v>
      </c>
      <c r="C168">
        <v>46054</v>
      </c>
      <c r="D168" t="str">
        <v>0460/26 - SO</v>
      </c>
      <c r="E168" t="str">
        <v>0463/26 - SO</v>
      </c>
      <c r="F168" t="str">
        <v>ANDRE LUIZ SALLES SCUTTI</v>
      </c>
      <c r="G168" t="str">
        <v>LOUIS DREYFUS COMPANY BRASIL S.A.</v>
      </c>
      <c r="H168" t="str">
        <v>SOJA EM GRAOS</v>
      </c>
      <c r="I168">
        <v>214359</v>
      </c>
      <c r="J168">
        <v>3572.65</v>
      </c>
      <c r="K168">
        <v>20364.11</v>
      </c>
      <c r="L168">
        <v>0</v>
      </c>
      <c r="M168">
        <v>0</v>
      </c>
      <c r="N168">
        <v>5358.98</v>
      </c>
      <c r="O168">
        <v>0</v>
      </c>
      <c r="P168">
        <v>15005.13</v>
      </c>
      <c r="Q168">
        <v>4.199999999999999</v>
      </c>
    </row>
    <row r="169">
      <c r="A169" t="str">
        <v>BC_MATRIZ</v>
      </c>
      <c r="B169">
        <v>2026</v>
      </c>
      <c r="C169">
        <v>46054</v>
      </c>
      <c r="D169" t="str">
        <v>0462/26 - SO</v>
      </c>
      <c r="E169" t="str">
        <v>0458/26 - SO</v>
      </c>
      <c r="F169" t="str">
        <v>THIAGO FACHOLLI</v>
      </c>
      <c r="G169" t="str">
        <v>BUNGE ALIMENTOS S/A</v>
      </c>
      <c r="H169" t="str">
        <v>SOJA EM GRAOS</v>
      </c>
      <c r="I169">
        <v>8081</v>
      </c>
      <c r="J169">
        <v>134.68333333333334</v>
      </c>
      <c r="K169">
        <v>633.01</v>
      </c>
      <c r="L169">
        <v>0</v>
      </c>
      <c r="M169">
        <v>0</v>
      </c>
      <c r="N169">
        <v>269.37</v>
      </c>
      <c r="O169">
        <v>0</v>
      </c>
      <c r="P169">
        <v>363.65</v>
      </c>
      <c r="Q169">
        <v>2.700037124118302</v>
      </c>
    </row>
    <row r="170">
      <c r="A170" t="str">
        <v>BC_MATRIZ</v>
      </c>
      <c r="B170">
        <v>2026</v>
      </c>
      <c r="C170">
        <v>46054</v>
      </c>
      <c r="D170" t="str">
        <v>0464/26 - SO</v>
      </c>
      <c r="E170" t="str">
        <v>0459/26 - SO</v>
      </c>
      <c r="F170" t="str">
        <v>ALENCAR KACIANO GALLO</v>
      </c>
      <c r="G170" t="str">
        <v>LOUIS DREYFUS COMPANY BRASIL S.A.</v>
      </c>
      <c r="H170" t="str">
        <v>SOJA EM GRAOS</v>
      </c>
      <c r="I170">
        <v>120000</v>
      </c>
      <c r="J170">
        <v>2000</v>
      </c>
      <c r="K170">
        <v>7000</v>
      </c>
      <c r="L170">
        <v>0</v>
      </c>
      <c r="M170">
        <v>0</v>
      </c>
      <c r="N170">
        <v>4400</v>
      </c>
      <c r="O170">
        <v>0</v>
      </c>
      <c r="P170">
        <v>2600</v>
      </c>
      <c r="Q170">
        <v>1.3</v>
      </c>
    </row>
    <row r="171">
      <c r="A171" t="str">
        <v>BC_MATRIZ</v>
      </c>
      <c r="B171">
        <v>2026</v>
      </c>
      <c r="C171">
        <v>46054</v>
      </c>
      <c r="D171" t="str">
        <v>0466/26 - SO</v>
      </c>
      <c r="E171" t="str">
        <v>0446/26 - SO</v>
      </c>
      <c r="F171" t="str">
        <v>ALENCAR KACIANO GALLO</v>
      </c>
      <c r="G171" t="str">
        <v>LOUIS DREYFUS COMPANY BRASIL S.A.</v>
      </c>
      <c r="H171" t="str">
        <v>SOJA EM GRAOS</v>
      </c>
      <c r="I171">
        <v>3534</v>
      </c>
      <c r="J171">
        <v>58.9</v>
      </c>
      <c r="K171">
        <v>176.7</v>
      </c>
      <c r="L171">
        <v>0</v>
      </c>
      <c r="M171">
        <v>0</v>
      </c>
      <c r="N171">
        <v>58.9</v>
      </c>
      <c r="O171">
        <v>0</v>
      </c>
      <c r="P171">
        <v>117.8</v>
      </c>
      <c r="Q171">
        <v>2</v>
      </c>
    </row>
    <row r="172">
      <c r="A172" t="str">
        <v>BC_MATRIZ</v>
      </c>
      <c r="B172">
        <v>2026</v>
      </c>
      <c r="C172">
        <v>46054</v>
      </c>
      <c r="D172" t="str">
        <v>0466/26 - SO</v>
      </c>
      <c r="E172" t="str">
        <v>0459/26 - SO</v>
      </c>
      <c r="F172" t="str">
        <v>ALENCAR KACIANO GALLO</v>
      </c>
      <c r="G172" t="str">
        <v>LOUIS DREYFUS COMPANY BRASIL S.A.</v>
      </c>
      <c r="H172" t="str">
        <v>SOJA EM GRAOS</v>
      </c>
      <c r="I172">
        <v>147147</v>
      </c>
      <c r="J172">
        <v>2452.45</v>
      </c>
      <c r="K172">
        <v>7357.35</v>
      </c>
      <c r="L172">
        <v>0</v>
      </c>
      <c r="M172">
        <v>0</v>
      </c>
      <c r="N172">
        <v>5395.39</v>
      </c>
      <c r="O172">
        <v>0</v>
      </c>
      <c r="P172">
        <v>1961.96</v>
      </c>
      <c r="Q172">
        <v>0.8</v>
      </c>
    </row>
    <row r="173">
      <c r="A173" t="str">
        <v>BC_MATRIZ</v>
      </c>
      <c r="B173">
        <v>2026</v>
      </c>
      <c r="C173">
        <v>46054</v>
      </c>
      <c r="D173" t="str">
        <v>0466/26 - SO</v>
      </c>
      <c r="E173" t="str">
        <v>0445/26 - SO</v>
      </c>
      <c r="F173" t="str">
        <v>ANDRE LUIZ SALLES SCUTTI</v>
      </c>
      <c r="G173" t="str">
        <v>LOUIS DREYFUS COMPANY BRASIL S.A.</v>
      </c>
      <c r="H173" t="str">
        <v>SOJA EM GRAOS</v>
      </c>
      <c r="I173">
        <v>15611</v>
      </c>
      <c r="J173">
        <v>260.18333333333334</v>
      </c>
      <c r="K173">
        <v>1222.86</v>
      </c>
      <c r="L173">
        <v>0</v>
      </c>
      <c r="M173">
        <v>0</v>
      </c>
      <c r="N173">
        <v>312.22</v>
      </c>
      <c r="O173">
        <v>0</v>
      </c>
      <c r="P173">
        <v>910.64</v>
      </c>
      <c r="Q173">
        <v>3.499993594260457</v>
      </c>
    </row>
    <row r="174">
      <c r="A174" t="str">
        <v>BC_MATRIZ</v>
      </c>
      <c r="B174">
        <v>2026</v>
      </c>
      <c r="C174">
        <v>46054</v>
      </c>
      <c r="D174" t="str">
        <v>0466/26 - SO</v>
      </c>
      <c r="E174" t="str">
        <v>0463/26 - SO</v>
      </c>
      <c r="F174" t="str">
        <v>ANDRE LUIZ SALLES SCUTTI</v>
      </c>
      <c r="G174" t="str">
        <v>LOUIS DREYFUS COMPANY BRASIL S.A.</v>
      </c>
      <c r="H174" t="str">
        <v>SOJA EM GRAOS</v>
      </c>
      <c r="I174">
        <v>43069</v>
      </c>
      <c r="J174">
        <v>717.8166666666667</v>
      </c>
      <c r="K174">
        <v>3373.74</v>
      </c>
      <c r="L174">
        <v>0</v>
      </c>
      <c r="M174">
        <v>0</v>
      </c>
      <c r="N174">
        <v>1076.73</v>
      </c>
      <c r="O174">
        <v>0</v>
      </c>
      <c r="P174">
        <v>2297.01</v>
      </c>
      <c r="Q174">
        <v>3.199995356288746</v>
      </c>
    </row>
    <row r="175">
      <c r="A175" t="str">
        <v>BC_MATRIZ</v>
      </c>
      <c r="B175">
        <v>2026</v>
      </c>
      <c r="C175">
        <v>46054</v>
      </c>
      <c r="D175" t="str">
        <v>0468/26 - SO</v>
      </c>
      <c r="E175" t="str">
        <v>0467/26 - SO</v>
      </c>
      <c r="F175" t="str">
        <v>MARCIO VICTOR BELOTI</v>
      </c>
      <c r="G175" t="str">
        <v>CUTRALE TRADING BRASIL LTDA.</v>
      </c>
      <c r="H175" t="str">
        <v>SOJA EM GRAOS</v>
      </c>
      <c r="I175">
        <v>141140</v>
      </c>
      <c r="J175">
        <v>2352.3333333333335</v>
      </c>
      <c r="K175">
        <v>16936.8</v>
      </c>
      <c r="L175">
        <v>0</v>
      </c>
      <c r="M175">
        <v>0</v>
      </c>
      <c r="N175">
        <v>5880.83</v>
      </c>
      <c r="O175">
        <v>0</v>
      </c>
      <c r="P175">
        <v>11055.97</v>
      </c>
      <c r="Q175">
        <v>4.700001417032733</v>
      </c>
    </row>
    <row r="176">
      <c r="A176" t="str">
        <v>BC_MATRIZ</v>
      </c>
      <c r="B176">
        <v>2026</v>
      </c>
      <c r="C176">
        <v>46054</v>
      </c>
      <c r="D176" t="str">
        <v>0468/26 - SO</v>
      </c>
      <c r="E176" t="str">
        <v>0469/26 - SO</v>
      </c>
      <c r="F176" t="str">
        <v>MARCIO VICTOR BELOTI</v>
      </c>
      <c r="G176" t="str">
        <v>CUTRALE TRADING BRASIL LTDA.</v>
      </c>
      <c r="H176" t="str">
        <v>SOJA EM GRAOS</v>
      </c>
      <c r="I176">
        <v>38860</v>
      </c>
      <c r="J176">
        <v>647.6666666666666</v>
      </c>
      <c r="K176">
        <v>4663.2</v>
      </c>
      <c r="L176">
        <v>0</v>
      </c>
      <c r="M176">
        <v>0</v>
      </c>
      <c r="N176">
        <v>1619.17</v>
      </c>
      <c r="O176">
        <v>0</v>
      </c>
      <c r="P176">
        <v>3044.03</v>
      </c>
      <c r="Q176">
        <v>4.69999485331961</v>
      </c>
    </row>
    <row r="177">
      <c r="A177" t="str">
        <v>BC_MATRIZ</v>
      </c>
      <c r="B177">
        <v>2026</v>
      </c>
      <c r="C177">
        <v>46054</v>
      </c>
      <c r="D177" t="str">
        <v>0470/26 - SO</v>
      </c>
      <c r="E177" t="str">
        <v>0467/26 - SO</v>
      </c>
      <c r="F177" t="str">
        <v>MARCIO VICTOR BELOTI</v>
      </c>
      <c r="G177" t="str">
        <v>CUTRALE TRADING BRASIL LTDA.</v>
      </c>
      <c r="H177" t="str">
        <v>SOJA EM GRAOS</v>
      </c>
      <c r="I177">
        <v>38860</v>
      </c>
      <c r="J177">
        <v>647.6666666666666</v>
      </c>
      <c r="K177">
        <v>4663.2</v>
      </c>
      <c r="L177">
        <v>0</v>
      </c>
      <c r="M177">
        <v>0</v>
      </c>
      <c r="N177">
        <v>1619.17</v>
      </c>
      <c r="O177">
        <v>0</v>
      </c>
      <c r="P177">
        <v>3044.03</v>
      </c>
      <c r="Q177">
        <v>4.69999485331961</v>
      </c>
    </row>
    <row r="178">
      <c r="A178" t="str">
        <v>BC_MATRIZ</v>
      </c>
      <c r="B178">
        <v>2026</v>
      </c>
      <c r="C178">
        <v>46054</v>
      </c>
      <c r="D178" t="str">
        <v>0470/26 - SO</v>
      </c>
      <c r="E178" t="str">
        <v>0469/26 - SO</v>
      </c>
      <c r="F178" t="str">
        <v>MARCIO VICTOR BELOTI</v>
      </c>
      <c r="G178" t="str">
        <v>CUTRALE TRADING BRASIL LTDA.</v>
      </c>
      <c r="H178" t="str">
        <v>SOJA EM GRAOS</v>
      </c>
      <c r="I178">
        <v>15560</v>
      </c>
      <c r="J178">
        <v>259.3333333333333</v>
      </c>
      <c r="K178">
        <v>1867.2</v>
      </c>
      <c r="L178">
        <v>0</v>
      </c>
      <c r="M178">
        <v>0</v>
      </c>
      <c r="N178">
        <v>648.33</v>
      </c>
      <c r="O178">
        <v>0</v>
      </c>
      <c r="P178">
        <v>1218.87</v>
      </c>
      <c r="Q178">
        <v>4.700012853470437</v>
      </c>
    </row>
    <row r="179">
      <c r="A179" t="str">
        <v>BC_FILIAL</v>
      </c>
      <c r="B179">
        <v>2026</v>
      </c>
      <c r="C179">
        <v>46054</v>
      </c>
      <c r="D179" t="str">
        <v>0364/26 - MP</v>
      </c>
      <c r="E179" t="str">
        <v>-</v>
      </c>
      <c r="F179" t="str">
        <v>-</v>
      </c>
      <c r="G179" t="str">
        <v>SAMBA FOODS LTDA</v>
      </c>
      <c r="H179" t="str">
        <v>FEIJAO MUNGO PRETO</v>
      </c>
      <c r="I179">
        <v>30000</v>
      </c>
      <c r="J179">
        <v>500</v>
      </c>
      <c r="K179">
        <v>90168.75</v>
      </c>
      <c r="L179">
        <v>0</v>
      </c>
      <c r="M179">
        <v>22500</v>
      </c>
      <c r="N179">
        <v>125</v>
      </c>
      <c r="O179">
        <v>0</v>
      </c>
      <c r="P179">
        <v>67543.75</v>
      </c>
      <c r="Q179">
        <v>135.0875</v>
      </c>
    </row>
    <row r="180">
      <c r="A180" t="str">
        <v>BC_FILIAL</v>
      </c>
      <c r="B180">
        <v>2026</v>
      </c>
      <c r="C180">
        <v>46054</v>
      </c>
      <c r="D180" t="str">
        <v>0365/26 - MP</v>
      </c>
      <c r="E180" t="str">
        <v>-</v>
      </c>
      <c r="F180" t="str">
        <v>-</v>
      </c>
      <c r="G180" t="str">
        <v>SAMBA FOODS LTDA</v>
      </c>
      <c r="H180" t="str">
        <v>FEIJAO MUNGO PRETO</v>
      </c>
      <c r="I180">
        <v>9360</v>
      </c>
      <c r="J180">
        <v>156</v>
      </c>
      <c r="K180">
        <v>34802.57</v>
      </c>
      <c r="L180">
        <v>0</v>
      </c>
      <c r="M180">
        <v>7020</v>
      </c>
      <c r="N180">
        <v>39</v>
      </c>
      <c r="O180">
        <v>0</v>
      </c>
      <c r="P180">
        <v>27743.57</v>
      </c>
      <c r="Q180">
        <v>177.84339743589743</v>
      </c>
    </row>
    <row r="181">
      <c r="A181" t="str">
        <v>BC_FILIAL</v>
      </c>
      <c r="B181">
        <v>2026</v>
      </c>
      <c r="C181">
        <v>46054</v>
      </c>
      <c r="D181" t="str">
        <v>0366/26 - MP</v>
      </c>
      <c r="E181" t="str">
        <v>-</v>
      </c>
      <c r="F181" t="str">
        <v>-</v>
      </c>
      <c r="G181" t="str">
        <v>MM COMERCIO DE CEREAIS LTDA</v>
      </c>
      <c r="H181" t="str">
        <v>FEIJAO MUNGO PRETO</v>
      </c>
      <c r="I181">
        <v>43100</v>
      </c>
      <c r="J181">
        <v>718.3333333333334</v>
      </c>
      <c r="K181">
        <v>242.44</v>
      </c>
      <c r="L181">
        <v>9051</v>
      </c>
      <c r="M181">
        <v>15722.88</v>
      </c>
      <c r="N181">
        <v>400</v>
      </c>
      <c r="O181">
        <v>0</v>
      </c>
      <c r="P181">
        <v>-24931.44</v>
      </c>
      <c r="Q181">
        <v>-34.70734106728538</v>
      </c>
    </row>
    <row r="182">
      <c r="A182" t="str">
        <v>BC_MATRIZ</v>
      </c>
      <c r="B182">
        <v>2026</v>
      </c>
      <c r="C182">
        <v>46082</v>
      </c>
      <c r="D182" t="str">
        <v>0440/26 - CA</v>
      </c>
      <c r="E182" t="str">
        <v>0453/26 - CA</v>
      </c>
      <c r="F182" t="str">
        <v>FRANKIE ROBERTO SOUZA E MONTAGNI</v>
      </c>
      <c r="G182" t="str">
        <v>VITOR RORATTO NEVES</v>
      </c>
      <c r="H182" t="str">
        <v>CAROCO DE ALGODAO</v>
      </c>
      <c r="I182">
        <v>28820</v>
      </c>
      <c r="J182">
        <v>480.3333333333333</v>
      </c>
      <c r="K182">
        <v>11106.8</v>
      </c>
      <c r="L182">
        <v>8413</v>
      </c>
      <c r="M182">
        <v>802.35</v>
      </c>
      <c r="N182">
        <v>576.4</v>
      </c>
      <c r="O182">
        <v>314.1</v>
      </c>
      <c r="P182">
        <v>1000.95</v>
      </c>
      <c r="Q182">
        <v>2.0838653712699515</v>
      </c>
    </row>
    <row r="183">
      <c r="A183" t="str">
        <v>BC_MATRIZ</v>
      </c>
      <c r="B183">
        <v>2026</v>
      </c>
      <c r="C183">
        <v>46082</v>
      </c>
      <c r="D183" t="str">
        <v>0457/26 - SO</v>
      </c>
      <c r="E183" t="str">
        <v>0417/25 - SO</v>
      </c>
      <c r="F183" t="str">
        <v>SINAIR TAVARES PRADO NETO</v>
      </c>
      <c r="G183" t="str">
        <v>BUNGE ALIMENTOS S/A</v>
      </c>
      <c r="H183" t="str">
        <v>SOJA EM GRAOS</v>
      </c>
      <c r="I183">
        <v>330000</v>
      </c>
      <c r="J183">
        <v>5500</v>
      </c>
      <c r="K183">
        <v>116840.9</v>
      </c>
      <c r="L183">
        <v>0</v>
      </c>
      <c r="M183">
        <v>0</v>
      </c>
      <c r="N183">
        <v>20329.5</v>
      </c>
      <c r="O183">
        <v>640</v>
      </c>
      <c r="P183">
        <v>95871.4</v>
      </c>
      <c r="Q183">
        <v>17.431163636363635</v>
      </c>
    </row>
    <row r="184">
      <c r="A184" t="str">
        <v>BC_MATRIZ</v>
      </c>
      <c r="B184">
        <v>2026</v>
      </c>
      <c r="C184">
        <v>46082</v>
      </c>
      <c r="D184" t="str">
        <v>0466/26 - SO</v>
      </c>
      <c r="E184" t="str">
        <v>0459/26 - SO</v>
      </c>
      <c r="F184" t="str">
        <v>ALENCAR KACIANO GALLO</v>
      </c>
      <c r="G184" t="str">
        <v>LOUIS DREYFUS COMPANY BRASIL S.A.</v>
      </c>
      <c r="H184" t="str">
        <v>SOJA EM GRAOS</v>
      </c>
      <c r="I184">
        <v>40597</v>
      </c>
      <c r="J184">
        <v>676.6166666666667</v>
      </c>
      <c r="K184">
        <v>2029.85</v>
      </c>
      <c r="L184">
        <v>0</v>
      </c>
      <c r="M184">
        <v>0</v>
      </c>
      <c r="N184">
        <v>1488.56</v>
      </c>
      <c r="O184">
        <v>0</v>
      </c>
      <c r="P184">
        <v>541.29</v>
      </c>
      <c r="Q184">
        <v>0.7999950735276005</v>
      </c>
    </row>
    <row r="185">
      <c r="A185" t="str">
        <v>BC_MATRIZ</v>
      </c>
      <c r="B185">
        <v>2026</v>
      </c>
      <c r="C185">
        <v>46082</v>
      </c>
      <c r="D185" t="str">
        <v>0466/26 - SO</v>
      </c>
      <c r="E185" t="str">
        <v>0471/26 - SO</v>
      </c>
      <c r="F185" t="str">
        <v>DIEGO FERREIRA DE ASSIS</v>
      </c>
      <c r="G185" t="str">
        <v>LOUIS DREYFUS COMPANY BRASIL S.A.</v>
      </c>
      <c r="H185" t="str">
        <v>SOJA EM GRAOS</v>
      </c>
      <c r="I185">
        <v>7472</v>
      </c>
      <c r="J185">
        <v>124.53333333333333</v>
      </c>
      <c r="K185">
        <v>1618.93</v>
      </c>
      <c r="L185">
        <v>0</v>
      </c>
      <c r="M185">
        <v>0</v>
      </c>
      <c r="N185">
        <v>186.8</v>
      </c>
      <c r="O185">
        <v>0</v>
      </c>
      <c r="P185">
        <v>1432.13</v>
      </c>
      <c r="Q185">
        <v>11.499973233404711</v>
      </c>
    </row>
    <row r="186">
      <c r="A186" t="str">
        <v>BC_MATRIZ</v>
      </c>
      <c r="B186">
        <v>2026</v>
      </c>
      <c r="C186">
        <v>46082</v>
      </c>
      <c r="D186" t="str">
        <v>0472/26 - SO</v>
      </c>
      <c r="E186" t="str">
        <v>0471/26 - SO</v>
      </c>
      <c r="F186" t="str">
        <v>DIEGO FERREIRA DE ASSIS</v>
      </c>
      <c r="G186" t="str">
        <v>LOUIS DREYFUS COMPANY BRASIL S.A.</v>
      </c>
      <c r="H186" t="str">
        <v>SOJA EM GRAOS</v>
      </c>
      <c r="I186">
        <v>23288</v>
      </c>
      <c r="J186">
        <v>388.1333333333333</v>
      </c>
      <c r="K186">
        <v>4851.67</v>
      </c>
      <c r="L186">
        <v>0</v>
      </c>
      <c r="M186">
        <v>0</v>
      </c>
      <c r="N186">
        <v>582.2</v>
      </c>
      <c r="O186">
        <v>0</v>
      </c>
      <c r="P186">
        <v>4269.47</v>
      </c>
      <c r="Q186">
        <v>11.000008588114051</v>
      </c>
    </row>
    <row r="187">
      <c r="A187" t="str">
        <v>BC_MATRIZ</v>
      </c>
      <c r="B187">
        <v>2026</v>
      </c>
      <c r="C187">
        <v>46082</v>
      </c>
      <c r="D187" t="str">
        <v>0472/26 - SO</v>
      </c>
      <c r="E187" t="str">
        <v>0428/25 - SO</v>
      </c>
      <c r="F187" t="str">
        <v>EDICARLOS ALMEIDA GUEDES</v>
      </c>
      <c r="G187" t="str">
        <v>LOUIS DREYFUS COMPANY BRASIL S.A.</v>
      </c>
      <c r="H187" t="str">
        <v>SOJA EM GRAOS</v>
      </c>
      <c r="I187">
        <v>60000</v>
      </c>
      <c r="J187">
        <v>1000</v>
      </c>
      <c r="K187">
        <v>19243.8</v>
      </c>
      <c r="L187">
        <v>0</v>
      </c>
      <c r="M187">
        <v>0</v>
      </c>
      <c r="N187">
        <v>4000</v>
      </c>
      <c r="O187">
        <v>0</v>
      </c>
      <c r="P187">
        <v>15243.8</v>
      </c>
      <c r="Q187">
        <v>15.243799999999998</v>
      </c>
    </row>
    <row r="188">
      <c r="A188" t="str">
        <v>BC_MATRIZ</v>
      </c>
      <c r="B188">
        <v>2026</v>
      </c>
      <c r="C188">
        <v>46082</v>
      </c>
      <c r="D188" t="str">
        <v>0472/26 - SO</v>
      </c>
      <c r="E188" t="str">
        <v>0473/26 - SO</v>
      </c>
      <c r="F188" t="str">
        <v>EDICARLOS ALMEIDA GUEDES</v>
      </c>
      <c r="G188" t="str">
        <v>LOUIS DREYFUS COMPANY BRASIL S.A.</v>
      </c>
      <c r="H188" t="str">
        <v>SOJA EM GRAOS</v>
      </c>
      <c r="I188">
        <v>46510</v>
      </c>
      <c r="J188">
        <v>775.1666666666666</v>
      </c>
      <c r="K188">
        <v>3255.7</v>
      </c>
      <c r="L188">
        <v>0</v>
      </c>
      <c r="M188">
        <v>0</v>
      </c>
      <c r="N188">
        <v>232.55</v>
      </c>
      <c r="O188">
        <v>0</v>
      </c>
      <c r="P188">
        <v>3023.15</v>
      </c>
      <c r="Q188">
        <v>3.9000000000000004</v>
      </c>
    </row>
    <row r="189">
      <c r="A189" t="str">
        <v>BC_MATRIZ</v>
      </c>
      <c r="B189">
        <v>2026</v>
      </c>
      <c r="C189">
        <v>46082</v>
      </c>
      <c r="D189" t="str">
        <v>0476/26 - SO</v>
      </c>
      <c r="E189" t="str">
        <v>0477/26 - SO</v>
      </c>
      <c r="F189" t="str">
        <v>SINAIR TAVARES PRADO NETO</v>
      </c>
      <c r="G189" t="str">
        <v>BUNGE ALIMENTOS S/A</v>
      </c>
      <c r="H189" t="str">
        <v>SOJA EM GRAOS</v>
      </c>
      <c r="I189">
        <v>45604</v>
      </c>
      <c r="J189">
        <v>760.0666666666667</v>
      </c>
      <c r="K189">
        <v>2584.23</v>
      </c>
      <c r="L189">
        <v>0</v>
      </c>
      <c r="M189">
        <v>0</v>
      </c>
      <c r="N189">
        <v>228.02</v>
      </c>
      <c r="O189">
        <v>0</v>
      </c>
      <c r="P189">
        <v>2356.21</v>
      </c>
      <c r="Q189">
        <v>3.100004385580212</v>
      </c>
    </row>
    <row r="190">
      <c r="A190" t="str">
        <v>BC_FILIAL</v>
      </c>
      <c r="B190">
        <v>2026</v>
      </c>
      <c r="C190">
        <v>46082</v>
      </c>
      <c r="D190" t="str">
        <v>0367/26 - MV</v>
      </c>
      <c r="E190" t="str">
        <v>-</v>
      </c>
      <c r="F190" t="str">
        <v>-</v>
      </c>
      <c r="G190" t="str">
        <v>MM COMERCIO DE CEREAIS LTDA</v>
      </c>
      <c r="H190" t="str">
        <v>FEIJAO MUNGO VERDE</v>
      </c>
      <c r="I190">
        <v>2492</v>
      </c>
      <c r="J190">
        <v>41.53333333333333</v>
      </c>
      <c r="K190">
        <v>0</v>
      </c>
      <c r="L190">
        <v>912.56</v>
      </c>
      <c r="M190">
        <v>3.68</v>
      </c>
      <c r="N190">
        <v>0</v>
      </c>
      <c r="O190">
        <v>0</v>
      </c>
      <c r="P190">
        <v>-916.24</v>
      </c>
      <c r="Q190">
        <v>-22.060353130016054</v>
      </c>
    </row>
    <row r="191">
      <c r="A191" t="str">
        <v>BC_FILIAL</v>
      </c>
      <c r="B191">
        <v>2026</v>
      </c>
      <c r="C191">
        <v>46082</v>
      </c>
      <c r="D191" t="str">
        <v>0368/26 - FC</v>
      </c>
      <c r="E191" t="str">
        <v>-</v>
      </c>
      <c r="F191" t="str">
        <v>-</v>
      </c>
      <c r="G191" t="str">
        <v>MM COMERCIO DE CEREAIS LTDA</v>
      </c>
      <c r="H191" t="str">
        <v>FEIJAO CAUPI</v>
      </c>
      <c r="I191">
        <v>18808</v>
      </c>
      <c r="J191">
        <v>313.46666666666664</v>
      </c>
      <c r="K191">
        <v>0</v>
      </c>
      <c r="L191">
        <v>6887.44</v>
      </c>
      <c r="M191">
        <v>4226.58</v>
      </c>
      <c r="N191">
        <v>0</v>
      </c>
      <c r="O191">
        <v>0</v>
      </c>
      <c r="P191">
        <v>-11113.33</v>
      </c>
      <c r="Q191">
        <v>-35.452988090174394</v>
      </c>
    </row>
    <row r="192">
      <c r="A192" t="str">
        <v>BC_FILIAL</v>
      </c>
      <c r="B192">
        <v>2026</v>
      </c>
      <c r="C192">
        <v>46082</v>
      </c>
      <c r="D192" t="str">
        <v>0369/26 - FC</v>
      </c>
      <c r="E192" t="str">
        <v>-</v>
      </c>
      <c r="F192" t="str">
        <v>-</v>
      </c>
      <c r="G192" t="str">
        <v>BELA CEREAIS COMERCIO LTDA.</v>
      </c>
      <c r="H192" t="str">
        <v>FEIJAO CAUPI</v>
      </c>
      <c r="I192">
        <v>40812</v>
      </c>
      <c r="J192">
        <v>680.2</v>
      </c>
      <c r="K192">
        <v>-100140.54</v>
      </c>
      <c r="L192">
        <v>0</v>
      </c>
      <c r="M192">
        <v>0</v>
      </c>
      <c r="N192">
        <v>0</v>
      </c>
      <c r="O192">
        <v>0</v>
      </c>
      <c r="P192">
        <v>-100140.54</v>
      </c>
      <c r="Q192">
        <v>-147.2221993531314</v>
      </c>
    </row>
    <row r="193">
      <c r="A193" t="str">
        <v>BC_FILIAL</v>
      </c>
      <c r="B193">
        <v>2026</v>
      </c>
      <c r="C193">
        <v>46082</v>
      </c>
      <c r="D193" t="str">
        <v>0370/26 - FC</v>
      </c>
      <c r="E193" t="str">
        <v>-</v>
      </c>
      <c r="F193" t="str">
        <v>-</v>
      </c>
      <c r="G193" t="str">
        <v>BERNARDO JEAN PANCOTTE</v>
      </c>
      <c r="H193" t="str">
        <v>FEIJAO CAUPI</v>
      </c>
      <c r="I193">
        <v>8560</v>
      </c>
      <c r="J193">
        <v>142.66666666666666</v>
      </c>
      <c r="K193">
        <v>-24621.81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str">
        <v>BC_FILIAL</v>
      </c>
      <c r="B194">
        <v>2026</v>
      </c>
      <c r="C194">
        <v>46082</v>
      </c>
      <c r="D194" t="str">
        <v>0371/26 - MP</v>
      </c>
      <c r="E194" t="str">
        <v>-</v>
      </c>
      <c r="F194" t="str">
        <v>-</v>
      </c>
      <c r="G194" t="str">
        <v>BELA CEREAIS COMERCIO LTDA.</v>
      </c>
      <c r="H194" t="str">
        <v>FEIJAO MUNGO PRETO</v>
      </c>
      <c r="I194">
        <v>44292</v>
      </c>
      <c r="J194">
        <v>738.2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str">
        <v>MM</v>
      </c>
      <c r="B195">
        <v>2026</v>
      </c>
      <c r="C195">
        <v>46082</v>
      </c>
      <c r="D195" t="str">
        <v>0254/26 - SO</v>
      </c>
      <c r="E195" t="str">
        <v>0230/25 - SO</v>
      </c>
      <c r="F195" t="str">
        <v>SILVIO CESAR VERDELIO E OUTRO</v>
      </c>
      <c r="G195" t="str">
        <v>AMAGGI EXPORTACAO E IMPORTACAO LTDA</v>
      </c>
      <c r="H195" t="str">
        <v>SOJA EM GRAOS</v>
      </c>
      <c r="I195">
        <v>308775</v>
      </c>
      <c r="J195">
        <v>5146.25</v>
      </c>
      <c r="K195">
        <v>78144.26</v>
      </c>
      <c r="L195">
        <v>0</v>
      </c>
      <c r="M195">
        <v>0</v>
      </c>
      <c r="N195">
        <v>0</v>
      </c>
      <c r="O195">
        <v>0</v>
      </c>
      <c r="P195">
        <v>78144.26</v>
      </c>
      <c r="Q195">
        <v>15.184699538498906</v>
      </c>
    </row>
    <row r="196">
      <c r="A196" t="str">
        <v>MM</v>
      </c>
      <c r="B196">
        <v>2026</v>
      </c>
      <c r="C196">
        <v>46082</v>
      </c>
      <c r="D196" t="str">
        <v>0256/26 - MV</v>
      </c>
      <c r="E196" t="str">
        <v>-</v>
      </c>
      <c r="F196" t="str">
        <v>-</v>
      </c>
      <c r="G196" t="str">
        <v>ADEMAR VANZELA</v>
      </c>
      <c r="H196" t="str">
        <v>FEIJAO MUNGO VERDE</v>
      </c>
      <c r="I196">
        <v>10000</v>
      </c>
      <c r="J196">
        <v>166.66666666666666</v>
      </c>
      <c r="K196">
        <v>1382.19</v>
      </c>
      <c r="L196">
        <v>0</v>
      </c>
      <c r="M196">
        <v>0</v>
      </c>
      <c r="N196">
        <v>0</v>
      </c>
      <c r="O196">
        <v>0</v>
      </c>
      <c r="P196">
        <v>1382.19</v>
      </c>
      <c r="Q196">
        <v>8.293140000000001</v>
      </c>
    </row>
    <row r="197">
      <c r="A197" t="str">
        <v>MM</v>
      </c>
      <c r="B197">
        <v>2026</v>
      </c>
      <c r="C197">
        <v>46082</v>
      </c>
      <c r="D197" t="str">
        <v>0257/26 - MV</v>
      </c>
      <c r="E197" t="str">
        <v>-</v>
      </c>
      <c r="F197" t="str">
        <v>-</v>
      </c>
      <c r="G197" t="str">
        <v>MARCIO VICTOR BELOTI</v>
      </c>
      <c r="H197" t="str">
        <v>FEIJAO MUNGO VERDE</v>
      </c>
      <c r="I197">
        <v>14000</v>
      </c>
      <c r="J197">
        <v>233.33333333333334</v>
      </c>
      <c r="K197">
        <v>1545.78</v>
      </c>
      <c r="L197">
        <v>1664</v>
      </c>
      <c r="M197">
        <v>0</v>
      </c>
      <c r="N197">
        <v>0</v>
      </c>
      <c r="O197">
        <v>0</v>
      </c>
      <c r="P197">
        <v>-118.21</v>
      </c>
      <c r="Q197">
        <v>-0.5066142857142857</v>
      </c>
    </row>
    <row r="198">
      <c r="A198" t="str">
        <v>MM</v>
      </c>
      <c r="B198">
        <v>2026</v>
      </c>
      <c r="C198">
        <v>46082</v>
      </c>
      <c r="D198" t="str">
        <v>0258/26 - SO</v>
      </c>
      <c r="E198" t="str">
        <v>0230/25 - SO</v>
      </c>
      <c r="F198" t="str">
        <v>SILVIO CESAR VERDELIO E OUTRO</v>
      </c>
      <c r="G198" t="str">
        <v>AMAGGI EXPORTACAO E IMPORTACAO LTDA</v>
      </c>
      <c r="H198" t="str">
        <v>SOJA EM GRAOS</v>
      </c>
      <c r="I198">
        <v>863340</v>
      </c>
      <c r="J198">
        <v>14389</v>
      </c>
      <c r="K198">
        <v>313104.64</v>
      </c>
      <c r="L198">
        <v>0</v>
      </c>
      <c r="M198">
        <v>0</v>
      </c>
      <c r="N198">
        <v>0</v>
      </c>
      <c r="O198">
        <v>0</v>
      </c>
      <c r="P198">
        <v>313104.64</v>
      </c>
      <c r="Q198">
        <v>21.76</v>
      </c>
    </row>
    <row r="199">
      <c r="A199" t="str">
        <v>MM</v>
      </c>
      <c r="B199">
        <v>2026</v>
      </c>
      <c r="C199">
        <v>46082</v>
      </c>
      <c r="D199" t="str">
        <v>0263/26 - SO</v>
      </c>
      <c r="E199" t="str">
        <v>0262/26 - SO</v>
      </c>
      <c r="F199" t="str">
        <v>ALENCAR KACIANO GALLO</v>
      </c>
      <c r="G199" t="str">
        <v>SIPAL INDUSTRIA E COMERCIO LTDA</v>
      </c>
      <c r="H199" t="str">
        <v>SOJA EM GRAOS</v>
      </c>
      <c r="I199">
        <v>2100000</v>
      </c>
      <c r="J199">
        <v>35000</v>
      </c>
      <c r="K199">
        <v>199500</v>
      </c>
      <c r="L199">
        <v>0</v>
      </c>
      <c r="M199">
        <v>0</v>
      </c>
      <c r="N199">
        <v>42000</v>
      </c>
      <c r="O199">
        <v>0</v>
      </c>
      <c r="P199">
        <v>157500</v>
      </c>
      <c r="Q199">
        <v>4.5</v>
      </c>
    </row>
    <row r="200">
      <c r="A200" t="str">
        <v>MM</v>
      </c>
      <c r="B200">
        <v>2026</v>
      </c>
      <c r="C200">
        <v>46082</v>
      </c>
      <c r="D200" t="str">
        <v>0264/26 - MP</v>
      </c>
      <c r="E200" t="str">
        <v>-</v>
      </c>
      <c r="F200" t="str">
        <v>-</v>
      </c>
      <c r="G200" t="str">
        <v>SILVIO CESAR VERDELIO E OUTRO</v>
      </c>
      <c r="H200" t="str">
        <v>FEIJAO MUNGO PRETO</v>
      </c>
      <c r="I200">
        <v>25420</v>
      </c>
      <c r="J200">
        <v>423.6666666666667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str">
        <v>MM</v>
      </c>
      <c r="B201">
        <v>2026</v>
      </c>
      <c r="C201">
        <v>46082</v>
      </c>
      <c r="D201" t="str">
        <v>0265/26 - MP</v>
      </c>
      <c r="E201" t="str">
        <v>-</v>
      </c>
      <c r="F201" t="str">
        <v>-</v>
      </c>
      <c r="G201" t="str">
        <v>MARCIO VICTOR BELOTI</v>
      </c>
      <c r="H201" t="str">
        <v>FEIJAO MUNGO PRETO</v>
      </c>
      <c r="I201">
        <v>17800</v>
      </c>
      <c r="J201">
        <v>296.6666666666667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MM</v>
      </c>
      <c r="B202">
        <v>2026</v>
      </c>
      <c r="C202">
        <v>46082</v>
      </c>
      <c r="D202" t="str">
        <v>0270/26 - FC</v>
      </c>
      <c r="E202" t="str">
        <v>0269/26 - FC</v>
      </c>
      <c r="F202" t="str">
        <v>BELA CEREAIS COMERCIO LTDA.</v>
      </c>
      <c r="G202" t="str">
        <v>MARCIO VICTOR BELOTI</v>
      </c>
      <c r="H202" t="str">
        <v>FEIJAO CAUPI</v>
      </c>
      <c r="I202">
        <v>18808</v>
      </c>
      <c r="J202">
        <v>313.46666666666664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BC_FILIAL</v>
      </c>
      <c r="B203">
        <v>2026</v>
      </c>
      <c r="C203">
        <v>46113</v>
      </c>
      <c r="D203" t="str">
        <v>0372/26 - MV</v>
      </c>
      <c r="E203" t="str">
        <v>-</v>
      </c>
      <c r="F203" t="str">
        <v>-</v>
      </c>
      <c r="G203" t="str">
        <v>MM COMERCIO DE CEREAIS LTDA</v>
      </c>
      <c r="H203" t="str">
        <v>FEIJAO MUNGO VERDE</v>
      </c>
      <c r="I203">
        <v>4100</v>
      </c>
      <c r="J203">
        <v>68.33333333333333</v>
      </c>
      <c r="K203">
        <v>0</v>
      </c>
      <c r="L203">
        <v>5010</v>
      </c>
      <c r="M203">
        <v>897.6</v>
      </c>
      <c r="N203">
        <v>0</v>
      </c>
      <c r="O203">
        <v>0</v>
      </c>
      <c r="P203">
        <v>-5907.6</v>
      </c>
      <c r="Q203">
        <v>-86.45268292682928</v>
      </c>
    </row>
    <row r="204">
      <c r="A204" t="str">
        <v>BC_FILIAL</v>
      </c>
      <c r="B204">
        <v>2026</v>
      </c>
      <c r="C204">
        <v>46113</v>
      </c>
      <c r="D204" t="str">
        <v>0373/26 - FC</v>
      </c>
      <c r="E204" t="str">
        <v>-</v>
      </c>
      <c r="F204" t="str">
        <v>-</v>
      </c>
      <c r="G204" t="str">
        <v>BELA CEREAIS COMERCIO LTDA.</v>
      </c>
      <c r="H204" t="str">
        <v>FEIJAO CAUPI</v>
      </c>
      <c r="I204">
        <v>12240</v>
      </c>
      <c r="J204">
        <v>204</v>
      </c>
      <c r="K204">
        <v>-27783.58</v>
      </c>
      <c r="L204">
        <v>0</v>
      </c>
      <c r="M204">
        <v>0</v>
      </c>
      <c r="N204">
        <v>0</v>
      </c>
      <c r="O204">
        <v>0</v>
      </c>
      <c r="P204">
        <v>-27783.58</v>
      </c>
      <c r="Q204">
        <v>-136.19401960784316</v>
      </c>
    </row>
    <row r="205">
      <c r="A205" t="str">
        <v>BC_MATRIZ</v>
      </c>
      <c r="B205">
        <v>2026</v>
      </c>
      <c r="C205">
        <v>46113</v>
      </c>
      <c r="D205" t="str">
        <v>0478/26 - SO</v>
      </c>
      <c r="E205" t="str">
        <v>0480/26 - SO</v>
      </c>
      <c r="F205" t="str">
        <v>HENRIQUE BELOTI</v>
      </c>
      <c r="G205" t="str">
        <v>LOUIS DREYFUS COMPANY BRASIL S.A.</v>
      </c>
      <c r="H205" t="str">
        <v>SOJA EM GRAOS</v>
      </c>
      <c r="I205">
        <v>90651</v>
      </c>
      <c r="J205">
        <v>1510.85</v>
      </c>
      <c r="K205">
        <v>28315.42</v>
      </c>
      <c r="L205">
        <v>0</v>
      </c>
      <c r="M205">
        <v>0</v>
      </c>
      <c r="N205">
        <v>4532.55</v>
      </c>
      <c r="O205">
        <v>0</v>
      </c>
      <c r="P205">
        <v>23782.87</v>
      </c>
      <c r="Q205">
        <v>15.741383989145184</v>
      </c>
    </row>
    <row r="206">
      <c r="A206" t="str">
        <v>MM</v>
      </c>
      <c r="B206">
        <v>2026</v>
      </c>
      <c r="C206">
        <v>46113</v>
      </c>
      <c r="D206" t="str">
        <v>0272/26 - MV</v>
      </c>
      <c r="E206" t="str">
        <v>0275/26 - MV</v>
      </c>
      <c r="F206" t="str">
        <v>BELA CEREAIS COMERCIO LTDA.</v>
      </c>
      <c r="G206" t="str">
        <v>INGO ROBERTO DETTKE</v>
      </c>
      <c r="H206" t="str">
        <v>FEIJAO MUNGO VERDE</v>
      </c>
      <c r="I206">
        <v>4100</v>
      </c>
      <c r="J206">
        <v>68.33333333333333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MM</v>
      </c>
      <c r="B207">
        <v>2026</v>
      </c>
      <c r="C207">
        <v>46113</v>
      </c>
      <c r="D207" t="str">
        <v>0276/26 - MV</v>
      </c>
      <c r="E207" t="str">
        <v>0268/26 - MV</v>
      </c>
      <c r="F207" t="str">
        <v>BELA CEREAIS COMERCIO LTDA.</v>
      </c>
      <c r="G207" t="str">
        <v>MARCIO VICTOR BELOTI</v>
      </c>
      <c r="H207" t="str">
        <v>FEIJAO MUNGO VERDE</v>
      </c>
      <c r="I207">
        <v>2492</v>
      </c>
      <c r="J207">
        <v>41.53333333333333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MM</v>
      </c>
      <c r="B208">
        <v>2026</v>
      </c>
      <c r="C208">
        <v>46113</v>
      </c>
      <c r="D208" t="str">
        <v>0280/26 - SO</v>
      </c>
      <c r="E208" t="str">
        <v>0278/26 - SO</v>
      </c>
      <c r="F208" t="str">
        <v>HENRIQUE BELOTI</v>
      </c>
      <c r="G208" t="str">
        <v>AGRICOLA ALVORADA S.A.</v>
      </c>
      <c r="H208" t="str">
        <v>SOJA EM GRAOS</v>
      </c>
      <c r="I208">
        <v>134349</v>
      </c>
      <c r="J208">
        <v>2239.15</v>
      </c>
      <c r="K208">
        <v>37491.88</v>
      </c>
      <c r="L208">
        <v>0</v>
      </c>
      <c r="M208">
        <v>0</v>
      </c>
      <c r="N208">
        <v>6717.45</v>
      </c>
      <c r="O208">
        <v>0</v>
      </c>
      <c r="P208">
        <v>30774.43</v>
      </c>
      <c r="Q208">
        <v>13.743800102717548</v>
      </c>
    </row>
    <row r="209">
      <c r="A209" t="str">
        <v>MM</v>
      </c>
      <c r="B209">
        <v>2026</v>
      </c>
      <c r="C209">
        <v>46113</v>
      </c>
      <c r="D209" t="str">
        <v>0280/26 - SO</v>
      </c>
      <c r="E209" t="str">
        <v>0279/26 - SO</v>
      </c>
      <c r="F209" t="str">
        <v>HENRIQUE BELOTI</v>
      </c>
      <c r="G209" t="str">
        <v>AGRICOLA ALVORADA S.A.</v>
      </c>
      <c r="H209" t="str">
        <v>SOJA EM GRAOS</v>
      </c>
      <c r="I209">
        <v>108760</v>
      </c>
      <c r="J209">
        <v>1812.6666666666667</v>
      </c>
      <c r="K209">
        <v>9063.33</v>
      </c>
      <c r="L209">
        <v>0</v>
      </c>
      <c r="M209">
        <v>0</v>
      </c>
      <c r="N209">
        <v>2537.73</v>
      </c>
      <c r="O209">
        <v>0</v>
      </c>
      <c r="P209">
        <v>6525.6</v>
      </c>
      <c r="Q209">
        <v>3.6</v>
      </c>
    </row>
    <row r="210">
      <c r="A210" t="str">
        <v>MM</v>
      </c>
      <c r="B210">
        <v>2026</v>
      </c>
      <c r="C210">
        <v>46113</v>
      </c>
      <c r="D210" t="str">
        <v>0280/26 - SO</v>
      </c>
      <c r="E210" t="str">
        <v>0281/26 - SO</v>
      </c>
      <c r="F210" t="str">
        <v>HENRIQUE BELOTI</v>
      </c>
      <c r="G210" t="str">
        <v>AGRICOLA ALVORADA S.A.</v>
      </c>
      <c r="H210" t="str">
        <v>SOJA EM GRAOS</v>
      </c>
      <c r="I210">
        <v>45247</v>
      </c>
      <c r="J210">
        <v>754.1166666666667</v>
      </c>
      <c r="K210">
        <v>3770.58</v>
      </c>
      <c r="L210">
        <v>0</v>
      </c>
      <c r="M210">
        <v>0</v>
      </c>
      <c r="N210">
        <v>754.12</v>
      </c>
      <c r="O210">
        <v>0</v>
      </c>
      <c r="P210">
        <v>3016.47</v>
      </c>
      <c r="Q210">
        <v>4.000004420182553</v>
      </c>
    </row>
    <row r="211">
      <c r="A211" t="str">
        <v>BC_MATRIZ</v>
      </c>
      <c r="B211">
        <v>2026</v>
      </c>
      <c r="C211">
        <v>46143</v>
      </c>
      <c r="D211" t="str">
        <v>0483/26 - SO</v>
      </c>
      <c r="E211" t="str">
        <v>0482/26 - SO</v>
      </c>
      <c r="F211" t="str">
        <v>ANDREY GUSTAVO GALLO</v>
      </c>
      <c r="G211" t="str">
        <v>AMAGGI EXPORTACAO E IMPORTACAO LTDA</v>
      </c>
      <c r="H211" t="str">
        <v>SOJA EM GRAOS</v>
      </c>
      <c r="I211">
        <v>1959060</v>
      </c>
      <c r="J211">
        <v>32651</v>
      </c>
      <c r="K211">
        <v>111013.4</v>
      </c>
      <c r="L211">
        <v>0</v>
      </c>
      <c r="M211">
        <v>0</v>
      </c>
      <c r="N211">
        <v>22855.7</v>
      </c>
      <c r="O211">
        <v>0</v>
      </c>
      <c r="P211">
        <v>88157.7</v>
      </c>
      <c r="Q211">
        <v>2.6999999999999997</v>
      </c>
    </row>
    <row r="212">
      <c r="A212" t="str">
        <v>Total</v>
      </c>
      <c r="I212">
        <v>36730180</v>
      </c>
      <c r="J212">
        <v>612169.6666666669</v>
      </c>
      <c r="K212">
        <v>8797015.31</v>
      </c>
      <c r="L212">
        <v>3422858.7999999993</v>
      </c>
      <c r="M212">
        <v>73243.41999999998</v>
      </c>
      <c r="N212">
        <v>2018865.0299999996</v>
      </c>
      <c r="O212">
        <v>5650.400000000001</v>
      </c>
      <c r="P212">
        <v>5627736.599999998</v>
      </c>
      <c r="Q212">
        <v>43.56020470747788</v>
      </c>
    </row>
    <row r="213">
      <c r="A213" t="str">
        <v>BC_MATRIZ</v>
      </c>
      <c r="B213">
        <v>2026</v>
      </c>
      <c r="C213">
        <v>46174</v>
      </c>
      <c r="D213" t="str">
        <v>0512/26 - SO</v>
      </c>
      <c r="E213" t="str">
        <v>0511/26 - SO</v>
      </c>
      <c r="F213" t="str">
        <v>PRODUTORES REGIAO</v>
      </c>
      <c r="G213" t="str">
        <v>AMAGGI EXPORTACAO E IMPORTACAO LTDA</v>
      </c>
      <c r="H213" t="str">
        <v>SOJA EM GRAOS</v>
      </c>
      <c r="I213">
        <v>1850000</v>
      </c>
      <c r="J213">
        <v>30833</v>
      </c>
      <c r="K213">
        <v>1353554.76</v>
      </c>
      <c r="L213">
        <v>250000</v>
      </c>
      <c r="M213">
        <v>35000</v>
      </c>
      <c r="N213">
        <v>28586.02</v>
      </c>
      <c r="O213">
        <v>0</v>
      </c>
      <c r="P213">
        <v>1039968.74</v>
      </c>
      <c r="Q213">
        <v>33.73</v>
      </c>
    </row>
    <row r="214">
      <c r="A214" t="str">
        <v>MM</v>
      </c>
      <c r="B214">
        <v>2026</v>
      </c>
      <c r="C214">
        <v>46174</v>
      </c>
      <c r="D214" t="str">
        <v>0514/26 - MI</v>
      </c>
      <c r="E214" t="str">
        <v>0513/26 - MI</v>
      </c>
      <c r="F214" t="str">
        <v>PRODUTORES REGIAO MM</v>
      </c>
      <c r="G214" t="str">
        <v>CLIENTES DIVERSOS MM</v>
      </c>
      <c r="H214" t="str">
        <v>MILHO EM GRAO</v>
      </c>
      <c r="I214">
        <v>80000</v>
      </c>
      <c r="J214">
        <v>1333</v>
      </c>
      <c r="K214">
        <v>73700.95</v>
      </c>
      <c r="L214">
        <v>800</v>
      </c>
      <c r="M214">
        <v>223.67</v>
      </c>
      <c r="N214">
        <v>0</v>
      </c>
      <c r="O214">
        <v>0</v>
      </c>
      <c r="P214">
        <v>72677.28</v>
      </c>
      <c r="Q214">
        <v>54.52</v>
      </c>
    </row>
  </sheetData>
  <ignoredErrors>
    <ignoredError numberStoredAsText="1" sqref="A1:Q2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80"/>
  <sheetViews>
    <sheetView workbookViewId="0" rightToLeft="0"/>
  </sheetViews>
  <sheetData>
    <row r="1">
      <c r="A1" t="str">
        <v>Empresa</v>
      </c>
      <c r="B1" t="str">
        <v>Ano</v>
      </c>
      <c r="C1" t="str">
        <v>Mês</v>
      </c>
      <c r="D1" t="str">
        <v>Item</v>
      </c>
      <c r="E1" t="str">
        <v>Valor</v>
      </c>
    </row>
    <row r="2">
      <c r="A2" t="str">
        <v>MM</v>
      </c>
      <c r="B2">
        <v>2025</v>
      </c>
      <c r="C2">
        <v>45658</v>
      </c>
      <c r="D2" t="str">
        <v>CSLL</v>
      </c>
      <c r="E2">
        <v>26408.69</v>
      </c>
    </row>
    <row r="3">
      <c r="A3" t="str">
        <v>MM</v>
      </c>
      <c r="B3">
        <v>2025</v>
      </c>
      <c r="C3">
        <v>45658</v>
      </c>
      <c r="D3" t="str">
        <v>CUSTAS CARTORIAIS</v>
      </c>
      <c r="E3">
        <v>118.5</v>
      </c>
    </row>
    <row r="4">
      <c r="A4" t="str">
        <v>MM</v>
      </c>
      <c r="B4">
        <v>2025</v>
      </c>
      <c r="C4">
        <v>45658</v>
      </c>
      <c r="D4" t="str">
        <v>ENERGIA</v>
      </c>
      <c r="E4">
        <v>890.23</v>
      </c>
    </row>
    <row r="5">
      <c r="A5" t="str">
        <v>MM</v>
      </c>
      <c r="B5">
        <v>2025</v>
      </c>
      <c r="C5">
        <v>45658</v>
      </c>
      <c r="D5" t="str">
        <v>HONORARIO CONTABEL</v>
      </c>
      <c r="E5">
        <v>1518</v>
      </c>
    </row>
    <row r="6">
      <c r="A6" t="str">
        <v>MM</v>
      </c>
      <c r="B6">
        <v>2025</v>
      </c>
      <c r="C6">
        <v>45658</v>
      </c>
      <c r="D6" t="str">
        <v>INFORMATICA</v>
      </c>
      <c r="E6">
        <v>84</v>
      </c>
    </row>
    <row r="7">
      <c r="A7" t="str">
        <v>MM</v>
      </c>
      <c r="B7">
        <v>2025</v>
      </c>
      <c r="C7">
        <v>45658</v>
      </c>
      <c r="D7" t="str">
        <v>INSS</v>
      </c>
      <c r="E7">
        <v>813.97</v>
      </c>
    </row>
    <row r="8">
      <c r="A8" t="str">
        <v>MM</v>
      </c>
      <c r="B8">
        <v>2025</v>
      </c>
      <c r="C8">
        <v>45658</v>
      </c>
      <c r="D8" t="str">
        <v>INTERNET</v>
      </c>
      <c r="E8">
        <v>179.9</v>
      </c>
    </row>
    <row r="9">
      <c r="A9" t="str">
        <v>MM</v>
      </c>
      <c r="B9">
        <v>2025</v>
      </c>
      <c r="C9">
        <v>45658</v>
      </c>
      <c r="D9" t="str">
        <v>IOF</v>
      </c>
      <c r="E9">
        <v>191.89</v>
      </c>
    </row>
    <row r="10">
      <c r="A10" t="str">
        <v>MM</v>
      </c>
      <c r="B10">
        <v>2025</v>
      </c>
      <c r="C10">
        <v>45658</v>
      </c>
      <c r="D10" t="str">
        <v>IRPF</v>
      </c>
      <c r="E10">
        <v>52501.37</v>
      </c>
    </row>
    <row r="11">
      <c r="A11" t="str">
        <v>MM</v>
      </c>
      <c r="B11">
        <v>2025</v>
      </c>
      <c r="C11">
        <v>45658</v>
      </c>
      <c r="D11" t="str">
        <v>IRPJ</v>
      </c>
      <c r="E11">
        <v>2887.53</v>
      </c>
    </row>
    <row r="12">
      <c r="A12" t="str">
        <v>MM</v>
      </c>
      <c r="B12">
        <v>2025</v>
      </c>
      <c r="C12">
        <v>45658</v>
      </c>
      <c r="D12" t="str">
        <v>JUROS EMPRESTIMOS</v>
      </c>
      <c r="E12">
        <v>10422.03</v>
      </c>
    </row>
    <row r="13">
      <c r="A13" t="str">
        <v>MM</v>
      </c>
      <c r="B13">
        <v>2025</v>
      </c>
      <c r="C13">
        <v>45658</v>
      </c>
      <c r="D13" t="str">
        <v>OUTROS IMPOSTOS E TAXAS</v>
      </c>
      <c r="E13">
        <v>112</v>
      </c>
    </row>
    <row r="14">
      <c r="A14" t="str">
        <v>MM</v>
      </c>
      <c r="B14">
        <v>2025</v>
      </c>
      <c r="C14">
        <v>45658</v>
      </c>
      <c r="D14" t="str">
        <v>PRO-LABORE</v>
      </c>
      <c r="E14">
        <v>34166.47</v>
      </c>
    </row>
    <row r="15">
      <c r="A15" t="str">
        <v>MM</v>
      </c>
      <c r="B15">
        <v>2025</v>
      </c>
      <c r="C15">
        <v>45658</v>
      </c>
      <c r="D15" t="str">
        <v>PROPAGANDA/PUBLICIDADE</v>
      </c>
      <c r="E15">
        <v>3375</v>
      </c>
    </row>
    <row r="16">
      <c r="A16" t="str">
        <v>MM</v>
      </c>
      <c r="B16">
        <v>2025</v>
      </c>
      <c r="C16">
        <v>45658</v>
      </c>
      <c r="D16" t="str">
        <v>SISTEMA GERENTE MAX</v>
      </c>
      <c r="E16">
        <v>588.8</v>
      </c>
    </row>
    <row r="17">
      <c r="A17" t="str">
        <v>MM</v>
      </c>
      <c r="B17">
        <v>2025</v>
      </c>
      <c r="C17">
        <v>45658</v>
      </c>
      <c r="D17" t="str">
        <v>TARIFA BANCARIA</v>
      </c>
      <c r="E17">
        <v>171.2</v>
      </c>
    </row>
    <row r="18">
      <c r="A18" t="str">
        <v>MM</v>
      </c>
      <c r="B18">
        <v>2025</v>
      </c>
      <c r="C18">
        <v>45689</v>
      </c>
      <c r="D18" t="str">
        <v>ENERGIA</v>
      </c>
      <c r="E18">
        <v>520.74</v>
      </c>
    </row>
    <row r="19">
      <c r="A19" t="str">
        <v>MM</v>
      </c>
      <c r="B19">
        <v>2025</v>
      </c>
      <c r="C19">
        <v>45689</v>
      </c>
      <c r="D19" t="str">
        <v>HONORARIO CONTABEL</v>
      </c>
      <c r="E19">
        <v>1518</v>
      </c>
    </row>
    <row r="20">
      <c r="A20" t="str">
        <v>MM</v>
      </c>
      <c r="B20">
        <v>2025</v>
      </c>
      <c r="C20">
        <v>45689</v>
      </c>
      <c r="D20" t="str">
        <v>INFORMATICA</v>
      </c>
      <c r="E20">
        <v>84</v>
      </c>
    </row>
    <row r="21">
      <c r="A21" t="str">
        <v>MM</v>
      </c>
      <c r="B21">
        <v>2025</v>
      </c>
      <c r="C21">
        <v>45689</v>
      </c>
      <c r="D21" t="str">
        <v>INSS</v>
      </c>
      <c r="E21">
        <v>806</v>
      </c>
    </row>
    <row r="22">
      <c r="A22" t="str">
        <v>MM</v>
      </c>
      <c r="B22">
        <v>2025</v>
      </c>
      <c r="C22">
        <v>45689</v>
      </c>
      <c r="D22" t="str">
        <v>INTERNET</v>
      </c>
      <c r="E22">
        <v>179.9</v>
      </c>
    </row>
    <row r="23">
      <c r="A23" t="str">
        <v>MM</v>
      </c>
      <c r="B23">
        <v>2025</v>
      </c>
      <c r="C23">
        <v>45689</v>
      </c>
      <c r="D23" t="str">
        <v>IOF</v>
      </c>
      <c r="E23">
        <v>104.04</v>
      </c>
    </row>
    <row r="24">
      <c r="A24" t="str">
        <v>MM</v>
      </c>
      <c r="B24">
        <v>2025</v>
      </c>
      <c r="C24">
        <v>45689</v>
      </c>
      <c r="D24" t="str">
        <v>IRPJ</v>
      </c>
      <c r="E24">
        <v>9.02</v>
      </c>
    </row>
    <row r="25">
      <c r="A25" t="str">
        <v>MM</v>
      </c>
      <c r="B25">
        <v>2025</v>
      </c>
      <c r="C25">
        <v>45689</v>
      </c>
      <c r="D25" t="str">
        <v>JUROS EMPRESTIMOS</v>
      </c>
      <c r="E25">
        <v>9677.6</v>
      </c>
    </row>
    <row r="26">
      <c r="A26" t="str">
        <v>MM</v>
      </c>
      <c r="B26">
        <v>2025</v>
      </c>
      <c r="C26">
        <v>45689</v>
      </c>
      <c r="D26" t="str">
        <v>OUTROS IMPOSTOS E TAXAS</v>
      </c>
      <c r="E26">
        <v>1968.8</v>
      </c>
    </row>
    <row r="27">
      <c r="A27" t="str">
        <v>MM</v>
      </c>
      <c r="B27">
        <v>2025</v>
      </c>
      <c r="C27">
        <v>45689</v>
      </c>
      <c r="D27" t="str">
        <v>PRO-LABORE</v>
      </c>
      <c r="E27">
        <v>37440.71</v>
      </c>
    </row>
    <row r="28">
      <c r="A28" t="str">
        <v>MM</v>
      </c>
      <c r="B28">
        <v>2025</v>
      </c>
      <c r="C28">
        <v>45689</v>
      </c>
      <c r="D28" t="str">
        <v>SISTEMA GERENTE MAX</v>
      </c>
      <c r="E28">
        <v>633.01</v>
      </c>
    </row>
    <row r="29">
      <c r="A29" t="str">
        <v>MM</v>
      </c>
      <c r="B29">
        <v>2025</v>
      </c>
      <c r="C29">
        <v>45689</v>
      </c>
      <c r="D29" t="str">
        <v>TARIFA BANCARIA</v>
      </c>
      <c r="E29">
        <v>171.2</v>
      </c>
    </row>
    <row r="30">
      <c r="A30" t="str">
        <v>MM</v>
      </c>
      <c r="B30">
        <v>2025</v>
      </c>
      <c r="C30">
        <v>45717</v>
      </c>
      <c r="D30" t="str">
        <v>BALSA</v>
      </c>
      <c r="E30">
        <v>360</v>
      </c>
    </row>
    <row r="31">
      <c r="A31" t="str">
        <v>MM</v>
      </c>
      <c r="B31">
        <v>2025</v>
      </c>
      <c r="C31">
        <v>45717</v>
      </c>
      <c r="D31" t="str">
        <v>COMBUSTIVEL</v>
      </c>
      <c r="E31">
        <v>3416.71</v>
      </c>
    </row>
    <row r="32">
      <c r="A32" t="str">
        <v>MM</v>
      </c>
      <c r="B32">
        <v>2025</v>
      </c>
      <c r="C32">
        <v>45717</v>
      </c>
      <c r="D32" t="str">
        <v>DIVERSOS</v>
      </c>
      <c r="E32">
        <v>5675.5</v>
      </c>
    </row>
    <row r="33">
      <c r="A33" t="str">
        <v>MM</v>
      </c>
      <c r="B33">
        <v>2025</v>
      </c>
      <c r="C33">
        <v>45717</v>
      </c>
      <c r="D33" t="str">
        <v>ENERGIA</v>
      </c>
      <c r="E33">
        <v>447.28</v>
      </c>
    </row>
    <row r="34">
      <c r="A34" t="str">
        <v>MM</v>
      </c>
      <c r="B34">
        <v>2025</v>
      </c>
      <c r="C34">
        <v>45717</v>
      </c>
      <c r="D34" t="str">
        <v>HONORARIO CONTABEL</v>
      </c>
      <c r="E34">
        <v>1518</v>
      </c>
    </row>
    <row r="35">
      <c r="A35" t="str">
        <v>MM</v>
      </c>
      <c r="B35">
        <v>2025</v>
      </c>
      <c r="C35">
        <v>45717</v>
      </c>
      <c r="D35" t="str">
        <v>INFORMATICA</v>
      </c>
      <c r="E35">
        <v>84</v>
      </c>
    </row>
    <row r="36">
      <c r="A36" t="str">
        <v>MM</v>
      </c>
      <c r="B36">
        <v>2025</v>
      </c>
      <c r="C36">
        <v>45717</v>
      </c>
      <c r="D36" t="str">
        <v>INTERNET</v>
      </c>
      <c r="E36">
        <v>179.9</v>
      </c>
    </row>
    <row r="37">
      <c r="A37" t="str">
        <v>MM</v>
      </c>
      <c r="B37">
        <v>2025</v>
      </c>
      <c r="C37">
        <v>45717</v>
      </c>
      <c r="D37" t="str">
        <v>IOF</v>
      </c>
      <c r="E37">
        <v>185.7</v>
      </c>
    </row>
    <row r="38">
      <c r="A38" t="str">
        <v>MM</v>
      </c>
      <c r="B38">
        <v>2025</v>
      </c>
      <c r="C38">
        <v>45717</v>
      </c>
      <c r="D38" t="str">
        <v>IRPJ</v>
      </c>
      <c r="E38">
        <v>298.81</v>
      </c>
    </row>
    <row r="39">
      <c r="A39" t="str">
        <v>MM</v>
      </c>
      <c r="B39">
        <v>2025</v>
      </c>
      <c r="C39">
        <v>45717</v>
      </c>
      <c r="D39" t="str">
        <v>JUROS EMPRESTIMOS</v>
      </c>
      <c r="E39">
        <v>8068.67</v>
      </c>
    </row>
    <row r="40">
      <c r="A40" t="str">
        <v>MM</v>
      </c>
      <c r="B40">
        <v>2025</v>
      </c>
      <c r="C40">
        <v>45717</v>
      </c>
      <c r="D40" t="str">
        <v>OUTROS IMPOSTOS E TAXAS</v>
      </c>
      <c r="E40">
        <v>753.84</v>
      </c>
    </row>
    <row r="41">
      <c r="A41" t="str">
        <v>MM</v>
      </c>
      <c r="B41">
        <v>2025</v>
      </c>
      <c r="C41">
        <v>45717</v>
      </c>
      <c r="D41" t="str">
        <v>PRO-LABORE</v>
      </c>
      <c r="E41">
        <v>15264</v>
      </c>
    </row>
    <row r="42">
      <c r="A42" t="str">
        <v>MM</v>
      </c>
      <c r="B42">
        <v>2025</v>
      </c>
      <c r="C42">
        <v>45717</v>
      </c>
      <c r="D42" t="str">
        <v>REFEICOES/ALIMENTACAO</v>
      </c>
      <c r="E42">
        <v>209.95</v>
      </c>
    </row>
    <row r="43">
      <c r="A43" t="str">
        <v>MM</v>
      </c>
      <c r="B43">
        <v>2025</v>
      </c>
      <c r="C43">
        <v>45717</v>
      </c>
      <c r="D43" t="str">
        <v>SISTEMA GERENTE MAX</v>
      </c>
      <c r="E43">
        <v>633.01</v>
      </c>
    </row>
    <row r="44">
      <c r="A44" t="str">
        <v>MM</v>
      </c>
      <c r="B44">
        <v>2025</v>
      </c>
      <c r="C44">
        <v>45717</v>
      </c>
      <c r="D44" t="str">
        <v>TARIFA BANCARIA</v>
      </c>
      <c r="E44">
        <v>174.9</v>
      </c>
    </row>
    <row r="45">
      <c r="A45" t="str">
        <v>MM</v>
      </c>
      <c r="B45">
        <v>2025</v>
      </c>
      <c r="C45">
        <v>45748</v>
      </c>
      <c r="D45" t="str">
        <v>CSLL</v>
      </c>
      <c r="E45">
        <v>48613.88</v>
      </c>
    </row>
    <row r="46">
      <c r="A46" t="str">
        <v>MM</v>
      </c>
      <c r="B46">
        <v>2025</v>
      </c>
      <c r="C46">
        <v>45748</v>
      </c>
      <c r="D46" t="str">
        <v>CUSTAS CARTORIAIS</v>
      </c>
      <c r="E46">
        <v>891.96</v>
      </c>
    </row>
    <row r="47">
      <c r="A47" t="str">
        <v>MM</v>
      </c>
      <c r="B47">
        <v>2025</v>
      </c>
      <c r="C47">
        <v>45748</v>
      </c>
      <c r="D47" t="str">
        <v>ENERGIA</v>
      </c>
      <c r="E47">
        <v>151.88</v>
      </c>
    </row>
    <row r="48">
      <c r="A48" t="str">
        <v>MM</v>
      </c>
      <c r="B48">
        <v>2025</v>
      </c>
      <c r="C48">
        <v>45748</v>
      </c>
      <c r="D48" t="str">
        <v>HONORARIO CONTABEL</v>
      </c>
      <c r="E48">
        <v>1518</v>
      </c>
    </row>
    <row r="49">
      <c r="A49" t="str">
        <v>MM</v>
      </c>
      <c r="B49">
        <v>2025</v>
      </c>
      <c r="C49">
        <v>45748</v>
      </c>
      <c r="D49" t="str">
        <v>INFORMATICA</v>
      </c>
      <c r="E49">
        <v>84</v>
      </c>
    </row>
    <row r="50">
      <c r="A50" t="str">
        <v>MM</v>
      </c>
      <c r="B50">
        <v>2025</v>
      </c>
      <c r="C50">
        <v>45748</v>
      </c>
      <c r="D50" t="str">
        <v>INSS</v>
      </c>
      <c r="E50">
        <v>872.73</v>
      </c>
    </row>
    <row r="51">
      <c r="A51" t="str">
        <v>MM</v>
      </c>
      <c r="B51">
        <v>2025</v>
      </c>
      <c r="C51">
        <v>45748</v>
      </c>
      <c r="D51" t="str">
        <v>INTERNET</v>
      </c>
      <c r="E51">
        <v>179.9</v>
      </c>
    </row>
    <row r="52">
      <c r="A52" t="str">
        <v>MM</v>
      </c>
      <c r="B52">
        <v>2025</v>
      </c>
      <c r="C52">
        <v>45748</v>
      </c>
      <c r="D52" t="str">
        <v>IOF</v>
      </c>
      <c r="E52">
        <v>587.78</v>
      </c>
    </row>
    <row r="53">
      <c r="A53" t="str">
        <v>MM</v>
      </c>
      <c r="B53">
        <v>2025</v>
      </c>
      <c r="C53">
        <v>45748</v>
      </c>
      <c r="D53" t="str">
        <v>IRPF</v>
      </c>
      <c r="E53">
        <v>125584.65</v>
      </c>
    </row>
    <row r="54">
      <c r="A54" t="str">
        <v>MM</v>
      </c>
      <c r="B54">
        <v>2025</v>
      </c>
      <c r="C54">
        <v>45748</v>
      </c>
      <c r="D54" t="str">
        <v>IRPJ</v>
      </c>
      <c r="E54">
        <v>1802.05</v>
      </c>
    </row>
    <row r="55">
      <c r="A55" t="str">
        <v>MM</v>
      </c>
      <c r="B55">
        <v>2025</v>
      </c>
      <c r="C55">
        <v>45748</v>
      </c>
      <c r="D55" t="str">
        <v>JUROS DE ANTECIPACAO</v>
      </c>
      <c r="E55">
        <v>8599.5</v>
      </c>
    </row>
    <row r="56">
      <c r="A56" t="str">
        <v>MM</v>
      </c>
      <c r="B56">
        <v>2025</v>
      </c>
      <c r="C56">
        <v>45748</v>
      </c>
      <c r="D56" t="str">
        <v>JUROS EMPRESTIMOS</v>
      </c>
      <c r="E56">
        <v>8188.74</v>
      </c>
    </row>
    <row r="57">
      <c r="A57" t="str">
        <v>MM</v>
      </c>
      <c r="B57">
        <v>2025</v>
      </c>
      <c r="C57">
        <v>45748</v>
      </c>
      <c r="D57" t="str">
        <v>JUROS FORNECEDORES</v>
      </c>
      <c r="E57">
        <v>12.05</v>
      </c>
    </row>
    <row r="58">
      <c r="A58" t="str">
        <v>MM</v>
      </c>
      <c r="B58">
        <v>2025</v>
      </c>
      <c r="C58">
        <v>45748</v>
      </c>
      <c r="D58" t="str">
        <v>OUTROS IMPOSTOS E TAXAS</v>
      </c>
      <c r="E58">
        <v>210</v>
      </c>
    </row>
    <row r="59">
      <c r="A59" t="str">
        <v>MM</v>
      </c>
      <c r="B59">
        <v>2025</v>
      </c>
      <c r="C59">
        <v>45748</v>
      </c>
      <c r="D59" t="str">
        <v>PRO-LABORE</v>
      </c>
      <c r="E59">
        <v>66314</v>
      </c>
    </row>
    <row r="60">
      <c r="A60" t="str">
        <v>MM</v>
      </c>
      <c r="B60">
        <v>2025</v>
      </c>
      <c r="C60">
        <v>45748</v>
      </c>
      <c r="D60" t="str">
        <v>PROPAGANDA/PUBLICIDADE</v>
      </c>
      <c r="E60">
        <v>3375</v>
      </c>
    </row>
    <row r="61">
      <c r="A61" t="str">
        <v>MM</v>
      </c>
      <c r="B61">
        <v>2025</v>
      </c>
      <c r="C61">
        <v>45748</v>
      </c>
      <c r="D61" t="str">
        <v>SISTEMA GERENTE MAX</v>
      </c>
      <c r="E61">
        <v>633.01</v>
      </c>
    </row>
    <row r="62">
      <c r="A62" t="str">
        <v>MM</v>
      </c>
      <c r="B62">
        <v>2025</v>
      </c>
      <c r="C62">
        <v>45748</v>
      </c>
      <c r="D62" t="str">
        <v>TARIFA BANCARIA</v>
      </c>
      <c r="E62">
        <v>294.9</v>
      </c>
    </row>
    <row r="63">
      <c r="A63" t="str">
        <v>MM</v>
      </c>
      <c r="B63">
        <v>2025</v>
      </c>
      <c r="C63">
        <v>45778</v>
      </c>
      <c r="D63" t="str">
        <v>BALSA</v>
      </c>
      <c r="E63">
        <v>377</v>
      </c>
    </row>
    <row r="64">
      <c r="A64" t="str">
        <v>MM</v>
      </c>
      <c r="B64">
        <v>2025</v>
      </c>
      <c r="C64">
        <v>45778</v>
      </c>
      <c r="D64" t="str">
        <v>COMBUSTIVEL</v>
      </c>
      <c r="E64">
        <v>5156.79</v>
      </c>
    </row>
    <row r="65">
      <c r="A65" t="str">
        <v>MM</v>
      </c>
      <c r="B65">
        <v>2025</v>
      </c>
      <c r="C65">
        <v>45778</v>
      </c>
      <c r="D65" t="str">
        <v>CUSTAS CARTORIAIS</v>
      </c>
      <c r="E65">
        <v>412.95</v>
      </c>
    </row>
    <row r="66">
      <c r="A66" t="str">
        <v>MM</v>
      </c>
      <c r="B66">
        <v>2025</v>
      </c>
      <c r="C66">
        <v>45778</v>
      </c>
      <c r="D66" t="str">
        <v>DIVERSOS</v>
      </c>
      <c r="E66">
        <v>9720</v>
      </c>
    </row>
    <row r="67">
      <c r="A67" t="str">
        <v>MM</v>
      </c>
      <c r="B67">
        <v>2025</v>
      </c>
      <c r="C67">
        <v>45778</v>
      </c>
      <c r="D67" t="str">
        <v>ENERGIA</v>
      </c>
      <c r="E67">
        <v>103.67</v>
      </c>
    </row>
    <row r="68">
      <c r="A68" t="str">
        <v>MM</v>
      </c>
      <c r="B68">
        <v>2025</v>
      </c>
      <c r="C68">
        <v>45778</v>
      </c>
      <c r="D68" t="str">
        <v>HONORARIO CONTABEL</v>
      </c>
      <c r="E68">
        <v>2198</v>
      </c>
    </row>
    <row r="69">
      <c r="A69" t="str">
        <v>MM</v>
      </c>
      <c r="B69">
        <v>2025</v>
      </c>
      <c r="C69">
        <v>45778</v>
      </c>
      <c r="D69" t="str">
        <v>HOSPEDAGEM</v>
      </c>
      <c r="E69">
        <v>394</v>
      </c>
    </row>
    <row r="70">
      <c r="A70" t="str">
        <v>MM</v>
      </c>
      <c r="B70">
        <v>2025</v>
      </c>
      <c r="C70">
        <v>45778</v>
      </c>
      <c r="D70" t="str">
        <v>INFORMATICA</v>
      </c>
      <c r="E70">
        <v>84</v>
      </c>
    </row>
    <row r="71">
      <c r="A71" t="str">
        <v>MM</v>
      </c>
      <c r="B71">
        <v>2025</v>
      </c>
      <c r="C71">
        <v>45778</v>
      </c>
      <c r="D71" t="str">
        <v>INSS</v>
      </c>
      <c r="E71">
        <v>805.95</v>
      </c>
    </row>
    <row r="72">
      <c r="A72" t="str">
        <v>MM</v>
      </c>
      <c r="B72">
        <v>2025</v>
      </c>
      <c r="C72">
        <v>45778</v>
      </c>
      <c r="D72" t="str">
        <v>INTERNET</v>
      </c>
      <c r="E72">
        <v>179.9</v>
      </c>
    </row>
    <row r="73">
      <c r="A73" t="str">
        <v>MM</v>
      </c>
      <c r="B73">
        <v>2025</v>
      </c>
      <c r="C73">
        <v>45778</v>
      </c>
      <c r="D73" t="str">
        <v>IOF</v>
      </c>
      <c r="E73">
        <v>9088.23</v>
      </c>
    </row>
    <row r="74">
      <c r="A74" t="str">
        <v>MM</v>
      </c>
      <c r="B74">
        <v>2025</v>
      </c>
      <c r="C74">
        <v>45778</v>
      </c>
      <c r="D74" t="str">
        <v>IRPJ</v>
      </c>
      <c r="E74">
        <v>6266.8</v>
      </c>
    </row>
    <row r="75">
      <c r="A75" t="str">
        <v>MM</v>
      </c>
      <c r="B75">
        <v>2025</v>
      </c>
      <c r="C75">
        <v>45778</v>
      </c>
      <c r="D75" t="str">
        <v>JUROS EMPRESTIMOS</v>
      </c>
      <c r="E75">
        <v>7204.17</v>
      </c>
    </row>
    <row r="76">
      <c r="A76" t="str">
        <v>MM</v>
      </c>
      <c r="B76">
        <v>2025</v>
      </c>
      <c r="C76">
        <v>45778</v>
      </c>
      <c r="D76" t="str">
        <v>OUTROS IMPOSTOS E TAXAS</v>
      </c>
      <c r="E76">
        <v>24</v>
      </c>
    </row>
    <row r="77">
      <c r="A77" t="str">
        <v>MM</v>
      </c>
      <c r="B77">
        <v>2025</v>
      </c>
      <c r="C77">
        <v>45778</v>
      </c>
      <c r="D77" t="str">
        <v>PRO-LABORE</v>
      </c>
      <c r="E77">
        <v>5314</v>
      </c>
    </row>
    <row r="78">
      <c r="A78" t="str">
        <v>MM</v>
      </c>
      <c r="B78">
        <v>2025</v>
      </c>
      <c r="C78">
        <v>45778</v>
      </c>
      <c r="D78" t="str">
        <v>REFEICOES/ALIMENTACAO</v>
      </c>
      <c r="E78">
        <v>909.99</v>
      </c>
    </row>
    <row r="79">
      <c r="A79" t="str">
        <v>MM</v>
      </c>
      <c r="B79">
        <v>2025</v>
      </c>
      <c r="C79">
        <v>45778</v>
      </c>
      <c r="D79" t="str">
        <v>SISTEMA GERENTE MAX</v>
      </c>
      <c r="E79">
        <v>633.01</v>
      </c>
    </row>
    <row r="80">
      <c r="A80" t="str">
        <v>MM</v>
      </c>
      <c r="B80">
        <v>2025</v>
      </c>
      <c r="C80">
        <v>45778</v>
      </c>
      <c r="D80" t="str">
        <v>TARIFA BANCARIA</v>
      </c>
      <c r="E80">
        <v>380.9</v>
      </c>
    </row>
    <row r="81">
      <c r="A81" t="str">
        <v>MM</v>
      </c>
      <c r="B81">
        <v>2025</v>
      </c>
      <c r="C81">
        <v>45809</v>
      </c>
      <c r="D81" t="str">
        <v>COMBUSTIVEL</v>
      </c>
      <c r="E81">
        <v>3450.94</v>
      </c>
    </row>
    <row r="82">
      <c r="A82" t="str">
        <v>MM</v>
      </c>
      <c r="B82">
        <v>2025</v>
      </c>
      <c r="C82">
        <v>45809</v>
      </c>
      <c r="D82" t="str">
        <v>DIVERSOS</v>
      </c>
      <c r="E82">
        <v>987.75</v>
      </c>
    </row>
    <row r="83">
      <c r="A83" t="str">
        <v>MM</v>
      </c>
      <c r="B83">
        <v>2025</v>
      </c>
      <c r="C83">
        <v>45809</v>
      </c>
      <c r="D83" t="str">
        <v>ENERGIA</v>
      </c>
      <c r="E83">
        <v>56.18</v>
      </c>
    </row>
    <row r="84">
      <c r="A84" t="str">
        <v>MM</v>
      </c>
      <c r="B84">
        <v>2025</v>
      </c>
      <c r="C84">
        <v>45809</v>
      </c>
      <c r="D84" t="str">
        <v>HONORARIO CONTABEL</v>
      </c>
      <c r="E84">
        <v>1518</v>
      </c>
    </row>
    <row r="85">
      <c r="A85" t="str">
        <v>MM</v>
      </c>
      <c r="B85">
        <v>2025</v>
      </c>
      <c r="C85">
        <v>45809</v>
      </c>
      <c r="D85" t="str">
        <v>INFORMATICA</v>
      </c>
      <c r="E85">
        <v>209</v>
      </c>
    </row>
    <row r="86">
      <c r="A86" t="str">
        <v>MM</v>
      </c>
      <c r="B86">
        <v>2025</v>
      </c>
      <c r="C86">
        <v>45809</v>
      </c>
      <c r="D86" t="str">
        <v>INSS</v>
      </c>
      <c r="E86">
        <v>805.95</v>
      </c>
    </row>
    <row r="87">
      <c r="A87" t="str">
        <v>MM</v>
      </c>
      <c r="B87">
        <v>2025</v>
      </c>
      <c r="C87">
        <v>45809</v>
      </c>
      <c r="D87" t="str">
        <v>INTERNET</v>
      </c>
      <c r="E87">
        <v>179.9</v>
      </c>
    </row>
    <row r="88">
      <c r="A88" t="str">
        <v>MM</v>
      </c>
      <c r="B88">
        <v>2025</v>
      </c>
      <c r="C88">
        <v>45809</v>
      </c>
      <c r="D88" t="str">
        <v>IOF</v>
      </c>
      <c r="E88">
        <v>124.55</v>
      </c>
    </row>
    <row r="89">
      <c r="A89" t="str">
        <v>MM</v>
      </c>
      <c r="B89">
        <v>2025</v>
      </c>
      <c r="C89">
        <v>45809</v>
      </c>
      <c r="D89" t="str">
        <v>IRPJ</v>
      </c>
      <c r="E89">
        <v>1688.44</v>
      </c>
    </row>
    <row r="90">
      <c r="A90" t="str">
        <v>MM</v>
      </c>
      <c r="B90">
        <v>2025</v>
      </c>
      <c r="C90">
        <v>45809</v>
      </c>
      <c r="D90" t="str">
        <v>JUROS EMPRESTIMOS</v>
      </c>
      <c r="E90">
        <v>6834.65</v>
      </c>
    </row>
    <row r="91">
      <c r="A91" t="str">
        <v>MM</v>
      </c>
      <c r="B91">
        <v>2025</v>
      </c>
      <c r="C91">
        <v>45809</v>
      </c>
      <c r="D91" t="str">
        <v>JUROS S/ MUTUO SOCIO</v>
      </c>
      <c r="E91">
        <v>3303.92</v>
      </c>
    </row>
    <row r="92">
      <c r="A92" t="str">
        <v>MM</v>
      </c>
      <c r="B92">
        <v>2025</v>
      </c>
      <c r="C92">
        <v>45809</v>
      </c>
      <c r="D92" t="str">
        <v>PRO-LABORE</v>
      </c>
      <c r="E92">
        <v>13028</v>
      </c>
    </row>
    <row r="93">
      <c r="A93" t="str">
        <v>MM</v>
      </c>
      <c r="B93">
        <v>2025</v>
      </c>
      <c r="C93">
        <v>45809</v>
      </c>
      <c r="D93" t="str">
        <v>REFEICOES/ALIMENTACAO</v>
      </c>
      <c r="E93">
        <v>1072.04</v>
      </c>
    </row>
    <row r="94">
      <c r="A94" t="str">
        <v>MM</v>
      </c>
      <c r="B94">
        <v>2025</v>
      </c>
      <c r="C94">
        <v>45809</v>
      </c>
      <c r="D94" t="str">
        <v>SISTEMA GERENTE MAX</v>
      </c>
      <c r="E94">
        <v>633.01</v>
      </c>
    </row>
    <row r="95">
      <c r="A95" t="str">
        <v>MM</v>
      </c>
      <c r="B95">
        <v>2025</v>
      </c>
      <c r="C95">
        <v>45809</v>
      </c>
      <c r="D95" t="str">
        <v>TARIFA BANCARIA</v>
      </c>
      <c r="E95">
        <v>181</v>
      </c>
    </row>
    <row r="96">
      <c r="A96" t="str">
        <v>MM</v>
      </c>
      <c r="B96">
        <v>2025</v>
      </c>
      <c r="C96">
        <v>45839</v>
      </c>
      <c r="D96" t="str">
        <v>COMBUSTIVEL</v>
      </c>
      <c r="E96">
        <v>2826.23</v>
      </c>
    </row>
    <row r="97">
      <c r="A97" t="str">
        <v>MM</v>
      </c>
      <c r="B97">
        <v>2025</v>
      </c>
      <c r="C97">
        <v>45839</v>
      </c>
      <c r="D97" t="str">
        <v>COMISSAO CONTRATO</v>
      </c>
      <c r="E97">
        <v>194467.98</v>
      </c>
    </row>
    <row r="98">
      <c r="A98" t="str">
        <v>MM</v>
      </c>
      <c r="B98">
        <v>2025</v>
      </c>
      <c r="C98">
        <v>45839</v>
      </c>
      <c r="D98" t="str">
        <v>CSLL</v>
      </c>
      <c r="E98">
        <v>25996.84</v>
      </c>
    </row>
    <row r="99">
      <c r="A99" t="str">
        <v>MM</v>
      </c>
      <c r="B99">
        <v>2025</v>
      </c>
      <c r="C99">
        <v>45839</v>
      </c>
      <c r="D99" t="str">
        <v>DIVERSOS</v>
      </c>
      <c r="E99">
        <v>1739.25</v>
      </c>
    </row>
    <row r="100">
      <c r="A100" t="str">
        <v>MM</v>
      </c>
      <c r="B100">
        <v>2025</v>
      </c>
      <c r="C100">
        <v>45839</v>
      </c>
      <c r="D100" t="str">
        <v>ENERGIA</v>
      </c>
      <c r="E100">
        <v>87.37</v>
      </c>
    </row>
    <row r="101">
      <c r="A101" t="str">
        <v>MM</v>
      </c>
      <c r="B101">
        <v>2025</v>
      </c>
      <c r="C101">
        <v>45839</v>
      </c>
      <c r="D101" t="str">
        <v>FRETES/ENCOMENDAS</v>
      </c>
      <c r="E101">
        <v>187.56</v>
      </c>
    </row>
    <row r="102">
      <c r="A102" t="str">
        <v>MM</v>
      </c>
      <c r="B102">
        <v>2025</v>
      </c>
      <c r="C102">
        <v>45839</v>
      </c>
      <c r="D102" t="str">
        <v>HONORARIO CONTABEL</v>
      </c>
      <c r="E102">
        <v>1518</v>
      </c>
    </row>
    <row r="103">
      <c r="A103" t="str">
        <v>MM</v>
      </c>
      <c r="B103">
        <v>2025</v>
      </c>
      <c r="C103">
        <v>45839</v>
      </c>
      <c r="D103" t="str">
        <v>HOSPEDAGEM</v>
      </c>
      <c r="E103">
        <v>871</v>
      </c>
    </row>
    <row r="104">
      <c r="A104" t="str">
        <v>MM</v>
      </c>
      <c r="B104">
        <v>2025</v>
      </c>
      <c r="C104">
        <v>45839</v>
      </c>
      <c r="D104" t="str">
        <v>INFORMATICA</v>
      </c>
      <c r="E104">
        <v>209</v>
      </c>
    </row>
    <row r="105">
      <c r="A105" t="str">
        <v>MM</v>
      </c>
      <c r="B105">
        <v>2025</v>
      </c>
      <c r="C105">
        <v>45839</v>
      </c>
      <c r="D105" t="str">
        <v>INSS</v>
      </c>
      <c r="E105">
        <v>805.99</v>
      </c>
    </row>
    <row r="106">
      <c r="A106" t="str">
        <v>MM</v>
      </c>
      <c r="B106">
        <v>2025</v>
      </c>
      <c r="C106">
        <v>45839</v>
      </c>
      <c r="D106" t="str">
        <v>INTERNET</v>
      </c>
      <c r="E106">
        <v>179.9</v>
      </c>
    </row>
    <row r="107">
      <c r="A107" t="str">
        <v>MM</v>
      </c>
      <c r="B107">
        <v>2025</v>
      </c>
      <c r="C107">
        <v>45839</v>
      </c>
      <c r="D107" t="str">
        <v>IOF</v>
      </c>
      <c r="E107">
        <v>14.08</v>
      </c>
    </row>
    <row r="108">
      <c r="A108" t="str">
        <v>MM</v>
      </c>
      <c r="B108">
        <v>2025</v>
      </c>
      <c r="C108">
        <v>45839</v>
      </c>
      <c r="D108" t="str">
        <v>IRPF</v>
      </c>
      <c r="E108">
        <v>136907.74</v>
      </c>
    </row>
    <row r="109">
      <c r="A109" t="str">
        <v>MM</v>
      </c>
      <c r="B109">
        <v>2025</v>
      </c>
      <c r="C109">
        <v>45839</v>
      </c>
      <c r="D109" t="str">
        <v>IRPJ</v>
      </c>
      <c r="E109">
        <v>14552.05</v>
      </c>
    </row>
    <row r="110">
      <c r="A110" t="str">
        <v>MM</v>
      </c>
      <c r="B110">
        <v>2025</v>
      </c>
      <c r="C110">
        <v>45839</v>
      </c>
      <c r="D110" t="str">
        <v>JUROS EMPRESTIMOS</v>
      </c>
      <c r="E110">
        <v>5944.39</v>
      </c>
    </row>
    <row r="111">
      <c r="A111" t="str">
        <v>MM</v>
      </c>
      <c r="B111">
        <v>2025</v>
      </c>
      <c r="C111">
        <v>45839</v>
      </c>
      <c r="D111" t="str">
        <v>JUROS FORNECEDORES</v>
      </c>
      <c r="E111">
        <v>0.09</v>
      </c>
    </row>
    <row r="112">
      <c r="A112" t="str">
        <v>MM</v>
      </c>
      <c r="B112">
        <v>2025</v>
      </c>
      <c r="C112">
        <v>45839</v>
      </c>
      <c r="D112" t="str">
        <v>JUROS S/ MUTUO SOCIO</v>
      </c>
      <c r="E112">
        <v>9016.4</v>
      </c>
    </row>
    <row r="113">
      <c r="A113" t="str">
        <v>MM</v>
      </c>
      <c r="B113">
        <v>2025</v>
      </c>
      <c r="C113">
        <v>45839</v>
      </c>
      <c r="D113" t="str">
        <v>PRO-LABORE</v>
      </c>
      <c r="E113">
        <v>8314</v>
      </c>
    </row>
    <row r="114">
      <c r="A114" t="str">
        <v>MM</v>
      </c>
      <c r="B114">
        <v>2025</v>
      </c>
      <c r="C114">
        <v>45839</v>
      </c>
      <c r="D114" t="str">
        <v>REFEICOES/ALIMENTACAO</v>
      </c>
      <c r="E114">
        <v>1283.68</v>
      </c>
    </row>
    <row r="115">
      <c r="A115" t="str">
        <v>MM</v>
      </c>
      <c r="B115">
        <v>2025</v>
      </c>
      <c r="C115">
        <v>45839</v>
      </c>
      <c r="D115" t="str">
        <v>SISTEMA GERENTE MAX</v>
      </c>
      <c r="E115">
        <v>633.01</v>
      </c>
    </row>
    <row r="116">
      <c r="A116" t="str">
        <v>MM</v>
      </c>
      <c r="B116">
        <v>2025</v>
      </c>
      <c r="C116">
        <v>45839</v>
      </c>
      <c r="D116" t="str">
        <v>TARIFA BANCARIA</v>
      </c>
      <c r="E116">
        <v>95</v>
      </c>
    </row>
    <row r="117">
      <c r="A117" t="str">
        <v>MM</v>
      </c>
      <c r="B117">
        <v>2025</v>
      </c>
      <c r="C117">
        <v>45870</v>
      </c>
      <c r="D117" t="str">
        <v>ANALISE LABORATORIO</v>
      </c>
      <c r="E117">
        <v>390</v>
      </c>
    </row>
    <row r="118">
      <c r="A118" t="str">
        <v>MM</v>
      </c>
      <c r="B118">
        <v>2025</v>
      </c>
      <c r="C118">
        <v>45870</v>
      </c>
      <c r="D118" t="str">
        <v>BENEFICIAMENTO DE GRAOS</v>
      </c>
      <c r="E118">
        <v>146374.68</v>
      </c>
    </row>
    <row r="119">
      <c r="A119" t="str">
        <v>MM</v>
      </c>
      <c r="B119">
        <v>2025</v>
      </c>
      <c r="C119">
        <v>45870</v>
      </c>
      <c r="D119" t="str">
        <v>ENERGIA</v>
      </c>
      <c r="E119">
        <v>86.19</v>
      </c>
    </row>
    <row r="120">
      <c r="A120" t="str">
        <v>MM</v>
      </c>
      <c r="B120">
        <v>2025</v>
      </c>
      <c r="C120">
        <v>45870</v>
      </c>
      <c r="D120" t="str">
        <v>HONORARIO ADVOCATICIOS</v>
      </c>
      <c r="E120">
        <v>7500</v>
      </c>
    </row>
    <row r="121">
      <c r="A121" t="str">
        <v>MM</v>
      </c>
      <c r="B121">
        <v>2025</v>
      </c>
      <c r="C121">
        <v>45870</v>
      </c>
      <c r="D121" t="str">
        <v>HONORARIO CONTABEL</v>
      </c>
      <c r="E121">
        <v>1518</v>
      </c>
    </row>
    <row r="122">
      <c r="A122" t="str">
        <v>MM</v>
      </c>
      <c r="B122">
        <v>2025</v>
      </c>
      <c r="C122">
        <v>45870</v>
      </c>
      <c r="D122" t="str">
        <v>INFORMATICA</v>
      </c>
      <c r="E122">
        <v>219.37</v>
      </c>
    </row>
    <row r="123">
      <c r="A123" t="str">
        <v>MM</v>
      </c>
      <c r="B123">
        <v>2025</v>
      </c>
      <c r="C123">
        <v>45870</v>
      </c>
      <c r="D123" t="str">
        <v>INSS</v>
      </c>
      <c r="E123">
        <v>806</v>
      </c>
    </row>
    <row r="124">
      <c r="A124" t="str">
        <v>MM</v>
      </c>
      <c r="B124">
        <v>2025</v>
      </c>
      <c r="C124">
        <v>45870</v>
      </c>
      <c r="D124" t="str">
        <v>INTERNET</v>
      </c>
      <c r="E124">
        <v>179.9</v>
      </c>
    </row>
    <row r="125">
      <c r="A125" t="str">
        <v>MM</v>
      </c>
      <c r="B125">
        <v>2025</v>
      </c>
      <c r="C125">
        <v>45870</v>
      </c>
      <c r="D125" t="str">
        <v>IOF</v>
      </c>
      <c r="E125">
        <v>101.76</v>
      </c>
    </row>
    <row r="126">
      <c r="A126" t="str">
        <v>MM</v>
      </c>
      <c r="B126">
        <v>2025</v>
      </c>
      <c r="C126">
        <v>45870</v>
      </c>
      <c r="D126" t="str">
        <v>IRPF</v>
      </c>
      <c r="E126">
        <v>1643.66</v>
      </c>
    </row>
    <row r="127">
      <c r="A127" t="str">
        <v>MM</v>
      </c>
      <c r="B127">
        <v>2025</v>
      </c>
      <c r="C127">
        <v>45870</v>
      </c>
      <c r="D127" t="str">
        <v>IRPJ</v>
      </c>
      <c r="E127">
        <v>2965.84</v>
      </c>
    </row>
    <row r="128">
      <c r="A128" t="str">
        <v>MM</v>
      </c>
      <c r="B128">
        <v>2025</v>
      </c>
      <c r="C128">
        <v>45870</v>
      </c>
      <c r="D128" t="str">
        <v>JUROS EMPRESTIMOS</v>
      </c>
      <c r="E128">
        <v>5389.8</v>
      </c>
    </row>
    <row r="129">
      <c r="A129" t="str">
        <v>MM</v>
      </c>
      <c r="B129">
        <v>2025</v>
      </c>
      <c r="C129">
        <v>45870</v>
      </c>
      <c r="D129" t="str">
        <v>JUROS FORNECEDORES</v>
      </c>
      <c r="E129">
        <v>0.04</v>
      </c>
    </row>
    <row r="130">
      <c r="A130" t="str">
        <v>MM</v>
      </c>
      <c r="B130">
        <v>2025</v>
      </c>
      <c r="C130">
        <v>45870</v>
      </c>
      <c r="D130" t="str">
        <v>JUROS S/ MUTUO SOCIO</v>
      </c>
      <c r="E130">
        <v>2403.9</v>
      </c>
    </row>
    <row r="131">
      <c r="A131" t="str">
        <v>MM</v>
      </c>
      <c r="B131">
        <v>2025</v>
      </c>
      <c r="C131">
        <v>45870</v>
      </c>
      <c r="D131" t="str">
        <v>MATERIAL BENS/CONSUMO</v>
      </c>
      <c r="E131">
        <v>490</v>
      </c>
    </row>
    <row r="132">
      <c r="A132" t="str">
        <v>MM</v>
      </c>
      <c r="B132">
        <v>2025</v>
      </c>
      <c r="C132">
        <v>45870</v>
      </c>
      <c r="D132" t="str">
        <v>PRO-LABORE</v>
      </c>
      <c r="E132">
        <v>186314</v>
      </c>
    </row>
    <row r="133">
      <c r="A133" t="str">
        <v>MM</v>
      </c>
      <c r="B133">
        <v>2025</v>
      </c>
      <c r="C133">
        <v>45870</v>
      </c>
      <c r="D133" t="str">
        <v>SISTEMA GERENTE MAX</v>
      </c>
      <c r="E133">
        <v>633.01</v>
      </c>
    </row>
    <row r="134">
      <c r="A134" t="str">
        <v>MM</v>
      </c>
      <c r="B134">
        <v>2025</v>
      </c>
      <c r="C134">
        <v>45870</v>
      </c>
      <c r="D134" t="str">
        <v>TARIFA BANCARIA</v>
      </c>
      <c r="E134">
        <v>95</v>
      </c>
    </row>
    <row r="135">
      <c r="A135" t="str">
        <v>MM</v>
      </c>
      <c r="B135">
        <v>2025</v>
      </c>
      <c r="C135">
        <v>45901</v>
      </c>
      <c r="D135" t="str">
        <v>COMBUSTIVEL</v>
      </c>
      <c r="E135">
        <v>367.59</v>
      </c>
    </row>
    <row r="136">
      <c r="A136" t="str">
        <v>MM</v>
      </c>
      <c r="B136">
        <v>2025</v>
      </c>
      <c r="C136">
        <v>45901</v>
      </c>
      <c r="D136" t="str">
        <v>CORREIO</v>
      </c>
      <c r="E136">
        <v>78.5</v>
      </c>
    </row>
    <row r="137">
      <c r="A137" t="str">
        <v>MM</v>
      </c>
      <c r="B137">
        <v>2025</v>
      </c>
      <c r="C137">
        <v>45901</v>
      </c>
      <c r="D137" t="str">
        <v>CUSTAS CARTORIAIS</v>
      </c>
      <c r="E137">
        <v>5880.1</v>
      </c>
    </row>
    <row r="138">
      <c r="A138" t="str">
        <v>MM</v>
      </c>
      <c r="B138">
        <v>2025</v>
      </c>
      <c r="C138">
        <v>45901</v>
      </c>
      <c r="D138" t="str">
        <v>CUSTAS JUDICIAIS</v>
      </c>
      <c r="E138">
        <v>427.14</v>
      </c>
    </row>
    <row r="139">
      <c r="A139" t="str">
        <v>MM</v>
      </c>
      <c r="B139">
        <v>2025</v>
      </c>
      <c r="C139">
        <v>45901</v>
      </c>
      <c r="D139" t="str">
        <v>DIVERSOS</v>
      </c>
      <c r="E139">
        <v>130</v>
      </c>
    </row>
    <row r="140">
      <c r="A140" t="str">
        <v>MM</v>
      </c>
      <c r="B140">
        <v>2025</v>
      </c>
      <c r="C140">
        <v>45901</v>
      </c>
      <c r="D140" t="str">
        <v>ENERGIA</v>
      </c>
      <c r="E140">
        <v>82.57</v>
      </c>
    </row>
    <row r="141">
      <c r="A141" t="str">
        <v>MM</v>
      </c>
      <c r="B141">
        <v>2025</v>
      </c>
      <c r="C141">
        <v>45901</v>
      </c>
      <c r="D141" t="str">
        <v>HONORARIO CONTABEL</v>
      </c>
      <c r="E141">
        <v>1518</v>
      </c>
    </row>
    <row r="142">
      <c r="A142" t="str">
        <v>MM</v>
      </c>
      <c r="B142">
        <v>2025</v>
      </c>
      <c r="C142">
        <v>45901</v>
      </c>
      <c r="D142" t="str">
        <v>INFORMATICA</v>
      </c>
      <c r="E142">
        <v>223</v>
      </c>
    </row>
    <row r="143">
      <c r="A143" t="str">
        <v>MM</v>
      </c>
      <c r="B143">
        <v>2025</v>
      </c>
      <c r="C143">
        <v>45901</v>
      </c>
      <c r="D143" t="str">
        <v>INSS</v>
      </c>
      <c r="E143">
        <v>806</v>
      </c>
    </row>
    <row r="144">
      <c r="A144" t="str">
        <v>MM</v>
      </c>
      <c r="B144">
        <v>2025</v>
      </c>
      <c r="C144">
        <v>45901</v>
      </c>
      <c r="D144" t="str">
        <v>INTERNET</v>
      </c>
      <c r="E144">
        <v>179.9</v>
      </c>
    </row>
    <row r="145">
      <c r="A145" t="str">
        <v>MM</v>
      </c>
      <c r="B145">
        <v>2025</v>
      </c>
      <c r="C145">
        <v>45901</v>
      </c>
      <c r="D145" t="str">
        <v>IOF</v>
      </c>
      <c r="E145">
        <v>107.64</v>
      </c>
    </row>
    <row r="146">
      <c r="A146" t="str">
        <v>MM</v>
      </c>
      <c r="B146">
        <v>2025</v>
      </c>
      <c r="C146">
        <v>45901</v>
      </c>
      <c r="D146" t="str">
        <v>IRPF</v>
      </c>
      <c r="E146">
        <v>427.01</v>
      </c>
    </row>
    <row r="147">
      <c r="A147" t="str">
        <v>MM</v>
      </c>
      <c r="B147">
        <v>2025</v>
      </c>
      <c r="C147">
        <v>45901</v>
      </c>
      <c r="D147" t="str">
        <v>IRPJ</v>
      </c>
      <c r="E147">
        <v>20191.53</v>
      </c>
    </row>
    <row r="148">
      <c r="A148" t="str">
        <v>MM</v>
      </c>
      <c r="B148">
        <v>2025</v>
      </c>
      <c r="C148">
        <v>45901</v>
      </c>
      <c r="D148" t="str">
        <v>JUROS EMPRESTIMOS</v>
      </c>
      <c r="E148">
        <v>4653.62</v>
      </c>
    </row>
    <row r="149">
      <c r="A149" t="str">
        <v>MM</v>
      </c>
      <c r="B149">
        <v>2025</v>
      </c>
      <c r="C149">
        <v>45901</v>
      </c>
      <c r="D149" t="str">
        <v>JUROS S/ MUTUO SOCIO</v>
      </c>
      <c r="E149">
        <v>2266.33</v>
      </c>
    </row>
    <row r="150">
      <c r="A150" t="str">
        <v>MM</v>
      </c>
      <c r="B150">
        <v>2025</v>
      </c>
      <c r="C150">
        <v>45901</v>
      </c>
      <c r="D150" t="str">
        <v>PRO-LABORE</v>
      </c>
      <c r="E150">
        <v>25314</v>
      </c>
    </row>
    <row r="151">
      <c r="A151" t="str">
        <v>MM</v>
      </c>
      <c r="B151">
        <v>2025</v>
      </c>
      <c r="C151">
        <v>45901</v>
      </c>
      <c r="D151" t="str">
        <v>REFEICOES/ALIMENTACAO</v>
      </c>
      <c r="E151">
        <v>84.29</v>
      </c>
    </row>
    <row r="152">
      <c r="A152" t="str">
        <v>MM</v>
      </c>
      <c r="B152">
        <v>2025</v>
      </c>
      <c r="C152">
        <v>45901</v>
      </c>
      <c r="D152" t="str">
        <v>SISTEMA GERENTE MAX</v>
      </c>
      <c r="E152">
        <v>633.01</v>
      </c>
    </row>
    <row r="153">
      <c r="A153" t="str">
        <v>MM</v>
      </c>
      <c r="B153">
        <v>2025</v>
      </c>
      <c r="C153">
        <v>45901</v>
      </c>
      <c r="D153" t="str">
        <v>TARIFA BANCARIA</v>
      </c>
      <c r="E153">
        <v>95</v>
      </c>
    </row>
    <row r="154">
      <c r="A154" t="str">
        <v>MM</v>
      </c>
      <c r="B154">
        <v>2025</v>
      </c>
      <c r="C154">
        <v>45931</v>
      </c>
      <c r="D154" t="str">
        <v>CSLL</v>
      </c>
      <c r="E154">
        <v>4994.87</v>
      </c>
    </row>
    <row r="155">
      <c r="A155" t="str">
        <v>MM</v>
      </c>
      <c r="B155">
        <v>2025</v>
      </c>
      <c r="C155">
        <v>45931</v>
      </c>
      <c r="D155" t="str">
        <v>CUSTAS CARTORIAIS</v>
      </c>
      <c r="E155">
        <v>62.21</v>
      </c>
    </row>
    <row r="156">
      <c r="A156" t="str">
        <v>MM</v>
      </c>
      <c r="B156">
        <v>2025</v>
      </c>
      <c r="C156">
        <v>45931</v>
      </c>
      <c r="D156" t="str">
        <v>ENERGIA</v>
      </c>
      <c r="E156">
        <v>86.99</v>
      </c>
    </row>
    <row r="157">
      <c r="A157" t="str">
        <v>MM</v>
      </c>
      <c r="B157">
        <v>2025</v>
      </c>
      <c r="C157">
        <v>45931</v>
      </c>
      <c r="D157" t="str">
        <v>HONORARIO CONTABEL</v>
      </c>
      <c r="E157">
        <v>1518</v>
      </c>
    </row>
    <row r="158">
      <c r="A158" t="str">
        <v>MM</v>
      </c>
      <c r="B158">
        <v>2025</v>
      </c>
      <c r="C158">
        <v>45931</v>
      </c>
      <c r="D158" t="str">
        <v>HOSPEDAGEM</v>
      </c>
      <c r="E158">
        <v>700.4</v>
      </c>
    </row>
    <row r="159">
      <c r="A159" t="str">
        <v>MM</v>
      </c>
      <c r="B159">
        <v>2025</v>
      </c>
      <c r="C159">
        <v>45931</v>
      </c>
      <c r="D159" t="str">
        <v>INFORMATICA</v>
      </c>
      <c r="E159">
        <v>125</v>
      </c>
    </row>
    <row r="160">
      <c r="A160" t="str">
        <v>MM</v>
      </c>
      <c r="B160">
        <v>2025</v>
      </c>
      <c r="C160">
        <v>45931</v>
      </c>
      <c r="D160" t="str">
        <v>INSS</v>
      </c>
      <c r="E160">
        <v>806</v>
      </c>
    </row>
    <row r="161">
      <c r="A161" t="str">
        <v>MM</v>
      </c>
      <c r="B161">
        <v>2025</v>
      </c>
      <c r="C161">
        <v>45931</v>
      </c>
      <c r="D161" t="str">
        <v>INTERNET</v>
      </c>
      <c r="E161">
        <v>179.9</v>
      </c>
    </row>
    <row r="162">
      <c r="A162" t="str">
        <v>MM</v>
      </c>
      <c r="B162">
        <v>2025</v>
      </c>
      <c r="C162">
        <v>45931</v>
      </c>
      <c r="D162" t="str">
        <v>IOF</v>
      </c>
      <c r="E162">
        <v>110.97</v>
      </c>
    </row>
    <row r="163">
      <c r="A163" t="str">
        <v>MM</v>
      </c>
      <c r="B163">
        <v>2025</v>
      </c>
      <c r="C163">
        <v>45931</v>
      </c>
      <c r="D163" t="str">
        <v>IRPF</v>
      </c>
      <c r="E163">
        <v>101839.5</v>
      </c>
    </row>
    <row r="164">
      <c r="A164" t="str">
        <v>MM</v>
      </c>
      <c r="B164">
        <v>2025</v>
      </c>
      <c r="C164">
        <v>45931</v>
      </c>
      <c r="D164" t="str">
        <v>IRPJ</v>
      </c>
      <c r="E164">
        <v>12130.96</v>
      </c>
    </row>
    <row r="165">
      <c r="A165" t="str">
        <v>MM</v>
      </c>
      <c r="B165">
        <v>2025</v>
      </c>
      <c r="C165">
        <v>45931</v>
      </c>
      <c r="D165" t="str">
        <v>JUROS EMPRESTIMOS</v>
      </c>
      <c r="E165">
        <v>3780.63</v>
      </c>
    </row>
    <row r="166">
      <c r="A166" t="str">
        <v>MM</v>
      </c>
      <c r="B166">
        <v>2025</v>
      </c>
      <c r="C166">
        <v>45931</v>
      </c>
      <c r="D166" t="str">
        <v>JUROS S/ MUTUO SOCIO</v>
      </c>
      <c r="E166">
        <v>2243.18</v>
      </c>
    </row>
    <row r="167">
      <c r="A167" t="str">
        <v>MM</v>
      </c>
      <c r="B167">
        <v>2025</v>
      </c>
      <c r="C167">
        <v>45931</v>
      </c>
      <c r="D167" t="str">
        <v>PRO-LABORE</v>
      </c>
      <c r="E167">
        <v>35314</v>
      </c>
    </row>
    <row r="168">
      <c r="A168" t="str">
        <v>MM</v>
      </c>
      <c r="B168">
        <v>2025</v>
      </c>
      <c r="C168">
        <v>45931</v>
      </c>
      <c r="D168" t="str">
        <v>SISTEMA GERENTE MAX</v>
      </c>
      <c r="E168">
        <v>633.01</v>
      </c>
    </row>
    <row r="169">
      <c r="A169" t="str">
        <v>MM</v>
      </c>
      <c r="B169">
        <v>2025</v>
      </c>
      <c r="C169">
        <v>45931</v>
      </c>
      <c r="D169" t="str">
        <v>TARIFA BANCARIA</v>
      </c>
      <c r="E169">
        <v>95</v>
      </c>
    </row>
    <row r="170">
      <c r="A170" t="str">
        <v>MM</v>
      </c>
      <c r="B170">
        <v>2025</v>
      </c>
      <c r="C170">
        <v>45962</v>
      </c>
      <c r="D170" t="str">
        <v>CUSTAS CARTORIAIS</v>
      </c>
      <c r="E170">
        <v>518.77</v>
      </c>
    </row>
    <row r="171">
      <c r="A171" t="str">
        <v>MM</v>
      </c>
      <c r="B171">
        <v>2025</v>
      </c>
      <c r="C171">
        <v>45962</v>
      </c>
      <c r="D171" t="str">
        <v>ENERGIA</v>
      </c>
      <c r="E171">
        <v>121.94</v>
      </c>
    </row>
    <row r="172">
      <c r="A172" t="str">
        <v>MM</v>
      </c>
      <c r="B172">
        <v>2025</v>
      </c>
      <c r="C172">
        <v>45962</v>
      </c>
      <c r="D172" t="str">
        <v>HONORARIO CONTABEL</v>
      </c>
      <c r="E172">
        <v>1518</v>
      </c>
    </row>
    <row r="173">
      <c r="A173" t="str">
        <v>MM</v>
      </c>
      <c r="B173">
        <v>2025</v>
      </c>
      <c r="C173">
        <v>45962</v>
      </c>
      <c r="D173" t="str">
        <v>INFORMATICA</v>
      </c>
      <c r="E173">
        <v>321</v>
      </c>
    </row>
    <row r="174">
      <c r="A174" t="str">
        <v>MM</v>
      </c>
      <c r="B174">
        <v>2025</v>
      </c>
      <c r="C174">
        <v>45962</v>
      </c>
      <c r="D174" t="str">
        <v>INSS</v>
      </c>
      <c r="E174">
        <v>806</v>
      </c>
    </row>
    <row r="175">
      <c r="A175" t="str">
        <v>MM</v>
      </c>
      <c r="B175">
        <v>2025</v>
      </c>
      <c r="C175">
        <v>45962</v>
      </c>
      <c r="D175" t="str">
        <v>INTERNET</v>
      </c>
      <c r="E175">
        <v>179.9</v>
      </c>
    </row>
    <row r="176">
      <c r="A176" t="str">
        <v>MM</v>
      </c>
      <c r="B176">
        <v>2025</v>
      </c>
      <c r="C176">
        <v>45962</v>
      </c>
      <c r="D176" t="str">
        <v>IOF</v>
      </c>
      <c r="E176">
        <v>16.07</v>
      </c>
    </row>
    <row r="177">
      <c r="A177" t="str">
        <v>MM</v>
      </c>
      <c r="B177">
        <v>2025</v>
      </c>
      <c r="C177">
        <v>45962</v>
      </c>
      <c r="D177" t="str">
        <v>IRPF</v>
      </c>
      <c r="E177">
        <v>395.85</v>
      </c>
    </row>
    <row r="178">
      <c r="A178" t="str">
        <v>MM</v>
      </c>
      <c r="B178">
        <v>2025</v>
      </c>
      <c r="C178">
        <v>45962</v>
      </c>
      <c r="D178" t="str">
        <v>IRPJ</v>
      </c>
      <c r="E178">
        <v>889.34</v>
      </c>
    </row>
    <row r="179">
      <c r="A179" t="str">
        <v>MM</v>
      </c>
      <c r="B179">
        <v>2025</v>
      </c>
      <c r="C179">
        <v>45962</v>
      </c>
      <c r="D179" t="str">
        <v>JUROS EMPRESTIMOS</v>
      </c>
      <c r="E179">
        <v>3153.29</v>
      </c>
    </row>
    <row r="180">
      <c r="A180" t="str">
        <v>MM</v>
      </c>
      <c r="B180">
        <v>2025</v>
      </c>
      <c r="C180">
        <v>45962</v>
      </c>
      <c r="D180" t="str">
        <v>JUROS S/ MUTUO SOCIO</v>
      </c>
      <c r="E180">
        <v>2230.54</v>
      </c>
    </row>
    <row r="181">
      <c r="A181" t="str">
        <v>MM</v>
      </c>
      <c r="B181">
        <v>2025</v>
      </c>
      <c r="C181">
        <v>45962</v>
      </c>
      <c r="D181" t="str">
        <v>PRO-LABORE</v>
      </c>
      <c r="E181">
        <v>23314</v>
      </c>
    </row>
    <row r="182">
      <c r="A182" t="str">
        <v>MM</v>
      </c>
      <c r="B182">
        <v>2025</v>
      </c>
      <c r="C182">
        <v>45962</v>
      </c>
      <c r="D182" t="str">
        <v>SISTEMA GERENTE MAX</v>
      </c>
      <c r="E182">
        <v>633.01</v>
      </c>
    </row>
    <row r="183">
      <c r="A183" t="str">
        <v>MM</v>
      </c>
      <c r="B183">
        <v>2025</v>
      </c>
      <c r="C183">
        <v>45962</v>
      </c>
      <c r="D183" t="str">
        <v>TARIFA BANCARIA</v>
      </c>
      <c r="E183">
        <v>95</v>
      </c>
    </row>
    <row r="184">
      <c r="A184" t="str">
        <v>MM</v>
      </c>
      <c r="B184">
        <v>2025</v>
      </c>
      <c r="C184">
        <v>45992</v>
      </c>
      <c r="D184" t="str">
        <v>ENERGIA</v>
      </c>
      <c r="E184">
        <v>58.73</v>
      </c>
    </row>
    <row r="185">
      <c r="A185" t="str">
        <v>MM</v>
      </c>
      <c r="B185">
        <v>2025</v>
      </c>
      <c r="C185">
        <v>45992</v>
      </c>
      <c r="D185" t="str">
        <v>HONORARIO CONTABEL</v>
      </c>
      <c r="E185">
        <v>51518</v>
      </c>
    </row>
    <row r="186">
      <c r="A186" t="str">
        <v>MM</v>
      </c>
      <c r="B186">
        <v>2025</v>
      </c>
      <c r="C186">
        <v>45992</v>
      </c>
      <c r="D186" t="str">
        <v>INFORMATICA</v>
      </c>
      <c r="E186">
        <v>223</v>
      </c>
    </row>
    <row r="187">
      <c r="A187" t="str">
        <v>MM</v>
      </c>
      <c r="B187">
        <v>2025</v>
      </c>
      <c r="C187">
        <v>45992</v>
      </c>
      <c r="D187" t="str">
        <v>INSS</v>
      </c>
      <c r="E187">
        <v>806</v>
      </c>
    </row>
    <row r="188">
      <c r="A188" t="str">
        <v>MM</v>
      </c>
      <c r="B188">
        <v>2025</v>
      </c>
      <c r="C188">
        <v>45992</v>
      </c>
      <c r="D188" t="str">
        <v>INTERNET</v>
      </c>
      <c r="E188">
        <v>179.9</v>
      </c>
    </row>
    <row r="189">
      <c r="A189" t="str">
        <v>MM</v>
      </c>
      <c r="B189">
        <v>2025</v>
      </c>
      <c r="C189">
        <v>45992</v>
      </c>
      <c r="D189" t="str">
        <v>IOF</v>
      </c>
      <c r="E189">
        <v>30.12</v>
      </c>
    </row>
    <row r="190">
      <c r="A190" t="str">
        <v>MM</v>
      </c>
      <c r="B190">
        <v>2025</v>
      </c>
      <c r="C190">
        <v>45992</v>
      </c>
      <c r="D190" t="str">
        <v>IRPF</v>
      </c>
      <c r="E190">
        <v>393.63</v>
      </c>
    </row>
    <row r="191">
      <c r="A191" t="str">
        <v>MM</v>
      </c>
      <c r="B191">
        <v>2025</v>
      </c>
      <c r="C191">
        <v>45992</v>
      </c>
      <c r="D191" t="str">
        <v>IRPJ</v>
      </c>
      <c r="E191">
        <v>11.31</v>
      </c>
    </row>
    <row r="192">
      <c r="A192" t="str">
        <v>MM</v>
      </c>
      <c r="B192">
        <v>2025</v>
      </c>
      <c r="C192">
        <v>45992</v>
      </c>
      <c r="D192" t="str">
        <v>JUROS EMPRESTIMOS</v>
      </c>
      <c r="E192">
        <v>2351.53</v>
      </c>
    </row>
    <row r="193">
      <c r="A193" t="str">
        <v>MM</v>
      </c>
      <c r="B193">
        <v>2025</v>
      </c>
      <c r="C193">
        <v>45992</v>
      </c>
      <c r="D193" t="str">
        <v>JUROS FORNECEDORES</v>
      </c>
      <c r="E193">
        <v>3</v>
      </c>
    </row>
    <row r="194">
      <c r="A194" t="str">
        <v>MM</v>
      </c>
      <c r="B194">
        <v>2025</v>
      </c>
      <c r="C194">
        <v>45992</v>
      </c>
      <c r="D194" t="str">
        <v>JUROS S/ MUTUO SOCIO</v>
      </c>
      <c r="E194">
        <v>2227.54</v>
      </c>
    </row>
    <row r="195">
      <c r="A195" t="str">
        <v>MM</v>
      </c>
      <c r="B195">
        <v>2025</v>
      </c>
      <c r="C195">
        <v>45992</v>
      </c>
      <c r="D195" t="str">
        <v>PRO-LABORE</v>
      </c>
      <c r="E195">
        <v>10314</v>
      </c>
    </row>
    <row r="196">
      <c r="A196" t="str">
        <v>MM</v>
      </c>
      <c r="B196">
        <v>2025</v>
      </c>
      <c r="C196">
        <v>45992</v>
      </c>
      <c r="D196" t="str">
        <v>SISTEMA GERENTE MAX</v>
      </c>
      <c r="E196">
        <v>633.01</v>
      </c>
    </row>
    <row r="197">
      <c r="A197" t="str">
        <v>MM</v>
      </c>
      <c r="B197">
        <v>2025</v>
      </c>
      <c r="C197">
        <v>45992</v>
      </c>
      <c r="D197" t="str">
        <v>TARIFA BANCARIA</v>
      </c>
      <c r="E197">
        <v>236.6</v>
      </c>
    </row>
    <row r="198">
      <c r="A198" t="str">
        <v>BC_MATRIZ</v>
      </c>
      <c r="B198">
        <v>2025</v>
      </c>
      <c r="C198">
        <v>45658</v>
      </c>
      <c r="D198" t="str">
        <v>AGUA</v>
      </c>
      <c r="E198">
        <v>103.74</v>
      </c>
    </row>
    <row r="199">
      <c r="A199" t="str">
        <v>BC_MATRIZ</v>
      </c>
      <c r="B199">
        <v>2025</v>
      </c>
      <c r="C199">
        <v>45658</v>
      </c>
      <c r="D199" t="str">
        <v>AJUSTE NDF</v>
      </c>
      <c r="E199">
        <v>250</v>
      </c>
    </row>
    <row r="200">
      <c r="A200" t="str">
        <v>BC_MATRIZ</v>
      </c>
      <c r="B200">
        <v>2025</v>
      </c>
      <c r="C200">
        <v>45658</v>
      </c>
      <c r="D200" t="str">
        <v>COMBUSTIVEL</v>
      </c>
      <c r="E200">
        <v>1644.83</v>
      </c>
    </row>
    <row r="201">
      <c r="A201" t="str">
        <v>BC_MATRIZ</v>
      </c>
      <c r="B201">
        <v>2025</v>
      </c>
      <c r="C201">
        <v>45658</v>
      </c>
      <c r="D201" t="str">
        <v>CSLL</v>
      </c>
      <c r="E201">
        <v>25.24</v>
      </c>
    </row>
    <row r="202">
      <c r="A202" t="str">
        <v>BC_MATRIZ</v>
      </c>
      <c r="B202">
        <v>2025</v>
      </c>
      <c r="C202">
        <v>45658</v>
      </c>
      <c r="D202" t="str">
        <v>FRETES/ENCOMENDAS</v>
      </c>
      <c r="E202">
        <v>623.42</v>
      </c>
    </row>
    <row r="203">
      <c r="A203" t="str">
        <v>BC_MATRIZ</v>
      </c>
      <c r="B203">
        <v>2025</v>
      </c>
      <c r="C203">
        <v>45658</v>
      </c>
      <c r="D203" t="str">
        <v>HONORARIOS DIVERSOS</v>
      </c>
      <c r="E203">
        <v>364</v>
      </c>
    </row>
    <row r="204">
      <c r="A204" t="str">
        <v>BC_MATRIZ</v>
      </c>
      <c r="B204">
        <v>2025</v>
      </c>
      <c r="C204">
        <v>45658</v>
      </c>
      <c r="D204" t="str">
        <v>HOSPEDAGEM</v>
      </c>
      <c r="E204">
        <v>1510</v>
      </c>
    </row>
    <row r="205">
      <c r="A205" t="str">
        <v>BC_MATRIZ</v>
      </c>
      <c r="B205">
        <v>2025</v>
      </c>
      <c r="C205">
        <v>45658</v>
      </c>
      <c r="D205" t="str">
        <v>INFORMATICA</v>
      </c>
      <c r="E205">
        <v>821.95</v>
      </c>
    </row>
    <row r="206">
      <c r="A206" t="str">
        <v>BC_MATRIZ</v>
      </c>
      <c r="B206">
        <v>2025</v>
      </c>
      <c r="C206">
        <v>45658</v>
      </c>
      <c r="D206" t="str">
        <v>INSS</v>
      </c>
      <c r="E206">
        <v>863.64</v>
      </c>
    </row>
    <row r="207">
      <c r="A207" t="str">
        <v>BC_MATRIZ</v>
      </c>
      <c r="B207">
        <v>2025</v>
      </c>
      <c r="C207">
        <v>45658</v>
      </c>
      <c r="D207" t="str">
        <v>INTERNET</v>
      </c>
      <c r="E207">
        <v>183.78</v>
      </c>
    </row>
    <row r="208">
      <c r="A208" t="str">
        <v>BC_MATRIZ</v>
      </c>
      <c r="B208">
        <v>2025</v>
      </c>
      <c r="C208">
        <v>45658</v>
      </c>
      <c r="D208" t="str">
        <v>IOF</v>
      </c>
      <c r="E208">
        <v>36231.67</v>
      </c>
    </row>
    <row r="209">
      <c r="A209" t="str">
        <v>BC_MATRIZ</v>
      </c>
      <c r="B209">
        <v>2025</v>
      </c>
      <c r="C209">
        <v>45658</v>
      </c>
      <c r="D209" t="str">
        <v>IRPF</v>
      </c>
      <c r="E209">
        <v>24.55</v>
      </c>
    </row>
    <row r="210">
      <c r="A210" t="str">
        <v>BC_MATRIZ</v>
      </c>
      <c r="B210">
        <v>2025</v>
      </c>
      <c r="C210">
        <v>45658</v>
      </c>
      <c r="D210" t="str">
        <v>IRPJ</v>
      </c>
      <c r="E210">
        <v>6049.01</v>
      </c>
    </row>
    <row r="211">
      <c r="A211" t="str">
        <v>BC_MATRIZ</v>
      </c>
      <c r="B211">
        <v>2025</v>
      </c>
      <c r="C211">
        <v>45658</v>
      </c>
      <c r="D211" t="str">
        <v>JUROS EMPRESTIMOS</v>
      </c>
      <c r="E211">
        <v>16900.61</v>
      </c>
    </row>
    <row r="212">
      <c r="A212" t="str">
        <v>BC_MATRIZ</v>
      </c>
      <c r="B212">
        <v>2025</v>
      </c>
      <c r="C212">
        <v>45658</v>
      </c>
      <c r="D212" t="str">
        <v>OUTROS IMPOSTOS E TAXAS</v>
      </c>
      <c r="E212">
        <v>385.29</v>
      </c>
    </row>
    <row r="213">
      <c r="A213" t="str">
        <v>BC_MATRIZ</v>
      </c>
      <c r="B213">
        <v>2025</v>
      </c>
      <c r="C213">
        <v>45658</v>
      </c>
      <c r="D213" t="str">
        <v>PARCELAMENTO SEFAZ</v>
      </c>
      <c r="E213">
        <v>2870.05</v>
      </c>
    </row>
    <row r="214">
      <c r="A214" t="str">
        <v>BC_MATRIZ</v>
      </c>
      <c r="B214">
        <v>2025</v>
      </c>
      <c r="C214">
        <v>45658</v>
      </c>
      <c r="D214" t="str">
        <v>PASSAGEM AEREA</v>
      </c>
      <c r="E214">
        <v>14511.14</v>
      </c>
    </row>
    <row r="215">
      <c r="A215" t="str">
        <v>BC_MATRIZ</v>
      </c>
      <c r="B215">
        <v>2025</v>
      </c>
      <c r="C215">
        <v>45658</v>
      </c>
      <c r="D215" t="str">
        <v>PEDAGIO</v>
      </c>
      <c r="E215">
        <v>180</v>
      </c>
    </row>
    <row r="216">
      <c r="A216" t="str">
        <v>BC_MATRIZ</v>
      </c>
      <c r="B216">
        <v>2025</v>
      </c>
      <c r="C216">
        <v>45658</v>
      </c>
      <c r="D216" t="str">
        <v>PRO-LABORE</v>
      </c>
      <c r="E216">
        <v>2314</v>
      </c>
    </row>
    <row r="217">
      <c r="A217" t="str">
        <v>BC_MATRIZ</v>
      </c>
      <c r="B217">
        <v>2025</v>
      </c>
      <c r="C217">
        <v>45658</v>
      </c>
      <c r="D217" t="str">
        <v>PROPAGANDA/PUBLICIDADE</v>
      </c>
      <c r="E217">
        <v>5625</v>
      </c>
    </row>
    <row r="218">
      <c r="A218" t="str">
        <v>BC_MATRIZ</v>
      </c>
      <c r="B218">
        <v>2025</v>
      </c>
      <c r="C218">
        <v>45658</v>
      </c>
      <c r="D218" t="str">
        <v>REFEICOES/ALIMENTACAO</v>
      </c>
      <c r="E218">
        <v>1294.71</v>
      </c>
    </row>
    <row r="219">
      <c r="A219" t="str">
        <v>BC_MATRIZ</v>
      </c>
      <c r="B219">
        <v>2025</v>
      </c>
      <c r="C219">
        <v>45658</v>
      </c>
      <c r="D219" t="str">
        <v>SEGURO CARGA</v>
      </c>
      <c r="E219">
        <v>1792.22</v>
      </c>
    </row>
    <row r="220">
      <c r="A220" t="str">
        <v>BC_MATRIZ</v>
      </c>
      <c r="B220">
        <v>2025</v>
      </c>
      <c r="C220">
        <v>45658</v>
      </c>
      <c r="D220" t="str">
        <v>SISTEMA GERENTE MAX</v>
      </c>
      <c r="E220">
        <v>588.8</v>
      </c>
    </row>
    <row r="221">
      <c r="A221" t="str">
        <v>BC_MATRIZ</v>
      </c>
      <c r="B221">
        <v>2025</v>
      </c>
      <c r="C221">
        <v>45658</v>
      </c>
      <c r="D221" t="str">
        <v>TARIFA BANCARIA</v>
      </c>
      <c r="E221">
        <v>345.6</v>
      </c>
    </row>
    <row r="222">
      <c r="A222" t="str">
        <v>BC_MATRIZ</v>
      </c>
      <c r="B222">
        <v>2025</v>
      </c>
      <c r="C222">
        <v>45658</v>
      </c>
      <c r="D222" t="str">
        <v>TARIFA CAMBIO/EXPORTACAO</v>
      </c>
      <c r="E222">
        <v>650</v>
      </c>
    </row>
    <row r="223">
      <c r="A223" t="str">
        <v>BC_MATRIZ</v>
      </c>
      <c r="B223">
        <v>2025</v>
      </c>
      <c r="C223">
        <v>45658</v>
      </c>
      <c r="D223" t="str">
        <v>TAXA FINANCIAMENTO</v>
      </c>
      <c r="E223">
        <v>36600</v>
      </c>
    </row>
    <row r="224">
      <c r="A224" t="str">
        <v>BC_MATRIZ</v>
      </c>
      <c r="B224">
        <v>2025</v>
      </c>
      <c r="C224">
        <v>45658</v>
      </c>
      <c r="D224" t="str">
        <v>TELEFONE MOVEL</v>
      </c>
      <c r="E224">
        <v>134.94</v>
      </c>
    </row>
    <row r="225">
      <c r="A225" t="str">
        <v>BC_MATRIZ</v>
      </c>
      <c r="B225">
        <v>2025</v>
      </c>
      <c r="C225">
        <v>45689</v>
      </c>
      <c r="D225" t="str">
        <v>AGUA</v>
      </c>
      <c r="E225">
        <v>102.75</v>
      </c>
    </row>
    <row r="226">
      <c r="A226" t="str">
        <v>BC_MATRIZ</v>
      </c>
      <c r="B226">
        <v>2025</v>
      </c>
      <c r="C226">
        <v>45689</v>
      </c>
      <c r="D226" t="str">
        <v>BALSA</v>
      </c>
      <c r="E226">
        <v>180</v>
      </c>
    </row>
    <row r="227">
      <c r="A227" t="str">
        <v>BC_MATRIZ</v>
      </c>
      <c r="B227">
        <v>2025</v>
      </c>
      <c r="C227">
        <v>45689</v>
      </c>
      <c r="D227" t="str">
        <v>CURSOS/SEMINARIOS</v>
      </c>
      <c r="E227">
        <v>750.5</v>
      </c>
    </row>
    <row r="228">
      <c r="A228" t="str">
        <v>BC_MATRIZ</v>
      </c>
      <c r="B228">
        <v>2025</v>
      </c>
      <c r="C228">
        <v>45689</v>
      </c>
      <c r="D228" t="str">
        <v>HONORARIO CONTABEL</v>
      </c>
      <c r="E228">
        <v>3036</v>
      </c>
    </row>
    <row r="229">
      <c r="A229" t="str">
        <v>BC_MATRIZ</v>
      </c>
      <c r="B229">
        <v>2025</v>
      </c>
      <c r="C229">
        <v>45689</v>
      </c>
      <c r="D229" t="str">
        <v>HONORARIOS DIVERSOS</v>
      </c>
      <c r="E229">
        <v>1441.38</v>
      </c>
    </row>
    <row r="230">
      <c r="A230" t="str">
        <v>BC_MATRIZ</v>
      </c>
      <c r="B230">
        <v>2025</v>
      </c>
      <c r="C230">
        <v>45689</v>
      </c>
      <c r="D230" t="str">
        <v>HOSPEDAGEM</v>
      </c>
      <c r="E230">
        <v>3484</v>
      </c>
    </row>
    <row r="231">
      <c r="A231" t="str">
        <v>BC_MATRIZ</v>
      </c>
      <c r="B231">
        <v>2025</v>
      </c>
      <c r="C231">
        <v>45689</v>
      </c>
      <c r="D231" t="str">
        <v>INFORMATICA</v>
      </c>
      <c r="E231">
        <v>821.95</v>
      </c>
    </row>
    <row r="232">
      <c r="A232" t="str">
        <v>BC_MATRIZ</v>
      </c>
      <c r="B232">
        <v>2025</v>
      </c>
      <c r="C232">
        <v>45689</v>
      </c>
      <c r="D232" t="str">
        <v>INSS</v>
      </c>
      <c r="E232">
        <v>806</v>
      </c>
    </row>
    <row r="233">
      <c r="A233" t="str">
        <v>BC_MATRIZ</v>
      </c>
      <c r="B233">
        <v>2025</v>
      </c>
      <c r="C233">
        <v>45689</v>
      </c>
      <c r="D233" t="str">
        <v>INTERNET</v>
      </c>
      <c r="E233">
        <v>181.04</v>
      </c>
    </row>
    <row r="234">
      <c r="A234" t="str">
        <v>BC_MATRIZ</v>
      </c>
      <c r="B234">
        <v>2025</v>
      </c>
      <c r="C234">
        <v>45689</v>
      </c>
      <c r="D234" t="str">
        <v>IOF</v>
      </c>
      <c r="E234">
        <v>841.71</v>
      </c>
    </row>
    <row r="235">
      <c r="A235" t="str">
        <v>BC_MATRIZ</v>
      </c>
      <c r="B235">
        <v>2025</v>
      </c>
      <c r="C235">
        <v>45689</v>
      </c>
      <c r="D235" t="str">
        <v>IRPJ</v>
      </c>
      <c r="E235">
        <v>1608.91</v>
      </c>
    </row>
    <row r="236">
      <c r="A236" t="str">
        <v>BC_MATRIZ</v>
      </c>
      <c r="B236">
        <v>2025</v>
      </c>
      <c r="C236">
        <v>45689</v>
      </c>
      <c r="D236" t="str">
        <v>JUROS EMPRESTIMOS</v>
      </c>
      <c r="E236">
        <v>51871.14</v>
      </c>
    </row>
    <row r="237">
      <c r="A237" t="str">
        <v>BC_MATRIZ</v>
      </c>
      <c r="B237">
        <v>2025</v>
      </c>
      <c r="C237">
        <v>45689</v>
      </c>
      <c r="D237" t="str">
        <v>JUROS FORNECEDORES</v>
      </c>
      <c r="E237">
        <v>130.84</v>
      </c>
    </row>
    <row r="238">
      <c r="A238" t="str">
        <v>BC_MATRIZ</v>
      </c>
      <c r="B238">
        <v>2025</v>
      </c>
      <c r="C238">
        <v>45689</v>
      </c>
      <c r="D238" t="str">
        <v>MANUTENCAO VEICULOS</v>
      </c>
      <c r="E238">
        <v>2336</v>
      </c>
    </row>
    <row r="239">
      <c r="A239" t="str">
        <v>BC_MATRIZ</v>
      </c>
      <c r="B239">
        <v>2025</v>
      </c>
      <c r="C239">
        <v>45689</v>
      </c>
      <c r="D239" t="str">
        <v>PARCELAMENTO SEFAZ</v>
      </c>
      <c r="E239">
        <v>2885.8</v>
      </c>
    </row>
    <row r="240">
      <c r="A240" t="str">
        <v>BC_MATRIZ</v>
      </c>
      <c r="B240">
        <v>2025</v>
      </c>
      <c r="C240">
        <v>45689</v>
      </c>
      <c r="D240" t="str">
        <v>PRO-LABORE</v>
      </c>
      <c r="E240">
        <v>12314</v>
      </c>
    </row>
    <row r="241">
      <c r="A241" t="str">
        <v>BC_MATRIZ</v>
      </c>
      <c r="B241">
        <v>2025</v>
      </c>
      <c r="C241">
        <v>45689</v>
      </c>
      <c r="D241" t="str">
        <v>PROPAGANDA/PUBLICIDADE</v>
      </c>
      <c r="E241">
        <v>3450</v>
      </c>
    </row>
    <row r="242">
      <c r="A242" t="str">
        <v>BC_MATRIZ</v>
      </c>
      <c r="B242">
        <v>2025</v>
      </c>
      <c r="C242">
        <v>45689</v>
      </c>
      <c r="D242" t="str">
        <v>REFEICOES/ALIMENTACAO</v>
      </c>
      <c r="E242">
        <v>186.68</v>
      </c>
    </row>
    <row r="243">
      <c r="A243" t="str">
        <v>BC_MATRIZ</v>
      </c>
      <c r="B243">
        <v>2025</v>
      </c>
      <c r="C243">
        <v>45689</v>
      </c>
      <c r="D243" t="str">
        <v>SEGURO CARGA</v>
      </c>
      <c r="E243">
        <v>2147.6</v>
      </c>
    </row>
    <row r="244">
      <c r="A244" t="str">
        <v>BC_MATRIZ</v>
      </c>
      <c r="B244">
        <v>2025</v>
      </c>
      <c r="C244">
        <v>45689</v>
      </c>
      <c r="D244" t="str">
        <v>SISTEMA GERENTE MAX</v>
      </c>
      <c r="E244">
        <v>633.01</v>
      </c>
    </row>
    <row r="245">
      <c r="A245" t="str">
        <v>BC_MATRIZ</v>
      </c>
      <c r="B245">
        <v>2025</v>
      </c>
      <c r="C245">
        <v>45689</v>
      </c>
      <c r="D245" t="str">
        <v>TARIFA BANCARIA</v>
      </c>
      <c r="E245">
        <v>517.6</v>
      </c>
    </row>
    <row r="246">
      <c r="A246" t="str">
        <v>BC_MATRIZ</v>
      </c>
      <c r="B246">
        <v>2025</v>
      </c>
      <c r="C246">
        <v>45689</v>
      </c>
      <c r="D246" t="str">
        <v>TELEFONE MOVEL</v>
      </c>
      <c r="E246">
        <v>134.94</v>
      </c>
    </row>
    <row r="247">
      <c r="A247" t="str">
        <v>BC_MATRIZ</v>
      </c>
      <c r="B247">
        <v>2025</v>
      </c>
      <c r="C247">
        <v>45717</v>
      </c>
      <c r="D247" t="str">
        <v>AGUA</v>
      </c>
      <c r="E247">
        <v>102.75</v>
      </c>
    </row>
    <row r="248">
      <c r="A248" t="str">
        <v>BC_MATRIZ</v>
      </c>
      <c r="B248">
        <v>2025</v>
      </c>
      <c r="C248">
        <v>45717</v>
      </c>
      <c r="D248" t="str">
        <v>ASSOCIACAO DE CLASSE</v>
      </c>
      <c r="E248">
        <v>1518.94</v>
      </c>
    </row>
    <row r="249">
      <c r="A249" t="str">
        <v>BC_MATRIZ</v>
      </c>
      <c r="B249">
        <v>2025</v>
      </c>
      <c r="C249">
        <v>45717</v>
      </c>
      <c r="D249" t="str">
        <v>DIVERSOS</v>
      </c>
      <c r="E249">
        <v>4039.2</v>
      </c>
    </row>
    <row r="250">
      <c r="A250" t="str">
        <v>BC_MATRIZ</v>
      </c>
      <c r="B250">
        <v>2025</v>
      </c>
      <c r="C250">
        <v>45717</v>
      </c>
      <c r="D250" t="str">
        <v>HONORARIO ADVOCATICIOS</v>
      </c>
      <c r="E250">
        <v>20808.16</v>
      </c>
    </row>
    <row r="251">
      <c r="A251" t="str">
        <v>BC_MATRIZ</v>
      </c>
      <c r="B251">
        <v>2025</v>
      </c>
      <c r="C251">
        <v>45717</v>
      </c>
      <c r="D251" t="str">
        <v>HONORARIO CONTABEL</v>
      </c>
      <c r="E251">
        <v>1518</v>
      </c>
    </row>
    <row r="252">
      <c r="A252" t="str">
        <v>BC_MATRIZ</v>
      </c>
      <c r="B252">
        <v>2025</v>
      </c>
      <c r="C252">
        <v>45717</v>
      </c>
      <c r="D252" t="str">
        <v>HONORARIOS DIVERSOS</v>
      </c>
      <c r="E252">
        <v>1465.31</v>
      </c>
    </row>
    <row r="253">
      <c r="A253" t="str">
        <v>BC_MATRIZ</v>
      </c>
      <c r="B253">
        <v>2025</v>
      </c>
      <c r="C253">
        <v>45717</v>
      </c>
      <c r="D253" t="str">
        <v>HOSPEDAGEM</v>
      </c>
      <c r="E253">
        <v>25412.33</v>
      </c>
    </row>
    <row r="254">
      <c r="A254" t="str">
        <v>BC_MATRIZ</v>
      </c>
      <c r="B254">
        <v>2025</v>
      </c>
      <c r="C254">
        <v>45717</v>
      </c>
      <c r="D254" t="str">
        <v>INFORMATICA</v>
      </c>
      <c r="E254">
        <v>821.95</v>
      </c>
    </row>
    <row r="255">
      <c r="A255" t="str">
        <v>BC_MATRIZ</v>
      </c>
      <c r="B255">
        <v>2025</v>
      </c>
      <c r="C255">
        <v>45717</v>
      </c>
      <c r="D255" t="str">
        <v>INSS</v>
      </c>
      <c r="E255">
        <v>64.7</v>
      </c>
    </row>
    <row r="256">
      <c r="A256" t="str">
        <v>BC_MATRIZ</v>
      </c>
      <c r="B256">
        <v>2025</v>
      </c>
      <c r="C256">
        <v>45717</v>
      </c>
      <c r="D256" t="str">
        <v>IOF</v>
      </c>
      <c r="E256">
        <v>950.37</v>
      </c>
    </row>
    <row r="257">
      <c r="A257" t="str">
        <v>BC_MATRIZ</v>
      </c>
      <c r="B257">
        <v>2025</v>
      </c>
      <c r="C257">
        <v>45717</v>
      </c>
      <c r="D257" t="str">
        <v>IRPJ</v>
      </c>
      <c r="E257">
        <v>1542.67</v>
      </c>
    </row>
    <row r="258">
      <c r="A258" t="str">
        <v>BC_MATRIZ</v>
      </c>
      <c r="B258">
        <v>2025</v>
      </c>
      <c r="C258">
        <v>45717</v>
      </c>
      <c r="D258" t="str">
        <v>JUROS EMPRESTIMOS</v>
      </c>
      <c r="E258">
        <v>45644.04</v>
      </c>
    </row>
    <row r="259">
      <c r="A259" t="str">
        <v>BC_MATRIZ</v>
      </c>
      <c r="B259">
        <v>2025</v>
      </c>
      <c r="C259">
        <v>45717</v>
      </c>
      <c r="D259" t="str">
        <v>MANUTENCAO VEICULOS</v>
      </c>
      <c r="E259">
        <v>800</v>
      </c>
    </row>
    <row r="260">
      <c r="A260" t="str">
        <v>BC_MATRIZ</v>
      </c>
      <c r="B260">
        <v>2025</v>
      </c>
      <c r="C260">
        <v>45717</v>
      </c>
      <c r="D260" t="str">
        <v>OUTROS IMPOSTOS E TAXAS</v>
      </c>
      <c r="E260">
        <v>49.03</v>
      </c>
    </row>
    <row r="261">
      <c r="A261" t="str">
        <v>BC_MATRIZ</v>
      </c>
      <c r="B261">
        <v>2025</v>
      </c>
      <c r="C261">
        <v>45717</v>
      </c>
      <c r="D261" t="str">
        <v>PARCELAMENTO SEFAZ</v>
      </c>
      <c r="E261">
        <v>2901.23</v>
      </c>
    </row>
    <row r="262">
      <c r="A262" t="str">
        <v>BC_MATRIZ</v>
      </c>
      <c r="B262">
        <v>2025</v>
      </c>
      <c r="C262">
        <v>45717</v>
      </c>
      <c r="D262" t="str">
        <v>PRO-LABORE</v>
      </c>
      <c r="E262">
        <v>30369.75</v>
      </c>
    </row>
    <row r="263">
      <c r="A263" t="str">
        <v>BC_MATRIZ</v>
      </c>
      <c r="B263">
        <v>2025</v>
      </c>
      <c r="C263">
        <v>45717</v>
      </c>
      <c r="D263" t="str">
        <v>PROPAGANDA/PUBLICIDADE</v>
      </c>
      <c r="E263">
        <v>1200</v>
      </c>
    </row>
    <row r="264">
      <c r="A264" t="str">
        <v>BC_MATRIZ</v>
      </c>
      <c r="B264">
        <v>2025</v>
      </c>
      <c r="C264">
        <v>45717</v>
      </c>
      <c r="D264" t="str">
        <v>SEGURO CARGA</v>
      </c>
      <c r="E264">
        <v>2147.6</v>
      </c>
    </row>
    <row r="265">
      <c r="A265" t="str">
        <v>BC_MATRIZ</v>
      </c>
      <c r="B265">
        <v>2025</v>
      </c>
      <c r="C265">
        <v>45717</v>
      </c>
      <c r="D265" t="str">
        <v>SISTEMA GERENTE MAX</v>
      </c>
      <c r="E265">
        <v>633.01</v>
      </c>
    </row>
    <row r="266">
      <c r="A266" t="str">
        <v>BC_MATRIZ</v>
      </c>
      <c r="B266">
        <v>2025</v>
      </c>
      <c r="C266">
        <v>45717</v>
      </c>
      <c r="D266" t="str">
        <v>TARIFA BANCARIA</v>
      </c>
      <c r="E266">
        <v>469.6</v>
      </c>
    </row>
    <row r="267">
      <c r="A267" t="str">
        <v>BC_MATRIZ</v>
      </c>
      <c r="B267">
        <v>2025</v>
      </c>
      <c r="C267">
        <v>45717</v>
      </c>
      <c r="D267" t="str">
        <v>TELEFONE MOVEL</v>
      </c>
      <c r="E267">
        <v>314.92</v>
      </c>
    </row>
    <row r="268">
      <c r="A268" t="str">
        <v>BC_MATRIZ</v>
      </c>
      <c r="B268">
        <v>2025</v>
      </c>
      <c r="C268">
        <v>45748</v>
      </c>
      <c r="D268" t="str">
        <v>AGUA</v>
      </c>
      <c r="E268">
        <v>102.75</v>
      </c>
    </row>
    <row r="269">
      <c r="A269" t="str">
        <v>BC_MATRIZ</v>
      </c>
      <c r="B269">
        <v>2025</v>
      </c>
      <c r="C269">
        <v>45748</v>
      </c>
      <c r="D269" t="str">
        <v>CONSULTA DE PERFIL PROFISSIONAL</v>
      </c>
      <c r="E269">
        <v>411.53</v>
      </c>
    </row>
    <row r="270">
      <c r="A270" t="str">
        <v>BC_MATRIZ</v>
      </c>
      <c r="B270">
        <v>2025</v>
      </c>
      <c r="C270">
        <v>45748</v>
      </c>
      <c r="D270" t="str">
        <v>DIVERSOS</v>
      </c>
      <c r="E270">
        <v>162.82</v>
      </c>
    </row>
    <row r="271">
      <c r="A271" t="str">
        <v>BC_MATRIZ</v>
      </c>
      <c r="B271">
        <v>2025</v>
      </c>
      <c r="C271">
        <v>45748</v>
      </c>
      <c r="D271" t="str">
        <v>HONORARIOS DIVERSOS</v>
      </c>
      <c r="E271">
        <v>1465.31</v>
      </c>
    </row>
    <row r="272">
      <c r="A272" t="str">
        <v>BC_MATRIZ</v>
      </c>
      <c r="B272">
        <v>2025</v>
      </c>
      <c r="C272">
        <v>45748</v>
      </c>
      <c r="D272" t="str">
        <v>INFORMATICA</v>
      </c>
      <c r="E272">
        <v>821.95</v>
      </c>
    </row>
    <row r="273">
      <c r="A273" t="str">
        <v>BC_MATRIZ</v>
      </c>
      <c r="B273">
        <v>2025</v>
      </c>
      <c r="C273">
        <v>45748</v>
      </c>
      <c r="D273" t="str">
        <v>INSS</v>
      </c>
      <c r="E273">
        <v>812</v>
      </c>
    </row>
    <row r="274">
      <c r="A274" t="str">
        <v>BC_MATRIZ</v>
      </c>
      <c r="B274">
        <v>2025</v>
      </c>
      <c r="C274">
        <v>45748</v>
      </c>
      <c r="D274" t="str">
        <v>INTERNET</v>
      </c>
      <c r="E274">
        <v>179.98</v>
      </c>
    </row>
    <row r="275">
      <c r="A275" t="str">
        <v>BC_MATRIZ</v>
      </c>
      <c r="B275">
        <v>2025</v>
      </c>
      <c r="C275">
        <v>45748</v>
      </c>
      <c r="D275" t="str">
        <v>JUROS EMPRESTIMOS</v>
      </c>
      <c r="E275">
        <v>47961.58</v>
      </c>
    </row>
    <row r="276">
      <c r="A276" t="str">
        <v>BC_MATRIZ</v>
      </c>
      <c r="B276">
        <v>2025</v>
      </c>
      <c r="C276">
        <v>45748</v>
      </c>
      <c r="D276" t="str">
        <v>JUROS FORNECEDORES</v>
      </c>
      <c r="E276">
        <v>14.97</v>
      </c>
    </row>
    <row r="277">
      <c r="A277" t="str">
        <v>BC_MATRIZ</v>
      </c>
      <c r="B277">
        <v>2025</v>
      </c>
      <c r="C277">
        <v>45748</v>
      </c>
      <c r="D277" t="str">
        <v>PRO-LABORE</v>
      </c>
      <c r="E277">
        <v>30000</v>
      </c>
    </row>
    <row r="278">
      <c r="A278" t="str">
        <v>BC_MATRIZ</v>
      </c>
      <c r="B278">
        <v>2025</v>
      </c>
      <c r="C278">
        <v>45748</v>
      </c>
      <c r="D278" t="str">
        <v>PROPAGANDA/PUBLICIDADE</v>
      </c>
      <c r="E278">
        <v>3375</v>
      </c>
    </row>
    <row r="279">
      <c r="A279" t="str">
        <v>BC_MATRIZ</v>
      </c>
      <c r="B279">
        <v>2025</v>
      </c>
      <c r="C279">
        <v>45748</v>
      </c>
      <c r="D279" t="str">
        <v>SISTEMA GERENTE MAX</v>
      </c>
      <c r="E279">
        <v>633.01</v>
      </c>
    </row>
    <row r="280">
      <c r="A280" t="str">
        <v>BC_MATRIZ</v>
      </c>
      <c r="B280">
        <v>2025</v>
      </c>
      <c r="C280">
        <v>45748</v>
      </c>
      <c r="D280" t="str">
        <v>TARIFA BANCARIA</v>
      </c>
      <c r="E280">
        <v>430.1</v>
      </c>
    </row>
    <row r="281">
      <c r="A281" t="str">
        <v>BC_MATRIZ</v>
      </c>
      <c r="B281">
        <v>2025</v>
      </c>
      <c r="C281">
        <v>45748</v>
      </c>
      <c r="D281" t="str">
        <v>TELEFONE MOVEL</v>
      </c>
      <c r="E281">
        <v>144.36</v>
      </c>
    </row>
    <row r="282">
      <c r="A282" t="str">
        <v>BC_MATRIZ</v>
      </c>
      <c r="B282">
        <v>2025</v>
      </c>
      <c r="C282">
        <v>45778</v>
      </c>
      <c r="D282" t="str">
        <v>AGUA</v>
      </c>
      <c r="E282">
        <v>102.75</v>
      </c>
    </row>
    <row r="283">
      <c r="A283" t="str">
        <v>BC_MATRIZ</v>
      </c>
      <c r="B283">
        <v>2025</v>
      </c>
      <c r="C283">
        <v>45778</v>
      </c>
      <c r="D283" t="str">
        <v>CONSULTA DE PERFIL PROFISSIONAL</v>
      </c>
      <c r="E283">
        <v>12.5</v>
      </c>
    </row>
    <row r="284">
      <c r="A284" t="str">
        <v>BC_MATRIZ</v>
      </c>
      <c r="B284">
        <v>2025</v>
      </c>
      <c r="C284">
        <v>45778</v>
      </c>
      <c r="D284" t="str">
        <v>CORREIO</v>
      </c>
      <c r="E284">
        <v>184.9</v>
      </c>
    </row>
    <row r="285">
      <c r="A285" t="str">
        <v>BC_MATRIZ</v>
      </c>
      <c r="B285">
        <v>2025</v>
      </c>
      <c r="C285">
        <v>45778</v>
      </c>
      <c r="D285" t="str">
        <v>CUSTAS CARTORIAIS</v>
      </c>
      <c r="E285">
        <v>200</v>
      </c>
    </row>
    <row r="286">
      <c r="A286" t="str">
        <v>BC_MATRIZ</v>
      </c>
      <c r="B286">
        <v>2025</v>
      </c>
      <c r="C286">
        <v>45778</v>
      </c>
      <c r="D286" t="str">
        <v>HONORARIO CONTABEL</v>
      </c>
      <c r="E286">
        <v>2018</v>
      </c>
    </row>
    <row r="287">
      <c r="A287" t="str">
        <v>BC_MATRIZ</v>
      </c>
      <c r="B287">
        <v>2025</v>
      </c>
      <c r="C287">
        <v>45778</v>
      </c>
      <c r="D287" t="str">
        <v>HONORARIOS DIVERSOS</v>
      </c>
      <c r="E287">
        <v>3842.31</v>
      </c>
    </row>
    <row r="288">
      <c r="A288" t="str">
        <v>BC_MATRIZ</v>
      </c>
      <c r="B288">
        <v>2025</v>
      </c>
      <c r="C288">
        <v>45778</v>
      </c>
      <c r="D288" t="str">
        <v>HOSPEDAGEM</v>
      </c>
      <c r="E288">
        <v>3880.8</v>
      </c>
    </row>
    <row r="289">
      <c r="A289" t="str">
        <v>BC_MATRIZ</v>
      </c>
      <c r="B289">
        <v>2025</v>
      </c>
      <c r="C289">
        <v>45778</v>
      </c>
      <c r="D289" t="str">
        <v>ICMS S/ FRETE</v>
      </c>
      <c r="E289">
        <v>3793.46</v>
      </c>
    </row>
    <row r="290">
      <c r="A290" t="str">
        <v>BC_MATRIZ</v>
      </c>
      <c r="B290">
        <v>2025</v>
      </c>
      <c r="C290">
        <v>45778</v>
      </c>
      <c r="D290" t="str">
        <v>INFORMATICA</v>
      </c>
      <c r="E290">
        <v>1021.95</v>
      </c>
    </row>
    <row r="291">
      <c r="A291" t="str">
        <v>BC_MATRIZ</v>
      </c>
      <c r="B291">
        <v>2025</v>
      </c>
      <c r="C291">
        <v>45778</v>
      </c>
      <c r="D291" t="str">
        <v>INSS</v>
      </c>
      <c r="E291">
        <v>819.02</v>
      </c>
    </row>
    <row r="292">
      <c r="A292" t="str">
        <v>BC_MATRIZ</v>
      </c>
      <c r="B292">
        <v>2025</v>
      </c>
      <c r="C292">
        <v>45778</v>
      </c>
      <c r="D292" t="str">
        <v>INTERNET</v>
      </c>
      <c r="E292">
        <v>179.98</v>
      </c>
    </row>
    <row r="293">
      <c r="A293" t="str">
        <v>BC_MATRIZ</v>
      </c>
      <c r="B293">
        <v>2025</v>
      </c>
      <c r="C293">
        <v>45778</v>
      </c>
      <c r="D293" t="str">
        <v>IOF</v>
      </c>
      <c r="E293">
        <v>8731.76</v>
      </c>
    </row>
    <row r="294">
      <c r="A294" t="str">
        <v>BC_MATRIZ</v>
      </c>
      <c r="B294">
        <v>2025</v>
      </c>
      <c r="C294">
        <v>45778</v>
      </c>
      <c r="D294" t="str">
        <v>IRPJ</v>
      </c>
      <c r="E294">
        <v>8007.13</v>
      </c>
    </row>
    <row r="295">
      <c r="A295" t="str">
        <v>BC_MATRIZ</v>
      </c>
      <c r="B295">
        <v>2025</v>
      </c>
      <c r="C295">
        <v>45778</v>
      </c>
      <c r="D295" t="str">
        <v>JUROS EMPRESTIMOS</v>
      </c>
      <c r="E295">
        <v>45819.96</v>
      </c>
    </row>
    <row r="296">
      <c r="A296" t="str">
        <v>BC_MATRIZ</v>
      </c>
      <c r="B296">
        <v>2025</v>
      </c>
      <c r="C296">
        <v>45778</v>
      </c>
      <c r="D296" t="str">
        <v>MANUTENCAO SALA</v>
      </c>
      <c r="E296">
        <v>540</v>
      </c>
    </row>
    <row r="297">
      <c r="A297" t="str">
        <v>BC_MATRIZ</v>
      </c>
      <c r="B297">
        <v>2025</v>
      </c>
      <c r="C297">
        <v>45778</v>
      </c>
      <c r="D297" t="str">
        <v>MANUTENCAO VEICULOS</v>
      </c>
      <c r="E297">
        <v>436.25</v>
      </c>
    </row>
    <row r="298">
      <c r="A298" t="str">
        <v>BC_MATRIZ</v>
      </c>
      <c r="B298">
        <v>2025</v>
      </c>
      <c r="C298">
        <v>45778</v>
      </c>
      <c r="D298" t="str">
        <v>OUTROS IMPOSTOS E TAXAS</v>
      </c>
      <c r="E298">
        <v>333.9</v>
      </c>
    </row>
    <row r="299">
      <c r="A299" t="str">
        <v>BC_MATRIZ</v>
      </c>
      <c r="B299">
        <v>2025</v>
      </c>
      <c r="C299">
        <v>45778</v>
      </c>
      <c r="D299" t="str">
        <v>PARCELAMENTO SEFAZ</v>
      </c>
      <c r="E299">
        <v>2932.73</v>
      </c>
    </row>
    <row r="300">
      <c r="A300" t="str">
        <v>BC_MATRIZ</v>
      </c>
      <c r="B300">
        <v>2025</v>
      </c>
      <c r="C300">
        <v>45778</v>
      </c>
      <c r="D300" t="str">
        <v>PRO-LABORE</v>
      </c>
      <c r="E300">
        <v>2415.91</v>
      </c>
    </row>
    <row r="301">
      <c r="A301" t="str">
        <v>BC_MATRIZ</v>
      </c>
      <c r="B301">
        <v>2025</v>
      </c>
      <c r="C301">
        <v>45778</v>
      </c>
      <c r="D301" t="str">
        <v>REFEICOES/ALIMENTACAO</v>
      </c>
      <c r="E301">
        <v>11</v>
      </c>
    </row>
    <row r="302">
      <c r="A302" t="str">
        <v>BC_MATRIZ</v>
      </c>
      <c r="B302">
        <v>2025</v>
      </c>
      <c r="C302">
        <v>45778</v>
      </c>
      <c r="D302" t="str">
        <v>SEGURO CARGA</v>
      </c>
      <c r="E302">
        <v>2077.6</v>
      </c>
    </row>
    <row r="303">
      <c r="A303" t="str">
        <v>BC_MATRIZ</v>
      </c>
      <c r="B303">
        <v>2025</v>
      </c>
      <c r="C303">
        <v>45778</v>
      </c>
      <c r="D303" t="str">
        <v>SISTEMA GERENTE MAX</v>
      </c>
      <c r="E303">
        <v>633.01</v>
      </c>
    </row>
    <row r="304">
      <c r="A304" t="str">
        <v>BC_MATRIZ</v>
      </c>
      <c r="B304">
        <v>2025</v>
      </c>
      <c r="C304">
        <v>45778</v>
      </c>
      <c r="D304" t="str">
        <v>TARIFA BANCARIA</v>
      </c>
      <c r="E304">
        <v>438.94</v>
      </c>
    </row>
    <row r="305">
      <c r="A305" t="str">
        <v>BC_MATRIZ</v>
      </c>
      <c r="B305">
        <v>2025</v>
      </c>
      <c r="C305">
        <v>45778</v>
      </c>
      <c r="D305" t="str">
        <v>TELEFONE MOVEL</v>
      </c>
      <c r="E305">
        <v>144.36</v>
      </c>
    </row>
    <row r="306">
      <c r="A306" t="str">
        <v>BC_MATRIZ</v>
      </c>
      <c r="B306">
        <v>2025</v>
      </c>
      <c r="C306">
        <v>45809</v>
      </c>
      <c r="D306" t="str">
        <v>AGUA</v>
      </c>
      <c r="E306">
        <v>102.75</v>
      </c>
    </row>
    <row r="307">
      <c r="A307" t="str">
        <v>BC_MATRIZ</v>
      </c>
      <c r="B307">
        <v>2025</v>
      </c>
      <c r="C307">
        <v>45809</v>
      </c>
      <c r="D307" t="str">
        <v>ANALISE LABORATORIO</v>
      </c>
      <c r="E307">
        <v>661</v>
      </c>
    </row>
    <row r="308">
      <c r="A308" t="str">
        <v>BC_MATRIZ</v>
      </c>
      <c r="B308">
        <v>2025</v>
      </c>
      <c r="C308">
        <v>45809</v>
      </c>
      <c r="D308" t="str">
        <v>BALSA</v>
      </c>
      <c r="E308">
        <v>700</v>
      </c>
    </row>
    <row r="309">
      <c r="A309" t="str">
        <v>BC_MATRIZ</v>
      </c>
      <c r="B309">
        <v>2025</v>
      </c>
      <c r="C309">
        <v>45809</v>
      </c>
      <c r="D309" t="str">
        <v>BENEFICIAMENTO DE GRAOS</v>
      </c>
      <c r="E309">
        <v>22528.8</v>
      </c>
    </row>
    <row r="310">
      <c r="A310" t="str">
        <v>BC_MATRIZ</v>
      </c>
      <c r="B310">
        <v>2025</v>
      </c>
      <c r="C310">
        <v>45809</v>
      </c>
      <c r="D310" t="str">
        <v>COMBUSTIVEL</v>
      </c>
      <c r="E310">
        <v>1297.19</v>
      </c>
    </row>
    <row r="311">
      <c r="A311" t="str">
        <v>BC_MATRIZ</v>
      </c>
      <c r="B311">
        <v>2025</v>
      </c>
      <c r="C311">
        <v>45809</v>
      </c>
      <c r="D311" t="str">
        <v>CONSULTA DE PERFIL PROFISSIONAL</v>
      </c>
      <c r="E311">
        <v>193.64</v>
      </c>
    </row>
    <row r="312">
      <c r="A312" t="str">
        <v>BC_MATRIZ</v>
      </c>
      <c r="B312">
        <v>2025</v>
      </c>
      <c r="C312">
        <v>45809</v>
      </c>
      <c r="D312" t="str">
        <v>HONORARIO CONTABEL</v>
      </c>
      <c r="E312">
        <v>1698</v>
      </c>
    </row>
    <row r="313">
      <c r="A313" t="str">
        <v>BC_MATRIZ</v>
      </c>
      <c r="B313">
        <v>2025</v>
      </c>
      <c r="C313">
        <v>45809</v>
      </c>
      <c r="D313" t="str">
        <v>HONORARIOS DIVERSOS</v>
      </c>
      <c r="E313">
        <v>235.31</v>
      </c>
    </row>
    <row r="314">
      <c r="A314" t="str">
        <v>BC_MATRIZ</v>
      </c>
      <c r="B314">
        <v>2025</v>
      </c>
      <c r="C314">
        <v>45809</v>
      </c>
      <c r="D314" t="str">
        <v>HOSPEDAGEM</v>
      </c>
      <c r="E314">
        <v>1123</v>
      </c>
    </row>
    <row r="315">
      <c r="A315" t="str">
        <v>BC_MATRIZ</v>
      </c>
      <c r="B315">
        <v>2025</v>
      </c>
      <c r="C315">
        <v>45809</v>
      </c>
      <c r="D315" t="str">
        <v>ICMS S/ FRETE</v>
      </c>
      <c r="E315">
        <v>12417.85</v>
      </c>
    </row>
    <row r="316">
      <c r="A316" t="str">
        <v>BC_MATRIZ</v>
      </c>
      <c r="B316">
        <v>2025</v>
      </c>
      <c r="C316">
        <v>45809</v>
      </c>
      <c r="D316" t="str">
        <v>INFORMATICA</v>
      </c>
      <c r="E316">
        <v>896.95</v>
      </c>
    </row>
    <row r="317">
      <c r="A317" t="str">
        <v>BC_MATRIZ</v>
      </c>
      <c r="B317">
        <v>2025</v>
      </c>
      <c r="C317">
        <v>45809</v>
      </c>
      <c r="D317" t="str">
        <v>INSS</v>
      </c>
      <c r="E317">
        <v>895.89</v>
      </c>
    </row>
    <row r="318">
      <c r="A318" t="str">
        <v>BC_MATRIZ</v>
      </c>
      <c r="B318">
        <v>2025</v>
      </c>
      <c r="C318">
        <v>45809</v>
      </c>
      <c r="D318" t="str">
        <v>INTERNET</v>
      </c>
      <c r="E318">
        <v>183</v>
      </c>
    </row>
    <row r="319">
      <c r="A319" t="str">
        <v>BC_MATRIZ</v>
      </c>
      <c r="B319">
        <v>2025</v>
      </c>
      <c r="C319">
        <v>45809</v>
      </c>
      <c r="D319" t="str">
        <v>IOF</v>
      </c>
      <c r="E319">
        <v>137.71</v>
      </c>
    </row>
    <row r="320">
      <c r="A320" t="str">
        <v>BC_MATRIZ</v>
      </c>
      <c r="B320">
        <v>2025</v>
      </c>
      <c r="C320">
        <v>45809</v>
      </c>
      <c r="D320" t="str">
        <v>IRPJ</v>
      </c>
      <c r="E320">
        <v>147.25</v>
      </c>
    </row>
    <row r="321">
      <c r="A321" t="str">
        <v>BC_MATRIZ</v>
      </c>
      <c r="B321">
        <v>2025</v>
      </c>
      <c r="C321">
        <v>45809</v>
      </c>
      <c r="D321" t="str">
        <v>ISS</v>
      </c>
      <c r="E321">
        <v>3783.28</v>
      </c>
    </row>
    <row r="322">
      <c r="A322" t="str">
        <v>BC_MATRIZ</v>
      </c>
      <c r="B322">
        <v>2025</v>
      </c>
      <c r="C322">
        <v>45809</v>
      </c>
      <c r="D322" t="str">
        <v>JUROS EMPRESTIMOS</v>
      </c>
      <c r="E322">
        <v>46524.44</v>
      </c>
    </row>
    <row r="323">
      <c r="A323" t="str">
        <v>BC_MATRIZ</v>
      </c>
      <c r="B323">
        <v>2025</v>
      </c>
      <c r="C323">
        <v>45809</v>
      </c>
      <c r="D323" t="str">
        <v>MANUTENCAO VEICULOS</v>
      </c>
      <c r="E323">
        <v>1935</v>
      </c>
    </row>
    <row r="324">
      <c r="A324" t="str">
        <v>BC_MATRIZ</v>
      </c>
      <c r="B324">
        <v>2025</v>
      </c>
      <c r="C324">
        <v>45809</v>
      </c>
      <c r="D324" t="str">
        <v>MATERIAL BENS/CONSUMO</v>
      </c>
      <c r="E324">
        <v>2748.5</v>
      </c>
    </row>
    <row r="325">
      <c r="A325" t="str">
        <v>BC_MATRIZ</v>
      </c>
      <c r="B325">
        <v>2025</v>
      </c>
      <c r="C325">
        <v>45809</v>
      </c>
      <c r="D325" t="str">
        <v>PARCELAMENTO SEFAZ</v>
      </c>
      <c r="E325">
        <v>94089.35</v>
      </c>
    </row>
    <row r="326">
      <c r="A326" t="str">
        <v>BC_MATRIZ</v>
      </c>
      <c r="B326">
        <v>2025</v>
      </c>
      <c r="C326">
        <v>45809</v>
      </c>
      <c r="D326" t="str">
        <v>PRO-LABORE</v>
      </c>
      <c r="E326">
        <v>25325.87</v>
      </c>
    </row>
    <row r="327">
      <c r="A327" t="str">
        <v>BC_MATRIZ</v>
      </c>
      <c r="B327">
        <v>2025</v>
      </c>
      <c r="C327">
        <v>45809</v>
      </c>
      <c r="D327" t="str">
        <v>REFEICOES/ALIMENTACAO</v>
      </c>
      <c r="E327">
        <v>174.82</v>
      </c>
    </row>
    <row r="328">
      <c r="A328" t="str">
        <v>BC_MATRIZ</v>
      </c>
      <c r="B328">
        <v>2025</v>
      </c>
      <c r="C328">
        <v>45809</v>
      </c>
      <c r="D328" t="str">
        <v>SEGURO CARGA</v>
      </c>
      <c r="E328">
        <v>2147.6</v>
      </c>
    </row>
    <row r="329">
      <c r="A329" t="str">
        <v>BC_MATRIZ</v>
      </c>
      <c r="B329">
        <v>2025</v>
      </c>
      <c r="C329">
        <v>45809</v>
      </c>
      <c r="D329" t="str">
        <v>SISTEMA GERENTE MAX</v>
      </c>
      <c r="E329">
        <v>633.01</v>
      </c>
    </row>
    <row r="330">
      <c r="A330" t="str">
        <v>BC_MATRIZ</v>
      </c>
      <c r="B330">
        <v>2025</v>
      </c>
      <c r="C330">
        <v>45809</v>
      </c>
      <c r="D330" t="str">
        <v>TARIFA BANCARIA</v>
      </c>
      <c r="E330">
        <v>474.4</v>
      </c>
    </row>
    <row r="331">
      <c r="A331" t="str">
        <v>BC_MATRIZ</v>
      </c>
      <c r="B331">
        <v>2025</v>
      </c>
      <c r="C331">
        <v>45809</v>
      </c>
      <c r="D331" t="str">
        <v>TELEFONE MOVEL</v>
      </c>
      <c r="E331">
        <v>144.36</v>
      </c>
    </row>
    <row r="332">
      <c r="A332" t="str">
        <v>BC_MATRIZ</v>
      </c>
      <c r="B332">
        <v>2025</v>
      </c>
      <c r="C332">
        <v>45839</v>
      </c>
      <c r="D332" t="str">
        <v>AGUA</v>
      </c>
      <c r="E332">
        <v>102.75</v>
      </c>
    </row>
    <row r="333">
      <c r="A333" t="str">
        <v>BC_MATRIZ</v>
      </c>
      <c r="B333">
        <v>2025</v>
      </c>
      <c r="C333">
        <v>45839</v>
      </c>
      <c r="D333" t="str">
        <v>ANALISE LABORATORIO</v>
      </c>
      <c r="E333">
        <v>2560.18</v>
      </c>
    </row>
    <row r="334">
      <c r="A334" t="str">
        <v>BC_MATRIZ</v>
      </c>
      <c r="B334">
        <v>2025</v>
      </c>
      <c r="C334">
        <v>45839</v>
      </c>
      <c r="D334" t="str">
        <v>BALSA</v>
      </c>
      <c r="E334">
        <v>906.18</v>
      </c>
    </row>
    <row r="335">
      <c r="A335" t="str">
        <v>BC_MATRIZ</v>
      </c>
      <c r="B335">
        <v>2025</v>
      </c>
      <c r="C335">
        <v>45839</v>
      </c>
      <c r="D335" t="str">
        <v>BENEFICIAMENTO DE GRAOS</v>
      </c>
      <c r="E335">
        <v>58927.62</v>
      </c>
    </row>
    <row r="336">
      <c r="A336" t="str">
        <v>BC_MATRIZ</v>
      </c>
      <c r="B336">
        <v>2025</v>
      </c>
      <c r="C336">
        <v>45839</v>
      </c>
      <c r="D336" t="str">
        <v>COMISSAO CONTRATO</v>
      </c>
      <c r="E336">
        <v>28863.69</v>
      </c>
    </row>
    <row r="337">
      <c r="A337" t="str">
        <v>BC_MATRIZ</v>
      </c>
      <c r="B337">
        <v>2025</v>
      </c>
      <c r="C337">
        <v>45839</v>
      </c>
      <c r="D337" t="str">
        <v>CONSULTA DE PERFIL PROFISSIONAL</v>
      </c>
      <c r="E337">
        <v>956.68</v>
      </c>
    </row>
    <row r="338">
      <c r="A338" t="str">
        <v>BC_MATRIZ</v>
      </c>
      <c r="B338">
        <v>2025</v>
      </c>
      <c r="C338">
        <v>45839</v>
      </c>
      <c r="D338" t="str">
        <v>CORREIO</v>
      </c>
      <c r="E338">
        <v>413.7</v>
      </c>
    </row>
    <row r="339">
      <c r="A339" t="str">
        <v>BC_MATRIZ</v>
      </c>
      <c r="B339">
        <v>2025</v>
      </c>
      <c r="C339">
        <v>45839</v>
      </c>
      <c r="D339" t="str">
        <v>CSLL</v>
      </c>
      <c r="E339">
        <v>386.43</v>
      </c>
    </row>
    <row r="340">
      <c r="A340" t="str">
        <v>BC_MATRIZ</v>
      </c>
      <c r="B340">
        <v>2025</v>
      </c>
      <c r="C340">
        <v>45839</v>
      </c>
      <c r="D340" t="str">
        <v>CURSOS/SEMINARIOS</v>
      </c>
      <c r="E340">
        <v>1083.6</v>
      </c>
    </row>
    <row r="341">
      <c r="A341" t="str">
        <v>BC_MATRIZ</v>
      </c>
      <c r="B341">
        <v>2025</v>
      </c>
      <c r="C341">
        <v>45839</v>
      </c>
      <c r="D341" t="str">
        <v>HONORARIO CONTABEL</v>
      </c>
      <c r="E341">
        <v>1518</v>
      </c>
    </row>
    <row r="342">
      <c r="A342" t="str">
        <v>BC_MATRIZ</v>
      </c>
      <c r="B342">
        <v>2025</v>
      </c>
      <c r="C342">
        <v>45839</v>
      </c>
      <c r="D342" t="str">
        <v>HONORARIOS DIVERSOS</v>
      </c>
      <c r="E342">
        <v>100.04</v>
      </c>
    </row>
    <row r="343">
      <c r="A343" t="str">
        <v>BC_MATRIZ</v>
      </c>
      <c r="B343">
        <v>2025</v>
      </c>
      <c r="C343">
        <v>45839</v>
      </c>
      <c r="D343" t="str">
        <v>INFORMATICA</v>
      </c>
      <c r="E343">
        <v>896.95</v>
      </c>
    </row>
    <row r="344">
      <c r="A344" t="str">
        <v>BC_MATRIZ</v>
      </c>
      <c r="B344">
        <v>2025</v>
      </c>
      <c r="C344">
        <v>45839</v>
      </c>
      <c r="D344" t="str">
        <v>INSS</v>
      </c>
      <c r="E344">
        <v>806</v>
      </c>
    </row>
    <row r="345">
      <c r="A345" t="str">
        <v>BC_MATRIZ</v>
      </c>
      <c r="B345">
        <v>2025</v>
      </c>
      <c r="C345">
        <v>45839</v>
      </c>
      <c r="D345" t="str">
        <v>INTERNET</v>
      </c>
      <c r="E345">
        <v>182.8</v>
      </c>
    </row>
    <row r="346">
      <c r="A346" t="str">
        <v>BC_MATRIZ</v>
      </c>
      <c r="B346">
        <v>2025</v>
      </c>
      <c r="C346">
        <v>45839</v>
      </c>
      <c r="D346" t="str">
        <v>IOF</v>
      </c>
      <c r="E346">
        <v>50.52</v>
      </c>
    </row>
    <row r="347">
      <c r="A347" t="str">
        <v>BC_MATRIZ</v>
      </c>
      <c r="B347">
        <v>2025</v>
      </c>
      <c r="C347">
        <v>45839</v>
      </c>
      <c r="D347" t="str">
        <v>IRPF</v>
      </c>
      <c r="E347">
        <v>262.17</v>
      </c>
    </row>
    <row r="348">
      <c r="A348" t="str">
        <v>BC_MATRIZ</v>
      </c>
      <c r="B348">
        <v>2025</v>
      </c>
      <c r="C348">
        <v>45839</v>
      </c>
      <c r="D348" t="str">
        <v>IRPJ</v>
      </c>
      <c r="E348">
        <v>4412.16</v>
      </c>
    </row>
    <row r="349">
      <c r="A349" t="str">
        <v>BC_MATRIZ</v>
      </c>
      <c r="B349">
        <v>2025</v>
      </c>
      <c r="C349">
        <v>45839</v>
      </c>
      <c r="D349" t="str">
        <v>JUROS EMPRESTIMOS</v>
      </c>
      <c r="E349">
        <v>43730.1</v>
      </c>
    </row>
    <row r="350">
      <c r="A350" t="str">
        <v>BC_MATRIZ</v>
      </c>
      <c r="B350">
        <v>2025</v>
      </c>
      <c r="C350">
        <v>45839</v>
      </c>
      <c r="D350" t="str">
        <v>JUROS FORNECEDORES</v>
      </c>
      <c r="E350">
        <v>15.56</v>
      </c>
    </row>
    <row r="351">
      <c r="A351" t="str">
        <v>BC_MATRIZ</v>
      </c>
      <c r="B351">
        <v>2025</v>
      </c>
      <c r="C351">
        <v>45839</v>
      </c>
      <c r="D351" t="str">
        <v>JUROS S/ MUTUO SOCIO</v>
      </c>
      <c r="E351">
        <v>6566.7</v>
      </c>
    </row>
    <row r="352">
      <c r="A352" t="str">
        <v>BC_MATRIZ</v>
      </c>
      <c r="B352">
        <v>2025</v>
      </c>
      <c r="C352">
        <v>45839</v>
      </c>
      <c r="D352" t="str">
        <v>JUROS/ENCARGOS</v>
      </c>
      <c r="E352">
        <v>0.07</v>
      </c>
    </row>
    <row r="353">
      <c r="A353" t="str">
        <v>BC_MATRIZ</v>
      </c>
      <c r="B353">
        <v>2025</v>
      </c>
      <c r="C353">
        <v>45839</v>
      </c>
      <c r="D353" t="str">
        <v>MANUTENCAO VEICULOS</v>
      </c>
      <c r="E353">
        <v>2285</v>
      </c>
    </row>
    <row r="354">
      <c r="A354" t="str">
        <v>BC_MATRIZ</v>
      </c>
      <c r="B354">
        <v>2025</v>
      </c>
      <c r="C354">
        <v>45839</v>
      </c>
      <c r="D354" t="str">
        <v>OUTROS IMPOSTOS E TAXAS</v>
      </c>
      <c r="E354">
        <v>150.89</v>
      </c>
    </row>
    <row r="355">
      <c r="A355" t="str">
        <v>BC_MATRIZ</v>
      </c>
      <c r="B355">
        <v>2025</v>
      </c>
      <c r="C355">
        <v>45839</v>
      </c>
      <c r="D355" t="str">
        <v>PARCELAMENTO SEFAZ</v>
      </c>
      <c r="E355">
        <v>2967.66</v>
      </c>
    </row>
    <row r="356">
      <c r="A356" t="str">
        <v>BC_MATRIZ</v>
      </c>
      <c r="B356">
        <v>2025</v>
      </c>
      <c r="C356">
        <v>45839</v>
      </c>
      <c r="D356" t="str">
        <v>PRO-LABORE</v>
      </c>
      <c r="E356">
        <v>49363.79</v>
      </c>
    </row>
    <row r="357">
      <c r="A357" t="str">
        <v>BC_MATRIZ</v>
      </c>
      <c r="B357">
        <v>2025</v>
      </c>
      <c r="C357">
        <v>45839</v>
      </c>
      <c r="D357" t="str">
        <v>SEGURO CARGA</v>
      </c>
      <c r="E357">
        <v>1967.6</v>
      </c>
    </row>
    <row r="358">
      <c r="A358" t="str">
        <v>BC_MATRIZ</v>
      </c>
      <c r="B358">
        <v>2025</v>
      </c>
      <c r="C358">
        <v>45839</v>
      </c>
      <c r="D358" t="str">
        <v>SISTEMA GERENTE MAX</v>
      </c>
      <c r="E358">
        <v>633.01</v>
      </c>
    </row>
    <row r="359">
      <c r="A359" t="str">
        <v>BC_MATRIZ</v>
      </c>
      <c r="B359">
        <v>2025</v>
      </c>
      <c r="C359">
        <v>45839</v>
      </c>
      <c r="D359" t="str">
        <v>TARIFA BANCARIA</v>
      </c>
      <c r="E359">
        <v>901</v>
      </c>
    </row>
    <row r="360">
      <c r="A360" t="str">
        <v>BC_MATRIZ</v>
      </c>
      <c r="B360">
        <v>2025</v>
      </c>
      <c r="C360">
        <v>45839</v>
      </c>
      <c r="D360" t="str">
        <v>TELEFONE MOVEL</v>
      </c>
      <c r="E360">
        <v>144.36</v>
      </c>
    </row>
    <row r="361">
      <c r="A361" t="str">
        <v>BC_MATRIZ</v>
      </c>
      <c r="B361">
        <v>2025</v>
      </c>
      <c r="C361">
        <v>45870</v>
      </c>
      <c r="D361" t="str">
        <v>CONSULTA DE PERFIL PROFISSIONAL</v>
      </c>
      <c r="E361">
        <v>603.33</v>
      </c>
    </row>
    <row r="362">
      <c r="A362" t="str">
        <v>BC_MATRIZ</v>
      </c>
      <c r="B362">
        <v>2025</v>
      </c>
      <c r="C362">
        <v>45870</v>
      </c>
      <c r="D362" t="str">
        <v>CORREIO</v>
      </c>
      <c r="E362">
        <v>450.78</v>
      </c>
    </row>
    <row r="363">
      <c r="A363" t="str">
        <v>BC_MATRIZ</v>
      </c>
      <c r="B363">
        <v>2025</v>
      </c>
      <c r="C363">
        <v>45870</v>
      </c>
      <c r="D363" t="str">
        <v>CURSOS/SEMINARIOS</v>
      </c>
      <c r="E363">
        <v>1083.59</v>
      </c>
    </row>
    <row r="364">
      <c r="A364" t="str">
        <v>BC_MATRIZ</v>
      </c>
      <c r="B364">
        <v>2025</v>
      </c>
      <c r="C364">
        <v>45870</v>
      </c>
      <c r="D364" t="str">
        <v>CUSTAS CARTORIAIS</v>
      </c>
      <c r="E364">
        <v>41.95</v>
      </c>
    </row>
    <row r="365">
      <c r="A365" t="str">
        <v>BC_MATRIZ</v>
      </c>
      <c r="B365">
        <v>2025</v>
      </c>
      <c r="C365">
        <v>45870</v>
      </c>
      <c r="D365" t="str">
        <v>FEIRAS/EXPOSICOES</v>
      </c>
      <c r="E365">
        <v>1032.53</v>
      </c>
    </row>
    <row r="366">
      <c r="A366" t="str">
        <v>BC_MATRIZ</v>
      </c>
      <c r="B366">
        <v>2025</v>
      </c>
      <c r="C366">
        <v>45870</v>
      </c>
      <c r="D366" t="str">
        <v>FRETES/ENCOMENDAS</v>
      </c>
      <c r="E366">
        <v>3320.02</v>
      </c>
    </row>
    <row r="367">
      <c r="A367" t="str">
        <v>BC_MATRIZ</v>
      </c>
      <c r="B367">
        <v>2025</v>
      </c>
      <c r="C367">
        <v>45870</v>
      </c>
      <c r="D367" t="str">
        <v>HONORARIO CONTABEL</v>
      </c>
      <c r="E367">
        <v>1518</v>
      </c>
    </row>
    <row r="368">
      <c r="A368" t="str">
        <v>BC_MATRIZ</v>
      </c>
      <c r="B368">
        <v>2025</v>
      </c>
      <c r="C368">
        <v>45870</v>
      </c>
      <c r="D368" t="str">
        <v>HONORARIOS DIVERSOS</v>
      </c>
      <c r="E368">
        <v>150</v>
      </c>
    </row>
    <row r="369">
      <c r="A369" t="str">
        <v>BC_MATRIZ</v>
      </c>
      <c r="B369">
        <v>2025</v>
      </c>
      <c r="C369">
        <v>45870</v>
      </c>
      <c r="D369" t="str">
        <v>INFORMATICA</v>
      </c>
      <c r="E369">
        <v>896.95</v>
      </c>
    </row>
    <row r="370">
      <c r="A370" t="str">
        <v>BC_MATRIZ</v>
      </c>
      <c r="B370">
        <v>2025</v>
      </c>
      <c r="C370">
        <v>45870</v>
      </c>
      <c r="D370" t="str">
        <v>INSS</v>
      </c>
      <c r="E370">
        <v>806</v>
      </c>
    </row>
    <row r="371">
      <c r="A371" t="str">
        <v>BC_MATRIZ</v>
      </c>
      <c r="B371">
        <v>2025</v>
      </c>
      <c r="C371">
        <v>45870</v>
      </c>
      <c r="D371" t="str">
        <v>INSTALACAO/MONTAGEM ESCRITORIO 505 SUL PALMAS TO</v>
      </c>
      <c r="E371">
        <v>1500</v>
      </c>
    </row>
    <row r="372">
      <c r="A372" t="str">
        <v>BC_MATRIZ</v>
      </c>
      <c r="B372">
        <v>2025</v>
      </c>
      <c r="C372">
        <v>45870</v>
      </c>
      <c r="D372" t="str">
        <v>INTERNET</v>
      </c>
      <c r="E372">
        <v>183</v>
      </c>
    </row>
    <row r="373">
      <c r="A373" t="str">
        <v>BC_MATRIZ</v>
      </c>
      <c r="B373">
        <v>2025</v>
      </c>
      <c r="C373">
        <v>45870</v>
      </c>
      <c r="D373" t="str">
        <v>IOF</v>
      </c>
      <c r="E373">
        <v>4.57</v>
      </c>
    </row>
    <row r="374">
      <c r="A374" t="str">
        <v>BC_MATRIZ</v>
      </c>
      <c r="B374">
        <v>2025</v>
      </c>
      <c r="C374">
        <v>45870</v>
      </c>
      <c r="D374" t="str">
        <v>IRPF</v>
      </c>
      <c r="E374">
        <v>1410.01</v>
      </c>
    </row>
    <row r="375">
      <c r="A375" t="str">
        <v>BC_MATRIZ</v>
      </c>
      <c r="B375">
        <v>2025</v>
      </c>
      <c r="C375">
        <v>45870</v>
      </c>
      <c r="D375" t="str">
        <v>IRPJ</v>
      </c>
      <c r="E375">
        <v>11807.83</v>
      </c>
    </row>
    <row r="376">
      <c r="A376" t="str">
        <v>BC_MATRIZ</v>
      </c>
      <c r="B376">
        <v>2025</v>
      </c>
      <c r="C376">
        <v>45870</v>
      </c>
      <c r="D376" t="str">
        <v>ISS</v>
      </c>
      <c r="E376">
        <v>646.13</v>
      </c>
    </row>
    <row r="377">
      <c r="A377" t="str">
        <v>BC_MATRIZ</v>
      </c>
      <c r="B377">
        <v>2025</v>
      </c>
      <c r="C377">
        <v>45870</v>
      </c>
      <c r="D377" t="str">
        <v>JUROS EMPRESTIMOS</v>
      </c>
      <c r="E377">
        <v>43851.09</v>
      </c>
    </row>
    <row r="378">
      <c r="A378" t="str">
        <v>BC_MATRIZ</v>
      </c>
      <c r="B378">
        <v>2025</v>
      </c>
      <c r="C378">
        <v>45870</v>
      </c>
      <c r="D378" t="str">
        <v>JUROS FORNECEDORES</v>
      </c>
      <c r="E378">
        <v>652.63</v>
      </c>
    </row>
    <row r="379">
      <c r="A379" t="str">
        <v>BC_MATRIZ</v>
      </c>
      <c r="B379">
        <v>2025</v>
      </c>
      <c r="C379">
        <v>45870</v>
      </c>
      <c r="D379" t="str">
        <v>JUROS S/ MUTUO SOCIO</v>
      </c>
      <c r="E379">
        <v>3262.37</v>
      </c>
    </row>
    <row r="380">
      <c r="A380" t="str">
        <v>BC_MATRIZ</v>
      </c>
      <c r="B380">
        <v>2025</v>
      </c>
      <c r="C380">
        <v>45870</v>
      </c>
      <c r="D380" t="str">
        <v>MANUTENCAO VEICULOS</v>
      </c>
      <c r="E380">
        <v>180</v>
      </c>
    </row>
    <row r="381">
      <c r="A381" t="str">
        <v>BC_MATRIZ</v>
      </c>
      <c r="B381">
        <v>2025</v>
      </c>
      <c r="C381">
        <v>45870</v>
      </c>
      <c r="D381" t="str">
        <v>OUTROS IMPOSTOS E TAXAS</v>
      </c>
      <c r="E381">
        <v>6517.77</v>
      </c>
    </row>
    <row r="382">
      <c r="A382" t="str">
        <v>BC_MATRIZ</v>
      </c>
      <c r="B382">
        <v>2025</v>
      </c>
      <c r="C382">
        <v>45870</v>
      </c>
      <c r="D382" t="str">
        <v>PARCELAMENTO SEFAZ</v>
      </c>
      <c r="E382">
        <v>2987.63</v>
      </c>
    </row>
    <row r="383">
      <c r="A383" t="str">
        <v>BC_MATRIZ</v>
      </c>
      <c r="B383">
        <v>2025</v>
      </c>
      <c r="C383">
        <v>45870</v>
      </c>
      <c r="D383" t="str">
        <v>PRO-LABORE</v>
      </c>
      <c r="E383">
        <v>16814</v>
      </c>
    </row>
    <row r="384">
      <c r="A384" t="str">
        <v>BC_MATRIZ</v>
      </c>
      <c r="B384">
        <v>2025</v>
      </c>
      <c r="C384">
        <v>45870</v>
      </c>
      <c r="D384" t="str">
        <v>SEGURO CARGA</v>
      </c>
      <c r="E384">
        <v>617.6</v>
      </c>
    </row>
    <row r="385">
      <c r="A385" t="str">
        <v>BC_MATRIZ</v>
      </c>
      <c r="B385">
        <v>2025</v>
      </c>
      <c r="C385">
        <v>45870</v>
      </c>
      <c r="D385" t="str">
        <v>SERVICOS PORTUARIOS</v>
      </c>
      <c r="E385">
        <v>21645.42</v>
      </c>
    </row>
    <row r="386">
      <c r="A386" t="str">
        <v>BC_MATRIZ</v>
      </c>
      <c r="B386">
        <v>2025</v>
      </c>
      <c r="C386">
        <v>45870</v>
      </c>
      <c r="D386" t="str">
        <v>SISTEMA GERENTE MAX</v>
      </c>
      <c r="E386">
        <v>633.01</v>
      </c>
    </row>
    <row r="387">
      <c r="A387" t="str">
        <v>BC_MATRIZ</v>
      </c>
      <c r="B387">
        <v>2025</v>
      </c>
      <c r="C387">
        <v>45870</v>
      </c>
      <c r="D387" t="str">
        <v>TARIFA BANCARIA</v>
      </c>
      <c r="E387">
        <v>785.26</v>
      </c>
    </row>
    <row r="388">
      <c r="A388" t="str">
        <v>BC_MATRIZ</v>
      </c>
      <c r="B388">
        <v>2025</v>
      </c>
      <c r="C388">
        <v>45870</v>
      </c>
      <c r="D388" t="str">
        <v>TELEFONE MOVEL</v>
      </c>
      <c r="E388">
        <v>144.12</v>
      </c>
    </row>
    <row r="389">
      <c r="A389" t="str">
        <v>BC_MATRIZ</v>
      </c>
      <c r="B389">
        <v>2025</v>
      </c>
      <c r="C389">
        <v>45901</v>
      </c>
      <c r="D389" t="str">
        <v>AJUSTE NDF</v>
      </c>
      <c r="E389">
        <v>126230</v>
      </c>
    </row>
    <row r="390">
      <c r="A390" t="str">
        <v>BC_MATRIZ</v>
      </c>
      <c r="B390">
        <v>2025</v>
      </c>
      <c r="C390">
        <v>45901</v>
      </c>
      <c r="D390" t="str">
        <v>ALUGUEL</v>
      </c>
      <c r="E390">
        <v>2500</v>
      </c>
    </row>
    <row r="391">
      <c r="A391" t="str">
        <v>BC_MATRIZ</v>
      </c>
      <c r="B391">
        <v>2025</v>
      </c>
      <c r="C391">
        <v>45901</v>
      </c>
      <c r="D391" t="str">
        <v>CONSULTA DE PERFIL PROFISSIONAL</v>
      </c>
      <c r="E391">
        <v>659.39</v>
      </c>
    </row>
    <row r="392">
      <c r="A392" t="str">
        <v>BC_MATRIZ</v>
      </c>
      <c r="B392">
        <v>2025</v>
      </c>
      <c r="C392">
        <v>45901</v>
      </c>
      <c r="D392" t="str">
        <v>CUSTAS CARTORIAIS</v>
      </c>
      <c r="E392">
        <v>6258.06</v>
      </c>
    </row>
    <row r="393">
      <c r="A393" t="str">
        <v>BC_MATRIZ</v>
      </c>
      <c r="B393">
        <v>2025</v>
      </c>
      <c r="C393">
        <v>45901</v>
      </c>
      <c r="D393" t="str">
        <v>FRETES/ENCOMENDAS</v>
      </c>
      <c r="E393">
        <v>7853.72</v>
      </c>
    </row>
    <row r="394">
      <c r="A394" t="str">
        <v>BC_MATRIZ</v>
      </c>
      <c r="B394">
        <v>2025</v>
      </c>
      <c r="C394">
        <v>45901</v>
      </c>
      <c r="D394" t="str">
        <v>HONORARIO ADVOCATICIOS</v>
      </c>
      <c r="E394">
        <v>2000</v>
      </c>
    </row>
    <row r="395">
      <c r="A395" t="str">
        <v>BC_MATRIZ</v>
      </c>
      <c r="B395">
        <v>2025</v>
      </c>
      <c r="C395">
        <v>45901</v>
      </c>
      <c r="D395" t="str">
        <v>HONORARIO CONTABEL</v>
      </c>
      <c r="E395">
        <v>1518</v>
      </c>
    </row>
    <row r="396">
      <c r="A396" t="str">
        <v>BC_MATRIZ</v>
      </c>
      <c r="B396">
        <v>2025</v>
      </c>
      <c r="C396">
        <v>45901</v>
      </c>
      <c r="D396" t="str">
        <v>ICMS S/ FRETE</v>
      </c>
      <c r="E396">
        <v>14962.61</v>
      </c>
    </row>
    <row r="397">
      <c r="A397" t="str">
        <v>BC_MATRIZ</v>
      </c>
      <c r="B397">
        <v>2025</v>
      </c>
      <c r="C397">
        <v>45901</v>
      </c>
      <c r="D397" t="str">
        <v>INFORMATICA</v>
      </c>
      <c r="E397">
        <v>896.95</v>
      </c>
    </row>
    <row r="398">
      <c r="A398" t="str">
        <v>BC_MATRIZ</v>
      </c>
      <c r="B398">
        <v>2025</v>
      </c>
      <c r="C398">
        <v>45901</v>
      </c>
      <c r="D398" t="str">
        <v>INSS</v>
      </c>
      <c r="E398">
        <v>854.27</v>
      </c>
    </row>
    <row r="399">
      <c r="A399" t="str">
        <v>BC_MATRIZ</v>
      </c>
      <c r="B399">
        <v>2025</v>
      </c>
      <c r="C399">
        <v>45901</v>
      </c>
      <c r="D399" t="str">
        <v>INSTALACAO/MONTAGEM ESCRITORIO 505 SUL PALMAS TO</v>
      </c>
      <c r="E399">
        <v>1500</v>
      </c>
    </row>
    <row r="400">
      <c r="A400" t="str">
        <v>BC_MATRIZ</v>
      </c>
      <c r="B400">
        <v>2025</v>
      </c>
      <c r="C400">
        <v>45901</v>
      </c>
      <c r="D400" t="str">
        <v>INTERNET</v>
      </c>
      <c r="E400">
        <v>183</v>
      </c>
    </row>
    <row r="401">
      <c r="A401" t="str">
        <v>BC_MATRIZ</v>
      </c>
      <c r="B401">
        <v>2025</v>
      </c>
      <c r="C401">
        <v>45901</v>
      </c>
      <c r="D401" t="str">
        <v>IOF</v>
      </c>
      <c r="E401">
        <v>155.97</v>
      </c>
    </row>
    <row r="402">
      <c r="A402" t="str">
        <v>BC_MATRIZ</v>
      </c>
      <c r="B402">
        <v>2025</v>
      </c>
      <c r="C402">
        <v>45901</v>
      </c>
      <c r="D402" t="str">
        <v>IPTU</v>
      </c>
      <c r="E402">
        <v>234.6</v>
      </c>
    </row>
    <row r="403">
      <c r="A403" t="str">
        <v>BC_MATRIZ</v>
      </c>
      <c r="B403">
        <v>2025</v>
      </c>
      <c r="C403">
        <v>45901</v>
      </c>
      <c r="D403" t="str">
        <v>IRPF</v>
      </c>
      <c r="E403">
        <v>595.07</v>
      </c>
    </row>
    <row r="404">
      <c r="A404" t="str">
        <v>BC_MATRIZ</v>
      </c>
      <c r="B404">
        <v>2025</v>
      </c>
      <c r="C404">
        <v>45901</v>
      </c>
      <c r="D404" t="str">
        <v>IRPJ</v>
      </c>
      <c r="E404">
        <v>17565.92</v>
      </c>
    </row>
    <row r="405">
      <c r="A405" t="str">
        <v>BC_MATRIZ</v>
      </c>
      <c r="B405">
        <v>2025</v>
      </c>
      <c r="C405">
        <v>45901</v>
      </c>
      <c r="D405" t="str">
        <v>ISS</v>
      </c>
      <c r="E405">
        <v>1531.38</v>
      </c>
    </row>
    <row r="406">
      <c r="A406" t="str">
        <v>BC_MATRIZ</v>
      </c>
      <c r="B406">
        <v>2025</v>
      </c>
      <c r="C406">
        <v>45901</v>
      </c>
      <c r="D406" t="str">
        <v>JUROS EMPRESTIMOS</v>
      </c>
      <c r="E406">
        <v>41649.88</v>
      </c>
    </row>
    <row r="407">
      <c r="A407" t="str">
        <v>BC_MATRIZ</v>
      </c>
      <c r="B407">
        <v>2025</v>
      </c>
      <c r="C407">
        <v>45901</v>
      </c>
      <c r="D407" t="str">
        <v>JUROS S/ MUTUO SOCIO</v>
      </c>
      <c r="E407">
        <v>3250.03</v>
      </c>
    </row>
    <row r="408">
      <c r="A408" t="str">
        <v>BC_MATRIZ</v>
      </c>
      <c r="B408">
        <v>2025</v>
      </c>
      <c r="C408">
        <v>45901</v>
      </c>
      <c r="D408" t="str">
        <v>JUROS/ENCARGOS</v>
      </c>
      <c r="E408">
        <v>397.05</v>
      </c>
    </row>
    <row r="409">
      <c r="A409" t="str">
        <v>BC_MATRIZ</v>
      </c>
      <c r="B409">
        <v>2025</v>
      </c>
      <c r="C409">
        <v>45901</v>
      </c>
      <c r="D409" t="str">
        <v>MANUTENCAO VEICULOS</v>
      </c>
      <c r="E409">
        <v>500</v>
      </c>
    </row>
    <row r="410">
      <c r="A410" t="str">
        <v>BC_MATRIZ</v>
      </c>
      <c r="B410">
        <v>2025</v>
      </c>
      <c r="C410">
        <v>45901</v>
      </c>
      <c r="D410" t="str">
        <v>MATERIAL BENS/CONSUMO</v>
      </c>
      <c r="E410">
        <v>5152.56</v>
      </c>
    </row>
    <row r="411">
      <c r="A411" t="str">
        <v>BC_MATRIZ</v>
      </c>
      <c r="B411">
        <v>2025</v>
      </c>
      <c r="C411">
        <v>45901</v>
      </c>
      <c r="D411" t="str">
        <v>OUTROS IMPOSTOS E TAXAS</v>
      </c>
      <c r="E411">
        <v>252.21</v>
      </c>
    </row>
    <row r="412">
      <c r="A412" t="str">
        <v>BC_MATRIZ</v>
      </c>
      <c r="B412">
        <v>2025</v>
      </c>
      <c r="C412">
        <v>45901</v>
      </c>
      <c r="D412" t="str">
        <v>PARCELAMENTO SEFAZ</v>
      </c>
      <c r="E412">
        <v>3005.72</v>
      </c>
    </row>
    <row r="413">
      <c r="A413" t="str">
        <v>BC_MATRIZ</v>
      </c>
      <c r="B413">
        <v>2025</v>
      </c>
      <c r="C413">
        <v>45901</v>
      </c>
      <c r="D413" t="str">
        <v>PRO-LABORE</v>
      </c>
      <c r="E413">
        <v>24415.98</v>
      </c>
    </row>
    <row r="414">
      <c r="A414" t="str">
        <v>BC_MATRIZ</v>
      </c>
      <c r="B414">
        <v>2025</v>
      </c>
      <c r="C414">
        <v>45901</v>
      </c>
      <c r="D414" t="str">
        <v>SISTEMA GERENTE MAX</v>
      </c>
      <c r="E414">
        <v>633.01</v>
      </c>
    </row>
    <row r="415">
      <c r="A415" t="str">
        <v>BC_MATRIZ</v>
      </c>
      <c r="B415">
        <v>2025</v>
      </c>
      <c r="C415">
        <v>45901</v>
      </c>
      <c r="D415" t="str">
        <v>TARIFA BANCARIA</v>
      </c>
      <c r="E415">
        <v>1319.54</v>
      </c>
    </row>
    <row r="416">
      <c r="A416" t="str">
        <v>BC_MATRIZ</v>
      </c>
      <c r="B416">
        <v>2025</v>
      </c>
      <c r="C416">
        <v>45901</v>
      </c>
      <c r="D416" t="str">
        <v>TARIFA CAMBIO/EXPORTACAO</v>
      </c>
      <c r="E416">
        <v>2266.36</v>
      </c>
    </row>
    <row r="417">
      <c r="A417" t="str">
        <v>BC_MATRIZ</v>
      </c>
      <c r="B417">
        <v>2025</v>
      </c>
      <c r="C417">
        <v>45901</v>
      </c>
      <c r="D417" t="str">
        <v>TELEFONE MOVEL</v>
      </c>
      <c r="E417">
        <v>144.36</v>
      </c>
    </row>
    <row r="418">
      <c r="A418" t="str">
        <v>BC_MATRIZ</v>
      </c>
      <c r="B418">
        <v>2025</v>
      </c>
      <c r="C418">
        <v>45931</v>
      </c>
      <c r="D418" t="str">
        <v>ENERGIA</v>
      </c>
      <c r="E418">
        <v>40.28</v>
      </c>
    </row>
    <row r="419">
      <c r="A419" t="str">
        <v>BC_MATRIZ</v>
      </c>
      <c r="B419">
        <v>2025</v>
      </c>
      <c r="C419">
        <v>45931</v>
      </c>
      <c r="D419" t="str">
        <v>FRETES/ENCOMENDAS</v>
      </c>
      <c r="E419">
        <v>2883.24</v>
      </c>
    </row>
    <row r="420">
      <c r="A420" t="str">
        <v>BC_MATRIZ</v>
      </c>
      <c r="B420">
        <v>2025</v>
      </c>
      <c r="C420">
        <v>45931</v>
      </c>
      <c r="D420" t="str">
        <v>PRO-LABORE</v>
      </c>
      <c r="E420">
        <v>10000</v>
      </c>
    </row>
    <row r="421">
      <c r="A421" t="str">
        <v>BC_MATRIZ</v>
      </c>
      <c r="B421">
        <v>2025</v>
      </c>
      <c r="C421">
        <v>45931</v>
      </c>
      <c r="D421" t="str">
        <v>SISTEMA GERENTE MAX</v>
      </c>
      <c r="E421">
        <v>633.01</v>
      </c>
    </row>
    <row r="422">
      <c r="A422" t="str">
        <v>BC_MATRIZ</v>
      </c>
      <c r="B422">
        <v>2025</v>
      </c>
      <c r="C422">
        <v>45931</v>
      </c>
      <c r="D422" t="str">
        <v>TARIFA BANCARIA</v>
      </c>
      <c r="E422">
        <v>276.64</v>
      </c>
    </row>
    <row r="423">
      <c r="A423" t="str">
        <v>BC_MATRIZ</v>
      </c>
      <c r="B423">
        <v>2025</v>
      </c>
      <c r="C423">
        <v>45962</v>
      </c>
      <c r="D423" t="str">
        <v>AGUA</v>
      </c>
      <c r="E423">
        <v>498.42</v>
      </c>
    </row>
    <row r="424">
      <c r="A424" t="str">
        <v>BC_MATRIZ</v>
      </c>
      <c r="B424">
        <v>2025</v>
      </c>
      <c r="C424">
        <v>45962</v>
      </c>
      <c r="D424" t="str">
        <v>ALUGUEL</v>
      </c>
      <c r="E424">
        <v>2500</v>
      </c>
    </row>
    <row r="425">
      <c r="A425" t="str">
        <v>BC_MATRIZ</v>
      </c>
      <c r="B425">
        <v>2025</v>
      </c>
      <c r="C425">
        <v>45962</v>
      </c>
      <c r="D425" t="str">
        <v>ANALISE LABORATORIO</v>
      </c>
      <c r="E425">
        <v>1472</v>
      </c>
    </row>
    <row r="426">
      <c r="A426" t="str">
        <v>BC_MATRIZ</v>
      </c>
      <c r="B426">
        <v>2025</v>
      </c>
      <c r="C426">
        <v>45962</v>
      </c>
      <c r="D426" t="str">
        <v>BALSA</v>
      </c>
      <c r="E426">
        <v>190</v>
      </c>
    </row>
    <row r="427">
      <c r="A427" t="str">
        <v>BC_MATRIZ</v>
      </c>
      <c r="B427">
        <v>2025</v>
      </c>
      <c r="C427">
        <v>45962</v>
      </c>
      <c r="D427" t="str">
        <v>BENEFICIAMENTO DE GRAOS</v>
      </c>
      <c r="E427">
        <v>53978.5</v>
      </c>
    </row>
    <row r="428">
      <c r="A428" t="str">
        <v>BC_MATRIZ</v>
      </c>
      <c r="B428">
        <v>2025</v>
      </c>
      <c r="C428">
        <v>45962</v>
      </c>
      <c r="D428" t="str">
        <v>COMBUSTIVEL</v>
      </c>
      <c r="E428">
        <v>2411.27</v>
      </c>
    </row>
    <row r="429">
      <c r="A429" t="str">
        <v>BC_MATRIZ</v>
      </c>
      <c r="B429">
        <v>2025</v>
      </c>
      <c r="C429">
        <v>45962</v>
      </c>
      <c r="D429" t="str">
        <v>CONSULTA DE PERFIL PROFISSIONAL</v>
      </c>
      <c r="E429">
        <v>32.99</v>
      </c>
    </row>
    <row r="430">
      <c r="A430" t="str">
        <v>BC_MATRIZ</v>
      </c>
      <c r="B430">
        <v>2025</v>
      </c>
      <c r="C430">
        <v>45962</v>
      </c>
      <c r="D430" t="str">
        <v>CONSULTORIA DE NEGOCIOS INTERNACIONAIS</v>
      </c>
      <c r="E430">
        <v>563.1</v>
      </c>
    </row>
    <row r="431">
      <c r="A431" t="str">
        <v>BC_MATRIZ</v>
      </c>
      <c r="B431">
        <v>2025</v>
      </c>
      <c r="C431">
        <v>45962</v>
      </c>
      <c r="D431" t="str">
        <v>CORREIO</v>
      </c>
      <c r="E431">
        <v>1735.43</v>
      </c>
    </row>
    <row r="432">
      <c r="A432" t="str">
        <v>BC_MATRIZ</v>
      </c>
      <c r="B432">
        <v>2025</v>
      </c>
      <c r="C432">
        <v>45962</v>
      </c>
      <c r="D432" t="str">
        <v>CUSTAS CARTORIAIS</v>
      </c>
      <c r="E432">
        <v>200</v>
      </c>
    </row>
    <row r="433">
      <c r="A433" t="str">
        <v>BC_MATRIZ</v>
      </c>
      <c r="B433">
        <v>2025</v>
      </c>
      <c r="C433">
        <v>45962</v>
      </c>
      <c r="D433" t="str">
        <v>DIVERSOS</v>
      </c>
      <c r="E433">
        <v>1680</v>
      </c>
    </row>
    <row r="434">
      <c r="A434" t="str">
        <v>BC_MATRIZ</v>
      </c>
      <c r="B434">
        <v>2025</v>
      </c>
      <c r="C434">
        <v>45962</v>
      </c>
      <c r="D434" t="str">
        <v>FRETES/ENCOMENDAS</v>
      </c>
      <c r="E434">
        <v>11399.77</v>
      </c>
    </row>
    <row r="435">
      <c r="A435" t="str">
        <v>BC_MATRIZ</v>
      </c>
      <c r="B435">
        <v>2025</v>
      </c>
      <c r="C435">
        <v>45962</v>
      </c>
      <c r="D435" t="str">
        <v>HONORARIO CONTABEL</v>
      </c>
      <c r="E435">
        <v>41518</v>
      </c>
    </row>
    <row r="436">
      <c r="A436" t="str">
        <v>BC_MATRIZ</v>
      </c>
      <c r="B436">
        <v>2025</v>
      </c>
      <c r="C436">
        <v>45962</v>
      </c>
      <c r="D436" t="str">
        <v>HONORARIOS DIVERSOS</v>
      </c>
      <c r="E436">
        <v>7614.54</v>
      </c>
    </row>
    <row r="437">
      <c r="A437" t="str">
        <v>BC_MATRIZ</v>
      </c>
      <c r="B437">
        <v>2025</v>
      </c>
      <c r="C437">
        <v>45962</v>
      </c>
      <c r="D437" t="str">
        <v>ICMS S/ FRETE</v>
      </c>
      <c r="E437">
        <v>6214.55</v>
      </c>
    </row>
    <row r="438">
      <c r="A438" t="str">
        <v>BC_MATRIZ</v>
      </c>
      <c r="B438">
        <v>2025</v>
      </c>
      <c r="C438">
        <v>45962</v>
      </c>
      <c r="D438" t="str">
        <v>INFORMATICA</v>
      </c>
      <c r="E438">
        <v>896.95</v>
      </c>
    </row>
    <row r="439">
      <c r="A439" t="str">
        <v>BC_MATRIZ</v>
      </c>
      <c r="B439">
        <v>2025</v>
      </c>
      <c r="C439">
        <v>45962</v>
      </c>
      <c r="D439" t="str">
        <v>INSS</v>
      </c>
      <c r="E439">
        <v>806</v>
      </c>
    </row>
    <row r="440">
      <c r="A440" t="str">
        <v>BC_MATRIZ</v>
      </c>
      <c r="B440">
        <v>2025</v>
      </c>
      <c r="C440">
        <v>45962</v>
      </c>
      <c r="D440" t="str">
        <v>INSTALACAO/MONTAGEM ESCRITORIO 505 SUL PALMAS TO</v>
      </c>
      <c r="E440">
        <v>4298.26</v>
      </c>
    </row>
    <row r="441">
      <c r="A441" t="str">
        <v>BC_MATRIZ</v>
      </c>
      <c r="B441">
        <v>2025</v>
      </c>
      <c r="C441">
        <v>45962</v>
      </c>
      <c r="D441" t="str">
        <v>INTERNET</v>
      </c>
      <c r="E441">
        <v>183</v>
      </c>
    </row>
    <row r="442">
      <c r="A442" t="str">
        <v>BC_MATRIZ</v>
      </c>
      <c r="B442">
        <v>2025</v>
      </c>
      <c r="C442">
        <v>45962</v>
      </c>
      <c r="D442" t="str">
        <v>IOF</v>
      </c>
      <c r="E442">
        <v>31716.87</v>
      </c>
    </row>
    <row r="443">
      <c r="A443" t="str">
        <v>BC_MATRIZ</v>
      </c>
      <c r="B443">
        <v>2025</v>
      </c>
      <c r="C443">
        <v>45962</v>
      </c>
      <c r="D443" t="str">
        <v>IRPF</v>
      </c>
      <c r="E443">
        <v>674.54</v>
      </c>
    </row>
    <row r="444">
      <c r="A444" t="str">
        <v>BC_MATRIZ</v>
      </c>
      <c r="B444">
        <v>2025</v>
      </c>
      <c r="C444">
        <v>45962</v>
      </c>
      <c r="D444" t="str">
        <v>IRPJ</v>
      </c>
      <c r="E444">
        <v>5854.19</v>
      </c>
    </row>
    <row r="445">
      <c r="A445" t="str">
        <v>BC_MATRIZ</v>
      </c>
      <c r="B445">
        <v>2025</v>
      </c>
      <c r="C445">
        <v>45962</v>
      </c>
      <c r="D445" t="str">
        <v>ISS</v>
      </c>
      <c r="E445">
        <v>374.31</v>
      </c>
    </row>
    <row r="446">
      <c r="A446" t="str">
        <v>BC_MATRIZ</v>
      </c>
      <c r="B446">
        <v>2025</v>
      </c>
      <c r="C446">
        <v>45962</v>
      </c>
      <c r="D446" t="str">
        <v>JUROS EMPRESTIMOS</v>
      </c>
      <c r="E446">
        <v>38097.33</v>
      </c>
    </row>
    <row r="447">
      <c r="A447" t="str">
        <v>BC_MATRIZ</v>
      </c>
      <c r="B447">
        <v>2025</v>
      </c>
      <c r="C447">
        <v>45962</v>
      </c>
      <c r="D447" t="str">
        <v>JUROS S/ MUTUO SOCIO</v>
      </c>
      <c r="E447">
        <v>2918.25</v>
      </c>
    </row>
    <row r="448">
      <c r="A448" t="str">
        <v>BC_MATRIZ</v>
      </c>
      <c r="B448">
        <v>2025</v>
      </c>
      <c r="C448">
        <v>45962</v>
      </c>
      <c r="D448" t="str">
        <v>MANUTENCAO VEICULOS</v>
      </c>
      <c r="E448">
        <v>500</v>
      </c>
    </row>
    <row r="449">
      <c r="A449" t="str">
        <v>BC_MATRIZ</v>
      </c>
      <c r="B449">
        <v>2025</v>
      </c>
      <c r="C449">
        <v>45962</v>
      </c>
      <c r="D449" t="str">
        <v>PARCELAMENTO SEFAZ</v>
      </c>
      <c r="E449">
        <v>3044.7</v>
      </c>
    </row>
    <row r="450">
      <c r="A450" t="str">
        <v>BC_MATRIZ</v>
      </c>
      <c r="B450">
        <v>2025</v>
      </c>
      <c r="C450">
        <v>45962</v>
      </c>
      <c r="D450" t="str">
        <v>PRO-LABORE</v>
      </c>
      <c r="E450">
        <v>44646.84</v>
      </c>
    </row>
    <row r="451">
      <c r="A451" t="str">
        <v>BC_MATRIZ</v>
      </c>
      <c r="B451">
        <v>2025</v>
      </c>
      <c r="C451">
        <v>45962</v>
      </c>
      <c r="D451" t="str">
        <v>REFEICOES/ALIMENTACAO</v>
      </c>
      <c r="E451">
        <v>76</v>
      </c>
    </row>
    <row r="452">
      <c r="A452" t="str">
        <v>BC_MATRIZ</v>
      </c>
      <c r="B452">
        <v>2025</v>
      </c>
      <c r="C452">
        <v>45962</v>
      </c>
      <c r="D452" t="str">
        <v>SEGURO CARGA</v>
      </c>
      <c r="E452">
        <v>1067.6</v>
      </c>
    </row>
    <row r="453">
      <c r="A453" t="str">
        <v>BC_MATRIZ</v>
      </c>
      <c r="B453">
        <v>2025</v>
      </c>
      <c r="C453">
        <v>45962</v>
      </c>
      <c r="D453" t="str">
        <v>SEGURO DE CREDITO</v>
      </c>
      <c r="E453">
        <v>2547.55</v>
      </c>
    </row>
    <row r="454">
      <c r="A454" t="str">
        <v>BC_MATRIZ</v>
      </c>
      <c r="B454">
        <v>2025</v>
      </c>
      <c r="C454">
        <v>45962</v>
      </c>
      <c r="D454" t="str">
        <v>SISTEMA GERENTE MAX</v>
      </c>
      <c r="E454">
        <v>633.01</v>
      </c>
    </row>
    <row r="455">
      <c r="A455" t="str">
        <v>BC_MATRIZ</v>
      </c>
      <c r="B455">
        <v>2025</v>
      </c>
      <c r="C455">
        <v>45962</v>
      </c>
      <c r="D455" t="str">
        <v>TARIFA BANCARIA</v>
      </c>
      <c r="E455">
        <v>19658.38</v>
      </c>
    </row>
    <row r="456">
      <c r="A456" t="str">
        <v>BC_MATRIZ</v>
      </c>
      <c r="B456">
        <v>2025</v>
      </c>
      <c r="C456">
        <v>45962</v>
      </c>
      <c r="D456" t="str">
        <v>TARIFA CAMBIO/EXPORTACAO</v>
      </c>
      <c r="E456">
        <v>1270</v>
      </c>
    </row>
    <row r="457">
      <c r="A457" t="str">
        <v>BC_MATRIZ</v>
      </c>
      <c r="B457">
        <v>2025</v>
      </c>
      <c r="C457">
        <v>45992</v>
      </c>
      <c r="D457" t="str">
        <v>AGUA</v>
      </c>
      <c r="E457">
        <v>314.7</v>
      </c>
    </row>
    <row r="458">
      <c r="A458" t="str">
        <v>BC_MATRIZ</v>
      </c>
      <c r="B458">
        <v>2025</v>
      </c>
      <c r="C458">
        <v>45992</v>
      </c>
      <c r="D458" t="str">
        <v>AJUSTE NDF</v>
      </c>
      <c r="E458">
        <v>1890</v>
      </c>
    </row>
    <row r="459">
      <c r="A459" t="str">
        <v>BC_MATRIZ</v>
      </c>
      <c r="B459">
        <v>2025</v>
      </c>
      <c r="C459">
        <v>45992</v>
      </c>
      <c r="D459" t="str">
        <v>ALUGUEL</v>
      </c>
      <c r="E459">
        <v>2500</v>
      </c>
    </row>
    <row r="460">
      <c r="A460" t="str">
        <v>BC_MATRIZ</v>
      </c>
      <c r="B460">
        <v>2025</v>
      </c>
      <c r="C460">
        <v>45992</v>
      </c>
      <c r="D460" t="str">
        <v>ANALISE LABORATORIO</v>
      </c>
      <c r="E460">
        <v>2078.63</v>
      </c>
    </row>
    <row r="461">
      <c r="A461" t="str">
        <v>BC_MATRIZ</v>
      </c>
      <c r="B461">
        <v>2025</v>
      </c>
      <c r="C461">
        <v>45992</v>
      </c>
      <c r="D461" t="str">
        <v>COMBUSTIVEL</v>
      </c>
      <c r="E461">
        <v>691.26</v>
      </c>
    </row>
    <row r="462">
      <c r="A462" t="str">
        <v>BC_MATRIZ</v>
      </c>
      <c r="B462">
        <v>2025</v>
      </c>
      <c r="C462">
        <v>45992</v>
      </c>
      <c r="D462" t="str">
        <v>CONSULTORIA DE NEGOCIOS INTERNACIONAIS</v>
      </c>
      <c r="E462">
        <v>2203.17</v>
      </c>
    </row>
    <row r="463">
      <c r="A463" t="str">
        <v>BC_MATRIZ</v>
      </c>
      <c r="B463">
        <v>2025</v>
      </c>
      <c r="C463">
        <v>45992</v>
      </c>
      <c r="D463" t="str">
        <v>CUSTAS CARTORIAIS</v>
      </c>
      <c r="E463">
        <v>4209.05</v>
      </c>
    </row>
    <row r="464">
      <c r="A464" t="str">
        <v>BC_MATRIZ</v>
      </c>
      <c r="B464">
        <v>2025</v>
      </c>
      <c r="C464">
        <v>45992</v>
      </c>
      <c r="D464" t="str">
        <v>DIVERSOS</v>
      </c>
      <c r="E464">
        <v>25196.25</v>
      </c>
    </row>
    <row r="465">
      <c r="A465" t="str">
        <v>BC_MATRIZ</v>
      </c>
      <c r="B465">
        <v>2025</v>
      </c>
      <c r="C465">
        <v>45992</v>
      </c>
      <c r="D465" t="str">
        <v>ENERGIA</v>
      </c>
      <c r="E465">
        <v>88.72</v>
      </c>
    </row>
    <row r="466">
      <c r="A466" t="str">
        <v>BC_MATRIZ</v>
      </c>
      <c r="B466">
        <v>2025</v>
      </c>
      <c r="C466">
        <v>45992</v>
      </c>
      <c r="D466" t="str">
        <v>ESTUFAGEM</v>
      </c>
      <c r="E466">
        <v>13800</v>
      </c>
    </row>
    <row r="467">
      <c r="A467" t="str">
        <v>BC_MATRIZ</v>
      </c>
      <c r="B467">
        <v>2025</v>
      </c>
      <c r="C467">
        <v>45992</v>
      </c>
      <c r="D467" t="str">
        <v>ETIQUETAGEM</v>
      </c>
      <c r="E467">
        <v>3060</v>
      </c>
    </row>
    <row r="468">
      <c r="A468" t="str">
        <v>BC_MATRIZ</v>
      </c>
      <c r="B468">
        <v>2025</v>
      </c>
      <c r="C468">
        <v>45992</v>
      </c>
      <c r="D468" t="str">
        <v>FRETES/ENCOMENDAS</v>
      </c>
      <c r="E468">
        <v>41274.73</v>
      </c>
    </row>
    <row r="469">
      <c r="A469" t="str">
        <v>BC_MATRIZ</v>
      </c>
      <c r="B469">
        <v>2025</v>
      </c>
      <c r="C469">
        <v>45992</v>
      </c>
      <c r="D469" t="str">
        <v>FUMICACAO/TRATAMENTO</v>
      </c>
      <c r="E469">
        <v>1700</v>
      </c>
    </row>
    <row r="470">
      <c r="A470" t="str">
        <v>BC_MATRIZ</v>
      </c>
      <c r="B470">
        <v>2025</v>
      </c>
      <c r="C470">
        <v>45992</v>
      </c>
      <c r="D470" t="str">
        <v>HONORARIO CONTABEL</v>
      </c>
      <c r="E470">
        <v>1518</v>
      </c>
    </row>
    <row r="471">
      <c r="A471" t="str">
        <v>BC_MATRIZ</v>
      </c>
      <c r="B471">
        <v>2025</v>
      </c>
      <c r="C471">
        <v>45992</v>
      </c>
      <c r="D471" t="str">
        <v>HONORARIOS DIVERSOS</v>
      </c>
      <c r="E471">
        <v>5041.32</v>
      </c>
    </row>
    <row r="472">
      <c r="A472" t="str">
        <v>BC_MATRIZ</v>
      </c>
      <c r="B472">
        <v>2025</v>
      </c>
      <c r="C472">
        <v>45992</v>
      </c>
      <c r="D472" t="str">
        <v>HOSPEDAGEM</v>
      </c>
      <c r="E472">
        <v>969.5</v>
      </c>
    </row>
    <row r="473">
      <c r="A473" t="str">
        <v>BC_MATRIZ</v>
      </c>
      <c r="B473">
        <v>2025</v>
      </c>
      <c r="C473">
        <v>45992</v>
      </c>
      <c r="D473" t="str">
        <v>ICMS S/ FRETE</v>
      </c>
      <c r="E473">
        <v>23802.69</v>
      </c>
    </row>
    <row r="474">
      <c r="A474" t="str">
        <v>BC_MATRIZ</v>
      </c>
      <c r="B474">
        <v>2025</v>
      </c>
      <c r="C474">
        <v>45992</v>
      </c>
      <c r="D474" t="str">
        <v>INFORMATICA</v>
      </c>
      <c r="E474">
        <v>896.95</v>
      </c>
    </row>
    <row r="475">
      <c r="A475" t="str">
        <v>BC_MATRIZ</v>
      </c>
      <c r="B475">
        <v>2025</v>
      </c>
      <c r="C475">
        <v>45992</v>
      </c>
      <c r="D475" t="str">
        <v>INSS</v>
      </c>
      <c r="E475">
        <v>806</v>
      </c>
    </row>
    <row r="476">
      <c r="A476" t="str">
        <v>BC_MATRIZ</v>
      </c>
      <c r="B476">
        <v>2025</v>
      </c>
      <c r="C476">
        <v>45992</v>
      </c>
      <c r="D476" t="str">
        <v>INSTALACAO/MONTAGEM ESCRITORIO 505 SUL PALMAS TO</v>
      </c>
      <c r="E476">
        <v>8752.36</v>
      </c>
    </row>
    <row r="477">
      <c r="A477" t="str">
        <v>BC_MATRIZ</v>
      </c>
      <c r="B477">
        <v>2025</v>
      </c>
      <c r="C477">
        <v>45992</v>
      </c>
      <c r="D477" t="str">
        <v>INTERNET</v>
      </c>
      <c r="E477">
        <v>183</v>
      </c>
    </row>
    <row r="478">
      <c r="A478" t="str">
        <v>BC_MATRIZ</v>
      </c>
      <c r="B478">
        <v>2025</v>
      </c>
      <c r="C478">
        <v>45992</v>
      </c>
      <c r="D478" t="str">
        <v>IOF</v>
      </c>
      <c r="E478">
        <v>533.9</v>
      </c>
    </row>
    <row r="479">
      <c r="A479" t="str">
        <v>BC_MATRIZ</v>
      </c>
      <c r="B479">
        <v>2025</v>
      </c>
      <c r="C479">
        <v>45992</v>
      </c>
      <c r="D479" t="str">
        <v>IRPF</v>
      </c>
      <c r="E479">
        <v>677.37</v>
      </c>
    </row>
    <row r="480">
      <c r="A480" t="str">
        <v>BC_MATRIZ</v>
      </c>
      <c r="B480">
        <v>2025</v>
      </c>
      <c r="C480">
        <v>45992</v>
      </c>
      <c r="D480" t="str">
        <v>IRPJ</v>
      </c>
      <c r="E480">
        <v>96.87</v>
      </c>
    </row>
    <row r="481">
      <c r="A481" t="str">
        <v>BC_MATRIZ</v>
      </c>
      <c r="B481">
        <v>2025</v>
      </c>
      <c r="C481">
        <v>45992</v>
      </c>
      <c r="D481" t="str">
        <v>JUROS EMPRESTIMOS</v>
      </c>
      <c r="E481">
        <v>35560.48</v>
      </c>
    </row>
    <row r="482">
      <c r="A482" t="str">
        <v>BC_MATRIZ</v>
      </c>
      <c r="B482">
        <v>2025</v>
      </c>
      <c r="C482">
        <v>45992</v>
      </c>
      <c r="D482" t="str">
        <v>JUROS FORNECEDORES</v>
      </c>
      <c r="E482">
        <v>74.18</v>
      </c>
    </row>
    <row r="483">
      <c r="A483" t="str">
        <v>BC_MATRIZ</v>
      </c>
      <c r="B483">
        <v>2025</v>
      </c>
      <c r="C483">
        <v>45992</v>
      </c>
      <c r="D483" t="str">
        <v>JUROS S/ MUTUO SOCIO</v>
      </c>
      <c r="E483">
        <v>2899.4</v>
      </c>
    </row>
    <row r="484">
      <c r="A484" t="str">
        <v>BC_MATRIZ</v>
      </c>
      <c r="B484">
        <v>2025</v>
      </c>
      <c r="C484">
        <v>45992</v>
      </c>
      <c r="D484" t="str">
        <v>JUROS/ENCARGOS</v>
      </c>
      <c r="E484">
        <v>6.69</v>
      </c>
    </row>
    <row r="485">
      <c r="A485" t="str">
        <v>BC_MATRIZ</v>
      </c>
      <c r="B485">
        <v>2025</v>
      </c>
      <c r="C485">
        <v>45992</v>
      </c>
      <c r="D485" t="str">
        <v>MANUTENCAO VEICULOS</v>
      </c>
      <c r="E485">
        <v>500</v>
      </c>
    </row>
    <row r="486">
      <c r="A486" t="str">
        <v>BC_MATRIZ</v>
      </c>
      <c r="B486">
        <v>2025</v>
      </c>
      <c r="C486">
        <v>45992</v>
      </c>
      <c r="D486" t="str">
        <v>PARCELAMENTO SEFAZ</v>
      </c>
      <c r="E486">
        <v>3061.08</v>
      </c>
    </row>
    <row r="487">
      <c r="A487" t="str">
        <v>BC_MATRIZ</v>
      </c>
      <c r="B487">
        <v>2025</v>
      </c>
      <c r="C487">
        <v>45992</v>
      </c>
      <c r="D487" t="str">
        <v>PRO-LABORE</v>
      </c>
      <c r="E487">
        <v>27586.24</v>
      </c>
    </row>
    <row r="488">
      <c r="A488" t="str">
        <v>BC_MATRIZ</v>
      </c>
      <c r="B488">
        <v>2025</v>
      </c>
      <c r="C488">
        <v>45992</v>
      </c>
      <c r="D488" t="str">
        <v>SACARIA</v>
      </c>
      <c r="E488">
        <v>5580</v>
      </c>
    </row>
    <row r="489">
      <c r="A489" t="str">
        <v>BC_MATRIZ</v>
      </c>
      <c r="B489">
        <v>2025</v>
      </c>
      <c r="C489">
        <v>45992</v>
      </c>
      <c r="D489" t="str">
        <v>SEGURO CARGA</v>
      </c>
      <c r="E489">
        <v>1619.72</v>
      </c>
    </row>
    <row r="490">
      <c r="A490" t="str">
        <v>BC_MATRIZ</v>
      </c>
      <c r="B490">
        <v>2025</v>
      </c>
      <c r="C490">
        <v>45992</v>
      </c>
      <c r="D490" t="str">
        <v>SERVICOS PORTUARIOS</v>
      </c>
      <c r="E490">
        <v>2530.24</v>
      </c>
    </row>
    <row r="491">
      <c r="A491" t="str">
        <v>BC_MATRIZ</v>
      </c>
      <c r="B491">
        <v>2025</v>
      </c>
      <c r="C491">
        <v>45992</v>
      </c>
      <c r="D491" t="str">
        <v>SISTEMA GERENTE MAX</v>
      </c>
      <c r="E491">
        <v>633.03</v>
      </c>
    </row>
    <row r="492">
      <c r="A492" t="str">
        <v>BC_MATRIZ</v>
      </c>
      <c r="B492">
        <v>2025</v>
      </c>
      <c r="C492">
        <v>45992</v>
      </c>
      <c r="D492" t="str">
        <v>TARIFA BANCARIA</v>
      </c>
      <c r="E492">
        <v>871.58</v>
      </c>
    </row>
    <row r="493">
      <c r="A493" t="str">
        <v>BC_MATRIZ</v>
      </c>
      <c r="B493">
        <v>2025</v>
      </c>
      <c r="C493">
        <v>45992</v>
      </c>
      <c r="D493" t="str">
        <v>TARIFA CAMBIO/EXPORTACAO</v>
      </c>
      <c r="E493">
        <v>2400</v>
      </c>
    </row>
    <row r="494">
      <c r="A494" t="str">
        <v>BC_MATRIZ</v>
      </c>
      <c r="B494">
        <v>2025</v>
      </c>
      <c r="C494">
        <v>45992</v>
      </c>
      <c r="D494" t="str">
        <v>TELEFONE MOVEL</v>
      </c>
      <c r="E494">
        <v>277.96</v>
      </c>
    </row>
    <row r="495">
      <c r="A495" t="str">
        <v>BC_MATRIZ</v>
      </c>
      <c r="B495">
        <v>2025</v>
      </c>
      <c r="C495">
        <v>45992</v>
      </c>
      <c r="D495" t="str">
        <v>TERRENO LUZIMANGUES</v>
      </c>
      <c r="E495">
        <v>4300</v>
      </c>
    </row>
    <row r="496">
      <c r="A496" t="str">
        <v>BC_FILIAL</v>
      </c>
      <c r="B496">
        <v>2025</v>
      </c>
      <c r="C496">
        <v>45717</v>
      </c>
      <c r="D496" t="str">
        <v>PRO-LABORE</v>
      </c>
      <c r="E496">
        <v>4.1</v>
      </c>
    </row>
    <row r="497">
      <c r="A497" t="str">
        <v>BC_FILIAL</v>
      </c>
      <c r="B497">
        <v>2025</v>
      </c>
      <c r="C497">
        <v>45809</v>
      </c>
      <c r="D497" t="str">
        <v>BENEFICIAMENTO DE GRAOS</v>
      </c>
      <c r="E497">
        <v>3028.75</v>
      </c>
    </row>
    <row r="498">
      <c r="A498" t="str">
        <v>BC_FILIAL</v>
      </c>
      <c r="B498">
        <v>2025</v>
      </c>
      <c r="C498">
        <v>45809</v>
      </c>
      <c r="D498" t="str">
        <v>MATERIAL BENS/CONSUMO</v>
      </c>
      <c r="E498">
        <v>923.59</v>
      </c>
    </row>
    <row r="499">
      <c r="A499" t="str">
        <v>BC_FILIAL</v>
      </c>
      <c r="B499">
        <v>2025</v>
      </c>
      <c r="C499">
        <v>45839</v>
      </c>
      <c r="D499" t="str">
        <v>BENEFICIAMENTO DE GRAOS</v>
      </c>
      <c r="E499">
        <v>10221.18</v>
      </c>
    </row>
    <row r="500">
      <c r="A500" t="str">
        <v>BC_FILIAL</v>
      </c>
      <c r="B500">
        <v>2025</v>
      </c>
      <c r="C500">
        <v>45839</v>
      </c>
      <c r="D500" t="str">
        <v>DIVERSOS</v>
      </c>
      <c r="E500">
        <v>85711.45</v>
      </c>
    </row>
    <row r="501">
      <c r="A501" t="str">
        <v>BC_FILIAL</v>
      </c>
      <c r="B501">
        <v>2025</v>
      </c>
      <c r="C501">
        <v>45839</v>
      </c>
      <c r="D501" t="str">
        <v>PRO-LABORE</v>
      </c>
      <c r="E501">
        <v>605.34</v>
      </c>
    </row>
    <row r="502">
      <c r="A502" t="str">
        <v>BC_FILIAL</v>
      </c>
      <c r="B502">
        <v>2025</v>
      </c>
      <c r="C502">
        <v>45901</v>
      </c>
      <c r="D502" t="str">
        <v>JUROS FORNECEDORES</v>
      </c>
      <c r="E502">
        <v>0.78</v>
      </c>
    </row>
    <row r="503">
      <c r="A503" t="str">
        <v>BC_FILIAL</v>
      </c>
      <c r="B503">
        <v>2025</v>
      </c>
      <c r="C503">
        <v>45931</v>
      </c>
      <c r="D503" t="str">
        <v>INSTALACAO/MONTAGEM ESCRITORIO 505 SUL PALMAS TO</v>
      </c>
      <c r="E503">
        <v>186</v>
      </c>
    </row>
    <row r="504">
      <c r="A504" t="str">
        <v>BC_FILIAL</v>
      </c>
      <c r="B504">
        <v>2025</v>
      </c>
      <c r="C504">
        <v>45992</v>
      </c>
      <c r="D504" t="str">
        <v>INSTALACAO/MONTAGEM ESCRITORIO 505 SUL PALMAS TO</v>
      </c>
      <c r="E504">
        <v>715.99</v>
      </c>
    </row>
    <row r="505">
      <c r="A505" t="str">
        <v>BC_FILIAL</v>
      </c>
      <c r="B505">
        <v>2025</v>
      </c>
      <c r="C505">
        <v>45992</v>
      </c>
      <c r="D505" t="str">
        <v>TERRENO LUZIMANGUES</v>
      </c>
      <c r="E505">
        <v>5737.15</v>
      </c>
    </row>
    <row r="506">
      <c r="A506" t="str">
        <v>BC_FILIAL</v>
      </c>
      <c r="B506">
        <v>2026</v>
      </c>
      <c r="C506">
        <v>46023</v>
      </c>
      <c r="D506" t="str">
        <v>INSTALACAO/MONTAGEM ESCRITORIO 505 SUL PALMAS TO</v>
      </c>
      <c r="E506">
        <v>26675.02</v>
      </c>
    </row>
    <row r="507">
      <c r="A507" t="str">
        <v>BC_MATRIZ</v>
      </c>
      <c r="B507">
        <v>2026</v>
      </c>
      <c r="C507">
        <v>46023</v>
      </c>
      <c r="D507" t="str">
        <v>AGUA</v>
      </c>
      <c r="E507">
        <v>314.7</v>
      </c>
    </row>
    <row r="508">
      <c r="A508" t="str">
        <v>BC_MATRIZ</v>
      </c>
      <c r="B508">
        <v>2026</v>
      </c>
      <c r="C508">
        <v>46023</v>
      </c>
      <c r="D508" t="str">
        <v>ALUGUEL</v>
      </c>
      <c r="E508">
        <v>2500</v>
      </c>
    </row>
    <row r="509">
      <c r="A509" t="str">
        <v>BC_MATRIZ</v>
      </c>
      <c r="B509">
        <v>2026</v>
      </c>
      <c r="C509">
        <v>46023</v>
      </c>
      <c r="D509" t="str">
        <v>CERTIFICADO</v>
      </c>
      <c r="E509">
        <v>106</v>
      </c>
    </row>
    <row r="510">
      <c r="A510" t="str">
        <v>BC_MATRIZ</v>
      </c>
      <c r="B510">
        <v>2026</v>
      </c>
      <c r="C510">
        <v>46023</v>
      </c>
      <c r="D510" t="str">
        <v>COMBUSTIVEL</v>
      </c>
      <c r="E510">
        <v>3894.5</v>
      </c>
    </row>
    <row r="511">
      <c r="A511" t="str">
        <v>BC_MATRIZ</v>
      </c>
      <c r="B511">
        <v>2026</v>
      </c>
      <c r="C511">
        <v>46023</v>
      </c>
      <c r="D511" t="str">
        <v>CONSULTORIA DE NEGOCIOS INTERNACIONAIS</v>
      </c>
      <c r="E511">
        <v>9009.6</v>
      </c>
    </row>
    <row r="512">
      <c r="A512" t="str">
        <v>BC_MATRIZ</v>
      </c>
      <c r="B512">
        <v>2026</v>
      </c>
      <c r="C512">
        <v>46023</v>
      </c>
      <c r="D512" t="str">
        <v>CSLL</v>
      </c>
      <c r="E512">
        <v>615.52</v>
      </c>
    </row>
    <row r="513">
      <c r="A513" t="str">
        <v>BC_MATRIZ</v>
      </c>
      <c r="B513">
        <v>2026</v>
      </c>
      <c r="C513">
        <v>46023</v>
      </c>
      <c r="D513" t="str">
        <v>ENERGIA</v>
      </c>
      <c r="E513">
        <v>109.65</v>
      </c>
    </row>
    <row r="514">
      <c r="A514" t="str">
        <v>BC_MATRIZ</v>
      </c>
      <c r="B514">
        <v>2026</v>
      </c>
      <c r="C514">
        <v>46023</v>
      </c>
      <c r="D514" t="str">
        <v>FRETE MARITIMO</v>
      </c>
      <c r="E514">
        <v>23408.85</v>
      </c>
    </row>
    <row r="515">
      <c r="A515" t="str">
        <v>BC_MATRIZ</v>
      </c>
      <c r="B515">
        <v>2026</v>
      </c>
      <c r="C515">
        <v>46023</v>
      </c>
      <c r="D515" t="str">
        <v>FRETES/ENCOMENDAS</v>
      </c>
      <c r="E515">
        <v>96.61</v>
      </c>
    </row>
    <row r="516">
      <c r="A516" t="str">
        <v>BC_MATRIZ</v>
      </c>
      <c r="B516">
        <v>2026</v>
      </c>
      <c r="C516">
        <v>46023</v>
      </c>
      <c r="D516" t="str">
        <v>HONORARIO CONTABEL</v>
      </c>
      <c r="E516">
        <v>1621</v>
      </c>
    </row>
    <row r="517">
      <c r="A517" t="str">
        <v>BC_MATRIZ</v>
      </c>
      <c r="B517">
        <v>2026</v>
      </c>
      <c r="C517">
        <v>46023</v>
      </c>
      <c r="D517" t="str">
        <v>HONORARIOS DIVERSOS</v>
      </c>
      <c r="E517">
        <v>9450.33</v>
      </c>
    </row>
    <row r="518">
      <c r="A518" t="str">
        <v>BC_MATRIZ</v>
      </c>
      <c r="B518">
        <v>2026</v>
      </c>
      <c r="C518">
        <v>46023</v>
      </c>
      <c r="D518" t="str">
        <v>HOSPEDAGEM</v>
      </c>
      <c r="E518">
        <v>1779</v>
      </c>
    </row>
    <row r="519">
      <c r="A519" t="str">
        <v>BC_MATRIZ</v>
      </c>
      <c r="B519">
        <v>2026</v>
      </c>
      <c r="C519">
        <v>46023</v>
      </c>
      <c r="D519" t="str">
        <v>ICMS S/ FRETE</v>
      </c>
      <c r="E519">
        <v>11226.64</v>
      </c>
    </row>
    <row r="520">
      <c r="A520" t="str">
        <v>BC_MATRIZ</v>
      </c>
      <c r="B520">
        <v>2026</v>
      </c>
      <c r="C520">
        <v>46023</v>
      </c>
      <c r="D520" t="str">
        <v>INFORMATICA</v>
      </c>
      <c r="E520">
        <v>896.95</v>
      </c>
    </row>
    <row r="521">
      <c r="A521" t="str">
        <v>BC_MATRIZ</v>
      </c>
      <c r="B521">
        <v>2026</v>
      </c>
      <c r="C521">
        <v>46023</v>
      </c>
      <c r="D521" t="str">
        <v>INSS</v>
      </c>
      <c r="E521">
        <v>806</v>
      </c>
    </row>
    <row r="522">
      <c r="A522" t="str">
        <v>BC_MATRIZ</v>
      </c>
      <c r="B522">
        <v>2026</v>
      </c>
      <c r="C522">
        <v>46023</v>
      </c>
      <c r="D522" t="str">
        <v>INSTALACAO/MONTAGEM ESCRITORIO 505 SUL PALMAS TO</v>
      </c>
      <c r="E522">
        <v>2211.27</v>
      </c>
    </row>
    <row r="523">
      <c r="A523" t="str">
        <v>BC_MATRIZ</v>
      </c>
      <c r="B523">
        <v>2026</v>
      </c>
      <c r="C523">
        <v>46023</v>
      </c>
      <c r="D523" t="str">
        <v>INTERNET</v>
      </c>
      <c r="E523">
        <v>182.66</v>
      </c>
    </row>
    <row r="524">
      <c r="A524" t="str">
        <v>BC_MATRIZ</v>
      </c>
      <c r="B524">
        <v>2026</v>
      </c>
      <c r="C524">
        <v>46023</v>
      </c>
      <c r="D524" t="str">
        <v>IOF</v>
      </c>
      <c r="E524">
        <v>205.51</v>
      </c>
    </row>
    <row r="525">
      <c r="A525" t="str">
        <v>BC_MATRIZ</v>
      </c>
      <c r="B525">
        <v>2026</v>
      </c>
      <c r="C525">
        <v>46023</v>
      </c>
      <c r="D525" t="str">
        <v>IRPF</v>
      </c>
      <c r="E525">
        <v>1613.75</v>
      </c>
    </row>
    <row r="526">
      <c r="A526" t="str">
        <v>BC_MATRIZ</v>
      </c>
      <c r="B526">
        <v>2026</v>
      </c>
      <c r="C526">
        <v>46023</v>
      </c>
      <c r="D526" t="str">
        <v>IRPJ</v>
      </c>
      <c r="E526">
        <v>2787.39</v>
      </c>
    </row>
    <row r="527">
      <c r="A527" t="str">
        <v>BC_MATRIZ</v>
      </c>
      <c r="B527">
        <v>2026</v>
      </c>
      <c r="C527">
        <v>46023</v>
      </c>
      <c r="D527" t="str">
        <v>JUROS EMPRESTIMOS</v>
      </c>
      <c r="E527">
        <v>56990.81</v>
      </c>
    </row>
    <row r="528">
      <c r="A528" t="str">
        <v>BC_MATRIZ</v>
      </c>
      <c r="B528">
        <v>2026</v>
      </c>
      <c r="C528">
        <v>46023</v>
      </c>
      <c r="D528" t="str">
        <v>JUROS S/ MUTUO SOCIO</v>
      </c>
      <c r="E528">
        <v>2874.69</v>
      </c>
    </row>
    <row r="529">
      <c r="A529" t="str">
        <v>BC_MATRIZ</v>
      </c>
      <c r="B529">
        <v>2026</v>
      </c>
      <c r="C529">
        <v>46023</v>
      </c>
      <c r="D529" t="str">
        <v>MANUTENCAO VEICULOS</v>
      </c>
      <c r="E529">
        <v>500</v>
      </c>
    </row>
    <row r="530">
      <c r="A530" t="str">
        <v>BC_MATRIZ</v>
      </c>
      <c r="B530">
        <v>2026</v>
      </c>
      <c r="C530">
        <v>46023</v>
      </c>
      <c r="D530" t="str">
        <v>MATERIAL BENS/CONSUMO</v>
      </c>
      <c r="E530">
        <v>475</v>
      </c>
    </row>
    <row r="531">
      <c r="A531" t="str">
        <v>BC_MATRIZ</v>
      </c>
      <c r="B531">
        <v>2026</v>
      </c>
      <c r="C531">
        <v>46023</v>
      </c>
      <c r="D531" t="str">
        <v>OUTROS IMPOSTOS E TAXAS</v>
      </c>
      <c r="E531">
        <v>279.28</v>
      </c>
    </row>
    <row r="532">
      <c r="A532" t="str">
        <v>BC_MATRIZ</v>
      </c>
      <c r="B532">
        <v>2026</v>
      </c>
      <c r="C532">
        <v>46023</v>
      </c>
      <c r="D532" t="str">
        <v>PARCELAMENTO SEFAZ</v>
      </c>
      <c r="E532">
        <v>3080.1</v>
      </c>
    </row>
    <row r="533">
      <c r="A533" t="str">
        <v>BC_MATRIZ</v>
      </c>
      <c r="B533">
        <v>2026</v>
      </c>
      <c r="C533">
        <v>46023</v>
      </c>
      <c r="D533" t="str">
        <v>PEDAGIO</v>
      </c>
      <c r="E533">
        <v>16</v>
      </c>
    </row>
    <row r="534">
      <c r="A534" t="str">
        <v>BC_MATRIZ</v>
      </c>
      <c r="B534">
        <v>2026</v>
      </c>
      <c r="C534">
        <v>46023</v>
      </c>
      <c r="D534" t="str">
        <v>PRO-LABORE</v>
      </c>
      <c r="E534">
        <v>25920.98</v>
      </c>
    </row>
    <row r="535">
      <c r="A535" t="str">
        <v>BC_MATRIZ</v>
      </c>
      <c r="B535">
        <v>2026</v>
      </c>
      <c r="C535">
        <v>46023</v>
      </c>
      <c r="D535" t="str">
        <v>REFEICOES/ALIMENTACAO</v>
      </c>
      <c r="E535">
        <v>976.78</v>
      </c>
    </row>
    <row r="536">
      <c r="A536" t="str">
        <v>BC_MATRIZ</v>
      </c>
      <c r="B536">
        <v>2026</v>
      </c>
      <c r="C536">
        <v>46023</v>
      </c>
      <c r="D536" t="str">
        <v>SEGURO CARGA</v>
      </c>
      <c r="E536">
        <v>437.6</v>
      </c>
    </row>
    <row r="537">
      <c r="A537" t="str">
        <v>BC_MATRIZ</v>
      </c>
      <c r="B537">
        <v>2026</v>
      </c>
      <c r="C537">
        <v>46023</v>
      </c>
      <c r="D537" t="str">
        <v>SEGURO DE CREDITO</v>
      </c>
      <c r="E537">
        <v>2547.57</v>
      </c>
    </row>
    <row r="538">
      <c r="A538" t="str">
        <v>BC_MATRIZ</v>
      </c>
      <c r="B538">
        <v>2026</v>
      </c>
      <c r="C538">
        <v>46023</v>
      </c>
      <c r="D538" t="str">
        <v>SISTEMA GERENTE MAX</v>
      </c>
      <c r="E538">
        <v>633.01</v>
      </c>
    </row>
    <row r="539">
      <c r="A539" t="str">
        <v>BC_MATRIZ</v>
      </c>
      <c r="B539">
        <v>2026</v>
      </c>
      <c r="C539">
        <v>46023</v>
      </c>
      <c r="D539" t="str">
        <v>TARIFA BANCARIA</v>
      </c>
      <c r="E539">
        <v>1399.64</v>
      </c>
    </row>
    <row r="540">
      <c r="A540" t="str">
        <v>BC_MATRIZ</v>
      </c>
      <c r="B540">
        <v>2026</v>
      </c>
      <c r="C540">
        <v>46023</v>
      </c>
      <c r="D540" t="str">
        <v>TELEFONE MOVEL</v>
      </c>
      <c r="E540">
        <v>138.14</v>
      </c>
    </row>
    <row r="541">
      <c r="A541" t="str">
        <v>MM</v>
      </c>
      <c r="B541">
        <v>2026</v>
      </c>
      <c r="C541">
        <v>46023</v>
      </c>
      <c r="D541" t="str">
        <v>CSLL</v>
      </c>
      <c r="E541">
        <v>21393.46</v>
      </c>
    </row>
    <row r="542">
      <c r="A542" t="str">
        <v>MM</v>
      </c>
      <c r="B542">
        <v>2026</v>
      </c>
      <c r="C542">
        <v>46023</v>
      </c>
      <c r="D542" t="str">
        <v>ENERGIA</v>
      </c>
      <c r="E542">
        <v>79.67</v>
      </c>
    </row>
    <row r="543">
      <c r="A543" t="str">
        <v>MM</v>
      </c>
      <c r="B543">
        <v>2026</v>
      </c>
      <c r="C543">
        <v>46023</v>
      </c>
      <c r="D543" t="str">
        <v>HONORARIO CONTABEL</v>
      </c>
      <c r="E543">
        <v>1621</v>
      </c>
    </row>
    <row r="544">
      <c r="A544" t="str">
        <v>MM</v>
      </c>
      <c r="B544">
        <v>2026</v>
      </c>
      <c r="C544">
        <v>46023</v>
      </c>
      <c r="D544" t="str">
        <v>INFORMATICA</v>
      </c>
      <c r="E544">
        <v>125</v>
      </c>
    </row>
    <row r="545">
      <c r="A545" t="str">
        <v>MM</v>
      </c>
      <c r="B545">
        <v>2026</v>
      </c>
      <c r="C545">
        <v>46023</v>
      </c>
      <c r="D545" t="str">
        <v>INSS</v>
      </c>
      <c r="E545">
        <v>806</v>
      </c>
    </row>
    <row r="546">
      <c r="A546" t="str">
        <v>MM</v>
      </c>
      <c r="B546">
        <v>2026</v>
      </c>
      <c r="C546">
        <v>46023</v>
      </c>
      <c r="D546" t="str">
        <v>INTERNET</v>
      </c>
      <c r="E546">
        <v>179.9</v>
      </c>
    </row>
    <row r="547">
      <c r="A547" t="str">
        <v>MM</v>
      </c>
      <c r="B547">
        <v>2026</v>
      </c>
      <c r="C547">
        <v>46023</v>
      </c>
      <c r="D547" t="str">
        <v>IOF</v>
      </c>
      <c r="E547">
        <v>159.92</v>
      </c>
    </row>
    <row r="548">
      <c r="A548" t="str">
        <v>MM</v>
      </c>
      <c r="B548">
        <v>2026</v>
      </c>
      <c r="C548">
        <v>46023</v>
      </c>
      <c r="D548" t="str">
        <v>IRPF</v>
      </c>
      <c r="E548">
        <v>32906.54</v>
      </c>
    </row>
    <row r="549">
      <c r="A549" t="str">
        <v>MM</v>
      </c>
      <c r="B549">
        <v>2026</v>
      </c>
      <c r="C549">
        <v>46023</v>
      </c>
      <c r="D549" t="str">
        <v>IRPJ</v>
      </c>
      <c r="E549">
        <v>5757.88</v>
      </c>
    </row>
    <row r="550">
      <c r="A550" t="str">
        <v>MM</v>
      </c>
      <c r="B550">
        <v>2026</v>
      </c>
      <c r="C550">
        <v>46023</v>
      </c>
      <c r="D550" t="str">
        <v>JUROS EMPRESTIMOS</v>
      </c>
      <c r="E550">
        <v>1664.75</v>
      </c>
    </row>
    <row r="551">
      <c r="A551" t="str">
        <v>MM</v>
      </c>
      <c r="B551">
        <v>2026</v>
      </c>
      <c r="C551">
        <v>46023</v>
      </c>
      <c r="D551" t="str">
        <v>JUROS S/ MUTUO SOCIO</v>
      </c>
      <c r="E551">
        <v>2223.46</v>
      </c>
    </row>
    <row r="552">
      <c r="A552" t="str">
        <v>MM</v>
      </c>
      <c r="B552">
        <v>2026</v>
      </c>
      <c r="C552">
        <v>46023</v>
      </c>
      <c r="D552" t="str">
        <v>PRO-LABORE</v>
      </c>
      <c r="E552">
        <v>14314</v>
      </c>
    </row>
    <row r="553">
      <c r="A553" t="str">
        <v>MM</v>
      </c>
      <c r="B553">
        <v>2026</v>
      </c>
      <c r="C553">
        <v>46023</v>
      </c>
      <c r="D553" t="str">
        <v>SISTEMA GERENTE MAX</v>
      </c>
      <c r="E553">
        <v>633.01</v>
      </c>
    </row>
    <row r="554">
      <c r="A554" t="str">
        <v>MM</v>
      </c>
      <c r="B554">
        <v>2026</v>
      </c>
      <c r="C554">
        <v>46023</v>
      </c>
      <c r="D554" t="str">
        <v>TARIFA BANCARIA</v>
      </c>
      <c r="E554">
        <v>283.8</v>
      </c>
    </row>
    <row r="555">
      <c r="A555" t="str">
        <v>MM</v>
      </c>
      <c r="B555">
        <v>2026</v>
      </c>
      <c r="C555">
        <v>46054</v>
      </c>
      <c r="D555" t="str">
        <v>CUSTAS CARTORIAIS</v>
      </c>
      <c r="E555">
        <v>65</v>
      </c>
    </row>
    <row r="556">
      <c r="A556" t="str">
        <v>MM</v>
      </c>
      <c r="B556">
        <v>2026</v>
      </c>
      <c r="C556">
        <v>46054</v>
      </c>
      <c r="D556" t="str">
        <v>ENERGIA</v>
      </c>
      <c r="E556">
        <v>104.6</v>
      </c>
    </row>
    <row r="557">
      <c r="A557" t="str">
        <v>MM</v>
      </c>
      <c r="B557">
        <v>2026</v>
      </c>
      <c r="C557">
        <v>46054</v>
      </c>
      <c r="D557" t="str">
        <v>HONORARIO CONTABEL</v>
      </c>
      <c r="E557">
        <v>1621</v>
      </c>
    </row>
    <row r="558">
      <c r="A558" t="str">
        <v>MM</v>
      </c>
      <c r="B558">
        <v>2026</v>
      </c>
      <c r="C558">
        <v>46054</v>
      </c>
      <c r="D558" t="str">
        <v>HOSPEDAGEM</v>
      </c>
      <c r="E558">
        <v>480</v>
      </c>
    </row>
    <row r="559">
      <c r="A559" t="str">
        <v>MM</v>
      </c>
      <c r="B559">
        <v>2026</v>
      </c>
      <c r="C559">
        <v>46054</v>
      </c>
      <c r="D559" t="str">
        <v>INFORMATICA</v>
      </c>
      <c r="E559">
        <v>321</v>
      </c>
    </row>
    <row r="560">
      <c r="A560" t="str">
        <v>MM</v>
      </c>
      <c r="B560">
        <v>2026</v>
      </c>
      <c r="C560">
        <v>46054</v>
      </c>
      <c r="D560" t="str">
        <v>INSS</v>
      </c>
      <c r="E560">
        <v>806</v>
      </c>
    </row>
    <row r="561">
      <c r="A561" t="str">
        <v>MM</v>
      </c>
      <c r="B561">
        <v>2026</v>
      </c>
      <c r="C561">
        <v>46054</v>
      </c>
      <c r="D561" t="str">
        <v>INTERNET</v>
      </c>
      <c r="E561">
        <v>179.9</v>
      </c>
    </row>
    <row r="562">
      <c r="A562" t="str">
        <v>MM</v>
      </c>
      <c r="B562">
        <v>2026</v>
      </c>
      <c r="C562">
        <v>46054</v>
      </c>
      <c r="D562" t="str">
        <v>IOF</v>
      </c>
      <c r="E562">
        <v>52.44</v>
      </c>
    </row>
    <row r="563">
      <c r="A563" t="str">
        <v>MM</v>
      </c>
      <c r="B563">
        <v>2026</v>
      </c>
      <c r="C563">
        <v>46054</v>
      </c>
      <c r="D563" t="str">
        <v>IRPF</v>
      </c>
      <c r="E563">
        <v>399.11</v>
      </c>
    </row>
    <row r="564">
      <c r="A564" t="str">
        <v>MM</v>
      </c>
      <c r="B564">
        <v>2026</v>
      </c>
      <c r="C564">
        <v>46054</v>
      </c>
      <c r="D564" t="str">
        <v>JUROS EMPRESTIMOS</v>
      </c>
      <c r="E564">
        <v>936.05</v>
      </c>
    </row>
    <row r="565">
      <c r="A565" t="str">
        <v>MM</v>
      </c>
      <c r="B565">
        <v>2026</v>
      </c>
      <c r="C565">
        <v>46054</v>
      </c>
      <c r="D565" t="str">
        <v>OUTROS IMPOSTOS E TAXAS</v>
      </c>
      <c r="E565">
        <v>199.66</v>
      </c>
    </row>
    <row r="566">
      <c r="A566" t="str">
        <v>MM</v>
      </c>
      <c r="B566">
        <v>2026</v>
      </c>
      <c r="C566">
        <v>46054</v>
      </c>
      <c r="D566" t="str">
        <v>PRO-LABORE</v>
      </c>
      <c r="E566">
        <v>15314</v>
      </c>
    </row>
    <row r="567">
      <c r="A567" t="str">
        <v>MM</v>
      </c>
      <c r="B567">
        <v>2026</v>
      </c>
      <c r="C567">
        <v>46054</v>
      </c>
      <c r="D567" t="str">
        <v>SISTEMA GERENTE MAX</v>
      </c>
      <c r="E567">
        <v>675.96</v>
      </c>
    </row>
    <row r="568">
      <c r="A568" t="str">
        <v>MM</v>
      </c>
      <c r="B568">
        <v>2026</v>
      </c>
      <c r="C568">
        <v>46054</v>
      </c>
      <c r="D568" t="str">
        <v>TARIFA BANCARIA</v>
      </c>
      <c r="E568">
        <v>283.8</v>
      </c>
    </row>
    <row r="569">
      <c r="A569" t="str">
        <v>BC_MATRIZ</v>
      </c>
      <c r="B569">
        <v>2026</v>
      </c>
      <c r="C569">
        <v>46054</v>
      </c>
      <c r="D569" t="str">
        <v>AGUA</v>
      </c>
      <c r="E569">
        <v>314.7</v>
      </c>
    </row>
    <row r="570">
      <c r="A570" t="str">
        <v>BC_MATRIZ</v>
      </c>
      <c r="B570">
        <v>2026</v>
      </c>
      <c r="C570">
        <v>46054</v>
      </c>
      <c r="D570" t="str">
        <v>ALUGUEL</v>
      </c>
      <c r="E570">
        <v>2500</v>
      </c>
    </row>
    <row r="571">
      <c r="A571" t="str">
        <v>BC_MATRIZ</v>
      </c>
      <c r="B571">
        <v>2026</v>
      </c>
      <c r="C571">
        <v>46054</v>
      </c>
      <c r="D571" t="str">
        <v>ANALISE LABORATORIO</v>
      </c>
      <c r="E571">
        <v>547.98</v>
      </c>
    </row>
    <row r="572">
      <c r="A572" t="str">
        <v>BC_MATRIZ</v>
      </c>
      <c r="B572">
        <v>2026</v>
      </c>
      <c r="C572">
        <v>46054</v>
      </c>
      <c r="D572" t="str">
        <v>ASSOCIACAO DE CLASSE</v>
      </c>
      <c r="E572">
        <v>1419.44</v>
      </c>
    </row>
    <row r="573">
      <c r="A573" t="str">
        <v>BC_MATRIZ</v>
      </c>
      <c r="B573">
        <v>2026</v>
      </c>
      <c r="C573">
        <v>46054</v>
      </c>
      <c r="D573" t="str">
        <v>BALSA</v>
      </c>
      <c r="E573">
        <v>190</v>
      </c>
    </row>
    <row r="574">
      <c r="A574" t="str">
        <v>BC_MATRIZ</v>
      </c>
      <c r="B574">
        <v>2026</v>
      </c>
      <c r="C574">
        <v>46054</v>
      </c>
      <c r="D574" t="str">
        <v>BENEFICIAMENTO DE GRAOS</v>
      </c>
      <c r="E574">
        <v>19571.97</v>
      </c>
    </row>
    <row r="575">
      <c r="A575" t="str">
        <v>BC_MATRIZ</v>
      </c>
      <c r="B575">
        <v>2026</v>
      </c>
      <c r="C575">
        <v>46054</v>
      </c>
      <c r="D575" t="str">
        <v>BENEFICIOS</v>
      </c>
      <c r="E575">
        <v>1000</v>
      </c>
    </row>
    <row r="576">
      <c r="A576" t="str">
        <v>BC_MATRIZ</v>
      </c>
      <c r="B576">
        <v>2026</v>
      </c>
      <c r="C576">
        <v>46054</v>
      </c>
      <c r="D576" t="str">
        <v>COMBUSTIVEL</v>
      </c>
      <c r="E576">
        <v>810.76</v>
      </c>
    </row>
    <row r="577">
      <c r="A577" t="str">
        <v>BC_MATRIZ</v>
      </c>
      <c r="B577">
        <v>2026</v>
      </c>
      <c r="C577">
        <v>46054</v>
      </c>
      <c r="D577" t="str">
        <v>CORREIO</v>
      </c>
      <c r="E577">
        <v>1810.45</v>
      </c>
    </row>
    <row r="578">
      <c r="A578" t="str">
        <v>BC_MATRIZ</v>
      </c>
      <c r="B578">
        <v>2026</v>
      </c>
      <c r="C578">
        <v>46054</v>
      </c>
      <c r="D578" t="str">
        <v>CUSTAS CARTORIAIS</v>
      </c>
      <c r="E578">
        <v>200</v>
      </c>
    </row>
    <row r="579">
      <c r="A579" t="str">
        <v>BC_MATRIZ</v>
      </c>
      <c r="B579">
        <v>2026</v>
      </c>
      <c r="C579">
        <v>46054</v>
      </c>
      <c r="D579" t="str">
        <v>ENERGIA</v>
      </c>
      <c r="E579">
        <v>186.64</v>
      </c>
    </row>
    <row r="580">
      <c r="A580" t="str">
        <v>BC_MATRIZ</v>
      </c>
      <c r="B580">
        <v>2026</v>
      </c>
      <c r="C580">
        <v>46054</v>
      </c>
      <c r="D580" t="str">
        <v>HONORARIO CONTABEL</v>
      </c>
      <c r="E580">
        <v>1621</v>
      </c>
    </row>
    <row r="581">
      <c r="A581" t="str">
        <v>BC_MATRIZ</v>
      </c>
      <c r="B581">
        <v>2026</v>
      </c>
      <c r="C581">
        <v>46054</v>
      </c>
      <c r="D581" t="str">
        <v>HONORARIOS DIVERSOS</v>
      </c>
      <c r="E581">
        <v>4372.52</v>
      </c>
    </row>
    <row r="582">
      <c r="A582" t="str">
        <v>BC_MATRIZ</v>
      </c>
      <c r="B582">
        <v>2026</v>
      </c>
      <c r="C582">
        <v>46054</v>
      </c>
      <c r="D582" t="str">
        <v>HOSPEDAGEM</v>
      </c>
      <c r="E582">
        <v>680</v>
      </c>
    </row>
    <row r="583">
      <c r="A583" t="str">
        <v>BC_MATRIZ</v>
      </c>
      <c r="B583">
        <v>2026</v>
      </c>
      <c r="C583">
        <v>46054</v>
      </c>
      <c r="D583" t="str">
        <v>ICMS S/ FRETE</v>
      </c>
      <c r="E583">
        <v>2771.92</v>
      </c>
    </row>
    <row r="584">
      <c r="A584" t="str">
        <v>BC_MATRIZ</v>
      </c>
      <c r="B584">
        <v>2026</v>
      </c>
      <c r="C584">
        <v>46054</v>
      </c>
      <c r="D584" t="str">
        <v>INFORMATICA</v>
      </c>
      <c r="E584">
        <v>896.95</v>
      </c>
    </row>
    <row r="585">
      <c r="A585" t="str">
        <v>BC_MATRIZ</v>
      </c>
      <c r="B585">
        <v>2026</v>
      </c>
      <c r="C585">
        <v>46054</v>
      </c>
      <c r="D585" t="str">
        <v>INSS</v>
      </c>
      <c r="E585">
        <v>1096.4</v>
      </c>
    </row>
    <row r="586">
      <c r="A586" t="str">
        <v>BC_MATRIZ</v>
      </c>
      <c r="B586">
        <v>2026</v>
      </c>
      <c r="C586">
        <v>46054</v>
      </c>
      <c r="D586" t="str">
        <v>INSTALACAO/MONTAGEM ESCRITORIO 505 SUL PALMAS TO</v>
      </c>
      <c r="E586">
        <v>1530</v>
      </c>
    </row>
    <row r="587">
      <c r="A587" t="str">
        <v>BC_MATRIZ</v>
      </c>
      <c r="B587">
        <v>2026</v>
      </c>
      <c r="C587">
        <v>46054</v>
      </c>
      <c r="D587" t="str">
        <v>INTERNET</v>
      </c>
      <c r="E587">
        <v>183</v>
      </c>
    </row>
    <row r="588">
      <c r="A588" t="str">
        <v>BC_MATRIZ</v>
      </c>
      <c r="B588">
        <v>2026</v>
      </c>
      <c r="C588">
        <v>46054</v>
      </c>
      <c r="D588" t="str">
        <v>IOF</v>
      </c>
      <c r="E588">
        <v>273.73</v>
      </c>
    </row>
    <row r="589">
      <c r="A589" t="str">
        <v>BC_MATRIZ</v>
      </c>
      <c r="B589">
        <v>2026</v>
      </c>
      <c r="C589">
        <v>46054</v>
      </c>
      <c r="D589" t="str">
        <v>IRPF</v>
      </c>
      <c r="E589">
        <v>1166.46</v>
      </c>
    </row>
    <row r="590">
      <c r="A590" t="str">
        <v>BC_MATRIZ</v>
      </c>
      <c r="B590">
        <v>2026</v>
      </c>
      <c r="C590">
        <v>46054</v>
      </c>
      <c r="D590" t="str">
        <v>IRPJ</v>
      </c>
      <c r="E590">
        <v>10167.12</v>
      </c>
    </row>
    <row r="591">
      <c r="A591" t="str">
        <v>BC_MATRIZ</v>
      </c>
      <c r="B591">
        <v>2026</v>
      </c>
      <c r="C591">
        <v>46054</v>
      </c>
      <c r="D591" t="str">
        <v>JUROS EMPRESTIMOS</v>
      </c>
      <c r="E591">
        <v>52942.19</v>
      </c>
    </row>
    <row r="592">
      <c r="A592" t="str">
        <v>BC_MATRIZ</v>
      </c>
      <c r="B592">
        <v>2026</v>
      </c>
      <c r="C592">
        <v>46054</v>
      </c>
      <c r="D592" t="str">
        <v>MANUTENCAO VEICULOS</v>
      </c>
      <c r="E592">
        <v>1711.04</v>
      </c>
    </row>
    <row r="593">
      <c r="A593" t="str">
        <v>BC_MATRIZ</v>
      </c>
      <c r="B593">
        <v>2026</v>
      </c>
      <c r="C593">
        <v>46054</v>
      </c>
      <c r="D593" t="str">
        <v>OUTROS IMPOSTOS E TAXAS</v>
      </c>
      <c r="E593">
        <v>2007.12</v>
      </c>
    </row>
    <row r="594">
      <c r="A594" t="str">
        <v>BC_MATRIZ</v>
      </c>
      <c r="B594">
        <v>2026</v>
      </c>
      <c r="C594">
        <v>46054</v>
      </c>
      <c r="D594" t="str">
        <v>PARCELAMENTO SEFAZ</v>
      </c>
      <c r="E594">
        <v>3098.19</v>
      </c>
    </row>
    <row r="595">
      <c r="A595" t="str">
        <v>BC_MATRIZ</v>
      </c>
      <c r="B595">
        <v>2026</v>
      </c>
      <c r="C595">
        <v>46054</v>
      </c>
      <c r="D595" t="str">
        <v>PRO-LABORE</v>
      </c>
      <c r="E595">
        <v>29314</v>
      </c>
    </row>
    <row r="596">
      <c r="A596" t="str">
        <v>BC_MATRIZ</v>
      </c>
      <c r="B596">
        <v>2026</v>
      </c>
      <c r="C596">
        <v>46054</v>
      </c>
      <c r="D596" t="str">
        <v>REFEICOES/ALIMENTACAO</v>
      </c>
      <c r="E596">
        <v>151.98</v>
      </c>
    </row>
    <row r="597">
      <c r="A597" t="str">
        <v>BC_MATRIZ</v>
      </c>
      <c r="B597">
        <v>2026</v>
      </c>
      <c r="C597">
        <v>46054</v>
      </c>
      <c r="D597" t="str">
        <v>SALARIOS</v>
      </c>
      <c r="E597">
        <v>2584.32</v>
      </c>
    </row>
    <row r="598">
      <c r="A598" t="str">
        <v>BC_MATRIZ</v>
      </c>
      <c r="B598">
        <v>2026</v>
      </c>
      <c r="C598">
        <v>46054</v>
      </c>
      <c r="D598" t="str">
        <v>SEGURO CARGA</v>
      </c>
      <c r="E598">
        <v>797.6</v>
      </c>
    </row>
    <row r="599">
      <c r="A599" t="str">
        <v>BC_MATRIZ</v>
      </c>
      <c r="B599">
        <v>2026</v>
      </c>
      <c r="C599">
        <v>46054</v>
      </c>
      <c r="D599" t="str">
        <v>SEGURO DE CREDITO</v>
      </c>
      <c r="E599">
        <v>2547.57</v>
      </c>
    </row>
    <row r="600">
      <c r="A600" t="str">
        <v>BC_MATRIZ</v>
      </c>
      <c r="B600">
        <v>2026</v>
      </c>
      <c r="C600">
        <v>46054</v>
      </c>
      <c r="D600" t="str">
        <v>SISTEMA GERENTE MAX</v>
      </c>
      <c r="E600">
        <v>675.96</v>
      </c>
    </row>
    <row r="601">
      <c r="A601" t="str">
        <v>BC_MATRIZ</v>
      </c>
      <c r="B601">
        <v>2026</v>
      </c>
      <c r="C601">
        <v>46054</v>
      </c>
      <c r="D601" t="str">
        <v>TARIFA BANCARIA</v>
      </c>
      <c r="E601">
        <v>565.38</v>
      </c>
    </row>
    <row r="602">
      <c r="A602" t="str">
        <v>BC_MATRIZ</v>
      </c>
      <c r="B602">
        <v>2026</v>
      </c>
      <c r="C602">
        <v>46054</v>
      </c>
      <c r="D602" t="str">
        <v>TARIFA CAMBIO/EXPORTACAO</v>
      </c>
      <c r="E602">
        <v>1994.03</v>
      </c>
    </row>
    <row r="603">
      <c r="A603" t="str">
        <v>BC_MATRIZ</v>
      </c>
      <c r="B603">
        <v>2026</v>
      </c>
      <c r="C603">
        <v>46054</v>
      </c>
      <c r="D603" t="str">
        <v>TELEFONE MOVEL</v>
      </c>
      <c r="E603">
        <v>137.48</v>
      </c>
    </row>
    <row r="604">
      <c r="A604" t="str">
        <v>BC_FILIAL</v>
      </c>
      <c r="B604">
        <v>2026</v>
      </c>
      <c r="C604">
        <v>46054</v>
      </c>
      <c r="D604" t="str">
        <v>DESPESA DE ARMAZENAGEM</v>
      </c>
      <c r="E604">
        <v>6200</v>
      </c>
    </row>
    <row r="605">
      <c r="A605" t="str">
        <v>BC_FILIAL</v>
      </c>
      <c r="B605">
        <v>2026</v>
      </c>
      <c r="C605">
        <v>46054</v>
      </c>
      <c r="D605" t="str">
        <v>HONORARIOS DIVERSOS</v>
      </c>
      <c r="E605">
        <v>9165.06</v>
      </c>
    </row>
    <row r="606">
      <c r="A606" t="str">
        <v>BC_FILIAL</v>
      </c>
      <c r="B606">
        <v>2026</v>
      </c>
      <c r="C606">
        <v>46054</v>
      </c>
      <c r="D606" t="str">
        <v>INSTALACAO/MONTAGEM ESCRITORIO 505 SUL PALMAS TO</v>
      </c>
      <c r="E606">
        <v>2000</v>
      </c>
    </row>
    <row r="607">
      <c r="A607" t="str">
        <v>BC_FILIAL</v>
      </c>
      <c r="B607">
        <v>2026</v>
      </c>
      <c r="C607">
        <v>46054</v>
      </c>
      <c r="D607" t="str">
        <v>MATERIAL ESCRITORIO</v>
      </c>
      <c r="E607">
        <v>129</v>
      </c>
    </row>
    <row r="608">
      <c r="A608" t="str">
        <v>MM</v>
      </c>
      <c r="B608">
        <v>2026</v>
      </c>
      <c r="C608">
        <v>46082</v>
      </c>
      <c r="D608" t="str">
        <v>BALSA</v>
      </c>
      <c r="E608">
        <v>285</v>
      </c>
    </row>
    <row r="609">
      <c r="A609" t="str">
        <v>MM</v>
      </c>
      <c r="B609">
        <v>2026</v>
      </c>
      <c r="C609">
        <v>46082</v>
      </c>
      <c r="D609" t="str">
        <v>COMBUSTIVEL</v>
      </c>
      <c r="E609">
        <v>4693.61</v>
      </c>
    </row>
    <row r="610">
      <c r="A610" t="str">
        <v>MM</v>
      </c>
      <c r="B610">
        <v>2026</v>
      </c>
      <c r="C610">
        <v>46082</v>
      </c>
      <c r="D610" t="str">
        <v>CORREIO</v>
      </c>
      <c r="E610">
        <v>47.1</v>
      </c>
    </row>
    <row r="611">
      <c r="A611" t="str">
        <v>MM</v>
      </c>
      <c r="B611">
        <v>2026</v>
      </c>
      <c r="C611">
        <v>46082</v>
      </c>
      <c r="D611" t="str">
        <v>CUSTAS CARTORIAIS</v>
      </c>
      <c r="E611">
        <v>450.67</v>
      </c>
    </row>
    <row r="612">
      <c r="A612" t="str">
        <v>MM</v>
      </c>
      <c r="B612">
        <v>2026</v>
      </c>
      <c r="C612">
        <v>46082</v>
      </c>
      <c r="D612" t="str">
        <v>DESPESA DE ARMAZENAGEM</v>
      </c>
      <c r="E612">
        <v>18720</v>
      </c>
    </row>
    <row r="613">
      <c r="A613" t="str">
        <v>MM</v>
      </c>
      <c r="B613">
        <v>2026</v>
      </c>
      <c r="C613">
        <v>46082</v>
      </c>
      <c r="D613" t="str">
        <v>ENERGIA</v>
      </c>
      <c r="E613">
        <v>77.59</v>
      </c>
    </row>
    <row r="614">
      <c r="A614" t="str">
        <v>MM</v>
      </c>
      <c r="B614">
        <v>2026</v>
      </c>
      <c r="C614">
        <v>46082</v>
      </c>
      <c r="D614" t="str">
        <v>HONORARIO CONTABEL</v>
      </c>
      <c r="E614">
        <v>1621</v>
      </c>
    </row>
    <row r="615">
      <c r="A615" t="str">
        <v>MM</v>
      </c>
      <c r="B615">
        <v>2026</v>
      </c>
      <c r="C615">
        <v>46082</v>
      </c>
      <c r="D615" t="str">
        <v>HOSPEDAGEM</v>
      </c>
      <c r="E615">
        <v>1374.57</v>
      </c>
    </row>
    <row r="616">
      <c r="A616" t="str">
        <v>MM</v>
      </c>
      <c r="B616">
        <v>2026</v>
      </c>
      <c r="C616">
        <v>46082</v>
      </c>
      <c r="D616" t="str">
        <v>INFORMATICA</v>
      </c>
      <c r="E616">
        <v>223</v>
      </c>
    </row>
    <row r="617">
      <c r="A617" t="str">
        <v>MM</v>
      </c>
      <c r="B617">
        <v>2026</v>
      </c>
      <c r="C617">
        <v>46082</v>
      </c>
      <c r="D617" t="str">
        <v>INSS</v>
      </c>
      <c r="E617">
        <v>806</v>
      </c>
    </row>
    <row r="618">
      <c r="A618" t="str">
        <v>MM</v>
      </c>
      <c r="B618">
        <v>2026</v>
      </c>
      <c r="C618">
        <v>46082</v>
      </c>
      <c r="D618" t="str">
        <v>INTERNET</v>
      </c>
      <c r="E618">
        <v>179.9</v>
      </c>
    </row>
    <row r="619">
      <c r="A619" t="str">
        <v>MM</v>
      </c>
      <c r="B619">
        <v>2026</v>
      </c>
      <c r="C619">
        <v>46082</v>
      </c>
      <c r="D619" t="str">
        <v>IOF</v>
      </c>
      <c r="E619">
        <v>185.54</v>
      </c>
    </row>
    <row r="620">
      <c r="A620" t="str">
        <v>MM</v>
      </c>
      <c r="B620">
        <v>2026</v>
      </c>
      <c r="C620">
        <v>46082</v>
      </c>
      <c r="D620" t="str">
        <v>IRPF</v>
      </c>
      <c r="E620">
        <v>390.81</v>
      </c>
    </row>
    <row r="621">
      <c r="A621" t="str">
        <v>MM</v>
      </c>
      <c r="B621">
        <v>2026</v>
      </c>
      <c r="C621">
        <v>46082</v>
      </c>
      <c r="D621" t="str">
        <v>IRPJ</v>
      </c>
      <c r="E621">
        <v>341.05</v>
      </c>
    </row>
    <row r="622">
      <c r="A622" t="str">
        <v>MM</v>
      </c>
      <c r="B622">
        <v>2026</v>
      </c>
      <c r="C622">
        <v>46082</v>
      </c>
      <c r="D622" t="str">
        <v>JUROS EMPRESTIMOS</v>
      </c>
      <c r="E622">
        <v>168.46</v>
      </c>
    </row>
    <row r="623">
      <c r="A623" t="str">
        <v>MM</v>
      </c>
      <c r="B623">
        <v>2026</v>
      </c>
      <c r="C623">
        <v>46082</v>
      </c>
      <c r="D623" t="str">
        <v>JUROS S/ MUTUO SOCIO</v>
      </c>
      <c r="E623">
        <v>4429.24</v>
      </c>
    </row>
    <row r="624">
      <c r="A624" t="str">
        <v>MM</v>
      </c>
      <c r="B624">
        <v>2026</v>
      </c>
      <c r="C624">
        <v>46082</v>
      </c>
      <c r="D624" t="str">
        <v>MATERIAL BENS/CONSUMO</v>
      </c>
      <c r="E624">
        <v>111.87</v>
      </c>
    </row>
    <row r="625">
      <c r="A625" t="str">
        <v>MM</v>
      </c>
      <c r="B625">
        <v>2026</v>
      </c>
      <c r="C625">
        <v>46082</v>
      </c>
      <c r="D625" t="str">
        <v>OUTROS IMPOSTOS E TAXAS</v>
      </c>
      <c r="E625">
        <v>2045.6</v>
      </c>
    </row>
    <row r="626">
      <c r="A626" t="str">
        <v>MM</v>
      </c>
      <c r="B626">
        <v>2026</v>
      </c>
      <c r="C626">
        <v>46082</v>
      </c>
      <c r="D626" t="str">
        <v>PRO-LABORE</v>
      </c>
      <c r="E626">
        <v>47814</v>
      </c>
    </row>
    <row r="627">
      <c r="A627" t="str">
        <v>MM</v>
      </c>
      <c r="B627">
        <v>2026</v>
      </c>
      <c r="C627">
        <v>46082</v>
      </c>
      <c r="D627" t="str">
        <v>REFEICOES/ALIMENTACAO</v>
      </c>
      <c r="E627">
        <v>765.67</v>
      </c>
    </row>
    <row r="628">
      <c r="A628" t="str">
        <v>MM</v>
      </c>
      <c r="B628">
        <v>2026</v>
      </c>
      <c r="C628">
        <v>46082</v>
      </c>
      <c r="D628" t="str">
        <v>SISTEMA GERENTE MAX</v>
      </c>
      <c r="E628">
        <v>675.96</v>
      </c>
    </row>
    <row r="629">
      <c r="A629" t="str">
        <v>MM</v>
      </c>
      <c r="B629">
        <v>2026</v>
      </c>
      <c r="C629">
        <v>46082</v>
      </c>
      <c r="D629" t="str">
        <v>TARIFA BANCARIA</v>
      </c>
      <c r="E629">
        <v>283.8</v>
      </c>
    </row>
    <row r="630">
      <c r="A630" t="str">
        <v>BC_MATRIZ</v>
      </c>
      <c r="B630">
        <v>2026</v>
      </c>
      <c r="C630">
        <v>46082</v>
      </c>
      <c r="D630" t="str">
        <v>AGUA</v>
      </c>
      <c r="E630">
        <v>314.7</v>
      </c>
    </row>
    <row r="631">
      <c r="A631" t="str">
        <v>BC_MATRIZ</v>
      </c>
      <c r="B631">
        <v>2026</v>
      </c>
      <c r="C631">
        <v>46082</v>
      </c>
      <c r="D631" t="str">
        <v>ALUGUEL</v>
      </c>
      <c r="E631">
        <v>2500</v>
      </c>
    </row>
    <row r="632">
      <c r="A632" t="str">
        <v>BC_MATRIZ</v>
      </c>
      <c r="B632">
        <v>2026</v>
      </c>
      <c r="C632">
        <v>46082</v>
      </c>
      <c r="D632" t="str">
        <v>BENEFICIAMENTO DE GRAOS</v>
      </c>
      <c r="E632">
        <v>3224.79</v>
      </c>
    </row>
    <row r="633">
      <c r="A633" t="str">
        <v>BC_MATRIZ</v>
      </c>
      <c r="B633">
        <v>2026</v>
      </c>
      <c r="C633">
        <v>46082</v>
      </c>
      <c r="D633" t="str">
        <v>CUSTAS CARTORIAIS</v>
      </c>
      <c r="E633">
        <v>10565.59</v>
      </c>
    </row>
    <row r="634">
      <c r="A634" t="str">
        <v>BC_MATRIZ</v>
      </c>
      <c r="B634">
        <v>2026</v>
      </c>
      <c r="C634">
        <v>46082</v>
      </c>
      <c r="D634" t="str">
        <v>ENERGIA</v>
      </c>
      <c r="E634">
        <v>1067.31</v>
      </c>
    </row>
    <row r="635">
      <c r="A635" t="str">
        <v>BC_MATRIZ</v>
      </c>
      <c r="B635">
        <v>2026</v>
      </c>
      <c r="C635">
        <v>46082</v>
      </c>
      <c r="D635" t="str">
        <v>FGTS</v>
      </c>
      <c r="E635">
        <v>265.42</v>
      </c>
    </row>
    <row r="636">
      <c r="A636" t="str">
        <v>BC_MATRIZ</v>
      </c>
      <c r="B636">
        <v>2026</v>
      </c>
      <c r="C636">
        <v>46082</v>
      </c>
      <c r="D636" t="str">
        <v>FRETE MARITIMO</v>
      </c>
      <c r="E636">
        <v>7240.81</v>
      </c>
    </row>
    <row r="637">
      <c r="A637" t="str">
        <v>BC_MATRIZ</v>
      </c>
      <c r="B637">
        <v>2026</v>
      </c>
      <c r="C637">
        <v>46082</v>
      </c>
      <c r="D637" t="str">
        <v>HONORARIO CONTABEL</v>
      </c>
      <c r="E637">
        <v>1621</v>
      </c>
    </row>
    <row r="638">
      <c r="A638" t="str">
        <v>BC_MATRIZ</v>
      </c>
      <c r="B638">
        <v>2026</v>
      </c>
      <c r="C638">
        <v>46082</v>
      </c>
      <c r="D638" t="str">
        <v>HONORARIOS DIVERSOS</v>
      </c>
      <c r="E638">
        <v>3831.26</v>
      </c>
    </row>
    <row r="639">
      <c r="A639" t="str">
        <v>BC_MATRIZ</v>
      </c>
      <c r="B639">
        <v>2026</v>
      </c>
      <c r="C639">
        <v>46082</v>
      </c>
      <c r="D639" t="str">
        <v>ICMS S/ FRETE</v>
      </c>
      <c r="E639">
        <v>830.01</v>
      </c>
    </row>
    <row r="640">
      <c r="A640" t="str">
        <v>BC_MATRIZ</v>
      </c>
      <c r="B640">
        <v>2026</v>
      </c>
      <c r="C640">
        <v>46082</v>
      </c>
      <c r="D640" t="str">
        <v>INFORMATICA</v>
      </c>
      <c r="E640">
        <v>896.95</v>
      </c>
    </row>
    <row r="641">
      <c r="A641" t="str">
        <v>BC_MATRIZ</v>
      </c>
      <c r="B641">
        <v>2026</v>
      </c>
      <c r="C641">
        <v>46082</v>
      </c>
      <c r="D641" t="str">
        <v>INSS</v>
      </c>
      <c r="E641">
        <v>1537.68</v>
      </c>
    </row>
    <row r="642">
      <c r="A642" t="str">
        <v>BC_MATRIZ</v>
      </c>
      <c r="B642">
        <v>2026</v>
      </c>
      <c r="C642">
        <v>46082</v>
      </c>
      <c r="D642" t="str">
        <v>INSTALACAO/MONTAGEM ESCRITORIO 505 SUL PALMAS TO</v>
      </c>
      <c r="E642">
        <v>3927.88</v>
      </c>
    </row>
    <row r="643">
      <c r="A643" t="str">
        <v>BC_MATRIZ</v>
      </c>
      <c r="B643">
        <v>2026</v>
      </c>
      <c r="C643">
        <v>46082</v>
      </c>
      <c r="D643" t="str">
        <v>INTERNET</v>
      </c>
      <c r="E643">
        <v>182.76</v>
      </c>
    </row>
    <row r="644">
      <c r="A644" t="str">
        <v>BC_MATRIZ</v>
      </c>
      <c r="B644">
        <v>2026</v>
      </c>
      <c r="C644">
        <v>46082</v>
      </c>
      <c r="D644" t="str">
        <v>IOF</v>
      </c>
      <c r="E644">
        <v>596.71</v>
      </c>
    </row>
    <row r="645">
      <c r="A645" t="str">
        <v>BC_MATRIZ</v>
      </c>
      <c r="B645">
        <v>2026</v>
      </c>
      <c r="C645">
        <v>46082</v>
      </c>
      <c r="D645" t="str">
        <v>IRPF</v>
      </c>
      <c r="E645">
        <v>533.32</v>
      </c>
    </row>
    <row r="646">
      <c r="A646" t="str">
        <v>BC_MATRIZ</v>
      </c>
      <c r="B646">
        <v>2026</v>
      </c>
      <c r="C646">
        <v>46082</v>
      </c>
      <c r="D646" t="str">
        <v>IRPJ</v>
      </c>
      <c r="E646">
        <v>54.29</v>
      </c>
    </row>
    <row r="647">
      <c r="A647" t="str">
        <v>BC_MATRIZ</v>
      </c>
      <c r="B647">
        <v>2026</v>
      </c>
      <c r="C647">
        <v>46082</v>
      </c>
      <c r="D647" t="str">
        <v>ITBI</v>
      </c>
      <c r="E647">
        <v>8250</v>
      </c>
    </row>
    <row r="648">
      <c r="A648" t="str">
        <v>BC_MATRIZ</v>
      </c>
      <c r="B648">
        <v>2026</v>
      </c>
      <c r="C648">
        <v>46082</v>
      </c>
      <c r="D648" t="str">
        <v>JUROS EMPRESTIMOS</v>
      </c>
      <c r="E648">
        <v>51052.38</v>
      </c>
    </row>
    <row r="649">
      <c r="A649" t="str">
        <v>BC_MATRIZ</v>
      </c>
      <c r="B649">
        <v>2026</v>
      </c>
      <c r="C649">
        <v>46082</v>
      </c>
      <c r="D649" t="str">
        <v>JUROS S/ MUTUO SOCIO</v>
      </c>
      <c r="E649">
        <v>5703.13</v>
      </c>
    </row>
    <row r="650">
      <c r="A650" t="str">
        <v>BC_MATRIZ</v>
      </c>
      <c r="B650">
        <v>2026</v>
      </c>
      <c r="C650">
        <v>46082</v>
      </c>
      <c r="D650" t="str">
        <v>OUTROS IMPOSTOS E TAXAS</v>
      </c>
      <c r="E650">
        <v>75.21</v>
      </c>
    </row>
    <row r="651">
      <c r="A651" t="str">
        <v>BC_MATRIZ</v>
      </c>
      <c r="B651">
        <v>2026</v>
      </c>
      <c r="C651">
        <v>46082</v>
      </c>
      <c r="D651" t="str">
        <v>PARCELAMENTO SEFAZ</v>
      </c>
      <c r="E651">
        <v>3113.79</v>
      </c>
    </row>
    <row r="652">
      <c r="A652" t="str">
        <v>BC_MATRIZ</v>
      </c>
      <c r="B652">
        <v>2026</v>
      </c>
      <c r="C652">
        <v>46082</v>
      </c>
      <c r="D652" t="str">
        <v>PRO-LABORE</v>
      </c>
      <c r="E652">
        <v>8274</v>
      </c>
    </row>
    <row r="653">
      <c r="A653" t="str">
        <v>BC_MATRIZ</v>
      </c>
      <c r="B653">
        <v>2026</v>
      </c>
      <c r="C653">
        <v>46082</v>
      </c>
      <c r="D653" t="str">
        <v>RESCISÃO</v>
      </c>
      <c r="E653">
        <v>623.07</v>
      </c>
    </row>
    <row r="654">
      <c r="A654" t="str">
        <v>BC_MATRIZ</v>
      </c>
      <c r="B654">
        <v>2026</v>
      </c>
      <c r="C654">
        <v>46082</v>
      </c>
      <c r="D654" t="str">
        <v>SEGURO CARGA</v>
      </c>
      <c r="E654">
        <v>1337.6</v>
      </c>
    </row>
    <row r="655">
      <c r="A655" t="str">
        <v>BC_MATRIZ</v>
      </c>
      <c r="B655">
        <v>2026</v>
      </c>
      <c r="C655">
        <v>46082</v>
      </c>
      <c r="D655" t="str">
        <v>SEGURO DE CREDITO</v>
      </c>
      <c r="E655">
        <v>2547.57</v>
      </c>
    </row>
    <row r="656">
      <c r="A656" t="str">
        <v>BC_MATRIZ</v>
      </c>
      <c r="B656">
        <v>2026</v>
      </c>
      <c r="C656">
        <v>46082</v>
      </c>
      <c r="D656" t="str">
        <v>SERVICOS PORTUARIOS</v>
      </c>
      <c r="E656">
        <v>6641.98</v>
      </c>
    </row>
    <row r="657">
      <c r="A657" t="str">
        <v>BC_MATRIZ</v>
      </c>
      <c r="B657">
        <v>2026</v>
      </c>
      <c r="C657">
        <v>46082</v>
      </c>
      <c r="D657" t="str">
        <v>SISTEMA GERENTE MAX</v>
      </c>
      <c r="E657">
        <v>675.96</v>
      </c>
    </row>
    <row r="658">
      <c r="A658" t="str">
        <v>BC_MATRIZ</v>
      </c>
      <c r="B658">
        <v>2026</v>
      </c>
      <c r="C658">
        <v>46082</v>
      </c>
      <c r="D658" t="str">
        <v>TARIFA BANCARIA</v>
      </c>
      <c r="E658">
        <v>292.98</v>
      </c>
    </row>
    <row r="659">
      <c r="A659" t="str">
        <v>BC_MATRIZ</v>
      </c>
      <c r="B659">
        <v>2026</v>
      </c>
      <c r="C659">
        <v>46082</v>
      </c>
      <c r="D659" t="str">
        <v>TARIFA CAMBIO/EXPORTACAO</v>
      </c>
      <c r="E659">
        <v>800</v>
      </c>
    </row>
    <row r="660">
      <c r="A660" t="str">
        <v>BC_MATRIZ</v>
      </c>
      <c r="B660">
        <v>2026</v>
      </c>
      <c r="C660">
        <v>46082</v>
      </c>
      <c r="D660" t="str">
        <v>TELEFONE MOVEL</v>
      </c>
      <c r="E660">
        <v>137.48</v>
      </c>
    </row>
    <row r="661">
      <c r="A661" t="str">
        <v>BC_FILIAL</v>
      </c>
      <c r="B661">
        <v>2026</v>
      </c>
      <c r="C661">
        <v>46082</v>
      </c>
      <c r="D661" t="str">
        <v>BENEFICIAMENTO DE GRAOS</v>
      </c>
      <c r="E661">
        <v>21385.53</v>
      </c>
    </row>
    <row r="662">
      <c r="A662" t="str">
        <v>BC_FILIAL</v>
      </c>
      <c r="B662">
        <v>2026</v>
      </c>
      <c r="C662">
        <v>46082</v>
      </c>
      <c r="D662" t="str">
        <v>DESPESA DE ARMAZENAGEM</v>
      </c>
      <c r="E662">
        <v>21688.6</v>
      </c>
    </row>
    <row r="663">
      <c r="A663" t="str">
        <v>BC_FILIAL</v>
      </c>
      <c r="B663">
        <v>2026</v>
      </c>
      <c r="C663">
        <v>46082</v>
      </c>
      <c r="D663" t="str">
        <v>DIVERSOS</v>
      </c>
      <c r="E663">
        <v>675</v>
      </c>
    </row>
    <row r="664">
      <c r="A664" t="str">
        <v>BC_FILIAL</v>
      </c>
      <c r="B664">
        <v>2026</v>
      </c>
      <c r="C664">
        <v>46113</v>
      </c>
      <c r="D664" t="str">
        <v>BENEFICIAMENTO DE GRAOS</v>
      </c>
      <c r="E664">
        <v>2717.15</v>
      </c>
    </row>
    <row r="665">
      <c r="A665" t="str">
        <v>BC_MATRIZ</v>
      </c>
      <c r="B665">
        <v>2026</v>
      </c>
      <c r="C665">
        <v>46113</v>
      </c>
      <c r="D665" t="str">
        <v>AGUA</v>
      </c>
      <c r="E665">
        <v>314.7</v>
      </c>
    </row>
    <row r="666">
      <c r="A666" t="str">
        <v>BC_MATRIZ</v>
      </c>
      <c r="B666">
        <v>2026</v>
      </c>
      <c r="C666">
        <v>46113</v>
      </c>
      <c r="D666" t="str">
        <v>ALUGUEL</v>
      </c>
      <c r="E666">
        <v>2500</v>
      </c>
    </row>
    <row r="667">
      <c r="A667" t="str">
        <v>BC_MATRIZ</v>
      </c>
      <c r="B667">
        <v>2026</v>
      </c>
      <c r="C667">
        <v>46113</v>
      </c>
      <c r="D667" t="str">
        <v>BENEFICIAMENTO DE GRAOS</v>
      </c>
      <c r="E667">
        <v>6524.36</v>
      </c>
    </row>
    <row r="668">
      <c r="A668" t="str">
        <v>BC_MATRIZ</v>
      </c>
      <c r="B668">
        <v>2026</v>
      </c>
      <c r="C668">
        <v>46113</v>
      </c>
      <c r="D668" t="str">
        <v>CORREIO</v>
      </c>
      <c r="E668">
        <v>438.72</v>
      </c>
    </row>
    <row r="669">
      <c r="A669" t="str">
        <v>BC_MATRIZ</v>
      </c>
      <c r="B669">
        <v>2026</v>
      </c>
      <c r="C669">
        <v>46113</v>
      </c>
      <c r="D669" t="str">
        <v>CSLL</v>
      </c>
      <c r="E669">
        <v>39.9</v>
      </c>
    </row>
    <row r="670">
      <c r="A670" t="str">
        <v>BC_MATRIZ</v>
      </c>
      <c r="B670">
        <v>2026</v>
      </c>
      <c r="C670">
        <v>46113</v>
      </c>
      <c r="D670" t="str">
        <v>ENERGIA</v>
      </c>
      <c r="E670">
        <v>609.71</v>
      </c>
    </row>
    <row r="671">
      <c r="A671" t="str">
        <v>BC_MATRIZ</v>
      </c>
      <c r="B671">
        <v>2026</v>
      </c>
      <c r="C671">
        <v>46113</v>
      </c>
      <c r="D671" t="str">
        <v>FGTS</v>
      </c>
      <c r="E671">
        <v>53.33</v>
      </c>
    </row>
    <row r="672">
      <c r="A672" t="str">
        <v>BC_MATRIZ</v>
      </c>
      <c r="B672">
        <v>2026</v>
      </c>
      <c r="C672">
        <v>46113</v>
      </c>
      <c r="D672" t="str">
        <v>HONORARIO CONTABEL</v>
      </c>
      <c r="E672">
        <v>1621</v>
      </c>
    </row>
    <row r="673">
      <c r="A673" t="str">
        <v>BC_MATRIZ</v>
      </c>
      <c r="B673">
        <v>2026</v>
      </c>
      <c r="C673">
        <v>46113</v>
      </c>
      <c r="D673" t="str">
        <v>HONORARIOS DIVERSOS</v>
      </c>
      <c r="E673">
        <v>2451.04</v>
      </c>
    </row>
    <row r="674">
      <c r="A674" t="str">
        <v>BC_MATRIZ</v>
      </c>
      <c r="B674">
        <v>2026</v>
      </c>
      <c r="C674">
        <v>46113</v>
      </c>
      <c r="D674" t="str">
        <v>HOSPEDAGEM</v>
      </c>
      <c r="E674">
        <v>1776.35</v>
      </c>
    </row>
    <row r="675">
      <c r="A675" t="str">
        <v>BC_MATRIZ</v>
      </c>
      <c r="B675">
        <v>2026</v>
      </c>
      <c r="C675">
        <v>46113</v>
      </c>
      <c r="D675" t="str">
        <v>INFORMATICA</v>
      </c>
      <c r="E675">
        <v>896.95</v>
      </c>
    </row>
    <row r="676">
      <c r="A676" t="str">
        <v>BC_MATRIZ</v>
      </c>
      <c r="B676">
        <v>2026</v>
      </c>
      <c r="C676">
        <v>46113</v>
      </c>
      <c r="D676" t="str">
        <v>INSS</v>
      </c>
      <c r="E676">
        <v>963.28</v>
      </c>
    </row>
    <row r="677">
      <c r="A677" t="str">
        <v>BC_MATRIZ</v>
      </c>
      <c r="B677">
        <v>2026</v>
      </c>
      <c r="C677">
        <v>46113</v>
      </c>
      <c r="D677" t="str">
        <v>INTERNET</v>
      </c>
      <c r="E677">
        <v>183</v>
      </c>
    </row>
    <row r="678">
      <c r="A678" t="str">
        <v>BC_MATRIZ</v>
      </c>
      <c r="B678">
        <v>2026</v>
      </c>
      <c r="C678">
        <v>46113</v>
      </c>
      <c r="D678" t="str">
        <v>IOF</v>
      </c>
      <c r="E678">
        <v>107.54</v>
      </c>
    </row>
    <row r="679">
      <c r="A679" t="str">
        <v>BC_MATRIZ</v>
      </c>
      <c r="B679">
        <v>2026</v>
      </c>
      <c r="C679">
        <v>46113</v>
      </c>
      <c r="D679" t="str">
        <v>IRPF</v>
      </c>
      <c r="E679">
        <v>554.29</v>
      </c>
    </row>
    <row r="680">
      <c r="A680" t="str">
        <v>BC_MATRIZ</v>
      </c>
      <c r="B680">
        <v>2026</v>
      </c>
      <c r="C680">
        <v>46113</v>
      </c>
      <c r="D680" t="str">
        <v>IRPJ</v>
      </c>
      <c r="E680">
        <v>140.65</v>
      </c>
    </row>
    <row r="681">
      <c r="A681" t="str">
        <v>BC_MATRIZ</v>
      </c>
      <c r="B681">
        <v>2026</v>
      </c>
      <c r="C681">
        <v>46113</v>
      </c>
      <c r="D681" t="str">
        <v>JUROS EMPRESTIMOS</v>
      </c>
      <c r="E681">
        <v>47456.55</v>
      </c>
    </row>
    <row r="682">
      <c r="A682" t="str">
        <v>BC_MATRIZ</v>
      </c>
      <c r="B682">
        <v>2026</v>
      </c>
      <c r="C682">
        <v>46113</v>
      </c>
      <c r="D682" t="str">
        <v>JUROS FORNECEDORES</v>
      </c>
      <c r="E682">
        <v>0.31</v>
      </c>
    </row>
    <row r="683">
      <c r="A683" t="str">
        <v>BC_MATRIZ</v>
      </c>
      <c r="B683">
        <v>2026</v>
      </c>
      <c r="C683">
        <v>46113</v>
      </c>
      <c r="D683" t="str">
        <v>JUROS S/ MUTUO SOCIO</v>
      </c>
      <c r="E683">
        <v>2849.33</v>
      </c>
    </row>
    <row r="684">
      <c r="A684" t="str">
        <v>BC_MATRIZ</v>
      </c>
      <c r="B684">
        <v>2026</v>
      </c>
      <c r="C684">
        <v>46113</v>
      </c>
      <c r="D684" t="str">
        <v>MANUTENCAO VEICULOS</v>
      </c>
      <c r="E684">
        <v>460</v>
      </c>
    </row>
    <row r="685">
      <c r="A685" t="str">
        <v>BC_MATRIZ</v>
      </c>
      <c r="B685">
        <v>2026</v>
      </c>
      <c r="C685">
        <v>46113</v>
      </c>
      <c r="D685" t="str">
        <v>OUTROS IMPOSTOS E TAXAS</v>
      </c>
      <c r="E685">
        <v>30830.29</v>
      </c>
    </row>
    <row r="686">
      <c r="A686" t="str">
        <v>BC_MATRIZ</v>
      </c>
      <c r="B686">
        <v>2026</v>
      </c>
      <c r="C686">
        <v>46113</v>
      </c>
      <c r="D686" t="str">
        <v>PARCELAMENTO SEFAZ</v>
      </c>
      <c r="E686">
        <v>3132.66</v>
      </c>
    </row>
    <row r="687">
      <c r="A687" t="str">
        <v>BC_MATRIZ</v>
      </c>
      <c r="B687">
        <v>2026</v>
      </c>
      <c r="C687">
        <v>46113</v>
      </c>
      <c r="D687" t="str">
        <v>PRO-LABORE</v>
      </c>
      <c r="E687">
        <v>2314</v>
      </c>
    </row>
    <row r="688">
      <c r="A688" t="str">
        <v>BC_MATRIZ</v>
      </c>
      <c r="B688">
        <v>2026</v>
      </c>
      <c r="C688">
        <v>46113</v>
      </c>
      <c r="D688" t="str">
        <v>REFEICOES/ALIMENTACAO</v>
      </c>
      <c r="E688">
        <v>500</v>
      </c>
    </row>
    <row r="689">
      <c r="A689" t="str">
        <v>BC_MATRIZ</v>
      </c>
      <c r="B689">
        <v>2026</v>
      </c>
      <c r="C689">
        <v>46113</v>
      </c>
      <c r="D689" t="str">
        <v>SALARIOS</v>
      </c>
      <c r="E689">
        <v>616.67</v>
      </c>
    </row>
    <row r="690">
      <c r="A690" t="str">
        <v>BC_MATRIZ</v>
      </c>
      <c r="B690">
        <v>2026</v>
      </c>
      <c r="C690">
        <v>46113</v>
      </c>
      <c r="D690" t="str">
        <v>SEGURO CARGA</v>
      </c>
      <c r="E690">
        <v>1877.6</v>
      </c>
    </row>
    <row r="691">
      <c r="A691" t="str">
        <v>BC_MATRIZ</v>
      </c>
      <c r="B691">
        <v>2026</v>
      </c>
      <c r="C691">
        <v>46113</v>
      </c>
      <c r="D691" t="str">
        <v>SISTEMA GERENTE MAX</v>
      </c>
      <c r="E691">
        <v>675.96</v>
      </c>
    </row>
    <row r="692">
      <c r="A692" t="str">
        <v>BC_MATRIZ</v>
      </c>
      <c r="B692">
        <v>2026</v>
      </c>
      <c r="C692">
        <v>46113</v>
      </c>
      <c r="D692" t="str">
        <v>TARIFA BANCARIA</v>
      </c>
      <c r="E692">
        <v>207.34</v>
      </c>
    </row>
    <row r="693">
      <c r="A693" t="str">
        <v>BC_MATRIZ</v>
      </c>
      <c r="B693">
        <v>2026</v>
      </c>
      <c r="C693">
        <v>46113</v>
      </c>
      <c r="D693" t="str">
        <v>TELEFONE MOVEL</v>
      </c>
      <c r="E693">
        <v>149.24</v>
      </c>
    </row>
    <row r="694">
      <c r="A694" t="str">
        <v>MM</v>
      </c>
      <c r="B694">
        <v>2026</v>
      </c>
      <c r="C694">
        <v>46113</v>
      </c>
      <c r="D694" t="str">
        <v>BALSA</v>
      </c>
      <c r="E694">
        <v>95</v>
      </c>
    </row>
    <row r="695">
      <c r="A695" t="str">
        <v>MM</v>
      </c>
      <c r="B695">
        <v>2026</v>
      </c>
      <c r="C695">
        <v>46113</v>
      </c>
      <c r="D695" t="str">
        <v>COMBUSTIVEL</v>
      </c>
      <c r="E695">
        <v>5808.88</v>
      </c>
    </row>
    <row r="696">
      <c r="A696" t="str">
        <v>MM</v>
      </c>
      <c r="B696">
        <v>2026</v>
      </c>
      <c r="C696">
        <v>46113</v>
      </c>
      <c r="D696" t="str">
        <v>COMISSAO CONTRATO</v>
      </c>
      <c r="E696">
        <v>3486</v>
      </c>
    </row>
    <row r="697">
      <c r="A697" t="str">
        <v>MM</v>
      </c>
      <c r="B697">
        <v>2026</v>
      </c>
      <c r="C697">
        <v>46113</v>
      </c>
      <c r="D697" t="str">
        <v>CSLL</v>
      </c>
      <c r="E697">
        <v>42670.93</v>
      </c>
    </row>
    <row r="698">
      <c r="A698" t="str">
        <v>MM</v>
      </c>
      <c r="B698">
        <v>2026</v>
      </c>
      <c r="C698">
        <v>46113</v>
      </c>
      <c r="D698" t="str">
        <v>CUSTAS CARTORIAIS</v>
      </c>
      <c r="E698">
        <v>121.18</v>
      </c>
    </row>
    <row r="699">
      <c r="A699" t="str">
        <v>MM</v>
      </c>
      <c r="B699">
        <v>2026</v>
      </c>
      <c r="C699">
        <v>46113</v>
      </c>
      <c r="D699" t="str">
        <v>HONORARIO CONTABEL</v>
      </c>
      <c r="E699">
        <v>1621</v>
      </c>
    </row>
    <row r="700">
      <c r="A700" t="str">
        <v>MM</v>
      </c>
      <c r="B700">
        <v>2026</v>
      </c>
      <c r="C700">
        <v>46113</v>
      </c>
      <c r="D700" t="str">
        <v>HOSPEDAGEM</v>
      </c>
      <c r="E700">
        <v>1323.04</v>
      </c>
    </row>
    <row r="701">
      <c r="A701" t="str">
        <v>MM</v>
      </c>
      <c r="B701">
        <v>2026</v>
      </c>
      <c r="C701">
        <v>46113</v>
      </c>
      <c r="D701" t="str">
        <v>INFORMATICA</v>
      </c>
      <c r="E701">
        <v>223</v>
      </c>
    </row>
    <row r="702">
      <c r="A702" t="str">
        <v>MM</v>
      </c>
      <c r="B702">
        <v>2026</v>
      </c>
      <c r="C702">
        <v>46113</v>
      </c>
      <c r="D702" t="str">
        <v>INSS</v>
      </c>
      <c r="E702">
        <v>806</v>
      </c>
    </row>
    <row r="703">
      <c r="A703" t="str">
        <v>MM</v>
      </c>
      <c r="B703">
        <v>2026</v>
      </c>
      <c r="C703">
        <v>46113</v>
      </c>
      <c r="D703" t="str">
        <v>INTERNET</v>
      </c>
      <c r="E703">
        <v>179.9</v>
      </c>
    </row>
    <row r="704">
      <c r="A704" t="str">
        <v>MM</v>
      </c>
      <c r="B704">
        <v>2026</v>
      </c>
      <c r="C704">
        <v>46113</v>
      </c>
      <c r="D704" t="str">
        <v>IOF</v>
      </c>
      <c r="E704">
        <v>299.2</v>
      </c>
    </row>
    <row r="705">
      <c r="A705" t="str">
        <v>MM</v>
      </c>
      <c r="B705">
        <v>2026</v>
      </c>
      <c r="C705">
        <v>46113</v>
      </c>
      <c r="D705" t="str">
        <v>IRPF</v>
      </c>
      <c r="E705">
        <v>106819.35</v>
      </c>
    </row>
    <row r="706">
      <c r="A706" t="str">
        <v>MM</v>
      </c>
      <c r="B706">
        <v>2026</v>
      </c>
      <c r="C706">
        <v>46113</v>
      </c>
      <c r="D706" t="str">
        <v>IRPJ</v>
      </c>
      <c r="E706">
        <v>2036.37</v>
      </c>
    </row>
    <row r="707">
      <c r="A707" t="str">
        <v>MM</v>
      </c>
      <c r="B707">
        <v>2026</v>
      </c>
      <c r="C707">
        <v>46113</v>
      </c>
      <c r="D707" t="str">
        <v>JUROS EMPRESTIMOS</v>
      </c>
      <c r="E707">
        <v>187.32</v>
      </c>
    </row>
    <row r="708">
      <c r="A708" t="str">
        <v>MM</v>
      </c>
      <c r="B708">
        <v>2026</v>
      </c>
      <c r="C708">
        <v>46113</v>
      </c>
      <c r="D708" t="str">
        <v>JUROS S/ MUTUO SOCIO</v>
      </c>
      <c r="E708">
        <v>2210.2</v>
      </c>
    </row>
    <row r="709">
      <c r="A709" t="str">
        <v>MM</v>
      </c>
      <c r="B709">
        <v>2026</v>
      </c>
      <c r="C709">
        <v>46113</v>
      </c>
      <c r="D709" t="str">
        <v>MATERIAL BENS/CONSUMO</v>
      </c>
      <c r="E709">
        <v>99.9</v>
      </c>
    </row>
    <row r="710">
      <c r="A710" t="str">
        <v>MM</v>
      </c>
      <c r="B710">
        <v>2026</v>
      </c>
      <c r="C710">
        <v>46113</v>
      </c>
      <c r="D710" t="str">
        <v>OUTROS IMPOSTOS E TAXAS</v>
      </c>
      <c r="E710">
        <v>51.57</v>
      </c>
    </row>
    <row r="711">
      <c r="A711" t="str">
        <v>MM</v>
      </c>
      <c r="B711">
        <v>2026</v>
      </c>
      <c r="C711">
        <v>46113</v>
      </c>
      <c r="D711" t="str">
        <v>PRO-LABORE</v>
      </c>
      <c r="E711">
        <v>66314</v>
      </c>
    </row>
    <row r="712">
      <c r="A712" t="str">
        <v>MM</v>
      </c>
      <c r="B712">
        <v>2026</v>
      </c>
      <c r="C712">
        <v>46113</v>
      </c>
      <c r="D712" t="str">
        <v>REFEICOES/ALIMENTACAO</v>
      </c>
      <c r="E712">
        <v>1250.49</v>
      </c>
    </row>
    <row r="713">
      <c r="A713" t="str">
        <v>MM</v>
      </c>
      <c r="B713">
        <v>2026</v>
      </c>
      <c r="C713">
        <v>46113</v>
      </c>
      <c r="D713" t="str">
        <v>SACARIA</v>
      </c>
      <c r="E713">
        <v>31827</v>
      </c>
    </row>
    <row r="714">
      <c r="A714" t="str">
        <v>MM</v>
      </c>
      <c r="B714">
        <v>2026</v>
      </c>
      <c r="C714">
        <v>46113</v>
      </c>
      <c r="D714" t="str">
        <v>SISTEMA GERENTE MAX</v>
      </c>
      <c r="E714">
        <v>675.96</v>
      </c>
    </row>
    <row r="715">
      <c r="A715" t="str">
        <v>MM</v>
      </c>
      <c r="B715">
        <v>2026</v>
      </c>
      <c r="C715">
        <v>46113</v>
      </c>
      <c r="D715" t="str">
        <v>TARIFA BANCARIA</v>
      </c>
      <c r="E715">
        <v>283.8</v>
      </c>
    </row>
    <row r="716">
      <c r="A716" t="str">
        <v>MM</v>
      </c>
      <c r="B716">
        <v>2026</v>
      </c>
      <c r="C716">
        <v>46113</v>
      </c>
      <c r="D716" t="str">
        <v>TERRENO LUZIMANGUES</v>
      </c>
      <c r="E716">
        <v>3000</v>
      </c>
    </row>
    <row r="717">
      <c r="A717" t="str">
        <v>BC_FILIAL</v>
      </c>
      <c r="B717">
        <v>2026</v>
      </c>
      <c r="C717">
        <v>46143</v>
      </c>
      <c r="D717" t="str">
        <v>MATERIAL BENS/CONSUMO</v>
      </c>
      <c r="E717">
        <v>1243.23</v>
      </c>
    </row>
    <row r="718">
      <c r="A718" t="str">
        <v>BC_MATRIZ</v>
      </c>
      <c r="B718">
        <v>2026</v>
      </c>
      <c r="C718">
        <v>46143</v>
      </c>
      <c r="D718" t="str">
        <v>AGUA</v>
      </c>
      <c r="E718">
        <v>314.7</v>
      </c>
    </row>
    <row r="719">
      <c r="A719" t="str">
        <v>BC_MATRIZ</v>
      </c>
      <c r="B719">
        <v>2026</v>
      </c>
      <c r="C719">
        <v>46143</v>
      </c>
      <c r="D719" t="str">
        <v>ALUGUEL</v>
      </c>
      <c r="E719">
        <v>2500</v>
      </c>
    </row>
    <row r="720">
      <c r="A720" t="str">
        <v>BC_MATRIZ</v>
      </c>
      <c r="B720">
        <v>2026</v>
      </c>
      <c r="C720">
        <v>46143</v>
      </c>
      <c r="D720" t="str">
        <v>CUSTAS CARTORIAIS</v>
      </c>
      <c r="E720">
        <v>200</v>
      </c>
    </row>
    <row r="721">
      <c r="A721" t="str">
        <v>BC_MATRIZ</v>
      </c>
      <c r="B721">
        <v>2026</v>
      </c>
      <c r="C721">
        <v>46143</v>
      </c>
      <c r="D721" t="str">
        <v>ENERGIA</v>
      </c>
      <c r="E721">
        <v>731.4</v>
      </c>
    </row>
    <row r="722">
      <c r="A722" t="str">
        <v>BC_MATRIZ</v>
      </c>
      <c r="B722">
        <v>2026</v>
      </c>
      <c r="C722">
        <v>46143</v>
      </c>
      <c r="D722" t="str">
        <v>FGTS</v>
      </c>
      <c r="E722">
        <v>200</v>
      </c>
    </row>
    <row r="723">
      <c r="A723" t="str">
        <v>BC_MATRIZ</v>
      </c>
      <c r="B723">
        <v>2026</v>
      </c>
      <c r="C723">
        <v>46143</v>
      </c>
      <c r="D723" t="str">
        <v>HONORARIO CONTABEL</v>
      </c>
      <c r="E723">
        <v>1821</v>
      </c>
    </row>
    <row r="724">
      <c r="A724" t="str">
        <v>BC_MATRIZ</v>
      </c>
      <c r="B724">
        <v>2026</v>
      </c>
      <c r="C724">
        <v>46143</v>
      </c>
      <c r="D724" t="str">
        <v>HONORARIOS DIVERSOS</v>
      </c>
      <c r="E724">
        <v>1917</v>
      </c>
    </row>
    <row r="725">
      <c r="A725" t="str">
        <v>BC_MATRIZ</v>
      </c>
      <c r="B725">
        <v>2026</v>
      </c>
      <c r="C725">
        <v>46143</v>
      </c>
      <c r="D725" t="str">
        <v>INFORMATICA</v>
      </c>
      <c r="E725">
        <v>957.94</v>
      </c>
    </row>
    <row r="726">
      <c r="A726" t="str">
        <v>BC_MATRIZ</v>
      </c>
      <c r="B726">
        <v>2026</v>
      </c>
      <c r="C726">
        <v>46143</v>
      </c>
      <c r="D726" t="str">
        <v>INSS</v>
      </c>
      <c r="E726">
        <v>1726.68</v>
      </c>
    </row>
    <row r="727">
      <c r="A727" t="str">
        <v>BC_MATRIZ</v>
      </c>
      <c r="B727">
        <v>2026</v>
      </c>
      <c r="C727">
        <v>46143</v>
      </c>
      <c r="D727" t="str">
        <v>INTERNET</v>
      </c>
      <c r="E727">
        <v>189</v>
      </c>
    </row>
    <row r="728">
      <c r="A728" t="str">
        <v>BC_MATRIZ</v>
      </c>
      <c r="B728">
        <v>2026</v>
      </c>
      <c r="C728">
        <v>46143</v>
      </c>
      <c r="D728" t="str">
        <v>IOF</v>
      </c>
      <c r="E728">
        <v>253.59</v>
      </c>
    </row>
    <row r="729">
      <c r="A729" t="str">
        <v>BC_MATRIZ</v>
      </c>
      <c r="B729">
        <v>2026</v>
      </c>
      <c r="C729">
        <v>46143</v>
      </c>
      <c r="D729" t="str">
        <v>IRPF</v>
      </c>
      <c r="E729">
        <v>502.82</v>
      </c>
    </row>
    <row r="730">
      <c r="A730" t="str">
        <v>BC_MATRIZ</v>
      </c>
      <c r="B730">
        <v>2026</v>
      </c>
      <c r="C730">
        <v>46143</v>
      </c>
      <c r="D730" t="str">
        <v>IRPJ</v>
      </c>
      <c r="E730">
        <v>17548.11</v>
      </c>
    </row>
    <row r="731">
      <c r="A731" t="str">
        <v>BC_MATRIZ</v>
      </c>
      <c r="B731">
        <v>2026</v>
      </c>
      <c r="C731">
        <v>46143</v>
      </c>
      <c r="D731" t="str">
        <v>JUROS EMPRESTIMOS</v>
      </c>
      <c r="E731">
        <v>42036.14</v>
      </c>
    </row>
    <row r="732">
      <c r="A732" t="str">
        <v>BC_MATRIZ</v>
      </c>
      <c r="B732">
        <v>2026</v>
      </c>
      <c r="C732">
        <v>46143</v>
      </c>
      <c r="D732" t="str">
        <v>JUROS FORNECEDORES</v>
      </c>
      <c r="E732">
        <v>0.04</v>
      </c>
    </row>
    <row r="733">
      <c r="A733" t="str">
        <v>BC_MATRIZ</v>
      </c>
      <c r="B733">
        <v>2026</v>
      </c>
      <c r="C733">
        <v>46143</v>
      </c>
      <c r="D733" t="str">
        <v>JUROS S/ MUTUO SOCIO</v>
      </c>
      <c r="E733">
        <v>2852.73</v>
      </c>
    </row>
    <row r="734">
      <c r="A734" t="str">
        <v>BC_MATRIZ</v>
      </c>
      <c r="B734">
        <v>2026</v>
      </c>
      <c r="C734">
        <v>46143</v>
      </c>
      <c r="D734" t="str">
        <v>OUTROS IMPOSTOS E TAXAS</v>
      </c>
      <c r="E734">
        <v>144.39</v>
      </c>
    </row>
    <row r="735">
      <c r="A735" t="str">
        <v>BC_MATRIZ</v>
      </c>
      <c r="B735">
        <v>2026</v>
      </c>
      <c r="C735">
        <v>46143</v>
      </c>
      <c r="D735" t="str">
        <v>PARCELAMENTO SEFAZ</v>
      </c>
      <c r="E735">
        <v>3149.64</v>
      </c>
    </row>
    <row r="736">
      <c r="A736" t="str">
        <v>BC_MATRIZ</v>
      </c>
      <c r="B736">
        <v>2026</v>
      </c>
      <c r="C736">
        <v>46143</v>
      </c>
      <c r="D736" t="str">
        <v>PRO-LABORE</v>
      </c>
      <c r="E736">
        <v>2314</v>
      </c>
    </row>
    <row r="737">
      <c r="A737" t="str">
        <v>BC_MATRIZ</v>
      </c>
      <c r="B737">
        <v>2026</v>
      </c>
      <c r="C737">
        <v>46143</v>
      </c>
      <c r="D737" t="str">
        <v>REFEICOES/ALIMENTACAO</v>
      </c>
      <c r="E737">
        <v>502.5</v>
      </c>
    </row>
    <row r="738">
      <c r="A738" t="str">
        <v>BC_MATRIZ</v>
      </c>
      <c r="B738">
        <v>2026</v>
      </c>
      <c r="C738">
        <v>46143</v>
      </c>
      <c r="D738" t="str">
        <v>SALARIOS</v>
      </c>
      <c r="E738">
        <v>2299.32</v>
      </c>
    </row>
    <row r="739">
      <c r="A739" t="str">
        <v>BC_MATRIZ</v>
      </c>
      <c r="B739">
        <v>2026</v>
      </c>
      <c r="C739">
        <v>46143</v>
      </c>
      <c r="D739" t="str">
        <v>SEGURO CARGA</v>
      </c>
      <c r="E739">
        <v>2057.6</v>
      </c>
    </row>
    <row r="740">
      <c r="A740" t="str">
        <v>BC_MATRIZ</v>
      </c>
      <c r="B740">
        <v>2026</v>
      </c>
      <c r="C740">
        <v>46143</v>
      </c>
      <c r="D740" t="str">
        <v>SISTEMA GERENTE MAX</v>
      </c>
      <c r="E740">
        <v>675.96</v>
      </c>
    </row>
    <row r="741">
      <c r="A741" t="str">
        <v>BC_MATRIZ</v>
      </c>
      <c r="B741">
        <v>2026</v>
      </c>
      <c r="C741">
        <v>46143</v>
      </c>
      <c r="D741" t="str">
        <v>TARIFA BANCARIA</v>
      </c>
      <c r="E741">
        <v>160.5</v>
      </c>
    </row>
    <row r="742">
      <c r="A742" t="str">
        <v>BC_MATRIZ</v>
      </c>
      <c r="B742">
        <v>2026</v>
      </c>
      <c r="C742">
        <v>46143</v>
      </c>
      <c r="D742" t="str">
        <v>TELEFONE MOVEL</v>
      </c>
      <c r="E742">
        <v>149.24</v>
      </c>
    </row>
    <row r="743">
      <c r="A743" t="str">
        <v>BC_MATRIZ</v>
      </c>
      <c r="B743">
        <v>2026</v>
      </c>
      <c r="C743">
        <v>46143</v>
      </c>
      <c r="D743" t="str">
        <v>TERRENO LUZIMANGUES</v>
      </c>
      <c r="E743">
        <v>8000</v>
      </c>
    </row>
    <row r="744">
      <c r="A744" t="str">
        <v>MM</v>
      </c>
      <c r="B744">
        <v>2026</v>
      </c>
      <c r="C744">
        <v>46143</v>
      </c>
      <c r="D744" t="str">
        <v>ENERGIA</v>
      </c>
      <c r="E744">
        <v>187.21</v>
      </c>
    </row>
    <row r="745">
      <c r="A745" t="str">
        <v>MM</v>
      </c>
      <c r="B745">
        <v>2026</v>
      </c>
      <c r="C745">
        <v>46143</v>
      </c>
      <c r="D745" t="str">
        <v>HONORARIO CONTABEL</v>
      </c>
      <c r="E745">
        <v>1821</v>
      </c>
    </row>
    <row r="746">
      <c r="A746" t="str">
        <v>MM</v>
      </c>
      <c r="B746">
        <v>2026</v>
      </c>
      <c r="C746">
        <v>46143</v>
      </c>
      <c r="D746" t="str">
        <v>INFORMATICA</v>
      </c>
      <c r="E746">
        <v>133.5</v>
      </c>
    </row>
    <row r="747">
      <c r="A747" t="str">
        <v>MM</v>
      </c>
      <c r="B747">
        <v>2026</v>
      </c>
      <c r="C747">
        <v>46143</v>
      </c>
      <c r="D747" t="str">
        <v>INSS</v>
      </c>
      <c r="E747">
        <v>806</v>
      </c>
    </row>
    <row r="748">
      <c r="A748" t="str">
        <v>MM</v>
      </c>
      <c r="B748">
        <v>2026</v>
      </c>
      <c r="C748">
        <v>46143</v>
      </c>
      <c r="D748" t="str">
        <v>INTERNET</v>
      </c>
      <c r="E748">
        <v>179.9</v>
      </c>
    </row>
    <row r="749">
      <c r="A749" t="str">
        <v>MM</v>
      </c>
      <c r="B749">
        <v>2026</v>
      </c>
      <c r="C749">
        <v>46143</v>
      </c>
      <c r="D749" t="str">
        <v>IOF</v>
      </c>
      <c r="E749">
        <v>15.08</v>
      </c>
    </row>
    <row r="750">
      <c r="A750" t="str">
        <v>MM</v>
      </c>
      <c r="B750">
        <v>2026</v>
      </c>
      <c r="C750">
        <v>46143</v>
      </c>
      <c r="D750" t="str">
        <v>IRPF</v>
      </c>
      <c r="E750">
        <v>390.03</v>
      </c>
    </row>
    <row r="751">
      <c r="A751" t="str">
        <v>MM</v>
      </c>
      <c r="B751">
        <v>2026</v>
      </c>
      <c r="C751">
        <v>46143</v>
      </c>
      <c r="D751" t="str">
        <v>IRPJ</v>
      </c>
      <c r="E751">
        <v>10434.62</v>
      </c>
    </row>
    <row r="752">
      <c r="A752" t="str">
        <v>MM</v>
      </c>
      <c r="B752">
        <v>2026</v>
      </c>
      <c r="C752">
        <v>46143</v>
      </c>
      <c r="D752" t="str">
        <v>JUROS EMPRESTIMOS</v>
      </c>
      <c r="E752">
        <v>172.26</v>
      </c>
    </row>
    <row r="753">
      <c r="A753" t="str">
        <v>MM</v>
      </c>
      <c r="B753">
        <v>2026</v>
      </c>
      <c r="C753">
        <v>46143</v>
      </c>
      <c r="D753" t="str">
        <v>JUROS S/ MUTUO SOCIO</v>
      </c>
      <c r="E753">
        <v>2210.2</v>
      </c>
    </row>
    <row r="754">
      <c r="A754" t="str">
        <v>MM</v>
      </c>
      <c r="B754">
        <v>2026</v>
      </c>
      <c r="C754">
        <v>46143</v>
      </c>
      <c r="D754" t="str">
        <v>MANUTECAO EQUIPAMENTO INFORMATICA</v>
      </c>
      <c r="E754">
        <v>386</v>
      </c>
    </row>
    <row r="755">
      <c r="A755" t="str">
        <v>MM</v>
      </c>
      <c r="B755">
        <v>2026</v>
      </c>
      <c r="C755">
        <v>46143</v>
      </c>
      <c r="D755" t="str">
        <v>OUTROS IMPOSTOS E TAXAS</v>
      </c>
      <c r="E755">
        <v>52.02</v>
      </c>
    </row>
    <row r="756">
      <c r="A756" t="str">
        <v>MM</v>
      </c>
      <c r="B756">
        <v>2026</v>
      </c>
      <c r="C756">
        <v>46143</v>
      </c>
      <c r="D756" t="str">
        <v>PRO-LABORE</v>
      </c>
      <c r="E756">
        <v>36314</v>
      </c>
    </row>
    <row r="757">
      <c r="A757" t="str">
        <v>MM</v>
      </c>
      <c r="B757">
        <v>2026</v>
      </c>
      <c r="C757">
        <v>46143</v>
      </c>
      <c r="D757" t="str">
        <v>SACARIA</v>
      </c>
      <c r="E757">
        <v>74263</v>
      </c>
    </row>
    <row r="758">
      <c r="A758" t="str">
        <v>MM</v>
      </c>
      <c r="B758">
        <v>2026</v>
      </c>
      <c r="C758">
        <v>46143</v>
      </c>
      <c r="D758" t="str">
        <v>SISTEMA GERENTE MAX</v>
      </c>
      <c r="E758">
        <v>675.96</v>
      </c>
    </row>
    <row r="759">
      <c r="A759" t="str">
        <v>MM</v>
      </c>
      <c r="B759">
        <v>2026</v>
      </c>
      <c r="C759">
        <v>46143</v>
      </c>
      <c r="D759" t="str">
        <v>TARIFA BANCARIA</v>
      </c>
      <c r="E759">
        <v>310.9</v>
      </c>
    </row>
    <row r="760">
      <c r="A760" t="str">
        <v>Total</v>
      </c>
      <c r="E760">
        <v>5011512.580000001</v>
      </c>
    </row>
    <row r="761">
      <c r="A761" t="str">
        <v>MM</v>
      </c>
      <c r="B761">
        <v>2026</v>
      </c>
      <c r="C761">
        <v>46174</v>
      </c>
      <c r="D761" t="str">
        <v>BALSA/PEDAGIO</v>
      </c>
      <c r="E761">
        <v>190</v>
      </c>
    </row>
    <row r="762">
      <c r="A762" t="str">
        <v>MM</v>
      </c>
      <c r="B762">
        <v>2026</v>
      </c>
      <c r="C762">
        <v>46174</v>
      </c>
      <c r="D762" t="str">
        <v>COMBUSTIVEL</v>
      </c>
      <c r="E762">
        <v>1477.89</v>
      </c>
    </row>
    <row r="763">
      <c r="A763" t="str">
        <v>MM</v>
      </c>
      <c r="B763">
        <v>2026</v>
      </c>
      <c r="C763">
        <v>46174</v>
      </c>
      <c r="D763" t="str">
        <v>CUSTAS CARTORIO</v>
      </c>
      <c r="E763">
        <v>60.59</v>
      </c>
    </row>
    <row r="764">
      <c r="A764" t="str">
        <v>MM</v>
      </c>
      <c r="B764">
        <v>2026</v>
      </c>
      <c r="C764">
        <v>46174</v>
      </c>
      <c r="D764" t="str">
        <v>DIVERSOS</v>
      </c>
      <c r="E764">
        <v>121494.76</v>
      </c>
    </row>
    <row r="765">
      <c r="A765" t="str">
        <v>MM</v>
      </c>
      <c r="B765">
        <v>2026</v>
      </c>
      <c r="C765">
        <v>46174</v>
      </c>
      <c r="D765" t="str">
        <v>ENERGIA</v>
      </c>
      <c r="E765">
        <v>117.38</v>
      </c>
    </row>
    <row r="766">
      <c r="A766" t="str">
        <v>MM</v>
      </c>
      <c r="B766">
        <v>2026</v>
      </c>
      <c r="C766">
        <v>46174</v>
      </c>
      <c r="D766" t="str">
        <v>HONORARIO CONTABIL</v>
      </c>
      <c r="E766">
        <v>1621</v>
      </c>
    </row>
    <row r="767">
      <c r="A767" t="str">
        <v>MM</v>
      </c>
      <c r="B767">
        <v>2026</v>
      </c>
      <c r="C767">
        <v>46174</v>
      </c>
      <c r="D767" t="str">
        <v>INFORMATICA</v>
      </c>
      <c r="E767">
        <v>329.5</v>
      </c>
    </row>
    <row r="768">
      <c r="A768" t="str">
        <v>MM</v>
      </c>
      <c r="B768">
        <v>2026</v>
      </c>
      <c r="C768">
        <v>46174</v>
      </c>
      <c r="D768" t="str">
        <v>INSS</v>
      </c>
      <c r="E768">
        <v>806</v>
      </c>
    </row>
    <row r="769">
      <c r="A769" t="str">
        <v>MM</v>
      </c>
      <c r="B769">
        <v>2026</v>
      </c>
      <c r="C769">
        <v>46174</v>
      </c>
      <c r="D769" t="str">
        <v>INTERNET</v>
      </c>
      <c r="E769">
        <v>179.9</v>
      </c>
    </row>
    <row r="770">
      <c r="A770" t="str">
        <v>MM</v>
      </c>
      <c r="B770">
        <v>2026</v>
      </c>
      <c r="C770">
        <v>46174</v>
      </c>
      <c r="D770" t="str">
        <v>IPRF</v>
      </c>
      <c r="E770">
        <v>390.03</v>
      </c>
    </row>
    <row r="771">
      <c r="A771" t="str">
        <v>MM</v>
      </c>
      <c r="B771">
        <v>2026</v>
      </c>
      <c r="C771">
        <v>46174</v>
      </c>
      <c r="D771" t="str">
        <v>MATERIAL BENS/CONSUMO</v>
      </c>
      <c r="E771">
        <v>11.5</v>
      </c>
    </row>
    <row r="772">
      <c r="A772" t="str">
        <v>MM</v>
      </c>
      <c r="B772">
        <v>2026</v>
      </c>
      <c r="C772">
        <v>46174</v>
      </c>
      <c r="D772" t="str">
        <v>MANUTENCAO EQUIPAMENTO INFORMATICA</v>
      </c>
      <c r="E772">
        <v>675</v>
      </c>
    </row>
    <row r="773">
      <c r="A773" t="str">
        <v>MM</v>
      </c>
      <c r="B773">
        <v>2026</v>
      </c>
      <c r="C773">
        <v>46174</v>
      </c>
      <c r="D773" t="str">
        <v>PRO-LABORE</v>
      </c>
      <c r="E773">
        <v>39314</v>
      </c>
    </row>
    <row r="774">
      <c r="A774" t="str">
        <v>MM</v>
      </c>
      <c r="B774">
        <v>2026</v>
      </c>
      <c r="C774">
        <v>46174</v>
      </c>
      <c r="D774" t="str">
        <v>REFEICOES/ALIMENTACAO</v>
      </c>
      <c r="E774">
        <v>325.09</v>
      </c>
    </row>
    <row r="775">
      <c r="A775" t="str">
        <v>MM</v>
      </c>
      <c r="B775">
        <v>2026</v>
      </c>
      <c r="C775">
        <v>46174</v>
      </c>
      <c r="D775" t="str">
        <v>SISTEMA GERENTEMAX</v>
      </c>
      <c r="E775">
        <v>675.96</v>
      </c>
    </row>
    <row r="776">
      <c r="A776" t="str">
        <v>MM</v>
      </c>
      <c r="B776">
        <v>2026</v>
      </c>
      <c r="C776">
        <v>46174</v>
      </c>
      <c r="D776" t="str">
        <v>JUROS FINANCIAMENTO</v>
      </c>
      <c r="E776">
        <v>187.6</v>
      </c>
    </row>
    <row r="777">
      <c r="A777" t="str">
        <v>MM</v>
      </c>
      <c r="B777">
        <v>2026</v>
      </c>
      <c r="C777">
        <v>46174</v>
      </c>
      <c r="D777" t="str">
        <v>JUROS MUTUO</v>
      </c>
      <c r="E777">
        <v>2205.44</v>
      </c>
    </row>
    <row r="778">
      <c r="A778" t="str">
        <v>MM</v>
      </c>
      <c r="B778">
        <v>2026</v>
      </c>
      <c r="C778">
        <v>46174</v>
      </c>
      <c r="D778" t="str">
        <v>DESPESA FINANCEIRA IR</v>
      </c>
      <c r="E778">
        <v>344.73</v>
      </c>
    </row>
    <row r="779">
      <c r="A779" t="str">
        <v>MM</v>
      </c>
      <c r="B779">
        <v>2026</v>
      </c>
      <c r="C779">
        <v>46174</v>
      </c>
      <c r="D779" t="str">
        <v>DESPESA TARIFA BANCARIA</v>
      </c>
      <c r="E779">
        <v>95</v>
      </c>
    </row>
    <row r="780">
      <c r="A780" t="str">
        <v>MM</v>
      </c>
      <c r="B780">
        <v>2026</v>
      </c>
      <c r="C780">
        <v>46174</v>
      </c>
      <c r="D780" t="str">
        <v>DESPESA FINANCEIRA IOF</v>
      </c>
      <c r="E780">
        <v>15.58</v>
      </c>
    </row>
  </sheetData>
  <ignoredErrors>
    <ignoredError numberStoredAsText="1" sqref="A1:E7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70"/>
  <sheetViews>
    <sheetView workbookViewId="0" rightToLeft="0"/>
  </sheetViews>
  <sheetData>
    <row r="1">
      <c r="A1" t="str">
        <v>Empresa</v>
      </c>
      <c r="B1" t="str">
        <v>DataPagto</v>
      </c>
      <c r="C1" t="str">
        <v>Descricao</v>
      </c>
      <c r="D1" t="str">
        <v>NomeClienteOk</v>
      </c>
      <c r="E1" t="str">
        <v>NDocumento</v>
      </c>
      <c r="F1" t="str">
        <v>DescricaoPlanoContas</v>
      </c>
      <c r="G1" t="str">
        <v>Parcela</v>
      </c>
      <c r="H1" t="str">
        <v>DescricaoFormaPagto</v>
      </c>
      <c r="I1" t="str">
        <v>ValorPagoR</v>
      </c>
    </row>
    <row r="2">
      <c r="A2" t="str">
        <v>BC_FILIAL</v>
      </c>
      <c r="B2">
        <v>45740</v>
      </c>
      <c r="C2" t="str">
        <v>MERCADORIA REF 1225, CARREGAMENTO  Nº 01627, CONTRATO: 0347/24 - AR. REVERTIDO LUCRO.</v>
      </c>
      <c r="D2" t="str">
        <v xml:space="preserve"> J C M BEZERRA LTDA</v>
      </c>
      <c r="E2" t="str">
        <v>03/2025</v>
      </c>
      <c r="F2" t="str">
        <v>ENTRADAS DIVERSAS</v>
      </c>
      <c r="G2" t="str">
        <v>ÚNICA</v>
      </c>
      <c r="H2" t="str">
        <v>DEBITO EM CONTA</v>
      </c>
      <c r="I2">
        <v>7896.01</v>
      </c>
    </row>
    <row r="3">
      <c r="A3" t="str">
        <v>BC_FILIAL</v>
      </c>
      <c r="B3">
        <v>45912</v>
      </c>
      <c r="C3" t="str">
        <v>CREDITO PARA AJUSTAR BAIXA COMISSAO WARLEY OC 1994 CONTRATO CEL 0358/25 - FC.</v>
      </c>
      <c r="D3" t="str">
        <v xml:space="preserve"> GLOBO COMERCIO DE CEREAIS LTDA</v>
      </c>
      <c r="F3" t="str">
        <v>TRANSFERENCIA ENTRE CONTAS</v>
      </c>
      <c r="G3" t="str">
        <v>ÚNICA</v>
      </c>
      <c r="H3" t="str">
        <v>TRANSFERENCIA</v>
      </c>
      <c r="I3">
        <v>759.5</v>
      </c>
    </row>
    <row r="4">
      <c r="A4" t="str">
        <v>BC_FILIAL</v>
      </c>
      <c r="B4">
        <v>45930</v>
      </c>
      <c r="C4" t="str">
        <v>AJUSTE CONTRATO 0002/24 - AZ.</v>
      </c>
      <c r="D4" t="str">
        <v xml:space="preserve"> BANCO DO BRASIL SA</v>
      </c>
      <c r="E4" t="str">
        <v>0002/24 - AZ</v>
      </c>
      <c r="F4" t="str">
        <v>ENTRADAS DIVERSAS</v>
      </c>
      <c r="G4" t="str">
        <v>ÚNICA</v>
      </c>
      <c r="H4" t="str">
        <v>TRANSFERENCIA</v>
      </c>
      <c r="I4">
        <v>23507.68</v>
      </c>
    </row>
    <row r="5">
      <c r="A5" t="str">
        <v>BC_FILIAL</v>
      </c>
      <c r="B5">
        <v>45961</v>
      </c>
      <c r="C5" t="str">
        <v>REVERSAO LUCRO DESPESAS OC 02076.</v>
      </c>
      <c r="D5" t="str">
        <v xml:space="preserve"> JOEL FLORENCO DE SOUZA</v>
      </c>
      <c r="E5" t="str">
        <v>02076</v>
      </c>
      <c r="F5" t="str">
        <v>ENTRADAS DIVERSAS</v>
      </c>
      <c r="G5" t="str">
        <v>ÚNICA</v>
      </c>
      <c r="H5" t="str">
        <v>DINHEIRO</v>
      </c>
      <c r="I5">
        <v>1841.67</v>
      </c>
    </row>
    <row r="6">
      <c r="A6" t="str">
        <v>BC_FILIAL</v>
      </c>
      <c r="B6">
        <v>46038</v>
      </c>
      <c r="C6" t="str">
        <v>COMPRA PARCELA Nº 01 Ref Documento nº 6. MOVEIS SALA 505 SUL.</v>
      </c>
      <c r="D6" t="str">
        <v xml:space="preserve"> MOVEMAR MOVEIS PERSONALIZADOS LTDA</v>
      </c>
      <c r="E6" t="str">
        <v>6</v>
      </c>
      <c r="F6" t="str">
        <v>ADIANTAMENTOS FORNECEDORES</v>
      </c>
      <c r="G6" t="str">
        <v>ÚNICA</v>
      </c>
      <c r="H6" t="str">
        <v>PIX</v>
      </c>
      <c r="I6">
        <v>20000</v>
      </c>
    </row>
    <row r="7">
      <c r="A7" t="str">
        <v>BC_FILIAL</v>
      </c>
      <c r="B7">
        <v>46058</v>
      </c>
      <c r="C7" t="str">
        <v>ADIANTAMENTO DO CONTRATO 0364/26 - MP. NF 123.</v>
      </c>
      <c r="D7" t="str">
        <v xml:space="preserve"> SAMBA FOODS LTDA</v>
      </c>
      <c r="E7" t="str">
        <v>0364/26 - MP</v>
      </c>
      <c r="F7" t="str">
        <v>CLIENTES MERCADORIAS</v>
      </c>
      <c r="G7" t="str">
        <v>ÚNICA</v>
      </c>
      <c r="H7" t="str">
        <v>PIX</v>
      </c>
      <c r="I7">
        <v>187500</v>
      </c>
    </row>
    <row r="8">
      <c r="A8" t="str">
        <v>BC_FILIAL</v>
      </c>
      <c r="B8">
        <v>46062</v>
      </c>
      <c r="C8" t="str">
        <v>ADIANTAMENTO DE CONTRATO VENDA 0365/26 - MP. NF 122.</v>
      </c>
      <c r="D8" t="str">
        <v xml:space="preserve"> SAMBA FOODS LTDA</v>
      </c>
      <c r="E8" t="str">
        <v>0365/26 - MP</v>
      </c>
      <c r="F8" t="str">
        <v>CLIENTES MERCADORIAS</v>
      </c>
      <c r="G8" t="str">
        <v>ÚNICA</v>
      </c>
      <c r="H8" t="str">
        <v>PIX</v>
      </c>
      <c r="I8">
        <v>54250</v>
      </c>
    </row>
    <row r="9">
      <c r="A9" t="str">
        <v>BC_FILIAL</v>
      </c>
      <c r="B9">
        <v>46071</v>
      </c>
      <c r="C9" t="str">
        <v>NF 202600000000001. PRESTACAO DE SERVICO DE ARMAZENAMENTO DE GRAOS EM CAMARA FRIA. MUNGO PRETO 9.300 KG.</v>
      </c>
      <c r="D9" t="str">
        <v xml:space="preserve"> PORTO CEREAIS LTDA</v>
      </c>
      <c r="E9" t="str">
        <v>NF 202600000000001</v>
      </c>
      <c r="F9" t="str">
        <v>ADIANTAMENTOS FORNECEDORES</v>
      </c>
      <c r="G9" t="str">
        <v>ÚNICA</v>
      </c>
      <c r="H9" t="str">
        <v>TRANSFERENCIA</v>
      </c>
      <c r="I9">
        <v>6200</v>
      </c>
    </row>
    <row r="10">
      <c r="A10" t="str">
        <v>BC_FILIAL</v>
      </c>
      <c r="B10">
        <v>46079</v>
      </c>
      <c r="C10" t="str">
        <v>MERCADORIA REF NF 122, CARREGAMENTO Nº 02288, CONTRATO: 0365/26 - MP. PLACA: XXX-9999, MOTORISTA: JOEL FLORENCO DE SOUZA</v>
      </c>
      <c r="D10" t="str">
        <v xml:space="preserve"> SAMBA FOODS LTDA</v>
      </c>
      <c r="E10" t="str">
        <v>02288</v>
      </c>
      <c r="F10" t="str">
        <v>CLIENTES MERCADORIAS</v>
      </c>
      <c r="G10" t="str">
        <v>ÚNICA</v>
      </c>
      <c r="H10" t="str">
        <v>TRANSFERENCIA</v>
      </c>
      <c r="I10">
        <v>4250</v>
      </c>
    </row>
    <row r="11">
      <c r="A11" t="str">
        <v>BC_FILIAL</v>
      </c>
      <c r="B11">
        <v>46080</v>
      </c>
      <c r="C11" t="str">
        <v>COMPRA PARCELA Nº 01 Ref Documento nº 8</v>
      </c>
      <c r="D11" t="str">
        <v xml:space="preserve"> MOVEMAR MOVEIS PERSONALIZADOS LTDA</v>
      </c>
      <c r="E11" t="str">
        <v>8</v>
      </c>
      <c r="F11" t="str">
        <v>ADIANTAMENTOS FORNECEDORES</v>
      </c>
      <c r="G11" t="str">
        <v>ÚNICA</v>
      </c>
      <c r="H11" t="str">
        <v>PIX</v>
      </c>
      <c r="I11">
        <v>678</v>
      </c>
    </row>
    <row r="12">
      <c r="A12" t="str">
        <v>BC_MATRIZ</v>
      </c>
      <c r="B12">
        <v>45659</v>
      </c>
      <c r="C12" t="str">
        <v>ADIANTAMENTO CLIENTE (VENDA CAMINHAO).</v>
      </c>
      <c r="D12" t="str">
        <v xml:space="preserve"> D.A. MANFROI TRANSPORTES LTDA</v>
      </c>
      <c r="E12" t="str">
        <v>01/2025</v>
      </c>
      <c r="F12" t="str">
        <v>ADIANTAMENTOS CLIENTES</v>
      </c>
      <c r="G12" t="str">
        <v>ÚNICA</v>
      </c>
      <c r="H12" t="str">
        <v>PIX</v>
      </c>
      <c r="I12">
        <v>14647.19</v>
      </c>
    </row>
    <row r="13">
      <c r="A13" t="str">
        <v>BC_MATRIZ</v>
      </c>
      <c r="B13">
        <v>45659</v>
      </c>
      <c r="C13" t="str">
        <v>RESGATE</v>
      </c>
      <c r="D13" t="str">
        <v xml:space="preserve"> TRANSFERENCIA ENTRE CONTAS</v>
      </c>
      <c r="E13" t="str">
        <v>01/2025</v>
      </c>
      <c r="F13" t="str">
        <v>TRANSFERENCIA ENTRE CONTAS</v>
      </c>
      <c r="G13" t="str">
        <v>ÚNICA</v>
      </c>
      <c r="H13" t="str">
        <v>TRANSFERENCIA</v>
      </c>
      <c r="I13">
        <v>853.8</v>
      </c>
    </row>
    <row r="14">
      <c r="A14" t="str">
        <v>BC_MATRIZ</v>
      </c>
      <c r="B14">
        <v>45663</v>
      </c>
      <c r="C14" t="str">
        <v>RESGATE</v>
      </c>
      <c r="D14" t="str">
        <v xml:space="preserve"> TRANSFERENCIA ENTRE CONTAS</v>
      </c>
      <c r="E14" t="str">
        <v>01/2025</v>
      </c>
      <c r="F14" t="str">
        <v>TRANSFERENCIA ENTRE CONTAS</v>
      </c>
      <c r="G14" t="str">
        <v>ÚNICA</v>
      </c>
      <c r="H14" t="str">
        <v>TRANSFERENCIA</v>
      </c>
      <c r="I14">
        <v>188.78</v>
      </c>
    </row>
    <row r="15">
      <c r="A15" t="str">
        <v>BC_MATRIZ</v>
      </c>
      <c r="B15">
        <v>45664</v>
      </c>
      <c r="C15" t="str">
        <v>RESGATE</v>
      </c>
      <c r="D15" t="str">
        <v xml:space="preserve"> TRANSFERENCIA ENTRE CONTAS</v>
      </c>
      <c r="E15" t="str">
        <v>01/2025</v>
      </c>
      <c r="F15" t="str">
        <v>TRANSFERENCIA ENTRE CONTAS</v>
      </c>
      <c r="G15" t="str">
        <v>ÚNICA</v>
      </c>
      <c r="H15" t="str">
        <v>TRANSFERENCIA</v>
      </c>
      <c r="I15">
        <v>7118.89</v>
      </c>
    </row>
    <row r="16">
      <c r="A16" t="str">
        <v>BC_MATRIZ</v>
      </c>
      <c r="B16">
        <v>45666</v>
      </c>
      <c r="C16" t="str">
        <v>RESGATE</v>
      </c>
      <c r="D16" t="str">
        <v xml:space="preserve"> TRANSFERENCIA ENTRE CONTAS</v>
      </c>
      <c r="E16" t="str">
        <v>01/2025</v>
      </c>
      <c r="F16" t="str">
        <v>TRANSFERENCIA ENTRE CONTAS</v>
      </c>
      <c r="G16" t="str">
        <v>ÚNICA</v>
      </c>
      <c r="H16" t="str">
        <v>TRANSFERENCIA</v>
      </c>
      <c r="I16">
        <v>2260</v>
      </c>
    </row>
    <row r="17">
      <c r="A17" t="str">
        <v>BC_MATRIZ</v>
      </c>
      <c r="B17">
        <v>45667</v>
      </c>
      <c r="C17" t="str">
        <v>CAPITAL DE GIRO CEDULA DE CREDITO BANCARIO NR 713.914.635.</v>
      </c>
      <c r="D17" t="str">
        <v xml:space="preserve"> BANCO DO BRASIL SA</v>
      </c>
      <c r="E17" t="str">
        <v>713.914.635</v>
      </c>
      <c r="F17" t="str">
        <v>CAPITAL GIRO</v>
      </c>
      <c r="G17" t="str">
        <v>ÚNICA</v>
      </c>
      <c r="H17" t="str">
        <v>CREDITO EM CONTA</v>
      </c>
      <c r="I17">
        <v>1830000</v>
      </c>
    </row>
    <row r="18">
      <c r="A18" t="str">
        <v>BC_MATRIZ</v>
      </c>
      <c r="B18">
        <v>45667</v>
      </c>
      <c r="C18" t="str">
        <v>APLICACAO</v>
      </c>
      <c r="D18" t="str">
        <v xml:space="preserve"> TRANSFERENCIA ENTRE CONTAS</v>
      </c>
      <c r="E18" t="str">
        <v>10/2025</v>
      </c>
      <c r="F18" t="str">
        <v>TRANSFERENCIA ENTRE CONTAS</v>
      </c>
      <c r="G18" t="str">
        <v>ÚNICA</v>
      </c>
      <c r="H18" t="str">
        <v>TRANSFERENCIA</v>
      </c>
      <c r="I18">
        <v>1754102.45</v>
      </c>
    </row>
    <row r="19">
      <c r="A19" t="str">
        <v>BC_MATRIZ</v>
      </c>
      <c r="B19">
        <v>45670</v>
      </c>
      <c r="C19" t="str">
        <v>RSTAGE</v>
      </c>
      <c r="D19" t="str">
        <v xml:space="preserve"> TRANSFERENCIA ENTRE CONTAS</v>
      </c>
      <c r="E19" t="str">
        <v>01/2025</v>
      </c>
      <c r="F19" t="str">
        <v>TRANSFERENCIA ENTRE CONTAS</v>
      </c>
      <c r="G19" t="str">
        <v>ÚNICA</v>
      </c>
      <c r="H19" t="str">
        <v>TRANSFERENCIA</v>
      </c>
      <c r="I19">
        <v>1754000</v>
      </c>
    </row>
    <row r="20">
      <c r="A20" t="str">
        <v>BC_MATRIZ</v>
      </c>
      <c r="B20">
        <v>45670</v>
      </c>
      <c r="C20" t="str">
        <v>APLICACAO</v>
      </c>
      <c r="D20" t="str">
        <v xml:space="preserve"> TRANSFERENCIA ENTRE CONTAS</v>
      </c>
      <c r="E20" t="str">
        <v>01/2025</v>
      </c>
      <c r="F20" t="str">
        <v>TRANSFERENCIA ENTRE CONTAS</v>
      </c>
      <c r="G20" t="str">
        <v>ÚNICA</v>
      </c>
      <c r="H20" t="str">
        <v>TRANSFERENCIA</v>
      </c>
      <c r="I20">
        <v>1754000</v>
      </c>
    </row>
    <row r="21">
      <c r="A21" t="str">
        <v>BC_MATRIZ</v>
      </c>
      <c r="B21">
        <v>45673</v>
      </c>
      <c r="C21" t="str">
        <v>RESGATE</v>
      </c>
      <c r="D21" t="str">
        <v xml:space="preserve"> TRANSFERENCIA ENTRE CONTAS</v>
      </c>
      <c r="E21" t="str">
        <v>01/2025</v>
      </c>
      <c r="F21" t="str">
        <v>TRANSFERENCIA ENTRE CONTAS</v>
      </c>
      <c r="G21" t="str">
        <v>ÚNICA</v>
      </c>
      <c r="H21" t="str">
        <v>TRANSFERENCIA</v>
      </c>
      <c r="I21">
        <v>108.66</v>
      </c>
    </row>
    <row r="22">
      <c r="A22" t="str">
        <v>BC_MATRIZ</v>
      </c>
      <c r="B22">
        <v>45673</v>
      </c>
      <c r="C22" t="str">
        <v>RESGATE</v>
      </c>
      <c r="D22" t="str">
        <v xml:space="preserve"> TRANSFERENCIA ENTRE CONTAS</v>
      </c>
      <c r="E22" t="str">
        <v>01/2025</v>
      </c>
      <c r="F22" t="str">
        <v>TRANSFERENCIA ENTRE CONTAS</v>
      </c>
      <c r="G22" t="str">
        <v>ÚNICA</v>
      </c>
      <c r="H22" t="str">
        <v>TRANSFERENCIA</v>
      </c>
      <c r="I22">
        <v>42164.17</v>
      </c>
    </row>
    <row r="23">
      <c r="A23" t="str">
        <v>BC_MATRIZ</v>
      </c>
      <c r="B23">
        <v>45674</v>
      </c>
      <c r="C23" t="str">
        <v>RESGATE134,94</v>
      </c>
      <c r="D23" t="str">
        <v xml:space="preserve"> TRANSFERENCIA ENTRE CONTAS</v>
      </c>
      <c r="E23" t="str">
        <v>01/2025</v>
      </c>
      <c r="F23" t="str">
        <v>TRANSFERENCIA ENTRE CONTAS</v>
      </c>
      <c r="G23" t="str">
        <v>ÚNICA</v>
      </c>
      <c r="H23" t="str">
        <v>TRANSFERENCIA</v>
      </c>
      <c r="I23">
        <v>134.94</v>
      </c>
    </row>
    <row r="24">
      <c r="A24" t="str">
        <v>BC_MATRIZ</v>
      </c>
      <c r="B24">
        <v>45677</v>
      </c>
      <c r="C24" t="str">
        <v>RESGATE</v>
      </c>
      <c r="D24" t="str">
        <v xml:space="preserve"> TRANSFERENCIA ENTRE CONTAS</v>
      </c>
      <c r="E24" t="str">
        <v>01/2025</v>
      </c>
      <c r="F24" t="str">
        <v>TRANSFERENCIA ENTRE CONTAS</v>
      </c>
      <c r="G24" t="str">
        <v>ÚNICA</v>
      </c>
      <c r="H24" t="str">
        <v>TRANSFERENCIA</v>
      </c>
      <c r="I24">
        <v>1566072.28</v>
      </c>
    </row>
    <row r="25">
      <c r="A25" t="str">
        <v>BC_MATRIZ</v>
      </c>
      <c r="B25">
        <v>45678</v>
      </c>
      <c r="C25" t="str">
        <v>RESGATE</v>
      </c>
      <c r="D25" t="str">
        <v xml:space="preserve"> TRANSFERENCIA ENTRE CONTAS</v>
      </c>
      <c r="E25" t="str">
        <v>01/2025</v>
      </c>
      <c r="F25" t="str">
        <v>TRANSFERENCIA ENTRE CONTAS</v>
      </c>
      <c r="G25" t="str">
        <v>ÚNICA</v>
      </c>
      <c r="H25" t="str">
        <v>TRANSFERENCIA</v>
      </c>
      <c r="I25">
        <v>25.24</v>
      </c>
    </row>
    <row r="26">
      <c r="A26" t="str">
        <v>BC_MATRIZ</v>
      </c>
      <c r="B26">
        <v>45680</v>
      </c>
      <c r="C26" t="str">
        <v>RESGATE</v>
      </c>
      <c r="D26" t="str">
        <v xml:space="preserve"> TRANSFERENCIA ENTRE CONTAS</v>
      </c>
      <c r="E26" t="str">
        <v>01/2025</v>
      </c>
      <c r="F26" t="str">
        <v>TRANSFERENCIA ENTRE CONTAS</v>
      </c>
      <c r="G26" t="str">
        <v>ÚNICA</v>
      </c>
      <c r="H26" t="str">
        <v>TRANSFERENCIA</v>
      </c>
      <c r="I26">
        <v>967.38</v>
      </c>
    </row>
    <row r="27">
      <c r="A27" t="str">
        <v>BC_MATRIZ</v>
      </c>
      <c r="B27">
        <v>45681</v>
      </c>
      <c r="C27" t="str">
        <v>APLICACAO</v>
      </c>
      <c r="D27" t="str">
        <v xml:space="preserve"> TRANSFERENCIA ENTRE CONTAS</v>
      </c>
      <c r="E27" t="str">
        <v>01/2025</v>
      </c>
      <c r="F27" t="str">
        <v>TRANSFERENCIA ENTRE CONTAS</v>
      </c>
      <c r="G27" t="str">
        <v>ÚNICA</v>
      </c>
      <c r="H27" t="str">
        <v>TRANSFERENCIA</v>
      </c>
      <c r="I27">
        <v>617973.04</v>
      </c>
    </row>
    <row r="28">
      <c r="A28" t="str">
        <v>BC_MATRIZ</v>
      </c>
      <c r="B28">
        <v>45684</v>
      </c>
      <c r="C28" t="str">
        <v>RESGATE</v>
      </c>
      <c r="D28" t="str">
        <v xml:space="preserve"> TRANSFERENCIA ENTRE CONTAS</v>
      </c>
      <c r="E28" t="str">
        <v>01/2025</v>
      </c>
      <c r="F28" t="str">
        <v>TRANSFERENCIA ENTRE CONTAS</v>
      </c>
      <c r="G28" t="str">
        <v>ÚNICA</v>
      </c>
      <c r="H28" t="str">
        <v>TRANSFERENCIA</v>
      </c>
      <c r="I28">
        <v>42957.01</v>
      </c>
    </row>
    <row r="29">
      <c r="A29" t="str">
        <v>BC_MATRIZ</v>
      </c>
      <c r="B29">
        <v>45685</v>
      </c>
      <c r="C29" t="str">
        <v>RESGATE</v>
      </c>
      <c r="D29" t="str">
        <v xml:space="preserve"> TRANSFERENCIA ENTRE CONTAS</v>
      </c>
      <c r="E29" t="str">
        <v>01/2025</v>
      </c>
      <c r="F29" t="str">
        <v>TRANSFERENCIA ENTRE CONTAS</v>
      </c>
      <c r="G29" t="str">
        <v>ÚNICA</v>
      </c>
      <c r="H29" t="str">
        <v>TRANSFERENCIA</v>
      </c>
      <c r="I29">
        <v>575021.88</v>
      </c>
    </row>
    <row r="30">
      <c r="A30" t="str">
        <v>BC_MATRIZ</v>
      </c>
      <c r="B30">
        <v>45685</v>
      </c>
      <c r="C30" t="str">
        <v>RESGATE</v>
      </c>
      <c r="D30" t="str">
        <v xml:space="preserve"> TRANSFERENCIA ENTRE CONTAS</v>
      </c>
      <c r="E30" t="str">
        <v>01/2025</v>
      </c>
      <c r="F30" t="str">
        <v>TRANSFERENCIA ENTRE CONTAS</v>
      </c>
      <c r="G30" t="str">
        <v>ÚNICA</v>
      </c>
      <c r="H30" t="str">
        <v>TRANSFERENCIA</v>
      </c>
      <c r="I30">
        <v>492266.16</v>
      </c>
    </row>
    <row r="31">
      <c r="A31" t="str">
        <v>BC_MATRIZ</v>
      </c>
      <c r="B31">
        <v>45686</v>
      </c>
      <c r="C31" t="str">
        <v>RESGATE</v>
      </c>
      <c r="D31" t="str">
        <v xml:space="preserve"> TRANSFERENCIA ENTRE CONTAS</v>
      </c>
      <c r="E31" t="str">
        <v>01/2025</v>
      </c>
      <c r="F31" t="str">
        <v>TRANSFERENCIA ENTRE CONTAS</v>
      </c>
      <c r="G31" t="str">
        <v>ÚNICA</v>
      </c>
      <c r="H31" t="str">
        <v>TRANSFERENCIA</v>
      </c>
      <c r="I31">
        <v>364</v>
      </c>
    </row>
    <row r="32">
      <c r="A32" t="str">
        <v>BC_MATRIZ</v>
      </c>
      <c r="B32">
        <v>45687</v>
      </c>
      <c r="C32" t="str">
        <v>RESGATE</v>
      </c>
      <c r="D32" t="str">
        <v xml:space="preserve"> TRANSFERENCIA ENTRE CONTAS</v>
      </c>
      <c r="E32" t="str">
        <v>01/2025</v>
      </c>
      <c r="F32" t="str">
        <v>TRANSFERENCIA ENTRE CONTAS</v>
      </c>
      <c r="G32" t="str">
        <v>ÚNICA</v>
      </c>
      <c r="H32" t="str">
        <v>TRANSFERENCIA</v>
      </c>
      <c r="I32">
        <v>302338.55</v>
      </c>
    </row>
    <row r="33">
      <c r="A33" t="str">
        <v>BC_MATRIZ</v>
      </c>
      <c r="B33">
        <v>45688</v>
      </c>
      <c r="C33" t="str">
        <v>MERCADORIA REF NF 1492, CARREGAMENTO Nº 01637, CONTRATO: 0354/25 - ML. PLACA: XXX-9999, MOTORISTA: JOEL FLORENCO DE SOUZA</v>
      </c>
      <c r="D33" t="str">
        <v xml:space="preserve"> MATHEUS FELIX DOS SANTOS</v>
      </c>
      <c r="E33" t="str">
        <v>01637</v>
      </c>
      <c r="F33" t="str">
        <v>CLIENTES MERCADORIAS</v>
      </c>
      <c r="G33" t="str">
        <v>ÚNICA</v>
      </c>
      <c r="H33" t="str">
        <v>PIX</v>
      </c>
      <c r="I33">
        <v>50000</v>
      </c>
    </row>
    <row r="34">
      <c r="A34" t="str">
        <v>BC_MATRIZ</v>
      </c>
      <c r="B34">
        <v>45688</v>
      </c>
      <c r="C34" t="str">
        <v>MERCADORIA REF NF 1492, CARREGAMENTO Nº 01637, CONTRATO: 0354/25 - ML. PLACA: XXX-9999, MOTORISTA: JOEL FLORENCO DE SOUZA</v>
      </c>
      <c r="D34" t="str">
        <v xml:space="preserve"> MATHEUS FELIX DOS SANTOS</v>
      </c>
      <c r="E34" t="str">
        <v>01637</v>
      </c>
      <c r="F34" t="str">
        <v>CLIENTES MERCADORIAS</v>
      </c>
      <c r="G34" t="str">
        <v>ÚNICA</v>
      </c>
      <c r="H34" t="str">
        <v>PIX</v>
      </c>
      <c r="I34">
        <v>6640</v>
      </c>
    </row>
    <row r="35">
      <c r="A35" t="str">
        <v>BC_MATRIZ</v>
      </c>
      <c r="B35">
        <v>45688</v>
      </c>
      <c r="C35" t="str">
        <v>APLICACAO</v>
      </c>
      <c r="D35" t="str">
        <v xml:space="preserve"> TRANSFERENCIA ENTRE CONTAS</v>
      </c>
      <c r="E35" t="str">
        <v>01/2025</v>
      </c>
      <c r="F35" t="str">
        <v>TRANSFERENCIA ENTRE CONTAS</v>
      </c>
      <c r="G35" t="str">
        <v>ÚNICA</v>
      </c>
      <c r="H35" t="str">
        <v>TRANSFERENCIA</v>
      </c>
      <c r="I35">
        <v>14140.45</v>
      </c>
    </row>
    <row r="36">
      <c r="A36" t="str">
        <v>BC_MATRIZ</v>
      </c>
      <c r="B36">
        <v>45688</v>
      </c>
      <c r="C36" t="str">
        <v>RENDIMENTO APLICACAO</v>
      </c>
      <c r="D36" t="str">
        <v xml:space="preserve"> BANCO DO BRASIL SA</v>
      </c>
      <c r="E36" t="str">
        <v>01/2025</v>
      </c>
      <c r="F36" t="str">
        <v>FINANCEIRA</v>
      </c>
      <c r="G36" t="str">
        <v>ÚNICA</v>
      </c>
      <c r="H36" t="str">
        <v>CREDITO EM CONTA</v>
      </c>
      <c r="I36">
        <v>16418.95</v>
      </c>
    </row>
    <row r="37">
      <c r="A37" t="str">
        <v>BC_MATRIZ</v>
      </c>
      <c r="B37">
        <v>45688</v>
      </c>
      <c r="C37" t="str">
        <v>RENDIMENTO APLICACAO</v>
      </c>
      <c r="D37" t="str">
        <v xml:space="preserve"> BANCO DO BRASIL SA</v>
      </c>
      <c r="E37" t="str">
        <v>01/2025</v>
      </c>
      <c r="F37" t="str">
        <v>FINANCEIRA</v>
      </c>
      <c r="G37" t="str">
        <v>ÚNICA</v>
      </c>
      <c r="H37" t="str">
        <v>CREDITO EM CONTA</v>
      </c>
      <c r="I37">
        <v>134.12</v>
      </c>
    </row>
    <row r="38">
      <c r="A38" t="str">
        <v>BC_MATRIZ</v>
      </c>
      <c r="B38">
        <v>45689</v>
      </c>
      <c r="C38" t="str">
        <v>AJUSTE</v>
      </c>
      <c r="D38" t="str">
        <v xml:space="preserve"> TRANSFERENCIA ENTRE CONTAS</v>
      </c>
      <c r="E38" t="str">
        <v>02/2025</v>
      </c>
      <c r="F38" t="str">
        <v>TRANSFERENCIA ENTRE CONTAS</v>
      </c>
      <c r="G38" t="str">
        <v>ÚNICA</v>
      </c>
      <c r="H38" t="str">
        <v>TRANSFERENCIA</v>
      </c>
      <c r="I38">
        <v>0.01</v>
      </c>
    </row>
    <row r="39">
      <c r="A39" t="str">
        <v>BC_MATRIZ</v>
      </c>
      <c r="B39">
        <v>45691</v>
      </c>
      <c r="C39" t="str">
        <v>ADIANTAMENTO CLIENTE (VENDA CAMINHAO).</v>
      </c>
      <c r="D39" t="str">
        <v xml:space="preserve"> D.A. MANFROI TRANSPORTES LTDA</v>
      </c>
      <c r="E39" t="str">
        <v>02/2025</v>
      </c>
      <c r="F39" t="str">
        <v>ADIANTAMENTOS CLIENTES</v>
      </c>
      <c r="G39" t="str">
        <v>ÚNICA</v>
      </c>
      <c r="H39" t="str">
        <v>CREDITO EM CONTA</v>
      </c>
      <c r="I39">
        <v>14493.44</v>
      </c>
    </row>
    <row r="40">
      <c r="A40" t="str">
        <v>BC_MATRIZ</v>
      </c>
      <c r="B40">
        <v>45691</v>
      </c>
      <c r="C40" t="str">
        <v>ENTRADA DE MUTUO.</v>
      </c>
      <c r="D40" t="str">
        <v xml:space="preserve"> D.A. MANFROI TRANSPORTES LTDA</v>
      </c>
      <c r="E40" t="str">
        <v>02/2025</v>
      </c>
      <c r="F40" t="str">
        <v>TERCEIROS</v>
      </c>
      <c r="G40" t="str">
        <v>ÚNICA</v>
      </c>
      <c r="H40" t="str">
        <v>CREDITO EM CONTA</v>
      </c>
      <c r="I40">
        <v>400000</v>
      </c>
    </row>
    <row r="41">
      <c r="A41" t="str">
        <v>BC_MATRIZ</v>
      </c>
      <c r="B41">
        <v>45691</v>
      </c>
      <c r="C41" t="str">
        <v>APLICACAO</v>
      </c>
      <c r="D41" t="str">
        <v xml:space="preserve"> TRANSFERENCIA ENTRE CONTAS</v>
      </c>
      <c r="E41" t="str">
        <v>02/2025</v>
      </c>
      <c r="F41" t="str">
        <v>TRANSFERENCIA ENTRE CONTAS</v>
      </c>
      <c r="G41" t="str">
        <v>ÚNICA</v>
      </c>
      <c r="H41" t="str">
        <v>TRANSFERENCIA</v>
      </c>
      <c r="I41">
        <v>399351.99</v>
      </c>
    </row>
    <row r="42">
      <c r="A42" t="str">
        <v>BC_MATRIZ</v>
      </c>
      <c r="B42">
        <v>45691</v>
      </c>
      <c r="C42" t="str">
        <v>RESGATE</v>
      </c>
      <c r="D42" t="str">
        <v xml:space="preserve"> TRANSFERENCIA ENTRE CONTAS</v>
      </c>
      <c r="E42" t="str">
        <v>02/2025</v>
      </c>
      <c r="F42" t="str">
        <v>TRANSFERENCIA ENTRE CONTAS</v>
      </c>
      <c r="G42" t="str">
        <v>ÚNICA</v>
      </c>
      <c r="H42" t="str">
        <v>TRANSFERENCIA</v>
      </c>
      <c r="I42">
        <v>244005.38</v>
      </c>
    </row>
    <row r="43">
      <c r="A43" t="str">
        <v>BC_MATRIZ</v>
      </c>
      <c r="B43">
        <v>45692</v>
      </c>
      <c r="C43" t="str">
        <v>RESGATE</v>
      </c>
      <c r="D43" t="str">
        <v xml:space="preserve"> TRANSFERENCIA ENTRE CONTAS</v>
      </c>
      <c r="E43" t="str">
        <v>02/2025</v>
      </c>
      <c r="F43" t="str">
        <v>TRANSFERENCIA ENTRE CONTAS</v>
      </c>
      <c r="G43" t="str">
        <v>ÚNICA</v>
      </c>
      <c r="H43" t="str">
        <v>TRANSFERENCIA</v>
      </c>
      <c r="I43">
        <v>403788</v>
      </c>
    </row>
    <row r="44">
      <c r="A44" t="str">
        <v>BC_MATRIZ</v>
      </c>
      <c r="B44">
        <v>45693</v>
      </c>
      <c r="C44" t="str">
        <v>RESGATE</v>
      </c>
      <c r="D44" t="str">
        <v xml:space="preserve"> TRANSFERENCIA ENTRE CONTAS</v>
      </c>
      <c r="E44" t="str">
        <v>02/2025</v>
      </c>
      <c r="F44" t="str">
        <v>TRANSFERENCIA ENTRE CONTAS</v>
      </c>
      <c r="G44" t="str">
        <v>ÚNICA</v>
      </c>
      <c r="H44" t="str">
        <v>TRANSFERENCIA</v>
      </c>
      <c r="I44">
        <v>9705.26</v>
      </c>
    </row>
    <row r="45">
      <c r="A45" t="str">
        <v>BC_MATRIZ</v>
      </c>
      <c r="B45">
        <v>45693</v>
      </c>
      <c r="C45" t="str">
        <v>RESGATE</v>
      </c>
      <c r="D45" t="str">
        <v xml:space="preserve"> TRANSFERENCIA ENTRE CONTAS</v>
      </c>
      <c r="E45" t="str">
        <v>02/2025</v>
      </c>
      <c r="F45" t="str">
        <v>TRANSFERENCIA ENTRE CONTAS</v>
      </c>
      <c r="G45" t="str">
        <v>ÚNICA</v>
      </c>
      <c r="H45" t="str">
        <v>TRANSFERENCIA</v>
      </c>
      <c r="I45">
        <v>2102.11</v>
      </c>
    </row>
    <row r="46">
      <c r="A46" t="str">
        <v>BC_MATRIZ</v>
      </c>
      <c r="B46">
        <v>45695</v>
      </c>
      <c r="C46" t="str">
        <v>MERCADORIA REF NF 1490, CARREGAMENTO Nº 01636, CONTRATO: 0354/25 - ML. PLACA: FIV-1F92, MOTORISTA: EDER EDUARDO BARBOSA</v>
      </c>
      <c r="D46" t="str">
        <v xml:space="preserve"> MATHEUS FELIX DOS SANTOS</v>
      </c>
      <c r="E46" t="str">
        <v>01636</v>
      </c>
      <c r="F46" t="str">
        <v>CLIENTES MERCADORIAS</v>
      </c>
      <c r="G46" t="str">
        <v>ÚNICA</v>
      </c>
      <c r="H46" t="str">
        <v>TRANSFERENCIA</v>
      </c>
      <c r="I46">
        <v>56004</v>
      </c>
    </row>
    <row r="47">
      <c r="A47" t="str">
        <v>BC_MATRIZ</v>
      </c>
      <c r="B47">
        <v>45695</v>
      </c>
      <c r="C47" t="str">
        <v>APLICACAO</v>
      </c>
      <c r="D47" t="str">
        <v xml:space="preserve"> TRANSFERENCIA ENTRE CONTAS</v>
      </c>
      <c r="E47" t="str">
        <v>02/2025</v>
      </c>
      <c r="F47" t="str">
        <v>TRANSFERENCIA ENTRE CONTAS</v>
      </c>
      <c r="G47" t="str">
        <v>ÚNICA</v>
      </c>
      <c r="H47" t="str">
        <v>TRANSFERENCIA</v>
      </c>
      <c r="I47">
        <v>56004</v>
      </c>
    </row>
    <row r="48">
      <c r="A48" t="str">
        <v>BC_MATRIZ</v>
      </c>
      <c r="B48">
        <v>45698</v>
      </c>
      <c r="C48" t="str">
        <v>RESGATE</v>
      </c>
      <c r="D48" t="str">
        <v xml:space="preserve"> TRANSFERENCIA ENTRE CONTAS</v>
      </c>
      <c r="E48" t="str">
        <v>02/2025</v>
      </c>
      <c r="F48" t="str">
        <v>TRANSFERENCIA ENTRE CONTAS</v>
      </c>
      <c r="G48" t="str">
        <v>ÚNICA</v>
      </c>
      <c r="H48" t="str">
        <v>TRANSFERENCIA</v>
      </c>
      <c r="I48">
        <v>39966.96</v>
      </c>
    </row>
    <row r="49">
      <c r="A49" t="str">
        <v>BC_MATRIZ</v>
      </c>
      <c r="B49">
        <v>45699</v>
      </c>
      <c r="C49" t="str">
        <v>RESGATE</v>
      </c>
      <c r="D49" t="str">
        <v xml:space="preserve"> TRANSFERENCIA ENTRE CONTAS</v>
      </c>
      <c r="E49" t="str">
        <v>02/2025</v>
      </c>
      <c r="F49" t="str">
        <v>TRANSFERENCIA ENTRE CONTAS</v>
      </c>
      <c r="G49" t="str">
        <v>ÚNICA</v>
      </c>
      <c r="H49" t="str">
        <v>TRANSFERENCIA</v>
      </c>
      <c r="I49">
        <v>1389.9</v>
      </c>
    </row>
    <row r="50">
      <c r="A50" t="str">
        <v>BC_MATRIZ</v>
      </c>
      <c r="B50">
        <v>45701</v>
      </c>
      <c r="C50" t="str">
        <v>MERCADORIA REF NF 1496, CARREGAMENTO Nº 01638, CONTRATO: 0354/25 - ML. PLACA: XXX-9999, MOTORISTA: JOEL FLORENCO DE SOUZA</v>
      </c>
      <c r="D50" t="str">
        <v xml:space="preserve"> MATHEUS FELIX DOS SANTOS</v>
      </c>
      <c r="E50" t="str">
        <v>01638</v>
      </c>
      <c r="F50" t="str">
        <v>CLIENTES MERCADORIAS</v>
      </c>
      <c r="G50" t="str">
        <v>ÚNICA</v>
      </c>
      <c r="H50" t="str">
        <v>PIX</v>
      </c>
      <c r="I50">
        <v>45636</v>
      </c>
    </row>
    <row r="51">
      <c r="A51" t="str">
        <v>BC_MATRIZ</v>
      </c>
      <c r="B51">
        <v>45701</v>
      </c>
      <c r="C51" t="str">
        <v>APLICACAO</v>
      </c>
      <c r="D51" t="str">
        <v xml:space="preserve"> TRANSFERENCIA ENTRE CONTAS</v>
      </c>
      <c r="E51" t="str">
        <v>02/2025</v>
      </c>
      <c r="F51" t="str">
        <v>TRANSFERENCIA ENTRE CONTAS</v>
      </c>
      <c r="G51" t="str">
        <v>ÚNICA</v>
      </c>
      <c r="H51" t="str">
        <v>TRANSFERENCIA</v>
      </c>
      <c r="I51">
        <v>45636</v>
      </c>
    </row>
    <row r="52">
      <c r="A52" t="str">
        <v>BC_MATRIZ</v>
      </c>
      <c r="B52">
        <v>45702</v>
      </c>
      <c r="C52" t="str">
        <v>RESGATE</v>
      </c>
      <c r="D52" t="str">
        <v xml:space="preserve"> TRANSFERENCIA ENTRE CONTAS</v>
      </c>
      <c r="E52" t="str">
        <v>02/2025</v>
      </c>
      <c r="F52" t="str">
        <v>TRANSFERENCIA ENTRE CONTAS</v>
      </c>
      <c r="G52" t="str">
        <v>ÚNICA</v>
      </c>
      <c r="H52" t="str">
        <v>TRANSFERENCIA</v>
      </c>
      <c r="I52">
        <v>102.75</v>
      </c>
    </row>
    <row r="53">
      <c r="A53" t="str">
        <v>BC_MATRIZ</v>
      </c>
      <c r="B53">
        <v>45705</v>
      </c>
      <c r="C53" t="str">
        <v>RESGATE</v>
      </c>
      <c r="D53" t="str">
        <v xml:space="preserve"> TRANSFERENCIA ENTRE CONTAS</v>
      </c>
      <c r="E53" t="str">
        <v>02/2025</v>
      </c>
      <c r="F53" t="str">
        <v>TRANSFERENCIA ENTRE CONTAS</v>
      </c>
      <c r="G53" t="str">
        <v>ÚNICA</v>
      </c>
      <c r="H53" t="str">
        <v>TRANSFERENCIA</v>
      </c>
      <c r="I53">
        <v>60182.21</v>
      </c>
    </row>
    <row r="54">
      <c r="A54" t="str">
        <v>BC_MATRIZ</v>
      </c>
      <c r="B54">
        <v>45705</v>
      </c>
      <c r="C54" t="str">
        <v>RESGATE</v>
      </c>
      <c r="D54" t="str">
        <v xml:space="preserve"> TRANSFERENCIA ENTRE CONTAS</v>
      </c>
      <c r="E54" t="str">
        <v>02/2025</v>
      </c>
      <c r="F54" t="str">
        <v>TRANSFERENCIA ENTRE CONTAS</v>
      </c>
      <c r="G54" t="str">
        <v>ÚNICA</v>
      </c>
      <c r="H54" t="str">
        <v>TRANSFERENCIA</v>
      </c>
      <c r="I54">
        <v>319952.73</v>
      </c>
    </row>
    <row r="55">
      <c r="A55" t="str">
        <v>BC_MATRIZ</v>
      </c>
      <c r="B55">
        <v>45708</v>
      </c>
      <c r="C55" t="str">
        <v>RECEBIMENTO REFERENTE A DEVOLUCAO DA ANTECIPACAO DO CONTRATO CONTRA E VENDA NUMERO 0040/2024 (BELA X MM).</v>
      </c>
      <c r="D55" t="str">
        <v xml:space="preserve"> MM COMERCIO DE CEREAIS LTDA</v>
      </c>
      <c r="E55" t="str">
        <v>0040/2024</v>
      </c>
      <c r="F55" t="str">
        <v>EMPRESAS</v>
      </c>
      <c r="G55" t="str">
        <v>ÚNICA</v>
      </c>
      <c r="H55" t="str">
        <v>TRANSFERENCIA</v>
      </c>
      <c r="I55">
        <v>400000</v>
      </c>
    </row>
    <row r="56">
      <c r="A56" t="str">
        <v>BC_MATRIZ</v>
      </c>
      <c r="B56">
        <v>45708</v>
      </c>
      <c r="C56" t="str">
        <v>RECEBIMENTO REFERENTE A DEVOLUCAO DA ANTECIPACAO DO CONTRATO CONTRA E VENDA NUMERO 0042/2025 (BELA X MM).</v>
      </c>
      <c r="D56" t="str">
        <v xml:space="preserve"> MM COMERCIO DE CEREAIS LTDA</v>
      </c>
      <c r="E56" t="str">
        <v>0042/2025</v>
      </c>
      <c r="F56" t="str">
        <v>EMPRESAS</v>
      </c>
      <c r="G56" t="str">
        <v>ÚNICA</v>
      </c>
      <c r="H56" t="str">
        <v>TED</v>
      </c>
      <c r="I56">
        <v>1550000</v>
      </c>
    </row>
    <row r="57">
      <c r="A57" t="str">
        <v>BC_MATRIZ</v>
      </c>
      <c r="B57">
        <v>45708</v>
      </c>
      <c r="C57" t="str">
        <v>APLICACAO</v>
      </c>
      <c r="D57" t="str">
        <v xml:space="preserve"> TRANSFERENCIA ENTRE CONTAS</v>
      </c>
      <c r="E57" t="str">
        <v>02/2025</v>
      </c>
      <c r="F57" t="str">
        <v>TRANSFERENCIA ENTRE CONTAS</v>
      </c>
      <c r="G57" t="str">
        <v>ÚNICA</v>
      </c>
      <c r="H57" t="str">
        <v>TRANSFERENCIA</v>
      </c>
      <c r="I57">
        <v>1550000</v>
      </c>
    </row>
    <row r="58">
      <c r="A58" t="str">
        <v>BC_MATRIZ</v>
      </c>
      <c r="B58">
        <v>45708</v>
      </c>
      <c r="C58" t="str">
        <v>APLICACAO</v>
      </c>
      <c r="D58" t="str">
        <v xml:space="preserve"> TRANSFERENCIA ENTRE CONTAS</v>
      </c>
      <c r="E58" t="str">
        <v>02/2025</v>
      </c>
      <c r="F58" t="str">
        <v>TRANSFERENCIA ENTRE CONTAS</v>
      </c>
      <c r="G58" t="str">
        <v>ÚNICA</v>
      </c>
      <c r="H58" t="str">
        <v>TRANSFERENCIA</v>
      </c>
      <c r="I58">
        <v>77209.18</v>
      </c>
    </row>
    <row r="59">
      <c r="A59" t="str">
        <v>BC_MATRIZ</v>
      </c>
      <c r="B59">
        <v>45712</v>
      </c>
      <c r="C59" t="str">
        <v>MERCADORIA NF 711 FRANCISCO NUNES DA SILVA E OUTRA, CARREGAMENTO Nº 00013, CONTRATO: 0014/21 - ML. PLACA: MKP-6155, MOTORISTA: NEOROI JOAO EGER. FATURA Nº 00020 REF. DOCUMENTOS: 00013. NOTAS RELACIONADAS 698 E 710.</v>
      </c>
      <c r="D59" t="str">
        <v xml:space="preserve"> ORLANDO RIYUSHIRO MATSUDA E OUTRA</v>
      </c>
      <c r="E59" t="str">
        <v>00013</v>
      </c>
      <c r="F59" t="str">
        <v>CLIENTES MERCADORIAS</v>
      </c>
      <c r="G59" t="str">
        <v>ÚNICA</v>
      </c>
      <c r="H59" t="str">
        <v>TRANSFERENCIA</v>
      </c>
      <c r="I59">
        <v>659.5</v>
      </c>
    </row>
    <row r="60">
      <c r="A60" t="str">
        <v>BC_MATRIZ</v>
      </c>
      <c r="B60">
        <v>45713</v>
      </c>
      <c r="C60" t="str">
        <v>RESGATE</v>
      </c>
      <c r="D60" t="str">
        <v xml:space="preserve"> TRANSFERENCIA ENTRE CONTAS</v>
      </c>
      <c r="E60" t="str">
        <v>02/2025</v>
      </c>
      <c r="F60" t="str">
        <v>TRANSFERENCIA ENTRE CONTAS</v>
      </c>
      <c r="G60" t="str">
        <v>ÚNICA</v>
      </c>
      <c r="H60" t="str">
        <v>TRANSFERENCIA</v>
      </c>
      <c r="I60">
        <v>71.3</v>
      </c>
    </row>
    <row r="61">
      <c r="A61" t="str">
        <v>BC_MATRIZ</v>
      </c>
      <c r="B61">
        <v>45714</v>
      </c>
      <c r="C61" t="str">
        <v>RESGATE</v>
      </c>
      <c r="D61" t="str">
        <v xml:space="preserve"> TRANSFERENCIA ENTRE CONTAS</v>
      </c>
      <c r="E61" t="str">
        <v>02/2025</v>
      </c>
      <c r="F61" t="str">
        <v>TRANSFERENCIA ENTRE CONTAS</v>
      </c>
      <c r="G61" t="str">
        <v>ÚNICA</v>
      </c>
      <c r="H61" t="str">
        <v>TRANSFERENCIA</v>
      </c>
      <c r="I61">
        <v>43183.97</v>
      </c>
    </row>
    <row r="62">
      <c r="A62" t="str">
        <v>BC_MATRIZ</v>
      </c>
      <c r="B62">
        <v>45715</v>
      </c>
      <c r="C62" t="str">
        <v>TRANSFERENCIA BASA.</v>
      </c>
      <c r="D62" t="str">
        <v xml:space="preserve"> TRANSFERENCIA ENTRE CONTAS</v>
      </c>
      <c r="E62" t="str">
        <v>02/2025</v>
      </c>
      <c r="F62" t="str">
        <v>TRANSFERENCIA ENTRE CONTAS</v>
      </c>
      <c r="G62" t="str">
        <v>ÚNICA</v>
      </c>
      <c r="H62" t="str">
        <v>TRANSFERENCIA</v>
      </c>
      <c r="I62">
        <v>30000</v>
      </c>
    </row>
    <row r="63">
      <c r="A63" t="str">
        <v>BC_MATRIZ</v>
      </c>
      <c r="B63">
        <v>45715</v>
      </c>
      <c r="C63" t="str">
        <v>RESGATE</v>
      </c>
      <c r="D63" t="str">
        <v xml:space="preserve"> TRANSFERENCIA ENTRE CONTAS</v>
      </c>
      <c r="E63" t="str">
        <v>02/2025</v>
      </c>
      <c r="F63" t="str">
        <v>TRANSFERENCIA ENTRE CONTAS</v>
      </c>
      <c r="G63" t="str">
        <v>ÚNICA</v>
      </c>
      <c r="H63" t="str">
        <v>TRANSFERENCIA</v>
      </c>
      <c r="I63">
        <v>32344.93</v>
      </c>
    </row>
    <row r="64">
      <c r="A64" t="str">
        <v>BC_MATRIZ</v>
      </c>
      <c r="B64">
        <v>45716</v>
      </c>
      <c r="C64" t="str">
        <v>AJUSTE</v>
      </c>
      <c r="D64" t="str">
        <v xml:space="preserve"> TRANSFERENCIA ENTRE CONTAS</v>
      </c>
      <c r="E64" t="str">
        <v>02/2025</v>
      </c>
      <c r="F64" t="str">
        <v>TRANSFERENCIA ENTRE CONTAS</v>
      </c>
      <c r="G64" t="str">
        <v>ÚNICA</v>
      </c>
      <c r="H64" t="str">
        <v>TRANSFERENCIA</v>
      </c>
      <c r="I64">
        <v>0.01</v>
      </c>
    </row>
    <row r="65">
      <c r="A65" t="str">
        <v>BC_MATRIZ</v>
      </c>
      <c r="B65">
        <v>45716</v>
      </c>
      <c r="C65" t="str">
        <v>RESGATE</v>
      </c>
      <c r="D65" t="str">
        <v xml:space="preserve"> TRANSFERENCIA ENTRE CONTAS</v>
      </c>
      <c r="E65" t="str">
        <v>02/2025</v>
      </c>
      <c r="F65" t="str">
        <v>TRANSFERENCIA ENTRE CONTAS</v>
      </c>
      <c r="G65" t="str">
        <v>ÚNICA</v>
      </c>
      <c r="H65" t="str">
        <v>TRANSFERENCIA</v>
      </c>
      <c r="I65">
        <v>1611.91</v>
      </c>
    </row>
    <row r="66">
      <c r="A66" t="str">
        <v>BC_MATRIZ</v>
      </c>
      <c r="B66">
        <v>45716</v>
      </c>
      <c r="C66" t="str">
        <v>RESGATE</v>
      </c>
      <c r="D66" t="str">
        <v xml:space="preserve"> TRANSFERENCIA ENTRE CONTAS</v>
      </c>
      <c r="E66" t="str">
        <v>02/2025</v>
      </c>
      <c r="F66" t="str">
        <v>TRANSFERENCIA ENTRE CONTAS</v>
      </c>
      <c r="G66" t="str">
        <v>ÚNICA</v>
      </c>
      <c r="H66" t="str">
        <v>TRANSFERENCIA</v>
      </c>
      <c r="I66">
        <v>306907.62</v>
      </c>
    </row>
    <row r="67">
      <c r="A67" t="str">
        <v>BC_MATRIZ</v>
      </c>
      <c r="B67">
        <v>45716</v>
      </c>
      <c r="C67" t="str">
        <v>RENDIMENTO APLICACAO</v>
      </c>
      <c r="D67" t="str">
        <v xml:space="preserve"> BANCO DO BRASIL SA</v>
      </c>
      <c r="E67" t="str">
        <v>02/2025</v>
      </c>
      <c r="F67" t="str">
        <v>FINANCEIRA</v>
      </c>
      <c r="G67" t="str">
        <v>ÚNICA</v>
      </c>
      <c r="H67" t="str">
        <v>CREDITO EM CONTA</v>
      </c>
      <c r="I67">
        <v>7644.74</v>
      </c>
    </row>
    <row r="68">
      <c r="A68" t="str">
        <v>BC_MATRIZ</v>
      </c>
      <c r="B68">
        <v>45716</v>
      </c>
      <c r="C68" t="str">
        <v>RENDIMENTO APLICACAO</v>
      </c>
      <c r="D68" t="str">
        <v xml:space="preserve"> BANCO DO BRASIL SA</v>
      </c>
      <c r="E68" t="str">
        <v>02/2025</v>
      </c>
      <c r="F68" t="str">
        <v>FINANCEIRA</v>
      </c>
      <c r="G68" t="str">
        <v>ÚNICA</v>
      </c>
      <c r="H68" t="str">
        <v>CREDITO EM CONTA</v>
      </c>
      <c r="I68">
        <v>49.15</v>
      </c>
    </row>
    <row r="69">
      <c r="A69" t="str">
        <v>BC_MATRIZ</v>
      </c>
      <c r="B69">
        <v>45721</v>
      </c>
      <c r="C69" t="str">
        <v>ADIANTAMENTO CLIENTE (VENDA CAMINHAO).</v>
      </c>
      <c r="D69" t="str">
        <v xml:space="preserve"> D.A. MANFROI TRANSPORTES LTDA</v>
      </c>
      <c r="E69" t="str">
        <v>02/2025</v>
      </c>
      <c r="F69" t="str">
        <v>ADIANTAMENTOS CLIENTES</v>
      </c>
      <c r="G69" t="str">
        <v>ÚNICA</v>
      </c>
      <c r="H69" t="str">
        <v>PIX</v>
      </c>
      <c r="I69">
        <v>14086.28</v>
      </c>
    </row>
    <row r="70">
      <c r="A70" t="str">
        <v>BC_MATRIZ</v>
      </c>
      <c r="B70">
        <v>45721</v>
      </c>
      <c r="C70" t="str">
        <v>RESGATE</v>
      </c>
      <c r="D70" t="str">
        <v xml:space="preserve"> TRANSFERENCIA ENTRE CONTAS</v>
      </c>
      <c r="E70" t="str">
        <v>03/2025</v>
      </c>
      <c r="F70" t="str">
        <v>TRANSFERENCIA ENTRE CONTAS</v>
      </c>
      <c r="G70" t="str">
        <v>ÚNICA</v>
      </c>
      <c r="H70" t="str">
        <v>TRANSFERENCIA</v>
      </c>
      <c r="I70">
        <v>29187.99</v>
      </c>
    </row>
    <row r="71">
      <c r="A71" t="str">
        <v>BC_MATRIZ</v>
      </c>
      <c r="B71">
        <v>45723</v>
      </c>
      <c r="C71" t="str">
        <v>RESGATE</v>
      </c>
      <c r="D71" t="str">
        <v xml:space="preserve"> TRANSFERENCIA ENTRE CONTAS</v>
      </c>
      <c r="E71" t="str">
        <v>03/2025</v>
      </c>
      <c r="F71" t="str">
        <v>TRANSFERENCIA ENTRE CONTAS</v>
      </c>
      <c r="G71" t="str">
        <v>ÚNICA</v>
      </c>
      <c r="H71" t="str">
        <v>TRANSFERENCIA</v>
      </c>
      <c r="I71">
        <v>1470.31</v>
      </c>
    </row>
    <row r="72">
      <c r="A72" t="str">
        <v>BC_MATRIZ</v>
      </c>
      <c r="B72">
        <v>45726</v>
      </c>
      <c r="C72" t="str">
        <v>RESGATE</v>
      </c>
      <c r="D72" t="str">
        <v xml:space="preserve"> TRANSFERENCIA ENTRE CONTAS</v>
      </c>
      <c r="E72" t="str">
        <v>03/2025</v>
      </c>
      <c r="F72" t="str">
        <v>TRANSFERENCIA ENTRE CONTAS</v>
      </c>
      <c r="G72" t="str">
        <v>ÚNICA</v>
      </c>
      <c r="H72" t="str">
        <v>TRANSFERENCIA</v>
      </c>
      <c r="I72">
        <v>36457.63</v>
      </c>
    </row>
    <row r="73">
      <c r="A73" t="str">
        <v>BC_MATRIZ</v>
      </c>
      <c r="B73">
        <v>45727</v>
      </c>
      <c r="C73" t="str">
        <v>MERCADORIA REF NF 1499, CARREGAMENTO Nº 01756, CONTRATO: 0358/25 - SO. PLACA: XXX-9999, MOTORISTA: JOEL FLORENCO DE SOUZA</v>
      </c>
      <c r="D73" t="str">
        <v xml:space="preserve"> BUNGE ALIMENTOS S/A</v>
      </c>
      <c r="E73" t="str">
        <v>01756</v>
      </c>
      <c r="F73" t="str">
        <v>CLIENTES MERCADORIAS</v>
      </c>
      <c r="G73" t="str">
        <v>ÚNICA</v>
      </c>
      <c r="H73" t="str">
        <v>TED</v>
      </c>
      <c r="I73">
        <v>87347.75</v>
      </c>
    </row>
    <row r="74">
      <c r="A74" t="str">
        <v>BC_MATRIZ</v>
      </c>
      <c r="B74">
        <v>45727</v>
      </c>
      <c r="C74" t="str">
        <v>MERCADORIA REF NF 1500, CARREGAMENTO Nº 01757, CONTRATO: 0358/25 - SO. PLACA: XXX-9999, MOTORISTA: JOEL FLORENCO DE SOUZA</v>
      </c>
      <c r="D74" t="str">
        <v xml:space="preserve"> BUNGE ALIMENTOS S/A</v>
      </c>
      <c r="E74" t="str">
        <v>01757</v>
      </c>
      <c r="F74" t="str">
        <v>CLIENTES MERCADORIAS</v>
      </c>
      <c r="G74" t="str">
        <v>ÚNICA</v>
      </c>
      <c r="H74" t="str">
        <v>TED</v>
      </c>
      <c r="I74">
        <v>83815.5</v>
      </c>
    </row>
    <row r="75">
      <c r="A75" t="str">
        <v>BC_MATRIZ</v>
      </c>
      <c r="B75">
        <v>45727</v>
      </c>
      <c r="C75" t="str">
        <v>MERCADORIA REF NF 1502, CARREGAMENTO Nº 01761, CONTRATO: 0358/25 - SO. PLACA: XXX-9999, MOTORISTA: JOEL FLORENCO DE SOUZA</v>
      </c>
      <c r="D75" t="str">
        <v xml:space="preserve"> BUNGE ALIMENTOS S/A</v>
      </c>
      <c r="E75" t="str">
        <v>01761</v>
      </c>
      <c r="F75" t="str">
        <v>CLIENTES MERCADORIAS</v>
      </c>
      <c r="G75" t="str">
        <v>ÚNICA</v>
      </c>
      <c r="H75" t="str">
        <v>TED</v>
      </c>
      <c r="I75">
        <v>82999</v>
      </c>
    </row>
    <row r="76">
      <c r="A76" t="str">
        <v>BC_MATRIZ</v>
      </c>
      <c r="B76">
        <v>45727</v>
      </c>
      <c r="C76" t="str">
        <v>MERCADORIA REF NF 1501, CARREGAMENTO Nº 01760, CONTRATO: 0358/25 - SO. PLACA: XXX-9999, MOTORISTA: JOEL FLORENCO DE SOUZA</v>
      </c>
      <c r="D76" t="str">
        <v xml:space="preserve"> BUNGE ALIMENTOS S/A</v>
      </c>
      <c r="E76" t="str">
        <v>01760</v>
      </c>
      <c r="F76" t="str">
        <v>CLIENTES MERCADORIAS</v>
      </c>
      <c r="G76" t="str">
        <v>ÚNICA</v>
      </c>
      <c r="H76" t="str">
        <v>TED</v>
      </c>
      <c r="I76">
        <v>88856.5</v>
      </c>
    </row>
    <row r="77">
      <c r="A77" t="str">
        <v>BC_MATRIZ</v>
      </c>
      <c r="B77">
        <v>45727</v>
      </c>
      <c r="C77" t="str">
        <v>MERCADORIA REF NF 1503, CARREGAMENTO Nº 01762, CONTRATO: 0358/25 - SO. PLACA: XXX-9999, MOTORISTA: JOEL FLORENCO DE SOUZA</v>
      </c>
      <c r="D77" t="str">
        <v xml:space="preserve"> BUNGE ALIMENTOS S/A</v>
      </c>
      <c r="E77" t="str">
        <v>01762</v>
      </c>
      <c r="F77" t="str">
        <v>CLIENTES MERCADORIAS</v>
      </c>
      <c r="G77" t="str">
        <v>ÚNICA</v>
      </c>
      <c r="H77" t="str">
        <v>TED</v>
      </c>
      <c r="I77">
        <v>83904.25</v>
      </c>
    </row>
    <row r="78">
      <c r="A78" t="str">
        <v>BC_MATRIZ</v>
      </c>
      <c r="B78">
        <v>45727</v>
      </c>
      <c r="C78" t="str">
        <v>MERCADORIA REF NF 1504, CARREGAMENTO Nº 01763, CONTRATO: 0358/25 - SO. PLACA: XXX-9999, MOTORISTA: JOEL FLORENCO DE SOUZA</v>
      </c>
      <c r="D78" t="str">
        <v xml:space="preserve"> BUNGE ALIMENTOS S/A</v>
      </c>
      <c r="E78" t="str">
        <v>01763</v>
      </c>
      <c r="F78" t="str">
        <v>CLIENTES MERCADORIAS</v>
      </c>
      <c r="G78" t="str">
        <v>ÚNICA</v>
      </c>
      <c r="H78" t="str">
        <v>TED</v>
      </c>
      <c r="I78">
        <v>84046.25</v>
      </c>
    </row>
    <row r="79">
      <c r="A79" t="str">
        <v>BC_MATRIZ</v>
      </c>
      <c r="B79">
        <v>45727</v>
      </c>
      <c r="C79" t="str">
        <v>MERCADORIA REF NF 1505 PARCIAL, CARREGAMENTO Nº 01765, CONTRATO: 0358/25 - SO. PLACA: XXX-9999, MOTORISTA: JOEL FLORENCO DE SOUZA</v>
      </c>
      <c r="D79" t="str">
        <v xml:space="preserve"> BUNGE ALIMENTOS S/A</v>
      </c>
      <c r="E79" t="str">
        <v>01765</v>
      </c>
      <c r="F79" t="str">
        <v>CLIENTES MERCADORIAS</v>
      </c>
      <c r="G79" t="str">
        <v>ÚNICA</v>
      </c>
      <c r="H79" t="str">
        <v>TED</v>
      </c>
      <c r="I79">
        <v>61566.42</v>
      </c>
    </row>
    <row r="80">
      <c r="A80" t="str">
        <v>BC_MATRIZ</v>
      </c>
      <c r="B80">
        <v>45727</v>
      </c>
      <c r="C80" t="str">
        <v>APLICACAO</v>
      </c>
      <c r="D80" t="str">
        <v xml:space="preserve"> TRANSFERENCIA ENTRE CONTAS</v>
      </c>
      <c r="E80" t="str">
        <v>03/2025</v>
      </c>
      <c r="F80" t="str">
        <v>TRANSFERENCIA ENTRE CONTAS</v>
      </c>
      <c r="G80" t="str">
        <v>ÚNICA</v>
      </c>
      <c r="H80" t="str">
        <v>TRANSFERENCIA</v>
      </c>
      <c r="I80">
        <v>572535.67</v>
      </c>
    </row>
    <row r="81">
      <c r="A81" t="str">
        <v>BC_MATRIZ</v>
      </c>
      <c r="B81">
        <v>45728</v>
      </c>
      <c r="C81" t="str">
        <v>RESGATE</v>
      </c>
      <c r="D81" t="str">
        <v xml:space="preserve"> TRANSFERENCIA ENTRE CONTAS</v>
      </c>
      <c r="E81" t="str">
        <v>03/2025</v>
      </c>
      <c r="F81" t="str">
        <v>TRANSFERENCIA ENTRE CONTAS</v>
      </c>
      <c r="G81" t="str">
        <v>ÚNICA</v>
      </c>
      <c r="H81" t="str">
        <v>TRANSFERENCIA</v>
      </c>
      <c r="I81">
        <v>20818.16</v>
      </c>
    </row>
    <row r="82">
      <c r="A82" t="str">
        <v>BC_MATRIZ</v>
      </c>
      <c r="B82">
        <v>45733</v>
      </c>
      <c r="C82" t="str">
        <v>RESGATE</v>
      </c>
      <c r="D82" t="str">
        <v xml:space="preserve"> TRANSFERENCIA ENTRE CONTAS</v>
      </c>
      <c r="E82" t="str">
        <v>03/2025</v>
      </c>
      <c r="F82" t="str">
        <v>TRANSFERENCIA ENTRE CONTAS</v>
      </c>
      <c r="G82" t="str">
        <v>ÚNICA</v>
      </c>
      <c r="H82" t="str">
        <v>TRANSFERENCIA</v>
      </c>
      <c r="I82">
        <v>134.94</v>
      </c>
    </row>
    <row r="83">
      <c r="A83" t="str">
        <v>BC_MATRIZ</v>
      </c>
      <c r="B83">
        <v>45734</v>
      </c>
      <c r="C83" t="str">
        <v>MERCADORIA REF NF 1506, CARREGAMENTO Nº 01767, CONTRATO: 0358/25 - SO. PLACA: XXX-9999, MOTORISTA: JOEL FLORENCO DE SOUZA</v>
      </c>
      <c r="D83" t="str">
        <v xml:space="preserve"> BUNGE ALIMENTOS S/A</v>
      </c>
      <c r="E83" t="str">
        <v>01767</v>
      </c>
      <c r="F83" t="str">
        <v>CLIENTES MERCADORIAS</v>
      </c>
      <c r="G83" t="str">
        <v>ÚNICA</v>
      </c>
      <c r="H83" t="str">
        <v>TED</v>
      </c>
      <c r="I83">
        <v>58539.5</v>
      </c>
    </row>
    <row r="84">
      <c r="A84" t="str">
        <v>BC_MATRIZ</v>
      </c>
      <c r="B84">
        <v>45734</v>
      </c>
      <c r="C84" t="str">
        <v>MERCADORIA REF NF 1505 PARCIAL, CARREGAMENTO Nº 01765, CONTRATO: 0358/25 - SO. PLACA: XXX-9999, MOTORISTA: JOEL FLORENCO DE SOUZA</v>
      </c>
      <c r="D84" t="str">
        <v xml:space="preserve"> BUNGE ALIMENTOS S/A</v>
      </c>
      <c r="E84" t="str">
        <v>01765</v>
      </c>
      <c r="F84" t="str">
        <v>CLIENTES MERCADORIAS</v>
      </c>
      <c r="G84" t="str">
        <v>ÚNICA</v>
      </c>
      <c r="H84" t="str">
        <v>TED</v>
      </c>
      <c r="I84">
        <v>7924.83</v>
      </c>
    </row>
    <row r="85">
      <c r="A85" t="str">
        <v>BC_MATRIZ</v>
      </c>
      <c r="B85">
        <v>45734</v>
      </c>
      <c r="C85" t="str">
        <v>APLICACAO.</v>
      </c>
      <c r="D85" t="str">
        <v xml:space="preserve"> TRANSFERENCIA ENTRE CONTAS</v>
      </c>
      <c r="E85" t="str">
        <v>03/2025</v>
      </c>
      <c r="F85" t="str">
        <v>TRANSFERENCIA ENTRE CONTAS</v>
      </c>
      <c r="G85" t="str">
        <v>ÚNICA</v>
      </c>
      <c r="H85" t="str">
        <v>TRANSFERENCIA</v>
      </c>
      <c r="I85">
        <v>66464.33</v>
      </c>
    </row>
    <row r="86">
      <c r="A86" t="str">
        <v>BC_MATRIZ</v>
      </c>
      <c r="B86">
        <v>45735</v>
      </c>
      <c r="C86" t="str">
        <v>RESGATE.</v>
      </c>
      <c r="D86" t="str">
        <v xml:space="preserve"> TRANSFERENCIA ENTRE CONTAS</v>
      </c>
      <c r="E86" t="str">
        <v>03/2025</v>
      </c>
      <c r="F86" t="str">
        <v>TRANSFERENCIA ENTRE CONTAS</v>
      </c>
      <c r="G86" t="str">
        <v>ÚNICA</v>
      </c>
      <c r="H86" t="str">
        <v>TRANSFERENCIA</v>
      </c>
      <c r="I86">
        <v>46845</v>
      </c>
    </row>
    <row r="87">
      <c r="A87" t="str">
        <v>BC_MATRIZ</v>
      </c>
      <c r="B87">
        <v>45736</v>
      </c>
      <c r="C87" t="str">
        <v>COMPENSACAO DE IMPOSTO FISCAL. SENAR REF NF 1139, CARREGAMENTO  Nº 01720.</v>
      </c>
      <c r="D87" t="str">
        <v xml:space="preserve"> PAULO SERGIO AGUIAR</v>
      </c>
      <c r="E87" t="str">
        <v>01720</v>
      </c>
      <c r="F87" t="str">
        <v>ENTRADAS DIVERSAS</v>
      </c>
      <c r="G87" t="str">
        <v>ÚNICA</v>
      </c>
      <c r="H87" t="str">
        <v>TRANSFERENCIA</v>
      </c>
      <c r="I87">
        <v>166.2</v>
      </c>
    </row>
    <row r="88">
      <c r="A88" t="str">
        <v>BC_MATRIZ</v>
      </c>
      <c r="B88">
        <v>45736</v>
      </c>
      <c r="C88" t="str">
        <v>RESGATE</v>
      </c>
      <c r="D88" t="str">
        <v xml:space="preserve"> TRANSFERENCIA ENTRE CONTAS</v>
      </c>
      <c r="E88" t="str">
        <v>03/2025</v>
      </c>
      <c r="F88" t="str">
        <v>TRANSFERENCIA ENTRE CONTAS</v>
      </c>
      <c r="G88" t="str">
        <v>ÚNICA</v>
      </c>
      <c r="H88" t="str">
        <v>TRANSFERENCIA</v>
      </c>
      <c r="I88">
        <v>165539.06</v>
      </c>
    </row>
    <row r="89">
      <c r="A89" t="str">
        <v>BC_MATRIZ</v>
      </c>
      <c r="B89">
        <v>45740</v>
      </c>
      <c r="C89" t="str">
        <v>RESGATE</v>
      </c>
      <c r="D89" t="str">
        <v xml:space="preserve"> TRANSFERENCIA ENTRE CONTAS</v>
      </c>
      <c r="E89" t="str">
        <v>03/2025</v>
      </c>
      <c r="F89" t="str">
        <v>TRANSFERENCIA ENTRE CONTAS</v>
      </c>
      <c r="G89" t="str">
        <v>ÚNICA</v>
      </c>
      <c r="H89" t="str">
        <v>TRANSFERENCIA</v>
      </c>
      <c r="I89">
        <v>123195.44</v>
      </c>
    </row>
    <row r="90">
      <c r="A90" t="str">
        <v>BC_MATRIZ</v>
      </c>
      <c r="B90">
        <v>45741</v>
      </c>
      <c r="C90" t="str">
        <v>RESGATE</v>
      </c>
      <c r="D90" t="str">
        <v xml:space="preserve"> TRANSFERENCIA ENTRE CONTAS</v>
      </c>
      <c r="E90" t="str">
        <v>03/2025</v>
      </c>
      <c r="F90" t="str">
        <v>TRANSFERENCIA ENTRE CONTAS</v>
      </c>
      <c r="G90" t="str">
        <v>ÚNICA</v>
      </c>
      <c r="H90" t="str">
        <v>TRANSFERENCIA</v>
      </c>
      <c r="I90">
        <v>9837.88</v>
      </c>
    </row>
    <row r="91">
      <c r="A91" t="str">
        <v>BC_MATRIZ</v>
      </c>
      <c r="B91">
        <v>45742</v>
      </c>
      <c r="C91" t="str">
        <v>RESGATE</v>
      </c>
      <c r="D91" t="str">
        <v xml:space="preserve"> TRANSFERENCIA ENTRE CONTAS</v>
      </c>
      <c r="E91" t="str">
        <v>03/2025</v>
      </c>
      <c r="F91" t="str">
        <v>TRANSFERENCIA ENTRE CONTAS</v>
      </c>
      <c r="G91" t="str">
        <v>ÚNICA</v>
      </c>
      <c r="H91" t="str">
        <v>TRANSFERENCIA</v>
      </c>
      <c r="I91">
        <v>272714.86</v>
      </c>
    </row>
    <row r="92">
      <c r="A92" t="str">
        <v>BC_MATRIZ</v>
      </c>
      <c r="B92">
        <v>45742</v>
      </c>
      <c r="C92" t="str">
        <v>RESGATE</v>
      </c>
      <c r="D92" t="str">
        <v xml:space="preserve"> TRANSFERENCIA ENTRE CONTAS</v>
      </c>
      <c r="E92" t="str">
        <v>03/2025</v>
      </c>
      <c r="F92" t="str">
        <v>TRANSFERENCIA ENTRE CONTAS</v>
      </c>
      <c r="G92" t="str">
        <v>ÚNICA</v>
      </c>
      <c r="H92" t="str">
        <v>TRANSFERENCIA</v>
      </c>
      <c r="I92">
        <v>235075.86</v>
      </c>
    </row>
    <row r="93">
      <c r="A93" t="str">
        <v>BC_MATRIZ</v>
      </c>
      <c r="B93">
        <v>45743</v>
      </c>
      <c r="C93" t="str">
        <v>RESGATE</v>
      </c>
      <c r="D93" t="str">
        <v xml:space="preserve"> TRANSFERENCIA ENTRE CONTAS</v>
      </c>
      <c r="E93" t="str">
        <v>03/2025</v>
      </c>
      <c r="F93" t="str">
        <v>TRANSFERENCIA ENTRE CONTAS</v>
      </c>
      <c r="G93" t="str">
        <v>ÚNICA</v>
      </c>
      <c r="H93" t="str">
        <v>TRANSFERENCIA</v>
      </c>
      <c r="I93">
        <v>2000</v>
      </c>
    </row>
    <row r="94">
      <c r="A94" t="str">
        <v>BC_MATRIZ</v>
      </c>
      <c r="B94">
        <v>45744</v>
      </c>
      <c r="C94" t="str">
        <v>RESGATE</v>
      </c>
      <c r="D94" t="str">
        <v xml:space="preserve"> TRANSFERENCIA ENTRE CONTAS</v>
      </c>
      <c r="E94" t="str">
        <v>03/2025</v>
      </c>
      <c r="F94" t="str">
        <v>TRANSFERENCIA ENTRE CONTAS</v>
      </c>
      <c r="G94" t="str">
        <v>ÚNICA</v>
      </c>
      <c r="H94" t="str">
        <v>TRANSFERENCIA</v>
      </c>
      <c r="I94">
        <v>24611.38</v>
      </c>
    </row>
    <row r="95">
      <c r="A95" t="str">
        <v>BC_MATRIZ</v>
      </c>
      <c r="B95">
        <v>45747</v>
      </c>
      <c r="C95" t="str">
        <v>ENTRADA MUTUO. EXTRATO  D.A. MANFRO.</v>
      </c>
      <c r="D95" t="str">
        <v xml:space="preserve"> JOEL FLORENCO DE SOUZA</v>
      </c>
      <c r="E95" t="str">
        <v>03/2025</v>
      </c>
      <c r="F95" t="str">
        <v>MUTUO SOCIO</v>
      </c>
      <c r="G95" t="str">
        <v>ÚNICA</v>
      </c>
      <c r="H95" t="str">
        <v>PIX</v>
      </c>
      <c r="I95">
        <v>333333.33</v>
      </c>
    </row>
    <row r="96">
      <c r="A96" t="str">
        <v>BC_MATRIZ</v>
      </c>
      <c r="B96">
        <v>45747</v>
      </c>
      <c r="C96" t="str">
        <v>RESGATE</v>
      </c>
      <c r="D96" t="str">
        <v xml:space="preserve"> TRANSFERENCIA ENTRE CONTAS</v>
      </c>
      <c r="E96" t="str">
        <v>03/2025</v>
      </c>
      <c r="F96" t="str">
        <v>TRANSFERENCIA ENTRE CONTAS</v>
      </c>
      <c r="G96" t="str">
        <v>ÚNICA</v>
      </c>
      <c r="H96" t="str">
        <v>TRANSFERENCIA</v>
      </c>
      <c r="I96">
        <v>316315.08</v>
      </c>
    </row>
    <row r="97">
      <c r="A97" t="str">
        <v>BC_MATRIZ</v>
      </c>
      <c r="B97">
        <v>45747</v>
      </c>
      <c r="C97" t="str">
        <v>RENDIMENTO APLICACAO</v>
      </c>
      <c r="D97" t="str">
        <v xml:space="preserve"> BANCO DO BRASIL SA</v>
      </c>
      <c r="E97" t="str">
        <v>03/2025</v>
      </c>
      <c r="F97" t="str">
        <v>FINANCEIRA</v>
      </c>
      <c r="G97" t="str">
        <v>ÚNICA</v>
      </c>
      <c r="H97" t="str">
        <v>CREDITO EM CONTA</v>
      </c>
      <c r="I97">
        <v>11719.2</v>
      </c>
    </row>
    <row r="98">
      <c r="A98" t="str">
        <v>BC_MATRIZ</v>
      </c>
      <c r="B98">
        <v>45747</v>
      </c>
      <c r="C98" t="str">
        <v>RENDIMENTO APLICACAO</v>
      </c>
      <c r="D98" t="str">
        <v xml:space="preserve"> BANCO DO BRASIL SA</v>
      </c>
      <c r="E98" t="str">
        <v>03/2025</v>
      </c>
      <c r="F98" t="str">
        <v>FINANCEIRA</v>
      </c>
      <c r="G98" t="str">
        <v>ÚNICA</v>
      </c>
      <c r="H98" t="str">
        <v>CREDITO EM CONTA</v>
      </c>
      <c r="I98">
        <v>266.4</v>
      </c>
    </row>
    <row r="99">
      <c r="A99" t="str">
        <v>BC_MATRIZ</v>
      </c>
      <c r="B99">
        <v>45748</v>
      </c>
      <c r="C99" t="str">
        <v>ADIANTAMENTO CLIENTE (VENDA CAMINHAO).</v>
      </c>
      <c r="D99" t="str">
        <v xml:space="preserve"> D.A. MANFROI TRANSPORTES LTDA</v>
      </c>
      <c r="E99" t="str">
        <v>04/2025</v>
      </c>
      <c r="F99" t="str">
        <v>ADIANTAMENTOS CLIENTES</v>
      </c>
      <c r="G99" t="str">
        <v>ÚNICA</v>
      </c>
      <c r="H99" t="str">
        <v>CREDITO EM CONTA</v>
      </c>
      <c r="I99">
        <v>14794.94</v>
      </c>
    </row>
    <row r="100">
      <c r="A100" t="str">
        <v>BC_MATRIZ</v>
      </c>
      <c r="B100">
        <v>45748</v>
      </c>
      <c r="C100" t="str">
        <v>RESGATE</v>
      </c>
      <c r="D100" t="str">
        <v xml:space="preserve"> TRANSFERENCIA ENTRE CONTAS</v>
      </c>
      <c r="E100" t="str">
        <v>04/2025</v>
      </c>
      <c r="F100" t="str">
        <v>TRANSFERENCIA ENTRE CONTAS</v>
      </c>
      <c r="G100" t="str">
        <v>ÚNICA</v>
      </c>
      <c r="H100" t="str">
        <v>TRANSFERENCIA</v>
      </c>
      <c r="I100">
        <v>648.01</v>
      </c>
    </row>
    <row r="101">
      <c r="A101" t="str">
        <v>BC_MATRIZ</v>
      </c>
      <c r="B101">
        <v>45750</v>
      </c>
      <c r="C101" t="str">
        <v>RESGATE</v>
      </c>
      <c r="D101" t="str">
        <v xml:space="preserve"> TRANSFERENCIA ENTRE CONTAS</v>
      </c>
      <c r="E101" t="str">
        <v>04/2025</v>
      </c>
      <c r="F101" t="str">
        <v>TRANSFERENCIA ENTRE CONTAS</v>
      </c>
      <c r="G101" t="str">
        <v>ÚNICA</v>
      </c>
      <c r="H101" t="str">
        <v>TRANSFERENCIA</v>
      </c>
      <c r="I101">
        <v>42932.76</v>
      </c>
    </row>
    <row r="102">
      <c r="A102" t="str">
        <v>BC_MATRIZ</v>
      </c>
      <c r="B102">
        <v>45751</v>
      </c>
      <c r="C102" t="str">
        <v>MERCADORIA REF NF 1507, CARREGAMENTO Nº 01776, CONTRATO: 0365/25 - SO. PLACA: XXX-9999, MOTORISTA: JOEL FLORENCO DE SOUZA. NF 116339 DEVOLUCAO.</v>
      </c>
      <c r="D102" t="str">
        <v xml:space="preserve"> CUTRALE TRADING BRASIL LTDA.</v>
      </c>
      <c r="E102" t="str">
        <v>01776</v>
      </c>
      <c r="F102" t="str">
        <v>CLIENTES MERCADORIAS</v>
      </c>
      <c r="G102" t="str">
        <v>ÚNICA</v>
      </c>
      <c r="H102" t="str">
        <v>TED</v>
      </c>
      <c r="I102">
        <v>69388</v>
      </c>
    </row>
    <row r="103">
      <c r="A103" t="str">
        <v>BC_MATRIZ</v>
      </c>
      <c r="B103">
        <v>45751</v>
      </c>
      <c r="C103" t="str">
        <v>MERCADORIA REF NF 1508, CARREGAMENTO Nº 01777, CONTRATO: 0365/25 - SO. PLACA: XXX-9999, MOTORISTA: JOEL FLORENCO DE SOUZA. NF 116340 DEVOLUCAO.</v>
      </c>
      <c r="D103" t="str">
        <v xml:space="preserve"> CUTRALE TRADING BRASIL LTDA.</v>
      </c>
      <c r="E103" t="str">
        <v>01777</v>
      </c>
      <c r="F103" t="str">
        <v>CLIENTES MERCADORIAS</v>
      </c>
      <c r="G103" t="str">
        <v>ÚNICA</v>
      </c>
      <c r="H103" t="str">
        <v>TED</v>
      </c>
      <c r="I103">
        <v>86240</v>
      </c>
    </row>
    <row r="104">
      <c r="A104" t="str">
        <v>BC_MATRIZ</v>
      </c>
      <c r="B104">
        <v>45751</v>
      </c>
      <c r="C104" t="str">
        <v>MERCADORIA REF NF 1509, CARREGAMENTO Nº 01780, CONTRATO: 0365/25 - SO. PLACA: XXX-9999, MOTORISTA: JOEL FLORENCO DE SOUZA. NF 116341 DEVOLUCAO.</v>
      </c>
      <c r="D104" t="str">
        <v xml:space="preserve"> CUTRALE TRADING BRASIL LTDA.</v>
      </c>
      <c r="E104" t="str">
        <v>01780</v>
      </c>
      <c r="F104" t="str">
        <v>CLIENTES MERCADORIAS</v>
      </c>
      <c r="G104" t="str">
        <v>ÚNICA</v>
      </c>
      <c r="H104" t="str">
        <v>TED</v>
      </c>
      <c r="I104">
        <v>82676</v>
      </c>
    </row>
    <row r="105">
      <c r="A105" t="str">
        <v>BC_MATRIZ</v>
      </c>
      <c r="B105">
        <v>45751</v>
      </c>
      <c r="C105" t="str">
        <v>MERCADORIA REF NF 1510, CARREGAMENTO Nº 01781, CONTRATO: 0365/25 - SO. PLACA: HBG-7932, MOTORISTA: WAGNER VEIGA DOMICIANO.  NF 116342 DEVOLUCAO.</v>
      </c>
      <c r="D105" t="str">
        <v xml:space="preserve"> CUTRALE TRADING BRASIL LTDA.</v>
      </c>
      <c r="E105" t="str">
        <v>01781</v>
      </c>
      <c r="F105" t="str">
        <v>CLIENTES MERCADORIAS</v>
      </c>
      <c r="G105" t="str">
        <v>ÚNICA</v>
      </c>
      <c r="H105" t="str">
        <v>TED</v>
      </c>
      <c r="I105">
        <v>83204</v>
      </c>
    </row>
    <row r="106">
      <c r="A106" t="str">
        <v>BC_MATRIZ</v>
      </c>
      <c r="B106">
        <v>45751</v>
      </c>
      <c r="C106" t="str">
        <v>MERCADORIA REF NF 1511, CARREGAMENTO Nº 01788, CONTRATO: 0365/25 - SO. PLACA: XXX-9999, MOTORISTA: JOEL FLORENCO DE SOUZA.  NF 116343 DEVOLUCAO.</v>
      </c>
      <c r="D106" t="str">
        <v xml:space="preserve"> CUTRALE TRADING BRASIL LTDA.</v>
      </c>
      <c r="E106" t="str">
        <v>01788</v>
      </c>
      <c r="F106" t="str">
        <v>CLIENTES MERCADORIAS</v>
      </c>
      <c r="G106" t="str">
        <v>ÚNICA</v>
      </c>
      <c r="H106" t="str">
        <v>TED</v>
      </c>
      <c r="I106">
        <v>106920</v>
      </c>
    </row>
    <row r="107">
      <c r="A107" t="str">
        <v>BC_MATRIZ</v>
      </c>
      <c r="B107">
        <v>45751</v>
      </c>
      <c r="C107" t="str">
        <v>MERCADORIA REF NF 1525/1531, CARREGAMENTO Nº 01797, CONTRATO: 0365/25 - SO. PLACA: XXX-9999, MOTORISTA: JOEL FLORENCO DE SOUZA</v>
      </c>
      <c r="D107" t="str">
        <v xml:space="preserve"> CUTRALE TRADING BRASIL LTDA.</v>
      </c>
      <c r="E107" t="str">
        <v>01797</v>
      </c>
      <c r="F107" t="str">
        <v>CLIENTES MERCADORIAS</v>
      </c>
      <c r="G107" t="str">
        <v>ÚNICA</v>
      </c>
      <c r="H107" t="str">
        <v>TED</v>
      </c>
      <c r="I107">
        <v>109252</v>
      </c>
    </row>
    <row r="108">
      <c r="A108" t="str">
        <v>BC_MATRIZ</v>
      </c>
      <c r="B108">
        <v>45751</v>
      </c>
      <c r="C108" t="str">
        <v>APLICACAO</v>
      </c>
      <c r="D108" t="str">
        <v xml:space="preserve"> TRANSFERENCIA ENTRE CONTAS</v>
      </c>
      <c r="E108" t="str">
        <v>04/2025</v>
      </c>
      <c r="F108" t="str">
        <v>TRANSFERENCIA ENTRE CONTAS</v>
      </c>
      <c r="G108" t="str">
        <v>ÚNICA</v>
      </c>
      <c r="H108" t="str">
        <v>TRANSFERENCIA</v>
      </c>
      <c r="I108">
        <v>474950.96</v>
      </c>
    </row>
    <row r="109">
      <c r="A109" t="str">
        <v>BC_MATRIZ</v>
      </c>
      <c r="B109">
        <v>45754</v>
      </c>
      <c r="C109" t="str">
        <v>RESGATE</v>
      </c>
      <c r="D109" t="str">
        <v xml:space="preserve"> TRANSFERENCIA ENTRE CONTAS</v>
      </c>
      <c r="E109" t="str">
        <v>04/2025</v>
      </c>
      <c r="F109" t="str">
        <v>TRANSFERENCIA ENTRE CONTAS</v>
      </c>
      <c r="G109" t="str">
        <v>ÚNICA</v>
      </c>
      <c r="H109" t="str">
        <v>TRANSFERENCIA</v>
      </c>
      <c r="I109">
        <v>307526.07</v>
      </c>
    </row>
    <row r="110">
      <c r="A110" t="str">
        <v>BC_MATRIZ</v>
      </c>
      <c r="B110">
        <v>45755</v>
      </c>
      <c r="C110" t="str">
        <v>RESGATE</v>
      </c>
      <c r="D110" t="str">
        <v xml:space="preserve"> TRANSFERENCIA ENTRE CONTAS</v>
      </c>
      <c r="E110" t="str">
        <v>04/2025</v>
      </c>
      <c r="F110" t="str">
        <v>TRANSFERENCIA ENTRE CONTAS</v>
      </c>
      <c r="G110" t="str">
        <v>ÚNICA</v>
      </c>
      <c r="H110" t="str">
        <v>TRANSFERENCIA</v>
      </c>
      <c r="I110">
        <v>51612.93</v>
      </c>
    </row>
    <row r="111">
      <c r="A111" t="str">
        <v>BC_MATRIZ</v>
      </c>
      <c r="B111">
        <v>45757</v>
      </c>
      <c r="C111" t="str">
        <v>RESGATE</v>
      </c>
      <c r="D111" t="str">
        <v xml:space="preserve"> TRANSFERENCIA ENTRE CONTAS</v>
      </c>
      <c r="E111" t="str">
        <v>04/2025</v>
      </c>
      <c r="F111" t="str">
        <v>TRANSFERENCIA ENTRE CONTAS</v>
      </c>
      <c r="G111" t="str">
        <v>ÚNICA</v>
      </c>
      <c r="H111" t="str">
        <v>TRANSFERENCIA</v>
      </c>
      <c r="I111">
        <v>72590.58</v>
      </c>
    </row>
    <row r="112">
      <c r="A112" t="str">
        <v>BC_MATRIZ</v>
      </c>
      <c r="B112">
        <v>45758</v>
      </c>
      <c r="C112" t="str">
        <v>MERCADORIA REF NF 1512, CARREGAMENTO Nº 01789, CONTRATO: 0365/25 - SO. PLACA: XXX-9999, MOTORISTA: JOEL FLORENCO DE SOUZA. NF DEVOLUCAO 116906.</v>
      </c>
      <c r="D112" t="str">
        <v xml:space="preserve"> CUTRALE TRADING BRASIL LTDA.</v>
      </c>
      <c r="E112" t="str">
        <v>01789</v>
      </c>
      <c r="F112" t="str">
        <v>CLIENTES MERCADORIAS</v>
      </c>
      <c r="G112" t="str">
        <v>ÚNICA</v>
      </c>
      <c r="H112" t="str">
        <v>TED</v>
      </c>
      <c r="I112">
        <v>105952</v>
      </c>
    </row>
    <row r="113">
      <c r="A113" t="str">
        <v>BC_MATRIZ</v>
      </c>
      <c r="B113">
        <v>45758</v>
      </c>
      <c r="C113" t="str">
        <v>MERCADORIA REF NF 1513, CARREGAMENTO Nº 01784, CONTRATO: 0365/25 - SO. PLACA: MML-4E30, MOTORISTA: PATRICK MARCOS DE OLIVEIRA SILVA</v>
      </c>
      <c r="D113" t="str">
        <v xml:space="preserve"> CUTRALE TRADING BRASIL LTDA.</v>
      </c>
      <c r="E113" t="str">
        <v>01784</v>
      </c>
      <c r="F113" t="str">
        <v>CLIENTES MERCADORIAS</v>
      </c>
      <c r="G113" t="str">
        <v>ÚNICA</v>
      </c>
      <c r="H113" t="str">
        <v>TED</v>
      </c>
      <c r="I113">
        <v>78848</v>
      </c>
    </row>
    <row r="114">
      <c r="A114" t="str">
        <v>BC_MATRIZ</v>
      </c>
      <c r="B114">
        <v>45758</v>
      </c>
      <c r="C114" t="str">
        <v>MERCADORIA REF NF 1514, CARREGAMENTO Nº 01785, CONTRATO: 0365/25 - SO. PLACA: MPI-2I18, MOTORISTA: MATHEUS DE OLIVEIRA BARBOSA</v>
      </c>
      <c r="D114" t="str">
        <v xml:space="preserve"> CUTRALE TRADING BRASIL LTDA.</v>
      </c>
      <c r="E114" t="str">
        <v>01785</v>
      </c>
      <c r="F114" t="str">
        <v>CLIENTES MERCADORIAS</v>
      </c>
      <c r="G114" t="str">
        <v>ÚNICA</v>
      </c>
      <c r="H114" t="str">
        <v>TED</v>
      </c>
      <c r="I114">
        <v>105864</v>
      </c>
    </row>
    <row r="115">
      <c r="A115" t="str">
        <v>BC_MATRIZ</v>
      </c>
      <c r="B115">
        <v>45758</v>
      </c>
      <c r="C115" t="str">
        <v>MERCADORIA REF NF 1515, CARREGAMENTO Nº 01787, CONTRATO: 0365/25 - SO. PLACA: FEI-5G29, MOTORISTA: DECIO FLORENTINO</v>
      </c>
      <c r="D115" t="str">
        <v xml:space="preserve"> CUTRALE TRADING BRASIL LTDA.</v>
      </c>
      <c r="E115" t="str">
        <v>01787</v>
      </c>
      <c r="F115" t="str">
        <v>CLIENTES MERCADORIAS</v>
      </c>
      <c r="G115" t="str">
        <v>ÚNICA</v>
      </c>
      <c r="H115" t="str">
        <v>TED</v>
      </c>
      <c r="I115">
        <v>105732</v>
      </c>
    </row>
    <row r="116">
      <c r="A116" t="str">
        <v>BC_MATRIZ</v>
      </c>
      <c r="B116">
        <v>45758</v>
      </c>
      <c r="C116" t="str">
        <v>MERCADORIA REF NF 1516, CARREGAMENTO Nº 01786, CONTRATO: 0365/25 - SO. PLACA: GEJ-0D18, MOTORISTA: GILBERTO DE JESUS SEGURO. NF DEVOLUCAO 116908.</v>
      </c>
      <c r="D116" t="str">
        <v xml:space="preserve"> CUTRALE TRADING BRASIL LTDA.</v>
      </c>
      <c r="E116" t="str">
        <v>01786</v>
      </c>
      <c r="F116" t="str">
        <v>CLIENTES MERCADORIAS</v>
      </c>
      <c r="G116" t="str">
        <v>ÚNICA</v>
      </c>
      <c r="H116" t="str">
        <v>TED</v>
      </c>
      <c r="I116">
        <v>105820</v>
      </c>
    </row>
    <row r="117">
      <c r="A117" t="str">
        <v>BC_MATRIZ</v>
      </c>
      <c r="B117">
        <v>45758</v>
      </c>
      <c r="C117" t="str">
        <v>MERCADORIA REF NF 1517, CARREGAMENTO Nº 01796, CONTRATO: 0365/25 - SO. PLACA: XXX-9999, MOTORISTA: JOEL FLORENCO DE SOUZA. NF DEVOLUCAO 116909.</v>
      </c>
      <c r="D117" t="str">
        <v xml:space="preserve"> CUTRALE TRADING BRASIL LTDA.</v>
      </c>
      <c r="E117" t="str">
        <v>01796</v>
      </c>
      <c r="F117" t="str">
        <v>CLIENTES MERCADORIAS</v>
      </c>
      <c r="G117" t="str">
        <v>ÚNICA</v>
      </c>
      <c r="H117" t="str">
        <v>TED</v>
      </c>
      <c r="I117">
        <v>82764</v>
      </c>
    </row>
    <row r="118">
      <c r="A118" t="str">
        <v>BC_MATRIZ</v>
      </c>
      <c r="B118">
        <v>45758</v>
      </c>
      <c r="C118" t="str">
        <v>MERCADORIA REF NF 1519, CARREGAMENTO Nº 01798, CONTRATO: 0365/25 - SO. PLACA: XXX-9999, MOTORISTA: JOEL FLORENCO DE SOUZA</v>
      </c>
      <c r="D118" t="str">
        <v xml:space="preserve"> CUTRALE TRADING BRASIL LTDA.</v>
      </c>
      <c r="E118" t="str">
        <v>01798</v>
      </c>
      <c r="F118" t="str">
        <v>CLIENTES MERCADORIAS</v>
      </c>
      <c r="G118" t="str">
        <v>ÚNICA</v>
      </c>
      <c r="H118" t="str">
        <v>TED</v>
      </c>
      <c r="I118">
        <v>86812</v>
      </c>
    </row>
    <row r="119">
      <c r="A119" t="str">
        <v>BC_MATRIZ</v>
      </c>
      <c r="B119">
        <v>45758</v>
      </c>
      <c r="C119" t="str">
        <v>MERCADORIA REF NF 1523, CARREGAMENTO Nº 01801, CONTRATO: 0365/25 - SO. PLACA: XXX-9999, MOTORISTA: JOEL FLORENCO DE SOUZA</v>
      </c>
      <c r="D119" t="str">
        <v xml:space="preserve"> CUTRALE TRADING BRASIL LTDA.</v>
      </c>
      <c r="E119" t="str">
        <v>01801</v>
      </c>
      <c r="F119" t="str">
        <v>CLIENTES MERCADORIAS</v>
      </c>
      <c r="G119" t="str">
        <v>ÚNICA</v>
      </c>
      <c r="H119" t="str">
        <v>TED</v>
      </c>
      <c r="I119">
        <v>105688</v>
      </c>
    </row>
    <row r="120">
      <c r="A120" t="str">
        <v>BC_MATRIZ</v>
      </c>
      <c r="B120">
        <v>45758</v>
      </c>
      <c r="C120" t="str">
        <v>MERCADORIA REF NF 1524, CARREGAMENTO Nº 01803, CONTRATO: 0365/25 - SO. PLACA: XXX-9999, MOTORISTA: JOEL FLORENCO DE SOUZA. NF DEVOLUCAO 116910.</v>
      </c>
      <c r="D120" t="str">
        <v xml:space="preserve"> CUTRALE TRADING BRASIL LTDA.</v>
      </c>
      <c r="E120" t="str">
        <v>01803</v>
      </c>
      <c r="F120" t="str">
        <v>CLIENTES MERCADORIAS</v>
      </c>
      <c r="G120" t="str">
        <v>ÚNICA</v>
      </c>
      <c r="H120" t="str">
        <v>TED</v>
      </c>
      <c r="I120">
        <v>86152</v>
      </c>
    </row>
    <row r="121">
      <c r="A121" t="str">
        <v>BC_MATRIZ</v>
      </c>
      <c r="B121">
        <v>45758</v>
      </c>
      <c r="C121" t="str">
        <v>MERCADORIA REF NF 1529, CARREGAMENTO Nº 01709, CONTRATO: 0365/25 - SO. PLACA: XXX-9999, MOTORISTA: JOEL FLORENCO DE SOUZA. NF DEVOLUCAO 116.915.</v>
      </c>
      <c r="D121" t="str">
        <v xml:space="preserve"> CUTRALE TRADING BRASIL LTDA.</v>
      </c>
      <c r="E121" t="str">
        <v>01709</v>
      </c>
      <c r="F121" t="str">
        <v>CLIENTES MERCADORIAS</v>
      </c>
      <c r="G121" t="str">
        <v>ÚNICA</v>
      </c>
      <c r="H121" t="str">
        <v>TED</v>
      </c>
      <c r="I121">
        <v>107448</v>
      </c>
    </row>
    <row r="122">
      <c r="A122" t="str">
        <v>BC_MATRIZ</v>
      </c>
      <c r="B122">
        <v>45758</v>
      </c>
      <c r="C122" t="str">
        <v>MERCADORIA REF NF 1526, CARREGAMENTO Nº 01794, CONTRATO: 0365/25 - SO. PLACA: GCB-5I68, MOTORISTA: JAIR RIBEIRO. NF DEVOLUCAO 116912.</v>
      </c>
      <c r="D122" t="str">
        <v xml:space="preserve"> CUTRALE TRADING BRASIL LTDA.</v>
      </c>
      <c r="E122" t="str">
        <v>01794</v>
      </c>
      <c r="F122" t="str">
        <v>CLIENTES MERCADORIAS</v>
      </c>
      <c r="G122" t="str">
        <v>ÚNICA</v>
      </c>
      <c r="H122" t="str">
        <v>TED</v>
      </c>
      <c r="I122">
        <v>103400</v>
      </c>
    </row>
    <row r="123">
      <c r="A123" t="str">
        <v>BC_MATRIZ</v>
      </c>
      <c r="B123">
        <v>45758</v>
      </c>
      <c r="C123" t="str">
        <v>MERCADORIA REF NF 1528, CARREGAMENTO Nº 01793, CONTRATO: 0365/25 - SO. PLACA: GEQ-7D51, MOTORISTA: RICARDO CAVALANI. NF DEVOLUCAO 116.914.</v>
      </c>
      <c r="D123" t="str">
        <v xml:space="preserve"> CUTRALE TRADING BRASIL LTDA.</v>
      </c>
      <c r="E123" t="str">
        <v>01793</v>
      </c>
      <c r="F123" t="str">
        <v>CLIENTES MERCADORIAS</v>
      </c>
      <c r="G123" t="str">
        <v>ÚNICA</v>
      </c>
      <c r="H123" t="str">
        <v>TED</v>
      </c>
      <c r="I123">
        <v>104632</v>
      </c>
    </row>
    <row r="124">
      <c r="A124" t="str">
        <v>BC_MATRIZ</v>
      </c>
      <c r="B124">
        <v>45758</v>
      </c>
      <c r="C124" t="str">
        <v>MERCADORIA REF NF 1527, CARREGAMENTO Nº 01795, CONTRATO: 0365/25 - SO. PLACA: ONL-9C64, MOTORISTA: JOSE EDMILSON DA SILVA. NF DEVOLUCA 116913</v>
      </c>
      <c r="D124" t="str">
        <v xml:space="preserve"> CUTRALE TRADING BRASIL LTDA.</v>
      </c>
      <c r="E124" t="str">
        <v>01795</v>
      </c>
      <c r="F124" t="str">
        <v>CLIENTES MERCADORIAS</v>
      </c>
      <c r="G124" t="str">
        <v>ÚNICA</v>
      </c>
      <c r="H124" t="str">
        <v>TED</v>
      </c>
      <c r="I124">
        <v>102740</v>
      </c>
    </row>
    <row r="125">
      <c r="A125" t="str">
        <v>BC_MATRIZ</v>
      </c>
      <c r="B125">
        <v>45758</v>
      </c>
      <c r="C125" t="str">
        <v>MERCADORIA REF NF 1530, CARREGAMENTO Nº 01774, CONTRATO: 0365/25 - SO. PLACA: XXX-9999, MOTORISTA: JOEL FLORENCO DE SOUZA, NF DEVOLUCAO 116917.</v>
      </c>
      <c r="D125" t="str">
        <v xml:space="preserve"> CUTRALE TRADING BRASIL LTDA.</v>
      </c>
      <c r="E125" t="str">
        <v>01774</v>
      </c>
      <c r="F125" t="str">
        <v>CLIENTES MERCADORIAS</v>
      </c>
      <c r="G125" t="str">
        <v>ÚNICA</v>
      </c>
      <c r="H125" t="str">
        <v>TED</v>
      </c>
      <c r="I125">
        <v>86724</v>
      </c>
    </row>
    <row r="126">
      <c r="A126" t="str">
        <v>BC_MATRIZ</v>
      </c>
      <c r="B126">
        <v>45758</v>
      </c>
      <c r="C126" t="str">
        <v>APLICACAO</v>
      </c>
      <c r="D126" t="str">
        <v xml:space="preserve"> TRANSFERENCIA ENTRE CONTAS</v>
      </c>
      <c r="E126" t="str">
        <v>04/2025</v>
      </c>
      <c r="F126" t="str">
        <v>TRANSFERENCIA ENTRE CONTAS</v>
      </c>
      <c r="G126" t="str">
        <v>ÚNICA</v>
      </c>
      <c r="H126" t="str">
        <v>TRANSFERENCIA</v>
      </c>
      <c r="I126">
        <v>311335.65</v>
      </c>
    </row>
    <row r="127">
      <c r="A127" t="str">
        <v>BC_MATRIZ</v>
      </c>
      <c r="B127">
        <v>45761</v>
      </c>
      <c r="C127" t="str">
        <v>CAPITAL DE GIRO CONTA GARANTIDA CEDULA DE CREDITO BANCARIO NR 713.913.371. SEGUNDO DESEMBOLSO.</v>
      </c>
      <c r="D127" t="str">
        <v xml:space="preserve"> BANCO DO BRASIL SA</v>
      </c>
      <c r="E127" t="str">
        <v>713.913.371</v>
      </c>
      <c r="F127" t="str">
        <v>CAPITAL GIRO</v>
      </c>
      <c r="G127" t="str">
        <v>ÚNICA</v>
      </c>
      <c r="H127" t="str">
        <v>CREDITO EM CONTA</v>
      </c>
      <c r="I127">
        <v>1860000</v>
      </c>
    </row>
    <row r="128">
      <c r="A128" t="str">
        <v>BC_MATRIZ</v>
      </c>
      <c r="B128">
        <v>45761</v>
      </c>
      <c r="C128" t="str">
        <v>APLICACAO</v>
      </c>
      <c r="D128" t="str">
        <v xml:space="preserve"> TRANSFERENCIA ENTRE CONTAS</v>
      </c>
      <c r="E128" t="str">
        <v>04/2025</v>
      </c>
      <c r="F128" t="str">
        <v>TRANSFERENCIA ENTRE CONTAS</v>
      </c>
      <c r="G128" t="str">
        <v>ÚNICA</v>
      </c>
      <c r="H128" t="str">
        <v>TRANSFERENCIA</v>
      </c>
      <c r="I128">
        <v>583250.1</v>
      </c>
    </row>
    <row r="129">
      <c r="A129" t="str">
        <v>BC_MATRIZ</v>
      </c>
      <c r="B129">
        <v>45762</v>
      </c>
      <c r="C129" t="str">
        <v>RESGATE</v>
      </c>
      <c r="D129" t="str">
        <v xml:space="preserve"> TRANSFERENCIA ENTRE CONTAS</v>
      </c>
      <c r="E129" t="str">
        <v>04/2025</v>
      </c>
      <c r="F129" t="str">
        <v>TRANSFERENCIA ENTRE CONTAS</v>
      </c>
      <c r="G129" t="str">
        <v>ÚNICA</v>
      </c>
      <c r="H129" t="str">
        <v>TRANSFERENCIA</v>
      </c>
      <c r="I129">
        <v>7841.05</v>
      </c>
    </row>
    <row r="130">
      <c r="A130" t="str">
        <v>BC_MATRIZ</v>
      </c>
      <c r="B130">
        <v>45763</v>
      </c>
      <c r="C130" t="str">
        <v>EMPRESTIMO (DEVOLUCAO MESMO DIA)</v>
      </c>
      <c r="D130" t="str">
        <v xml:space="preserve"> TRANSFERENCIA ENTRE CONTAS</v>
      </c>
      <c r="E130" t="str">
        <v>04/2025</v>
      </c>
      <c r="F130" t="str">
        <v>TRANSFERENCIA ENTRE CONTAS</v>
      </c>
      <c r="G130" t="str">
        <v>ÚNICA</v>
      </c>
      <c r="H130" t="str">
        <v>TRANSFERENCIA</v>
      </c>
      <c r="I130">
        <v>100000</v>
      </c>
    </row>
    <row r="131">
      <c r="A131" t="str">
        <v>BC_MATRIZ</v>
      </c>
      <c r="B131">
        <v>45763</v>
      </c>
      <c r="C131" t="str">
        <v>RESGATE</v>
      </c>
      <c r="D131" t="str">
        <v xml:space="preserve"> TRANSFERENCIA ENTRE CONTAS</v>
      </c>
      <c r="E131" t="str">
        <v>04/2025</v>
      </c>
      <c r="F131" t="str">
        <v>TRANSFERENCIA ENTRE CONTAS</v>
      </c>
      <c r="G131" t="str">
        <v>ÚNICA</v>
      </c>
      <c r="H131" t="str">
        <v>TRANSFERENCIA</v>
      </c>
      <c r="I131">
        <v>149917.65</v>
      </c>
    </row>
    <row r="132">
      <c r="A132" t="str">
        <v>BC_MATRIZ</v>
      </c>
      <c r="B132">
        <v>45764</v>
      </c>
      <c r="C132" t="str">
        <v>RESGATE</v>
      </c>
      <c r="D132" t="str">
        <v xml:space="preserve"> TRANSFERENCIA ENTRE CONTAS</v>
      </c>
      <c r="E132" t="str">
        <v>04/2025</v>
      </c>
      <c r="F132" t="str">
        <v>TRANSFERENCIA ENTRE CONTAS</v>
      </c>
      <c r="G132" t="str">
        <v>ÚNICA</v>
      </c>
      <c r="H132" t="str">
        <v>TRANSFERENCIA</v>
      </c>
      <c r="I132">
        <v>120560.88</v>
      </c>
    </row>
    <row r="133">
      <c r="A133" t="str">
        <v>BC_MATRIZ</v>
      </c>
      <c r="B133">
        <v>45769</v>
      </c>
      <c r="C133" t="str">
        <v>MERCADORIA REF NF 1532, CARREGAMENTO Nº 01806, CONTRATO: 0365/25 - SO. PLACA: XXX-9999, MOTORISTA: JOEL FLORENCO DE SOUZA</v>
      </c>
      <c r="D133" t="str">
        <v xml:space="preserve"> CUTRALE TRADING BRASIL LTDA.</v>
      </c>
      <c r="E133" t="str">
        <v>01806</v>
      </c>
      <c r="F133" t="str">
        <v>CLIENTES MERCADORIAS</v>
      </c>
      <c r="G133" t="str">
        <v>ÚNICA</v>
      </c>
      <c r="H133" t="str">
        <v>TED</v>
      </c>
      <c r="I133">
        <v>82852</v>
      </c>
    </row>
    <row r="134">
      <c r="A134" t="str">
        <v>BC_MATRIZ</v>
      </c>
      <c r="B134">
        <v>45769</v>
      </c>
      <c r="C134" t="str">
        <v>MERCADORIA REF NF 1533/1576, CARREGAMENTO Nº 01807, CONTRATO: 0365/25 - SO. PLACA: XXX-9999, MOTORISTA: JOEL FLORENCO DE SOUZA</v>
      </c>
      <c r="D134" t="str">
        <v xml:space="preserve"> CUTRALE TRADING BRASIL LTDA.</v>
      </c>
      <c r="E134" t="str">
        <v>01807</v>
      </c>
      <c r="F134" t="str">
        <v>CLIENTES MERCADORIAS</v>
      </c>
      <c r="G134" t="str">
        <v>ÚNICA</v>
      </c>
      <c r="H134" t="str">
        <v>TED</v>
      </c>
      <c r="I134">
        <v>108020</v>
      </c>
    </row>
    <row r="135">
      <c r="A135" t="str">
        <v>BC_MATRIZ</v>
      </c>
      <c r="B135">
        <v>45769</v>
      </c>
      <c r="C135" t="str">
        <v>MERCADORIA REF NF 1536/1577, CARREGAMENTO Nº 01813, CONTRATO: 0365/25 - SO. PLACA: XXX-9999, MOTORISTA: JOEL FLORENCO DE SOUZA</v>
      </c>
      <c r="D135" t="str">
        <v xml:space="preserve"> CUTRALE TRADING BRASIL LTDA.</v>
      </c>
      <c r="E135" t="str">
        <v>01813</v>
      </c>
      <c r="F135" t="str">
        <v>CLIENTES MERCADORIAS</v>
      </c>
      <c r="G135" t="str">
        <v>ÚNICA</v>
      </c>
      <c r="H135" t="str">
        <v>TED</v>
      </c>
      <c r="I135">
        <v>84920</v>
      </c>
    </row>
    <row r="136">
      <c r="A136" t="str">
        <v>BC_MATRIZ</v>
      </c>
      <c r="B136">
        <v>45769</v>
      </c>
      <c r="C136" t="str">
        <v>MERCADORIA REF NF 1540/1578, CARREGAMENTO Nº 01808, CONTRATO: 0365/25 - SO. PLACA: FCE-0J64, MOTORISTA: ELCIO LUIZ DOMINGUES FILHO</v>
      </c>
      <c r="D136" t="str">
        <v xml:space="preserve"> CUTRALE TRADING BRASIL LTDA.</v>
      </c>
      <c r="E136" t="str">
        <v>01808</v>
      </c>
      <c r="F136" t="str">
        <v>CLIENTES MERCADORIAS</v>
      </c>
      <c r="G136" t="str">
        <v>ÚNICA</v>
      </c>
      <c r="H136" t="str">
        <v>TED</v>
      </c>
      <c r="I136">
        <v>88968</v>
      </c>
    </row>
    <row r="137">
      <c r="A137" t="str">
        <v>BC_MATRIZ</v>
      </c>
      <c r="B137">
        <v>45769</v>
      </c>
      <c r="C137" t="str">
        <v>MERCADORIA REF NF 1548/1579, CARREGAMENTO Nº 01810, CONTRATO: 0365/25 - SO. PLACA: BCY-4I29, MOTORISTA: AGENOR MARCELINO</v>
      </c>
      <c r="D137" t="str">
        <v xml:space="preserve"> CUTRALE TRADING BRASIL LTDA.</v>
      </c>
      <c r="E137" t="str">
        <v>01810</v>
      </c>
      <c r="F137" t="str">
        <v>CLIENTES MERCADORIAS</v>
      </c>
      <c r="G137" t="str">
        <v>ÚNICA</v>
      </c>
      <c r="H137" t="str">
        <v>TED</v>
      </c>
      <c r="I137">
        <v>109252</v>
      </c>
    </row>
    <row r="138">
      <c r="A138" t="str">
        <v>BC_MATRIZ</v>
      </c>
      <c r="B138">
        <v>45769</v>
      </c>
      <c r="C138" t="str">
        <v>RESGATE</v>
      </c>
      <c r="D138" t="str">
        <v xml:space="preserve"> TRANSFERENCIA ENTRE CONTAS</v>
      </c>
      <c r="E138" t="str">
        <v>04/2025</v>
      </c>
      <c r="F138" t="str">
        <v>TRANSFERENCIA ENTRE CONTAS</v>
      </c>
      <c r="G138" t="str">
        <v>ÚNICA</v>
      </c>
      <c r="H138" t="str">
        <v>TRANSFERENCIA</v>
      </c>
      <c r="I138">
        <v>258268.02</v>
      </c>
    </row>
    <row r="139">
      <c r="A139" t="str">
        <v>BC_MATRIZ</v>
      </c>
      <c r="B139">
        <v>45771</v>
      </c>
      <c r="C139" t="str">
        <v>RESGATE</v>
      </c>
      <c r="D139" t="str">
        <v xml:space="preserve"> TRANSFERENCIA ENTRE CONTAS</v>
      </c>
      <c r="E139" t="str">
        <v>04/2025</v>
      </c>
      <c r="F139" t="str">
        <v>TRANSFERENCIA ENTRE CONTAS</v>
      </c>
      <c r="G139" t="str">
        <v>ÚNICA</v>
      </c>
      <c r="H139" t="str">
        <v>TRANSFERENCIA</v>
      </c>
      <c r="I139">
        <v>93886.59</v>
      </c>
    </row>
    <row r="140">
      <c r="A140" t="str">
        <v>BC_MATRIZ</v>
      </c>
      <c r="B140">
        <v>45772</v>
      </c>
      <c r="C140" t="str">
        <v>MERCADORIA REF NF 1534 PARCIAL, CARREGAMENTO Nº 01809, CONTRATO: 0365/25 - SO. PLACA: XXX-9999, MOTORISTA: JOEL FLORENCO DE SOUZA</v>
      </c>
      <c r="D140" t="str">
        <v xml:space="preserve"> CUTRALE TRADING BRASIL LTDA.</v>
      </c>
      <c r="E140" t="str">
        <v>01809</v>
      </c>
      <c r="F140" t="str">
        <v>CLIENTES MERCADORIAS</v>
      </c>
      <c r="G140" t="str">
        <v>ÚNICA</v>
      </c>
      <c r="H140" t="str">
        <v>TED</v>
      </c>
      <c r="I140">
        <v>88968</v>
      </c>
    </row>
    <row r="141">
      <c r="A141" t="str">
        <v>BC_MATRIZ</v>
      </c>
      <c r="B141">
        <v>45772</v>
      </c>
      <c r="C141" t="str">
        <v>MERCADORIA REF NF 1545, CARREGAMENTO Nº 01811, CONTRATO: 0365/25 - SO. PLACA: CVC-9D70, MOTORISTA: VANDER LEITE DOS SANTOS</v>
      </c>
      <c r="D141" t="str">
        <v xml:space="preserve"> CUTRALE TRADING BRASIL LTDA.</v>
      </c>
      <c r="E141" t="str">
        <v>01811</v>
      </c>
      <c r="F141" t="str">
        <v>CLIENTES MERCADORIAS</v>
      </c>
      <c r="G141" t="str">
        <v>ÚNICA</v>
      </c>
      <c r="H141" t="str">
        <v>TED</v>
      </c>
      <c r="I141">
        <v>85976</v>
      </c>
    </row>
    <row r="142">
      <c r="A142" t="str">
        <v>BC_MATRIZ</v>
      </c>
      <c r="B142">
        <v>45772</v>
      </c>
      <c r="C142" t="str">
        <v>MERCADORIA REF NF 1546, CARREGAMENTO Nº 01822, CONTRATO: 0366/25 - SO. PLACA: XXX-9999, MOTORISTA: JOEL FLORENCO DE SOUZA</v>
      </c>
      <c r="D142" t="str">
        <v xml:space="preserve"> CUTRALE TRADING BRASIL LTDA.</v>
      </c>
      <c r="E142" t="str">
        <v>01822</v>
      </c>
      <c r="F142" t="str">
        <v>CLIENTES MERCADORIAS</v>
      </c>
      <c r="G142" t="str">
        <v>ÚNICA</v>
      </c>
      <c r="H142" t="str">
        <v>TED</v>
      </c>
      <c r="I142">
        <v>62500.33</v>
      </c>
    </row>
    <row r="143">
      <c r="A143" t="str">
        <v>BC_MATRIZ</v>
      </c>
      <c r="B143">
        <v>45772</v>
      </c>
      <c r="C143" t="str">
        <v>MERCADORIA REF NF 1552/1589, CARREGAMENTO Nº 01833, CONTRATO: 0365/25 - SO. PLACA: XXX-9999, MOTORISTA: JOEL FLORENCO DE SOUZA</v>
      </c>
      <c r="D143" t="str">
        <v xml:space="preserve"> CUTRALE TRADING BRASIL LTDA.</v>
      </c>
      <c r="E143" t="str">
        <v>01833</v>
      </c>
      <c r="F143" t="str">
        <v>CLIENTES MERCADORIAS</v>
      </c>
      <c r="G143" t="str">
        <v>ÚNICA</v>
      </c>
      <c r="H143" t="str">
        <v>TED</v>
      </c>
      <c r="I143">
        <v>84788</v>
      </c>
    </row>
    <row r="144">
      <c r="A144" t="str">
        <v>BC_MATRIZ</v>
      </c>
      <c r="B144">
        <v>45772</v>
      </c>
      <c r="C144" t="str">
        <v>MERCADORIA REF NF 1553, CARREGAMENTO Nº 01845, CONTRATO: 0366/25 - SO. PLACA: XXX-9999, MOTORISTA: JOEL FLORENCO DE SOUZA</v>
      </c>
      <c r="D144" t="str">
        <v xml:space="preserve"> CUTRALE TRADING BRASIL LTDA.</v>
      </c>
      <c r="E144" t="str">
        <v>01845</v>
      </c>
      <c r="F144" t="str">
        <v>CLIENTES MERCADORIAS</v>
      </c>
      <c r="G144" t="str">
        <v>ÚNICA</v>
      </c>
      <c r="H144" t="str">
        <v>TED</v>
      </c>
      <c r="I144">
        <v>78214.33</v>
      </c>
    </row>
    <row r="145">
      <c r="A145" t="str">
        <v>BC_MATRIZ</v>
      </c>
      <c r="B145">
        <v>45772</v>
      </c>
      <c r="C145" t="str">
        <v>MERCADORIA REF NF 1554, CARREGAMENTO Nº 01846, CONTRATO: 0366/25 - SO. PLACA: XXX-9999, MOTORISTA: JOEL FLORENCO DE SOUZA</v>
      </c>
      <c r="D145" t="str">
        <v xml:space="preserve"> CUTRALE TRADING BRASIL LTDA.</v>
      </c>
      <c r="E145" t="str">
        <v>01846</v>
      </c>
      <c r="F145" t="str">
        <v>CLIENTES MERCADORIAS</v>
      </c>
      <c r="G145" t="str">
        <v>ÚNICA</v>
      </c>
      <c r="H145" t="str">
        <v>TED</v>
      </c>
      <c r="I145">
        <v>78764</v>
      </c>
    </row>
    <row r="146">
      <c r="A146" t="str">
        <v>BC_MATRIZ</v>
      </c>
      <c r="B146">
        <v>45772</v>
      </c>
      <c r="C146" t="str">
        <v>MERCADORIA REF NF 1555, CARREGAMENTO Nº 01847, CONTRATO: 0366/25 - SO. PLACA: XXX-9999, MOTORISTA: JOEL FLORENCO DE SOUZA</v>
      </c>
      <c r="D146" t="str">
        <v xml:space="preserve"> CUTRALE TRADING BRASIL LTDA.</v>
      </c>
      <c r="E146" t="str">
        <v>01847</v>
      </c>
      <c r="F146" t="str">
        <v>CLIENTES MERCADORIAS</v>
      </c>
      <c r="G146" t="str">
        <v>ÚNICA</v>
      </c>
      <c r="H146" t="str">
        <v>TED</v>
      </c>
      <c r="I146">
        <v>80639.33</v>
      </c>
    </row>
    <row r="147">
      <c r="A147" t="str">
        <v>BC_MATRIZ</v>
      </c>
      <c r="B147">
        <v>45772</v>
      </c>
      <c r="C147" t="str">
        <v>MERCADORIA REF NF 1556, CARREGAMENTO Nº 01848, CONTRATO: 0366/25 - SO. PLACA: XXX-9999, MOTORISTA: JOEL FLORENCO DE SOUZA</v>
      </c>
      <c r="D147" t="str">
        <v xml:space="preserve"> CUTRALE TRADING BRASIL LTDA.</v>
      </c>
      <c r="E147" t="str">
        <v>01848</v>
      </c>
      <c r="F147" t="str">
        <v>CLIENTES MERCADORIAS</v>
      </c>
      <c r="G147" t="str">
        <v>ÚNICA</v>
      </c>
      <c r="H147" t="str">
        <v>TED</v>
      </c>
      <c r="I147">
        <v>63373.33</v>
      </c>
    </row>
    <row r="148">
      <c r="A148" t="str">
        <v>BC_MATRIZ</v>
      </c>
      <c r="B148">
        <v>45772</v>
      </c>
      <c r="C148" t="str">
        <v>MERCADORIA REF NF 1557, CARREGAMENTO Nº 01849, CONTRATO: 0366/25 - SO. PLACA: XXX-9999, MOTORISTA: JOEL FLORENCO DE SOUZA</v>
      </c>
      <c r="D148" t="str">
        <v xml:space="preserve"> CUTRALE TRADING BRASIL LTDA.</v>
      </c>
      <c r="E148" t="str">
        <v>01849</v>
      </c>
      <c r="F148" t="str">
        <v>CLIENTES MERCADORIAS</v>
      </c>
      <c r="G148" t="str">
        <v>ÚNICA</v>
      </c>
      <c r="H148" t="str">
        <v>TED</v>
      </c>
      <c r="I148">
        <v>79572.33</v>
      </c>
    </row>
    <row r="149">
      <c r="A149" t="str">
        <v>BC_MATRIZ</v>
      </c>
      <c r="B149">
        <v>45772</v>
      </c>
      <c r="C149" t="str">
        <v>MERCADORIA REF NF 1558, CARREGAMENTO Nº 01850, CONTRATO: 0366/25 - SO. PLACA: XXX-9999, MOTORISTA: JOEL FLORENCO DE SOUZA</v>
      </c>
      <c r="D149" t="str">
        <v xml:space="preserve"> CUTRALE TRADING BRASIL LTDA.</v>
      </c>
      <c r="E149" t="str">
        <v>01850</v>
      </c>
      <c r="F149" t="str">
        <v>CLIENTES MERCADORIAS</v>
      </c>
      <c r="G149" t="str">
        <v>ÚNICA</v>
      </c>
      <c r="H149" t="str">
        <v>TED</v>
      </c>
      <c r="I149">
        <v>57909</v>
      </c>
    </row>
    <row r="150">
      <c r="A150" t="str">
        <v>BC_MATRIZ</v>
      </c>
      <c r="B150">
        <v>45772</v>
      </c>
      <c r="C150" t="str">
        <v>MERCADORIA REF NF 1559, CARREGAMENTO Nº 01851, CONTRATO: 0366/25 - SO. PLACA: XXX-9999, MOTORISTA: JOEL FLORENCO DE SOUZA</v>
      </c>
      <c r="D150" t="str">
        <v xml:space="preserve"> CUTRALE TRADING BRASIL LTDA.</v>
      </c>
      <c r="E150" t="str">
        <v>01851</v>
      </c>
      <c r="F150" t="str">
        <v>CLIENTES MERCADORIAS</v>
      </c>
      <c r="G150" t="str">
        <v>ÚNICA</v>
      </c>
      <c r="H150" t="str">
        <v>TED</v>
      </c>
      <c r="I150">
        <v>67027</v>
      </c>
    </row>
    <row r="151">
      <c r="A151" t="str">
        <v>BC_MATRIZ</v>
      </c>
      <c r="B151">
        <v>45772</v>
      </c>
      <c r="C151" t="str">
        <v>MERCADORIA REF NF 1561, CARREGAMENTO Nº 01854, CONTRATO: 0366/25 - SO. PLACA: XXX-9999, MOTORISTA: JOEL FLORENCO DE SOUZA</v>
      </c>
      <c r="D151" t="str">
        <v xml:space="preserve"> CUTRALE TRADING BRASIL LTDA.</v>
      </c>
      <c r="E151" t="str">
        <v>01854</v>
      </c>
      <c r="F151" t="str">
        <v>CLIENTES MERCADORIAS</v>
      </c>
      <c r="G151" t="str">
        <v>ÚNICA</v>
      </c>
      <c r="H151" t="str">
        <v>TED</v>
      </c>
      <c r="I151">
        <v>80671.67</v>
      </c>
    </row>
    <row r="152">
      <c r="A152" t="str">
        <v>BC_MATRIZ</v>
      </c>
      <c r="B152">
        <v>45772</v>
      </c>
      <c r="C152" t="str">
        <v>MERCADORIA REF NF 1563, CARREGAMENTO Nº 01861, CONTRATO: 0366/25 - SO. PLACA: XXX-9999, MOTORISTA: JOEL FLORENCO DE SOUZA</v>
      </c>
      <c r="D152" t="str">
        <v xml:space="preserve"> CUTRALE TRADING BRASIL LTDA.</v>
      </c>
      <c r="E152" t="str">
        <v>01861</v>
      </c>
      <c r="F152" t="str">
        <v>CLIENTES MERCADORIAS</v>
      </c>
      <c r="G152" t="str">
        <v>ÚNICA</v>
      </c>
      <c r="H152" t="str">
        <v>TED</v>
      </c>
      <c r="I152">
        <v>79281.33</v>
      </c>
    </row>
    <row r="153">
      <c r="A153" t="str">
        <v>BC_MATRIZ</v>
      </c>
      <c r="B153">
        <v>45772</v>
      </c>
      <c r="C153" t="str">
        <v>MERCADORIA REF NF 1562, CARREGAMENTO Nº 01860, CONTRATO: 0366/25 - SO. PLACA: XXX-9999, MOTORISTA: JOEL FLORENCO DE SOUZA</v>
      </c>
      <c r="D153" t="str">
        <v xml:space="preserve"> CUTRALE TRADING BRASIL LTDA.</v>
      </c>
      <c r="E153" t="str">
        <v>01860</v>
      </c>
      <c r="F153" t="str">
        <v>CLIENTES MERCADORIAS</v>
      </c>
      <c r="G153" t="str">
        <v>ÚNICA</v>
      </c>
      <c r="H153" t="str">
        <v>TED</v>
      </c>
      <c r="I153">
        <v>65766</v>
      </c>
    </row>
    <row r="154">
      <c r="A154" t="str">
        <v>BC_MATRIZ</v>
      </c>
      <c r="B154">
        <v>45772</v>
      </c>
      <c r="C154" t="str">
        <v>MERCADORIA REF NF 1564, CARREGAMENTO Nº 01862, CONTRATO: 0366/25 - SO. PLACA: XXX-9999, MOTORISTA: JOEL FLORENCO DE SOUZA</v>
      </c>
      <c r="D154" t="str">
        <v xml:space="preserve"> CUTRALE TRADING BRASIL LTDA.</v>
      </c>
      <c r="E154" t="str">
        <v>01862</v>
      </c>
      <c r="F154" t="str">
        <v>CLIENTES MERCADORIAS</v>
      </c>
      <c r="G154" t="str">
        <v>ÚNICA</v>
      </c>
      <c r="H154" t="str">
        <v>TED</v>
      </c>
      <c r="I154">
        <v>51668.67</v>
      </c>
    </row>
    <row r="155">
      <c r="A155" t="str">
        <v>BC_MATRIZ</v>
      </c>
      <c r="B155">
        <v>45772</v>
      </c>
      <c r="C155" t="str">
        <v>MERCADORIA REF NF 1565, CARREGAMENTO Nº 01863, CONTRATO: 0366/25 - SO. PLACA: XXX-9999, MOTORISTA: JOEL FLORENCO DE SOUZA</v>
      </c>
      <c r="D155" t="str">
        <v xml:space="preserve"> CUTRALE TRADING BRASIL LTDA.</v>
      </c>
      <c r="E155" t="str">
        <v>01863</v>
      </c>
      <c r="F155" t="str">
        <v>CLIENTES MERCADORIAS</v>
      </c>
      <c r="G155" t="str">
        <v>ÚNICA</v>
      </c>
      <c r="H155" t="str">
        <v>TED</v>
      </c>
      <c r="I155">
        <v>59978.33</v>
      </c>
    </row>
    <row r="156">
      <c r="A156" t="str">
        <v>BC_MATRIZ</v>
      </c>
      <c r="B156">
        <v>45772</v>
      </c>
      <c r="C156" t="str">
        <v>MERCADORIA REF NF 1566, CARREGAMENTO Nº 01864, CONTRATO: 0366/25 - SO. PLACA: XXX-9999, MOTORISTA: JOEL FLORENCO DE SOUZA</v>
      </c>
      <c r="D156" t="str">
        <v xml:space="preserve"> CUTRALE TRADING BRASIL LTDA.</v>
      </c>
      <c r="E156" t="str">
        <v>01864</v>
      </c>
      <c r="F156" t="str">
        <v>CLIENTES MERCADORIAS</v>
      </c>
      <c r="G156" t="str">
        <v>ÚNICA</v>
      </c>
      <c r="H156" t="str">
        <v>TED</v>
      </c>
      <c r="I156">
        <v>61465.67</v>
      </c>
    </row>
    <row r="157">
      <c r="A157" t="str">
        <v>BC_MATRIZ</v>
      </c>
      <c r="B157">
        <v>45772</v>
      </c>
      <c r="C157" t="str">
        <v>MERCADORIA REF NF 1571, CARREGAMENTO Nº 01867, CONTRATO: 0366/25 - SO. PLACA: XXX-9999, MOTORISTA: JOEL FLORENCO DE SOUZA</v>
      </c>
      <c r="D157" t="str">
        <v xml:space="preserve"> CUTRALE TRADING BRASIL LTDA.</v>
      </c>
      <c r="E157" t="str">
        <v>01867</v>
      </c>
      <c r="F157" t="str">
        <v>CLIENTES MERCADORIAS</v>
      </c>
      <c r="G157" t="str">
        <v>ÚNICA</v>
      </c>
      <c r="H157" t="str">
        <v>TED</v>
      </c>
      <c r="I157">
        <v>80219</v>
      </c>
    </row>
    <row r="158">
      <c r="A158" t="str">
        <v>BC_MATRIZ</v>
      </c>
      <c r="B158">
        <v>45772</v>
      </c>
      <c r="C158" t="str">
        <v>MERCADORIA REF NF 1580, CARREGAMENTO Nº 01870, CONTRATO: 0366/25 - SO. PLACA: XXX-9999, MOTORISTA: JOEL FLORENCO DE SOUZA</v>
      </c>
      <c r="D158" t="str">
        <v xml:space="preserve"> CUTRALE TRADING BRASIL LTDA.</v>
      </c>
      <c r="E158" t="str">
        <v>01870</v>
      </c>
      <c r="F158" t="str">
        <v>CLIENTES MERCADORIAS</v>
      </c>
      <c r="G158" t="str">
        <v>ÚNICA</v>
      </c>
      <c r="H158" t="str">
        <v>TED</v>
      </c>
      <c r="I158">
        <v>61271.67</v>
      </c>
    </row>
    <row r="159">
      <c r="A159" t="str">
        <v>BC_MATRIZ</v>
      </c>
      <c r="B159">
        <v>45772</v>
      </c>
      <c r="C159" t="str">
        <v>MERCADORIA REF NF 1584 PARCIAL, CARREGAMENTO Nº 01878, CONTRATO: 0366/25 - SO. PLACA: XXX-9999, MOTORISTA: JOEL FLORENCO DE SOUZA</v>
      </c>
      <c r="D159" t="str">
        <v xml:space="preserve"> CUTRALE TRADING BRASIL LTDA.</v>
      </c>
      <c r="E159" t="str">
        <v>01878</v>
      </c>
      <c r="F159" t="str">
        <v>CLIENTES MERCADORIAS</v>
      </c>
      <c r="G159" t="str">
        <v>ÚNICA</v>
      </c>
      <c r="H159" t="str">
        <v>TED</v>
      </c>
      <c r="I159">
        <v>55678</v>
      </c>
    </row>
    <row r="160">
      <c r="A160" t="str">
        <v>BC_MATRIZ</v>
      </c>
      <c r="B160">
        <v>45772</v>
      </c>
      <c r="C160" t="str">
        <v>MERCADORIA REF NF 1534 PARCIAL, CARREGAMENTO Nº 01883, CONTRATO: 0373/25 - SO. PLACA: XXX-9999, MOTORISTA: JOEL FLORENCO DE SOUZA</v>
      </c>
      <c r="D160" t="str">
        <v xml:space="preserve"> CUTRALE TRADING BRASIL LTDA.</v>
      </c>
      <c r="E160" t="str">
        <v>01883</v>
      </c>
      <c r="F160" t="str">
        <v>CLIENTES MERCADORIAS</v>
      </c>
      <c r="G160" t="str">
        <v>ÚNICA</v>
      </c>
      <c r="H160" t="str">
        <v>TED</v>
      </c>
      <c r="I160">
        <v>6357.73</v>
      </c>
    </row>
    <row r="161">
      <c r="A161" t="str">
        <v>BC_MATRIZ</v>
      </c>
      <c r="B161">
        <v>45772</v>
      </c>
      <c r="C161" t="str">
        <v>MERCADORIA REF NF 1584 PARCIAL, CARREGAMENTO Nº 01903, CONTRATO: 0374/25 - SO. PLACA: XXX-9999, MOTORISTA: JOEL FLORENCO DE SOUZA</v>
      </c>
      <c r="D161" t="str">
        <v xml:space="preserve"> CUTRALE TRADING BRASIL LTDA.</v>
      </c>
      <c r="E161" t="str">
        <v>01903</v>
      </c>
      <c r="F161" t="str">
        <v>CLIENTES MERCADORIAS</v>
      </c>
      <c r="G161" t="str">
        <v>ÚNICA</v>
      </c>
      <c r="H161" t="str">
        <v>TED</v>
      </c>
      <c r="I161">
        <v>15947.95</v>
      </c>
    </row>
    <row r="162">
      <c r="A162" t="str">
        <v>BC_MATRIZ</v>
      </c>
      <c r="B162">
        <v>45772</v>
      </c>
      <c r="C162" t="str">
        <v>APLICACAO</v>
      </c>
      <c r="D162" t="str">
        <v xml:space="preserve"> TRANSFERENCIA ENTRE CONTAS</v>
      </c>
      <c r="E162" t="str">
        <v>04/2025</v>
      </c>
      <c r="F162" t="str">
        <v>TRANSFERENCIA ENTRE CONTAS</v>
      </c>
      <c r="G162" t="str">
        <v>ÚNICA</v>
      </c>
      <c r="H162" t="str">
        <v>TRANSFERENCIA</v>
      </c>
      <c r="I162">
        <v>1298739.88</v>
      </c>
    </row>
    <row r="163">
      <c r="A163" t="str">
        <v>BC_MATRIZ</v>
      </c>
      <c r="B163">
        <v>45775</v>
      </c>
      <c r="C163" t="str">
        <v>RECEBIMENTO REFERENTE A DEVOLUCAO DA ANTECIPACAO DO CONTRATO CONTRA E VENDA NUMERO 0038/2024 (BELA X MM).</v>
      </c>
      <c r="D163" t="str">
        <v xml:space="preserve"> MM COMERCIO DE CEREAIS LTDA</v>
      </c>
      <c r="E163" t="str">
        <v>0038/2024</v>
      </c>
      <c r="F163" t="str">
        <v>EMPRESAS</v>
      </c>
      <c r="G163" t="str">
        <v>ÚNICA</v>
      </c>
      <c r="H163" t="str">
        <v>TRANSFERENCIA</v>
      </c>
      <c r="I163">
        <v>1300000</v>
      </c>
    </row>
    <row r="164">
      <c r="A164" t="str">
        <v>BC_MATRIZ</v>
      </c>
      <c r="B164">
        <v>45775</v>
      </c>
      <c r="C164" t="str">
        <v>RECEBIMENTO REFERENTE A DEVOLUCAO DA ANTECIPACAO DO CONTRATO CONTRA E VENDA NUMERO 0041/2024 (BELA X MM).</v>
      </c>
      <c r="D164" t="str">
        <v xml:space="preserve"> MM COMERCIO DE CEREAIS LTDA</v>
      </c>
      <c r="E164" t="str">
        <v>0041/2025</v>
      </c>
      <c r="F164" t="str">
        <v>EMPRESAS</v>
      </c>
      <c r="G164" t="str">
        <v>ÚNICA</v>
      </c>
      <c r="H164" t="str">
        <v>TRANSFERENCIA</v>
      </c>
      <c r="I164">
        <v>1500000</v>
      </c>
    </row>
    <row r="165">
      <c r="A165" t="str">
        <v>BC_MATRIZ</v>
      </c>
      <c r="B165">
        <v>45775</v>
      </c>
      <c r="C165" t="str">
        <v>APLICACAO</v>
      </c>
      <c r="D165" t="str">
        <v xml:space="preserve"> TRANSFERENCIA ENTRE CONTAS</v>
      </c>
      <c r="E165" t="str">
        <v>04/2025</v>
      </c>
      <c r="F165" t="str">
        <v>TRANSFERENCIA ENTRE CONTAS</v>
      </c>
      <c r="G165" t="str">
        <v>ÚNICA</v>
      </c>
      <c r="H165" t="str">
        <v>TRANSFERENCIA</v>
      </c>
      <c r="I165">
        <v>2000000</v>
      </c>
    </row>
    <row r="166">
      <c r="A166" t="str">
        <v>BC_MATRIZ</v>
      </c>
      <c r="B166">
        <v>45775</v>
      </c>
      <c r="C166" t="str">
        <v>RESGATE</v>
      </c>
      <c r="D166" t="str">
        <v xml:space="preserve"> TRANSFERENCIA ENTRE CONTAS</v>
      </c>
      <c r="E166" t="str">
        <v>04/2025</v>
      </c>
      <c r="F166" t="str">
        <v>TRANSFERENCIA ENTRE CONTAS</v>
      </c>
      <c r="G166" t="str">
        <v>ÚNICA</v>
      </c>
      <c r="H166" t="str">
        <v>TRANSFERENCIA</v>
      </c>
      <c r="I166">
        <v>1320772.25</v>
      </c>
    </row>
    <row r="167">
      <c r="A167" t="str">
        <v>BC_MATRIZ</v>
      </c>
      <c r="B167">
        <v>45776</v>
      </c>
      <c r="C167" t="str">
        <v>RESGATE</v>
      </c>
      <c r="D167" t="str">
        <v xml:space="preserve"> TRANSFERENCIA ENTRE CONTAS</v>
      </c>
      <c r="E167" t="str">
        <v>04/2025</v>
      </c>
      <c r="F167" t="str">
        <v>TRANSFERENCIA ENTRE CONTAS</v>
      </c>
      <c r="G167" t="str">
        <v>ÚNICA</v>
      </c>
      <c r="H167" t="str">
        <v>TRANSFERENCIA</v>
      </c>
      <c r="I167">
        <v>72294.3</v>
      </c>
    </row>
    <row r="168">
      <c r="A168" t="str">
        <v>BC_MATRIZ</v>
      </c>
      <c r="B168">
        <v>45777</v>
      </c>
      <c r="C168" t="str">
        <v>MERCADORIA REF NF 1520, CARREGAMENTO Nº 01790, CONTRATO: 0363/25 - SO. PLACA: XXX-9999, MOTORISTA: JOEL FLORENCO DE SOUZA</v>
      </c>
      <c r="D168" t="str">
        <v xml:space="preserve"> BUNGE ALIMENTOS S/A</v>
      </c>
      <c r="E168" t="str">
        <v>01790</v>
      </c>
      <c r="F168" t="str">
        <v>CLIENTES MERCADORIAS</v>
      </c>
      <c r="G168" t="str">
        <v>ÚNICA</v>
      </c>
      <c r="H168" t="str">
        <v>TED</v>
      </c>
      <c r="I168">
        <v>91840</v>
      </c>
    </row>
    <row r="169">
      <c r="A169" t="str">
        <v>BC_MATRIZ</v>
      </c>
      <c r="B169">
        <v>45777</v>
      </c>
      <c r="C169" t="str">
        <v>MERCADORIA REF NF 1521, CARREGAMENTO Nº 01791, CONTRATO: 0363/25 - SO. PLACA: XXX-9999, MOTORISTA: JOEL FLORENCO DE SOUZA</v>
      </c>
      <c r="D169" t="str">
        <v xml:space="preserve"> BUNGE ALIMENTOS S/A</v>
      </c>
      <c r="E169" t="str">
        <v>01791</v>
      </c>
      <c r="F169" t="str">
        <v>CLIENTES MERCADORIAS</v>
      </c>
      <c r="G169" t="str">
        <v>ÚNICA</v>
      </c>
      <c r="H169" t="str">
        <v>TED</v>
      </c>
      <c r="I169">
        <v>93650.67</v>
      </c>
    </row>
    <row r="170">
      <c r="A170" t="str">
        <v>BC_MATRIZ</v>
      </c>
      <c r="B170">
        <v>45777</v>
      </c>
      <c r="C170" t="str">
        <v>MERCADORIA REF NF 1522, CARREGAMENTO Nº 01800, CONTRATO: 0363/25 - SO. PLACA: XXX-9999, MOTORISTA: JOEL FLORENCO DE SOUZA</v>
      </c>
      <c r="D170" t="str">
        <v xml:space="preserve"> BUNGE ALIMENTOS S/A</v>
      </c>
      <c r="E170" t="str">
        <v>01800</v>
      </c>
      <c r="F170" t="str">
        <v>CLIENTES MERCADORIAS</v>
      </c>
      <c r="G170" t="str">
        <v>ÚNICA</v>
      </c>
      <c r="H170" t="str">
        <v>TED</v>
      </c>
      <c r="I170">
        <v>92026.67</v>
      </c>
    </row>
    <row r="171">
      <c r="A171" t="str">
        <v>BC_MATRIZ</v>
      </c>
      <c r="B171">
        <v>45777</v>
      </c>
      <c r="C171" t="str">
        <v>MERCADORIA REF NF 1535, CARREGAMENTO Nº 01812, CONTRATO: 0363/25 - SO. PLACA: XXX-9999, MOTORISTA: JOEL FLORENCO DE SOUZA</v>
      </c>
      <c r="D171" t="str">
        <v xml:space="preserve"> BUNGE ALIMENTOS S/A</v>
      </c>
      <c r="E171" t="str">
        <v>01812</v>
      </c>
      <c r="F171" t="str">
        <v>CLIENTES MERCADORIAS</v>
      </c>
      <c r="G171" t="str">
        <v>ÚNICA</v>
      </c>
      <c r="H171" t="str">
        <v>TED</v>
      </c>
      <c r="I171">
        <v>91354.67</v>
      </c>
    </row>
    <row r="172">
      <c r="A172" t="str">
        <v>BC_MATRIZ</v>
      </c>
      <c r="B172">
        <v>45777</v>
      </c>
      <c r="C172" t="str">
        <v>MERCADORIA REF NF 1537, CARREGAMENTO Nº 01814, CONTRATO: 0363/25 - SO. PLACA: XXX-9999, MOTORISTA: JOEL FLORENCO DE SOUZA</v>
      </c>
      <c r="D172" t="str">
        <v xml:space="preserve"> BUNGE ALIMENTOS S/A</v>
      </c>
      <c r="E172" t="str">
        <v>01814</v>
      </c>
      <c r="F172" t="str">
        <v>CLIENTES MERCADORIAS</v>
      </c>
      <c r="G172" t="str">
        <v>ÚNICA</v>
      </c>
      <c r="H172" t="str">
        <v>TED</v>
      </c>
      <c r="I172">
        <v>91504</v>
      </c>
    </row>
    <row r="173">
      <c r="A173" t="str">
        <v>BC_MATRIZ</v>
      </c>
      <c r="B173">
        <v>45777</v>
      </c>
      <c r="C173" t="str">
        <v>MERCADORIA REF NF 1538, CARREGAMENTO Nº 01815, CONTRATO: 0363/25 - SO. PLACA: XXX-9999, MOTORISTA: JOEL FLORENCO DE SOUZA</v>
      </c>
      <c r="D173" t="str">
        <v xml:space="preserve"> BUNGE ALIMENTOS S/A</v>
      </c>
      <c r="E173" t="str">
        <v>01815</v>
      </c>
      <c r="F173" t="str">
        <v>CLIENTES MERCADORIAS</v>
      </c>
      <c r="G173" t="str">
        <v>ÚNICA</v>
      </c>
      <c r="H173" t="str">
        <v>TED</v>
      </c>
      <c r="I173">
        <v>91728</v>
      </c>
    </row>
    <row r="174">
      <c r="A174" t="str">
        <v>BC_MATRIZ</v>
      </c>
      <c r="B174">
        <v>45777</v>
      </c>
      <c r="C174" t="str">
        <v>MERCADORIA REF NF 1539, CARREGAMENTO Nº 01817, CONTRATO: 0363/25 - SO. PLACA: XXX-9999, MOTORISTA: JOEL FLORENCO DE SOUZA</v>
      </c>
      <c r="D174" t="str">
        <v xml:space="preserve"> BUNGE ALIMENTOS S/A</v>
      </c>
      <c r="E174" t="str">
        <v>01817</v>
      </c>
      <c r="F174" t="str">
        <v>CLIENTES MERCADORIAS</v>
      </c>
      <c r="G174" t="str">
        <v>ÚNICA</v>
      </c>
      <c r="H174" t="str">
        <v>TED</v>
      </c>
      <c r="I174">
        <v>91112</v>
      </c>
    </row>
    <row r="175">
      <c r="A175" t="str">
        <v>BC_MATRIZ</v>
      </c>
      <c r="B175">
        <v>45777</v>
      </c>
      <c r="C175" t="str">
        <v>MERCADORIA REF NF 1541, CARREGAMENTO Nº 01818, CONTRATO: 0363/25 - SO. PLACA: XXX-9999, MOTORISTA: JOEL FLORENCO DE SOUZA</v>
      </c>
      <c r="D175" t="str">
        <v xml:space="preserve"> BUNGE ALIMENTOS S/A</v>
      </c>
      <c r="E175" t="str">
        <v>01818</v>
      </c>
      <c r="F175" t="str">
        <v>CLIENTES MERCADORIAS</v>
      </c>
      <c r="G175" t="str">
        <v>ÚNICA</v>
      </c>
      <c r="H175" t="str">
        <v>TED</v>
      </c>
      <c r="I175">
        <v>93557.33</v>
      </c>
    </row>
    <row r="176">
      <c r="A176" t="str">
        <v>BC_MATRIZ</v>
      </c>
      <c r="B176">
        <v>45777</v>
      </c>
      <c r="C176" t="str">
        <v>MERCADORIA REF NF 1542, CARREGAMENTO Nº 01819, CONTRATO: 0363/25 - SO. PLACA: XXX-9999, MOTORISTA: JOEL FLORENCO DE SOUZA</v>
      </c>
      <c r="D176" t="str">
        <v xml:space="preserve"> BUNGE ALIMENTOS S/A</v>
      </c>
      <c r="E176" t="str">
        <v>01819</v>
      </c>
      <c r="F176" t="str">
        <v>CLIENTES MERCADORIAS</v>
      </c>
      <c r="G176" t="str">
        <v>ÚNICA</v>
      </c>
      <c r="H176" t="str">
        <v>TED</v>
      </c>
      <c r="I176">
        <v>94733.33</v>
      </c>
    </row>
    <row r="177">
      <c r="A177" t="str">
        <v>BC_MATRIZ</v>
      </c>
      <c r="B177">
        <v>45777</v>
      </c>
      <c r="C177" t="str">
        <v>MERCADORIA REF NF 1543, CARREGAMENTO Nº 01821, CONTRATO: 0363/25 - SO. PLACA: XXX-9999, MOTORISTA: JOEL FLORENCO DE SOUZA</v>
      </c>
      <c r="D177" t="str">
        <v xml:space="preserve"> BUNGE ALIMENTOS S/A</v>
      </c>
      <c r="E177" t="str">
        <v>01821</v>
      </c>
      <c r="F177" t="str">
        <v>CLIENTES MERCADORIAS</v>
      </c>
      <c r="G177" t="str">
        <v>ÚNICA</v>
      </c>
      <c r="H177" t="str">
        <v>TED</v>
      </c>
      <c r="I177">
        <v>91616</v>
      </c>
    </row>
    <row r="178">
      <c r="A178" t="str">
        <v>BC_MATRIZ</v>
      </c>
      <c r="B178">
        <v>45777</v>
      </c>
      <c r="C178" t="str">
        <v>MERCADORIA REF NF 1547, CARREGAMENTO Nº 01823, CONTRATO: 0363/25 - SO. PLACA: XXX-9999, MOTORISTA: JOEL FLORENCO DE SOUZA</v>
      </c>
      <c r="D178" t="str">
        <v xml:space="preserve"> BUNGE ALIMENTOS S/A</v>
      </c>
      <c r="E178" t="str">
        <v>01823</v>
      </c>
      <c r="F178" t="str">
        <v>CLIENTES MERCADORIAS</v>
      </c>
      <c r="G178" t="str">
        <v>ÚNICA</v>
      </c>
      <c r="H178" t="str">
        <v>TED</v>
      </c>
      <c r="I178">
        <v>91821.33</v>
      </c>
    </row>
    <row r="179">
      <c r="A179" t="str">
        <v>BC_MATRIZ</v>
      </c>
      <c r="B179">
        <v>45777</v>
      </c>
      <c r="C179" t="str">
        <v>MERCADORIA REF NF 1549, CARREGAMENTO Nº 01825, CONTRATO: 0363/25 - SO. PLACA: XXX-9999, MOTORISTA: JOEL FLORENCO DE SOUZA</v>
      </c>
      <c r="D179" t="str">
        <v xml:space="preserve"> BUNGE ALIMENTOS S/A</v>
      </c>
      <c r="E179" t="str">
        <v>01825</v>
      </c>
      <c r="F179" t="str">
        <v>CLIENTES MERCADORIAS</v>
      </c>
      <c r="G179" t="str">
        <v>ÚNICA</v>
      </c>
      <c r="H179" t="str">
        <v>TED</v>
      </c>
      <c r="I179">
        <v>91634.67</v>
      </c>
    </row>
    <row r="180">
      <c r="A180" t="str">
        <v>BC_MATRIZ</v>
      </c>
      <c r="B180">
        <v>45777</v>
      </c>
      <c r="C180" t="str">
        <v>MERCADORIA REF NF 1550, CARREGAMENTO Nº 01826, CONTRATO: 0363/25 - SO. PLACA: XXX-9999, MOTORISTA: JOEL FLORENCO DE SOUZA</v>
      </c>
      <c r="D180" t="str">
        <v xml:space="preserve"> BUNGE ALIMENTOS S/A</v>
      </c>
      <c r="E180" t="str">
        <v>01826</v>
      </c>
      <c r="F180" t="str">
        <v>CLIENTES MERCADORIAS</v>
      </c>
      <c r="G180" t="str">
        <v>ÚNICA</v>
      </c>
      <c r="H180" t="str">
        <v>TED</v>
      </c>
      <c r="I180">
        <v>91840</v>
      </c>
    </row>
    <row r="181">
      <c r="A181" t="str">
        <v>BC_MATRIZ</v>
      </c>
      <c r="B181">
        <v>45777</v>
      </c>
      <c r="C181" t="str">
        <v>MERCADORIA REF NF 1551, CARREGAMENTO Nº 01827, CONTRATO: 0363/25 - SO. PLACA: XXX-9999, MOTORISTA: JOEL FLORENCO DE SOUZA</v>
      </c>
      <c r="D181" t="str">
        <v xml:space="preserve"> BUNGE ALIMENTOS S/A</v>
      </c>
      <c r="E181" t="str">
        <v>01827</v>
      </c>
      <c r="F181" t="str">
        <v>CLIENTES MERCADORIAS</v>
      </c>
      <c r="G181" t="str">
        <v>ÚNICA</v>
      </c>
      <c r="H181" t="str">
        <v>TED</v>
      </c>
      <c r="I181">
        <v>91317.33</v>
      </c>
    </row>
    <row r="182">
      <c r="A182" t="str">
        <v>BC_MATRIZ</v>
      </c>
      <c r="B182">
        <v>45777</v>
      </c>
      <c r="C182" t="str">
        <v>MERCADORIA REF NF 1560, CARREGAMENTO Nº 01853, CONTRATO: 0363/25 - SO. PLACA: XXX-9999, MOTORISTA: JOEL FLORENCO DE SOUZA</v>
      </c>
      <c r="D182" t="str">
        <v xml:space="preserve"> BUNGE ALIMENTOS S/A</v>
      </c>
      <c r="E182" t="str">
        <v>01853</v>
      </c>
      <c r="F182" t="str">
        <v>CLIENTES MERCADORIAS</v>
      </c>
      <c r="G182" t="str">
        <v>ÚNICA</v>
      </c>
      <c r="H182" t="str">
        <v>TED</v>
      </c>
      <c r="I182">
        <v>54264</v>
      </c>
    </row>
    <row r="183">
      <c r="A183" t="str">
        <v>BC_MATRIZ</v>
      </c>
      <c r="B183">
        <v>45777</v>
      </c>
      <c r="C183" t="str">
        <v>APLICACAO  BB RF LP Corp Bancos</v>
      </c>
      <c r="D183" t="str">
        <v xml:space="preserve"> TRANSFERENCIA ENTRE CONTAS</v>
      </c>
      <c r="E183" t="str">
        <v>04/2025</v>
      </c>
      <c r="F183" t="str">
        <v>TRANSFERENCIA ENTRE CONTAS</v>
      </c>
      <c r="G183" t="str">
        <v>ÚNICA</v>
      </c>
      <c r="H183" t="str">
        <v>TRANSFERENCIA</v>
      </c>
      <c r="I183">
        <v>1344000</v>
      </c>
    </row>
    <row r="184">
      <c r="A184" t="str">
        <v>BC_MATRIZ</v>
      </c>
      <c r="B184">
        <v>45777</v>
      </c>
      <c r="C184" t="str">
        <v>RESGATE</v>
      </c>
      <c r="D184" t="str">
        <v xml:space="preserve"> TRANSFERENCIA ENTRE CONTAS</v>
      </c>
      <c r="E184" t="str">
        <v>04/2025</v>
      </c>
      <c r="F184" t="str">
        <v>TRANSFERENCIA ENTRE CONTAS</v>
      </c>
      <c r="G184" t="str">
        <v>ÚNICA</v>
      </c>
      <c r="H184" t="str">
        <v>TRANSFERENCIA</v>
      </c>
      <c r="I184">
        <v>213100.29</v>
      </c>
    </row>
    <row r="185">
      <c r="A185" t="str">
        <v>BC_MATRIZ</v>
      </c>
      <c r="B185">
        <v>45777</v>
      </c>
      <c r="C185" t="str">
        <v>RESGATE</v>
      </c>
      <c r="D185" t="str">
        <v xml:space="preserve"> TRANSFERENCIA ENTRE CONTAS</v>
      </c>
      <c r="E185" t="str">
        <v>04/2025</v>
      </c>
      <c r="F185" t="str">
        <v>TRANSFERENCIA ENTRE CONTAS</v>
      </c>
      <c r="G185" t="str">
        <v>ÚNICA</v>
      </c>
      <c r="H185" t="str">
        <v>TRANSFERENCIA</v>
      </c>
      <c r="I185">
        <v>503940.38</v>
      </c>
    </row>
    <row r="186">
      <c r="A186" t="str">
        <v>BC_MATRIZ</v>
      </c>
      <c r="B186">
        <v>45777</v>
      </c>
      <c r="C186" t="str">
        <v>RENDIMENTO APLICACAO</v>
      </c>
      <c r="D186" t="str">
        <v xml:space="preserve"> BANCO DO BRASIL SA</v>
      </c>
      <c r="E186" t="str">
        <v>04/2025</v>
      </c>
      <c r="F186" t="str">
        <v>FINANCEIRA</v>
      </c>
      <c r="G186" t="str">
        <v>ÚNICA</v>
      </c>
      <c r="H186" t="str">
        <v>CREDITO EM CONTA</v>
      </c>
      <c r="I186">
        <v>409.39</v>
      </c>
    </row>
    <row r="187">
      <c r="A187" t="str">
        <v>BC_MATRIZ</v>
      </c>
      <c r="B187">
        <v>45777</v>
      </c>
      <c r="C187" t="str">
        <v>RENDIMENTO APLICACAO RF CP Corpor Ágil</v>
      </c>
      <c r="D187" t="str">
        <v xml:space="preserve"> BANCO DO BRASIL SA</v>
      </c>
      <c r="E187" t="str">
        <v>04/2025</v>
      </c>
      <c r="F187" t="str">
        <v>FINANCEIRA</v>
      </c>
      <c r="G187" t="str">
        <v>ÚNICA</v>
      </c>
      <c r="H187" t="str">
        <v>CREDITO EM CONTA</v>
      </c>
      <c r="I187">
        <v>9097.24</v>
      </c>
    </row>
    <row r="188">
      <c r="A188" t="str">
        <v>BC_MATRIZ</v>
      </c>
      <c r="B188">
        <v>45779</v>
      </c>
      <c r="C188" t="str">
        <v>MERCADORIA REF NF 1534 PARCIAL E 1596, CARREGAMENTO Nº 01883, CONTRATO: 0373/25 - SO. PLACA: XXX-9999, MOTORISTA: JOEL FLORENCO DE SOUZA</v>
      </c>
      <c r="D188" t="str">
        <v xml:space="preserve"> CUTRALE TRADING BRASIL LTDA.</v>
      </c>
      <c r="E188" t="str">
        <v>01883</v>
      </c>
      <c r="F188" t="str">
        <v>CLIENTES MERCADORIAS</v>
      </c>
      <c r="G188" t="str">
        <v>ÚNICA</v>
      </c>
      <c r="H188" t="str">
        <v>PIX</v>
      </c>
      <c r="I188">
        <v>10577.6</v>
      </c>
    </row>
    <row r="189">
      <c r="A189" t="str">
        <v>BC_MATRIZ</v>
      </c>
      <c r="B189">
        <v>45779</v>
      </c>
      <c r="C189" t="str">
        <v>MERCADORIA REF NF 1584 PARCIAL E 1597, CARREGAMENTO Nº 01903, CONTRATO: 0374/25 - SO. PLACA: XXX-9999, MOTORISTA: JOEL FLORENCO DE SOUZA</v>
      </c>
      <c r="D189" t="str">
        <v xml:space="preserve"> CUTRALE TRADING BRASIL LTDA.</v>
      </c>
      <c r="E189" t="str">
        <v>01903</v>
      </c>
      <c r="F189" t="str">
        <v>CLIENTES MERCADORIAS</v>
      </c>
      <c r="G189" t="str">
        <v>ÚNICA</v>
      </c>
      <c r="H189" t="str">
        <v>TED</v>
      </c>
      <c r="I189">
        <v>7931.37</v>
      </c>
    </row>
    <row r="190">
      <c r="A190" t="str">
        <v>BC_MATRIZ</v>
      </c>
      <c r="B190">
        <v>45779</v>
      </c>
      <c r="C190" t="str">
        <v>ADIANTAMENTO CLIENTE (VENDA CAMINHAO).</v>
      </c>
      <c r="D190" t="str">
        <v xml:space="preserve"> D.A. MANFROI TRANSPORTES LTDA</v>
      </c>
      <c r="E190" t="str">
        <v>05/2025</v>
      </c>
      <c r="F190" t="str">
        <v>ADIANTAMENTOS CLIENTES</v>
      </c>
      <c r="G190" t="str">
        <v>ÚNICA</v>
      </c>
      <c r="H190" t="str">
        <v>PIX</v>
      </c>
      <c r="I190">
        <v>14955.83</v>
      </c>
    </row>
    <row r="191">
      <c r="A191" t="str">
        <v>BC_MATRIZ</v>
      </c>
      <c r="B191">
        <v>45779</v>
      </c>
      <c r="C191" t="str">
        <v>APLICACAO</v>
      </c>
      <c r="D191" t="str">
        <v xml:space="preserve"> TRANSFERENCIA ENTRE CONTAS</v>
      </c>
      <c r="E191" t="str">
        <v>05/2025</v>
      </c>
      <c r="F191" t="str">
        <v>TRANSFERENCIA ENTRE CONTAS</v>
      </c>
      <c r="G191" t="str">
        <v>ÚNICA</v>
      </c>
      <c r="H191" t="str">
        <v>TRANSFERENCIA</v>
      </c>
      <c r="I191">
        <v>9725.32</v>
      </c>
    </row>
    <row r="192">
      <c r="A192" t="str">
        <v>BC_MATRIZ</v>
      </c>
      <c r="B192">
        <v>45782</v>
      </c>
      <c r="C192" t="str">
        <v>RESGATE</v>
      </c>
      <c r="D192" t="str">
        <v xml:space="preserve"> TRANSFERENCIA ENTRE CONTAS</v>
      </c>
      <c r="E192" t="str">
        <v>05/2025</v>
      </c>
      <c r="F192" t="str">
        <v>TRANSFERENCIA ENTRE CONTAS</v>
      </c>
      <c r="G192" t="str">
        <v>ÚNICA</v>
      </c>
      <c r="H192" t="str">
        <v>TRANSFERENCIA</v>
      </c>
      <c r="I192">
        <v>9725.37</v>
      </c>
    </row>
    <row r="193">
      <c r="A193" t="str">
        <v>BC_MATRIZ</v>
      </c>
      <c r="B193">
        <v>45782</v>
      </c>
      <c r="C193" t="str">
        <v>RESGATE</v>
      </c>
      <c r="D193" t="str">
        <v xml:space="preserve"> TRANSFERENCIA ENTRE CONTAS</v>
      </c>
      <c r="E193" t="str">
        <v>05/2025</v>
      </c>
      <c r="F193" t="str">
        <v>TRANSFERENCIA ENTRE CONTAS</v>
      </c>
      <c r="G193" t="str">
        <v>ÚNICA</v>
      </c>
      <c r="H193" t="str">
        <v>TRANSFERENCIA</v>
      </c>
      <c r="I193">
        <v>79836.84</v>
      </c>
    </row>
    <row r="194">
      <c r="A194" t="str">
        <v>BC_MATRIZ</v>
      </c>
      <c r="B194">
        <v>45783</v>
      </c>
      <c r="C194" t="str">
        <v>RESGATE</v>
      </c>
      <c r="D194" t="str">
        <v xml:space="preserve"> TRANSFERENCIA ENTRE CONTAS</v>
      </c>
      <c r="E194" t="str">
        <v>05/2025</v>
      </c>
      <c r="F194" t="str">
        <v>TRANSFERENCIA ENTRE CONTAS</v>
      </c>
      <c r="G194" t="str">
        <v>ÚNICA</v>
      </c>
      <c r="H194" t="str">
        <v>TRANSFERENCIA</v>
      </c>
      <c r="I194">
        <v>1565</v>
      </c>
    </row>
    <row r="195">
      <c r="A195" t="str">
        <v>BC_MATRIZ</v>
      </c>
      <c r="B195">
        <v>45784</v>
      </c>
      <c r="C195" t="str">
        <v>RESGATE</v>
      </c>
      <c r="D195" t="str">
        <v xml:space="preserve"> TRANSFERENCIA ENTRE CONTAS</v>
      </c>
      <c r="E195" t="str">
        <v>05/2025</v>
      </c>
      <c r="F195" t="str">
        <v>TRANSFERENCIA ENTRE CONTAS</v>
      </c>
      <c r="G195" t="str">
        <v>ÚNICA</v>
      </c>
      <c r="H195" t="str">
        <v>TRANSFERENCIA</v>
      </c>
      <c r="I195">
        <v>545.34</v>
      </c>
    </row>
    <row r="196">
      <c r="A196" t="str">
        <v>BC_MATRIZ</v>
      </c>
      <c r="B196">
        <v>45786</v>
      </c>
      <c r="C196" t="str">
        <v>MERCADORIA REF NF 1582, CARREGAMENTO Nº 01874, CONTRATO: 0372/25 - SO. PLACA: XXX-9999, MOTORISTA: JOEL FLORENCO DE SOUZA</v>
      </c>
      <c r="D196" t="str">
        <v xml:space="preserve"> CUTRALE TRADING BRASIL LTDA.</v>
      </c>
      <c r="E196" t="str">
        <v>01874</v>
      </c>
      <c r="F196" t="str">
        <v>CLIENTES MERCADORIAS</v>
      </c>
      <c r="G196" t="str">
        <v>ÚNICA</v>
      </c>
      <c r="H196" t="str">
        <v>TED</v>
      </c>
      <c r="I196">
        <v>81863.33</v>
      </c>
    </row>
    <row r="197">
      <c r="A197" t="str">
        <v>BC_MATRIZ</v>
      </c>
      <c r="B197">
        <v>45786</v>
      </c>
      <c r="C197" t="str">
        <v>MERCADORIA REF NF 1581, CARREGAMENTO Nº 01873, CONTRATO: 0372/25 - SO. PLACA: XXX-9999, MOTORISTA: JOEL FLORENCO DE SOUZA</v>
      </c>
      <c r="D197" t="str">
        <v xml:space="preserve"> CUTRALE TRADING BRASIL LTDA.</v>
      </c>
      <c r="E197" t="str">
        <v>01873</v>
      </c>
      <c r="F197" t="str">
        <v>CLIENTES MERCADORIAS</v>
      </c>
      <c r="G197" t="str">
        <v>ÚNICA</v>
      </c>
      <c r="H197" t="str">
        <v>TED</v>
      </c>
      <c r="I197">
        <v>82256.25</v>
      </c>
    </row>
    <row r="198">
      <c r="A198" t="str">
        <v>BC_MATRIZ</v>
      </c>
      <c r="B198">
        <v>45786</v>
      </c>
      <c r="C198" t="str">
        <v>MERCADORIA REF NF 1583, CARREGAMENTO Nº 01877, CONTRATO: 0372/25 - SO. PLACA: XXX-9999, MOTORISTA: JOEL FLORENCO DE SOUZA</v>
      </c>
      <c r="D198" t="str">
        <v xml:space="preserve"> CUTRALE TRADING BRASIL LTDA.</v>
      </c>
      <c r="E198" t="str">
        <v>01877</v>
      </c>
      <c r="F198" t="str">
        <v>CLIENTES MERCADORIAS</v>
      </c>
      <c r="G198" t="str">
        <v>ÚNICA</v>
      </c>
      <c r="H198" t="str">
        <v>TED</v>
      </c>
      <c r="I198">
        <v>84665</v>
      </c>
    </row>
    <row r="199">
      <c r="A199" t="str">
        <v>BC_MATRIZ</v>
      </c>
      <c r="B199">
        <v>45786</v>
      </c>
      <c r="C199" t="str">
        <v>MERCADORIA REF NF 1588, CARREGAMENTO Nº 01882, CONTRATO: 0372/25 - SO. PLACA: XXX-9999, MOTORISTA: JOEL FLORENCO DE SOUZA</v>
      </c>
      <c r="D199" t="str">
        <v xml:space="preserve"> CUTRALE TRADING BRASIL LTDA.</v>
      </c>
      <c r="E199" t="str">
        <v>01882</v>
      </c>
      <c r="F199" t="str">
        <v>CLIENTES MERCADORIAS</v>
      </c>
      <c r="G199" t="str">
        <v>ÚNICA</v>
      </c>
      <c r="H199" t="str">
        <v>TED</v>
      </c>
      <c r="I199">
        <v>63925.83</v>
      </c>
    </row>
    <row r="200">
      <c r="A200" t="str">
        <v>BC_MATRIZ</v>
      </c>
      <c r="B200">
        <v>45786</v>
      </c>
      <c r="C200" t="str">
        <v>MERCADORIA REF NF 1585, CARREGAMENTO Nº 01879, CONTRATO: 0372/25 - SO. PLACA: XXX-9999, MOTORISTA: JOEL FLORENCO DE SOUZA</v>
      </c>
      <c r="D200" t="str">
        <v xml:space="preserve"> CUTRALE TRADING BRASIL LTDA.</v>
      </c>
      <c r="E200" t="str">
        <v>01879</v>
      </c>
      <c r="F200" t="str">
        <v>CLIENTES MERCADORIAS</v>
      </c>
      <c r="G200" t="str">
        <v>ÚNICA</v>
      </c>
      <c r="H200" t="str">
        <v>TED</v>
      </c>
      <c r="I200">
        <v>82854.17</v>
      </c>
    </row>
    <row r="201">
      <c r="A201" t="str">
        <v>BC_MATRIZ</v>
      </c>
      <c r="B201">
        <v>45786</v>
      </c>
      <c r="C201" t="str">
        <v>MERCADORIA REF NF 1586, CARREGAMENTO Nº 01880, CONTRATO: 0372/25 - SO. PLACA: XXX-9999, MOTORISTA: JOEL FLORENCO DE SOUZA</v>
      </c>
      <c r="D201" t="str">
        <v xml:space="preserve"> CUTRALE TRADING BRASIL LTDA.</v>
      </c>
      <c r="E201" t="str">
        <v>01880</v>
      </c>
      <c r="F201" t="str">
        <v>CLIENTES MERCADORIAS</v>
      </c>
      <c r="G201" t="str">
        <v>ÚNICA</v>
      </c>
      <c r="H201" t="str">
        <v>TED</v>
      </c>
      <c r="I201">
        <v>84391.67</v>
      </c>
    </row>
    <row r="202">
      <c r="A202" t="str">
        <v>BC_MATRIZ</v>
      </c>
      <c r="B202">
        <v>45786</v>
      </c>
      <c r="C202" t="str">
        <v>MERCADORIA REF NF 1587, CARREGAMENTO Nº 01881, CONTRATO: 0372/25 - SO. PLACA: XXX-9999, MOTORISTA: JOEL FLORENCO DE SOUZA</v>
      </c>
      <c r="D202" t="str">
        <v xml:space="preserve"> CUTRALE TRADING BRASIL LTDA.</v>
      </c>
      <c r="E202" t="str">
        <v>01881</v>
      </c>
      <c r="F202" t="str">
        <v>CLIENTES MERCADORIAS</v>
      </c>
      <c r="G202" t="str">
        <v>ÚNICA</v>
      </c>
      <c r="H202" t="str">
        <v>TED</v>
      </c>
      <c r="I202">
        <v>83486.25</v>
      </c>
    </row>
    <row r="203">
      <c r="A203" t="str">
        <v>BC_MATRIZ</v>
      </c>
      <c r="B203">
        <v>45786</v>
      </c>
      <c r="C203" t="str">
        <v>MERCADORIA REF NF 1590, CARREGAMENTO Nº 01893, CONTRATO: 0372/25 - SO. PLACA: XXX-9999, MOTORISTA: JOEL FLORENCO DE SOUZA</v>
      </c>
      <c r="D203" t="str">
        <v xml:space="preserve"> CUTRALE TRADING BRASIL LTDA.</v>
      </c>
      <c r="E203" t="str">
        <v>01893</v>
      </c>
      <c r="F203" t="str">
        <v>CLIENTES MERCADORIAS</v>
      </c>
      <c r="G203" t="str">
        <v>ÚNICA</v>
      </c>
      <c r="H203" t="str">
        <v>TED</v>
      </c>
      <c r="I203">
        <v>83896.25</v>
      </c>
    </row>
    <row r="204">
      <c r="A204" t="str">
        <v>BC_MATRIZ</v>
      </c>
      <c r="B204">
        <v>45786</v>
      </c>
      <c r="C204" t="str">
        <v>MERCADORIA REF NF 1591, CARREGAMENTO Nº 01895, CONTRATO: 0372/25 - SO. PLACA: XXX-9999, MOTORISTA: JOEL FLORENCO DE SOUZA</v>
      </c>
      <c r="D204" t="str">
        <v xml:space="preserve"> CUTRALE TRADING BRASIL LTDA.</v>
      </c>
      <c r="E204" t="str">
        <v>01895</v>
      </c>
      <c r="F204" t="str">
        <v>CLIENTES MERCADORIAS</v>
      </c>
      <c r="G204" t="str">
        <v>ÚNICA</v>
      </c>
      <c r="H204" t="str">
        <v>TED</v>
      </c>
      <c r="I204">
        <v>83588.75</v>
      </c>
    </row>
    <row r="205">
      <c r="A205" t="str">
        <v>BC_MATRIZ</v>
      </c>
      <c r="B205">
        <v>45786</v>
      </c>
      <c r="C205" t="str">
        <v>MERCADORIA REF NF 1592, CARREGAMENTO Nº 01896, CONTRATO: 0372/25 - SO. PLACA: XXX-9999, MOTORISTA: JOEL FLORENCO DE SOUZA</v>
      </c>
      <c r="D205" t="str">
        <v xml:space="preserve"> CUTRALE TRADING BRASIL LTDA.</v>
      </c>
      <c r="E205" t="str">
        <v>01896</v>
      </c>
      <c r="F205" t="str">
        <v>CLIENTES MERCADORIAS</v>
      </c>
      <c r="G205" t="str">
        <v>ÚNICA</v>
      </c>
      <c r="H205" t="str">
        <v>TED</v>
      </c>
      <c r="I205">
        <v>82222.08</v>
      </c>
    </row>
    <row r="206">
      <c r="A206" t="str">
        <v>BC_MATRIZ</v>
      </c>
      <c r="B206">
        <v>45786</v>
      </c>
      <c r="C206" t="str">
        <v>MERCADORIA REF NF 1593, CARREGAMENTO Nº 01899, CONTRATO: 0372/25 - SO. PLACA: XXX-9999, MOTORISTA: JOEL FLORENCO DE SOUZA</v>
      </c>
      <c r="D206" t="str">
        <v xml:space="preserve"> CUTRALE TRADING BRASIL LTDA.</v>
      </c>
      <c r="E206" t="str">
        <v>01899</v>
      </c>
      <c r="F206" t="str">
        <v>CLIENTES MERCADORIAS</v>
      </c>
      <c r="G206" t="str">
        <v>ÚNICA</v>
      </c>
      <c r="H206" t="str">
        <v>TED</v>
      </c>
      <c r="I206">
        <v>81367.92</v>
      </c>
    </row>
    <row r="207">
      <c r="A207" t="str">
        <v>BC_MATRIZ</v>
      </c>
      <c r="B207">
        <v>45786</v>
      </c>
      <c r="C207" t="str">
        <v>MERCADORIA REF NF 1594, CARREGAMENTO Nº 01900, CONTRATO: 0372/25 - SO. PLACA: XXX-9999, MOTORISTA: JOEL FLORENCO DE SOUZA</v>
      </c>
      <c r="D207" t="str">
        <v xml:space="preserve"> CUTRALE TRADING BRASIL LTDA.</v>
      </c>
      <c r="E207" t="str">
        <v>01900</v>
      </c>
      <c r="F207" t="str">
        <v>CLIENTES MERCADORIAS</v>
      </c>
      <c r="G207" t="str">
        <v>ÚNICA</v>
      </c>
      <c r="H207" t="str">
        <v>TED</v>
      </c>
      <c r="I207">
        <v>82666.25</v>
      </c>
    </row>
    <row r="208">
      <c r="A208" t="str">
        <v>BC_MATRIZ</v>
      </c>
      <c r="B208">
        <v>45786</v>
      </c>
      <c r="C208" t="str">
        <v>MERCADORIA REF NF 1595, CARREGAMENTO Nº 01902, CONTRATO: 0372/25 - SO. PLACA: XXX-9999, MOTORISTA: JOEL FLORENCO DE SOUZA</v>
      </c>
      <c r="D208" t="str">
        <v xml:space="preserve"> CUTRALE TRADING BRASIL LTDA.</v>
      </c>
      <c r="E208" t="str">
        <v>01902</v>
      </c>
      <c r="F208" t="str">
        <v>CLIENTES MERCADORIAS</v>
      </c>
      <c r="G208" t="str">
        <v>ÚNICA</v>
      </c>
      <c r="H208" t="str">
        <v>TED</v>
      </c>
      <c r="I208">
        <v>47816.25</v>
      </c>
    </row>
    <row r="209">
      <c r="A209" t="str">
        <v>BC_MATRIZ</v>
      </c>
      <c r="B209">
        <v>45786</v>
      </c>
      <c r="C209" t="str">
        <v>APLICACAO</v>
      </c>
      <c r="D209" t="str">
        <v xml:space="preserve"> TRANSFERENCIA ENTRE CONTAS</v>
      </c>
      <c r="E209" t="str">
        <v>05/2025</v>
      </c>
      <c r="F209" t="str">
        <v>TRANSFERENCIA ENTRE CONTAS</v>
      </c>
      <c r="G209" t="str">
        <v>ÚNICA</v>
      </c>
      <c r="H209" t="str">
        <v>TRANSFERENCIA</v>
      </c>
      <c r="I209">
        <v>1023768.05</v>
      </c>
    </row>
    <row r="210">
      <c r="A210" t="str">
        <v>BC_MATRIZ</v>
      </c>
      <c r="B210">
        <v>45789</v>
      </c>
      <c r="C210" t="str">
        <v>RESGATE</v>
      </c>
      <c r="D210" t="str">
        <v xml:space="preserve"> TRANSFERENCIA ENTRE CONTAS</v>
      </c>
      <c r="E210" t="str">
        <v>05/2025</v>
      </c>
      <c r="F210" t="str">
        <v>TRANSFERENCIA ENTRE CONTAS</v>
      </c>
      <c r="G210" t="str">
        <v>ÚNICA</v>
      </c>
      <c r="H210" t="str">
        <v>TRANSFERENCIA</v>
      </c>
      <c r="I210">
        <v>738144.08</v>
      </c>
    </row>
    <row r="211">
      <c r="A211" t="str">
        <v>BC_MATRIZ</v>
      </c>
      <c r="B211">
        <v>45790</v>
      </c>
      <c r="C211" t="str">
        <v>INTEGRALIZACAO AUMENTO DE CAPITAL SOCIAL</v>
      </c>
      <c r="D211" t="str">
        <v xml:space="preserve"> JOEL FLORENCO DE SOUZA</v>
      </c>
      <c r="E211" t="str">
        <v>05/2025</v>
      </c>
      <c r="F211" t="str">
        <v>TRANSFERENCIA ENTRE CONTAS</v>
      </c>
      <c r="G211" t="str">
        <v>ÚNICA</v>
      </c>
      <c r="H211" t="str">
        <v>TRANSFERENCIA</v>
      </c>
      <c r="I211">
        <v>700000</v>
      </c>
    </row>
    <row r="212">
      <c r="A212" t="str">
        <v>BC_MATRIZ</v>
      </c>
      <c r="B212">
        <v>45790</v>
      </c>
      <c r="C212" t="str">
        <v>APLICACAO</v>
      </c>
      <c r="D212" t="str">
        <v xml:space="preserve"> TRANSFERENCIA ENTRE CONTAS</v>
      </c>
      <c r="E212" t="str">
        <v>05/2025</v>
      </c>
      <c r="F212" t="str">
        <v>TRANSFERENCIA ENTRE CONTAS</v>
      </c>
      <c r="G212" t="str">
        <v>ÚNICA</v>
      </c>
      <c r="H212" t="str">
        <v>TRANSFERENCIA</v>
      </c>
      <c r="I212">
        <v>700000</v>
      </c>
    </row>
    <row r="213">
      <c r="A213" t="str">
        <v>BC_MATRIZ</v>
      </c>
      <c r="B213">
        <v>45790</v>
      </c>
      <c r="C213" t="str">
        <v>RESGATE</v>
      </c>
      <c r="D213" t="str">
        <v xml:space="preserve"> TRANSFERENCIA ENTRE CONTAS</v>
      </c>
      <c r="E213" t="str">
        <v>05/2025</v>
      </c>
      <c r="F213" t="str">
        <v>TRANSFERENCIA ENTRE CONTAS</v>
      </c>
      <c r="G213" t="str">
        <v>ÚNICA</v>
      </c>
      <c r="H213" t="str">
        <v>TRANSFERENCIA</v>
      </c>
      <c r="I213">
        <v>972.4</v>
      </c>
    </row>
    <row r="214">
      <c r="A214" t="str">
        <v>BC_MATRIZ</v>
      </c>
      <c r="B214">
        <v>45791</v>
      </c>
      <c r="C214" t="str">
        <v>RESGATE</v>
      </c>
      <c r="D214" t="str">
        <v xml:space="preserve"> TRANSFERENCIA ENTRE CONTAS</v>
      </c>
      <c r="E214" t="str">
        <v>05/2025</v>
      </c>
      <c r="F214" t="str">
        <v>TRANSFERENCIA ENTRE CONTAS</v>
      </c>
      <c r="G214" t="str">
        <v>ÚNICA</v>
      </c>
      <c r="H214" t="str">
        <v>TRANSFERENCIA</v>
      </c>
      <c r="I214">
        <v>210287.63</v>
      </c>
    </row>
    <row r="215">
      <c r="A215" t="str">
        <v>BC_MATRIZ</v>
      </c>
      <c r="B215">
        <v>45792</v>
      </c>
      <c r="C215" t="str">
        <v>RESGATE</v>
      </c>
      <c r="D215" t="str">
        <v xml:space="preserve"> TRANSFERENCIA ENTRE CONTAS</v>
      </c>
      <c r="E215" t="str">
        <v>05/2025</v>
      </c>
      <c r="F215" t="str">
        <v>TRANSFERENCIA ENTRE CONTAS</v>
      </c>
      <c r="G215" t="str">
        <v>ÚNICA</v>
      </c>
      <c r="H215" t="str">
        <v>TRANSFERENCIA</v>
      </c>
      <c r="I215">
        <v>9612.58</v>
      </c>
    </row>
    <row r="216">
      <c r="A216" t="str">
        <v>BC_MATRIZ</v>
      </c>
      <c r="B216">
        <v>45793</v>
      </c>
      <c r="C216" t="str">
        <v>MERCADORIA REF NF 1595 PARCIAL, CARREGAMENTO Nº 01933, CONTRATO: 0372/25 - SO. PLACA: XXX-9999, MOTORISTA: JOEL FLORENCO DE SOUZA. NOTA DEVOLUCAO 154803.</v>
      </c>
      <c r="D216" t="str">
        <v xml:space="preserve"> CUTRALE TRADING BRASIL LTDA.</v>
      </c>
      <c r="E216" t="str">
        <v>01933</v>
      </c>
      <c r="F216" t="str">
        <v>CLIENTES MERCADORIAS</v>
      </c>
      <c r="G216" t="str">
        <v>ÚNICA</v>
      </c>
      <c r="H216" t="str">
        <v>TED</v>
      </c>
      <c r="I216">
        <v>34744</v>
      </c>
    </row>
    <row r="217">
      <c r="A217" t="str">
        <v>BC_MATRIZ</v>
      </c>
      <c r="B217">
        <v>45793</v>
      </c>
      <c r="C217" t="str">
        <v>APLICACAO</v>
      </c>
      <c r="D217" t="str">
        <v xml:space="preserve"> TRANSFERENCIA ENTRE CONTAS</v>
      </c>
      <c r="E217" t="str">
        <v>05/2025</v>
      </c>
      <c r="F217" t="str">
        <v>TRANSFERENCIA ENTRE CONTAS</v>
      </c>
      <c r="G217" t="str">
        <v>ÚNICA</v>
      </c>
      <c r="H217" t="str">
        <v>TRANSFERENCIA</v>
      </c>
      <c r="I217">
        <v>34744</v>
      </c>
    </row>
    <row r="218">
      <c r="A218" t="str">
        <v>BC_MATRIZ</v>
      </c>
      <c r="B218">
        <v>45796</v>
      </c>
      <c r="C218" t="str">
        <v>RESGATE</v>
      </c>
      <c r="D218" t="str">
        <v xml:space="preserve"> TRANSFERENCIA ENTRE CONTAS</v>
      </c>
      <c r="E218" t="str">
        <v>05/2025</v>
      </c>
      <c r="F218" t="str">
        <v>TRANSFERENCIA ENTRE CONTAS</v>
      </c>
      <c r="G218" t="str">
        <v>ÚNICA</v>
      </c>
      <c r="H218" t="str">
        <v>TRANSFERENCIA</v>
      </c>
      <c r="I218">
        <v>32077.17</v>
      </c>
    </row>
    <row r="219">
      <c r="A219" t="str">
        <v>BC_MATRIZ</v>
      </c>
      <c r="B219">
        <v>45797</v>
      </c>
      <c r="C219" t="str">
        <v>RESGATE</v>
      </c>
      <c r="D219" t="str">
        <v xml:space="preserve"> TRANSFERENCIA ENTRE CONTAS</v>
      </c>
      <c r="E219" t="str">
        <v>05/2025</v>
      </c>
      <c r="F219" t="str">
        <v>TRANSFERENCIA ENTRE CONTAS</v>
      </c>
      <c r="G219" t="str">
        <v>ÚNICA</v>
      </c>
      <c r="H219" t="str">
        <v>TRANSFERENCIA</v>
      </c>
      <c r="I219">
        <v>67432.92</v>
      </c>
    </row>
    <row r="220">
      <c r="A220" t="str">
        <v>BC_MATRIZ</v>
      </c>
      <c r="B220">
        <v>45797</v>
      </c>
      <c r="C220" t="str">
        <v>RESGATE</v>
      </c>
      <c r="D220" t="str">
        <v xml:space="preserve"> TRANSFERENCIA ENTRE CONTAS</v>
      </c>
      <c r="E220" t="str">
        <v>05/2025</v>
      </c>
      <c r="F220" t="str">
        <v>TRANSFERENCIA ENTRE CONTAS</v>
      </c>
      <c r="G220" t="str">
        <v>ÚNICA</v>
      </c>
      <c r="H220" t="str">
        <v>TRANSFERENCIA</v>
      </c>
      <c r="I220">
        <v>316683.89</v>
      </c>
    </row>
    <row r="221">
      <c r="A221" t="str">
        <v>BC_MATRIZ</v>
      </c>
      <c r="B221">
        <v>45798</v>
      </c>
      <c r="C221" t="str">
        <v>NF 132. CONTRATO Nilto Schwening - Pedidos Goias.</v>
      </c>
      <c r="D221" t="str">
        <v xml:space="preserve"> FERTILIZANTES TOCANTINS S.A MATRIZ</v>
      </c>
      <c r="E221" t="str">
        <v>132</v>
      </c>
      <c r="F221" t="str">
        <v>REPRESENTACAO</v>
      </c>
      <c r="G221" t="str">
        <v>ÚNICA</v>
      </c>
      <c r="H221" t="str">
        <v>TED</v>
      </c>
      <c r="I221">
        <v>166.05</v>
      </c>
    </row>
    <row r="222">
      <c r="A222" t="str">
        <v>BC_MATRIZ</v>
      </c>
      <c r="B222">
        <v>45798</v>
      </c>
      <c r="C222" t="str">
        <v>RESGATE</v>
      </c>
      <c r="D222" t="str">
        <v xml:space="preserve"> TRANSFERENCIA ENTRE CONTAS</v>
      </c>
      <c r="E222" t="str">
        <v>05/2025</v>
      </c>
      <c r="F222" t="str">
        <v>TRANSFERENCIA ENTRE CONTAS</v>
      </c>
      <c r="G222" t="str">
        <v>ÚNICA</v>
      </c>
      <c r="H222" t="str">
        <v>TRANSFERENCIA</v>
      </c>
      <c r="I222">
        <v>19430.52</v>
      </c>
    </row>
    <row r="223">
      <c r="A223" t="str">
        <v>BC_MATRIZ</v>
      </c>
      <c r="B223">
        <v>45803</v>
      </c>
      <c r="C223" t="str">
        <v>RESGATE</v>
      </c>
      <c r="D223" t="str">
        <v xml:space="preserve"> TRANSFERENCIA ENTRE CONTAS</v>
      </c>
      <c r="E223" t="str">
        <v>05/2025</v>
      </c>
      <c r="F223" t="str">
        <v>TRANSFERENCIA ENTRE CONTAS</v>
      </c>
      <c r="G223" t="str">
        <v>ÚNICA</v>
      </c>
      <c r="H223" t="str">
        <v>TRANSFERENCIA</v>
      </c>
      <c r="I223">
        <v>61816.17</v>
      </c>
    </row>
    <row r="224">
      <c r="A224" t="str">
        <v>BC_MATRIZ</v>
      </c>
      <c r="B224">
        <v>45804</v>
      </c>
      <c r="C224" t="str">
        <v>RESGATE</v>
      </c>
      <c r="D224" t="str">
        <v xml:space="preserve"> TRANSFERENCIA ENTRE CONTAS</v>
      </c>
      <c r="E224" t="str">
        <v>05/2025</v>
      </c>
      <c r="F224" t="str">
        <v>TRANSFERENCIA ENTRE CONTAS</v>
      </c>
      <c r="G224" t="str">
        <v>ÚNICA</v>
      </c>
      <c r="H224" t="str">
        <v>TRANSFERENCIA</v>
      </c>
      <c r="I224">
        <v>1076.7</v>
      </c>
    </row>
    <row r="225">
      <c r="A225" t="str">
        <v>BC_MATRIZ</v>
      </c>
      <c r="B225">
        <v>45805</v>
      </c>
      <c r="C225" t="str">
        <v>NF 131. CONTRATO Nilto Schwening - Pedidos Goias..</v>
      </c>
      <c r="D225" t="str">
        <v xml:space="preserve"> FERTILIZANTES TOCANTINS S.A MATRIZ</v>
      </c>
      <c r="E225" t="str">
        <v>132</v>
      </c>
      <c r="F225" t="str">
        <v>REPRESENTACAO</v>
      </c>
      <c r="G225" t="str">
        <v>ÚNICA</v>
      </c>
      <c r="H225" t="str">
        <v>TED</v>
      </c>
      <c r="I225">
        <v>24264</v>
      </c>
    </row>
    <row r="226">
      <c r="A226" t="str">
        <v>BC_MATRIZ</v>
      </c>
      <c r="B226">
        <v>45805</v>
      </c>
      <c r="C226" t="str">
        <v>APLICACAO</v>
      </c>
      <c r="D226" t="str">
        <v xml:space="preserve"> TRANSFERENCIA ENTRE CONTAS</v>
      </c>
      <c r="E226" t="str">
        <v>05/2025</v>
      </c>
      <c r="F226" t="str">
        <v>TRANSFERENCIA ENTRE CONTAS</v>
      </c>
      <c r="G226" t="str">
        <v>ÚNICA</v>
      </c>
      <c r="H226" t="str">
        <v>TRANSFERENCIA</v>
      </c>
      <c r="I226">
        <v>11565.75</v>
      </c>
    </row>
    <row r="227">
      <c r="A227" t="str">
        <v>BC_MATRIZ</v>
      </c>
      <c r="B227">
        <v>45807</v>
      </c>
      <c r="C227" t="str">
        <v>RESGATE</v>
      </c>
      <c r="D227" t="str">
        <v xml:space="preserve"> TRANSFERENCIA ENTRE CONTAS</v>
      </c>
      <c r="E227" t="str">
        <v>05/2025</v>
      </c>
      <c r="F227" t="str">
        <v>TRANSFERENCIA ENTRE CONTAS</v>
      </c>
      <c r="G227" t="str">
        <v>ÚNICA</v>
      </c>
      <c r="H227" t="str">
        <v>TRANSFERENCIA</v>
      </c>
      <c r="I227">
        <v>7672.57</v>
      </c>
    </row>
    <row r="228">
      <c r="A228" t="str">
        <v>BC_MATRIZ</v>
      </c>
      <c r="B228">
        <v>45807</v>
      </c>
      <c r="C228" t="str">
        <v>RENDIMENTO APLICACAO</v>
      </c>
      <c r="D228" t="str">
        <v xml:space="preserve"> BANCO DO BRASIL SA</v>
      </c>
      <c r="E228" t="str">
        <v>05/2025</v>
      </c>
      <c r="F228" t="str">
        <v>FINANCEIRA</v>
      </c>
      <c r="G228" t="str">
        <v>ÚNICA</v>
      </c>
      <c r="H228" t="str">
        <v>CREDITO EM CONTA</v>
      </c>
      <c r="I228">
        <v>104.84</v>
      </c>
    </row>
    <row r="229">
      <c r="A229" t="str">
        <v>BC_MATRIZ</v>
      </c>
      <c r="B229">
        <v>45807</v>
      </c>
      <c r="C229" t="str">
        <v>RENDIMENTO APLICACAO</v>
      </c>
      <c r="D229" t="str">
        <v xml:space="preserve"> BANCO DO BRASIL SA</v>
      </c>
      <c r="E229" t="str">
        <v>05/2025</v>
      </c>
      <c r="F229" t="str">
        <v>FINANCEIRA</v>
      </c>
      <c r="G229" t="str">
        <v>ÚNICA</v>
      </c>
      <c r="H229" t="str">
        <v>CREDITO EM CONTA</v>
      </c>
      <c r="I229">
        <v>21763.29</v>
      </c>
    </row>
    <row r="230">
      <c r="A230" t="str">
        <v>BC_MATRIZ</v>
      </c>
      <c r="B230">
        <v>45807</v>
      </c>
      <c r="C230" t="str">
        <v>RENDIMENTO APLICACAO</v>
      </c>
      <c r="D230" t="str">
        <v xml:space="preserve"> BANCO DO BRASIL SA</v>
      </c>
      <c r="E230" t="str">
        <v>05/2025</v>
      </c>
      <c r="F230" t="str">
        <v>FINANCEIRA</v>
      </c>
      <c r="G230" t="str">
        <v>ÚNICA</v>
      </c>
      <c r="H230" t="str">
        <v>CREDITO EM CONTA</v>
      </c>
      <c r="I230">
        <v>20114.5</v>
      </c>
    </row>
    <row r="231">
      <c r="A231" t="str">
        <v>BC_MATRIZ</v>
      </c>
      <c r="B231">
        <v>45810</v>
      </c>
      <c r="C231" t="str">
        <v>ADIANTAMENTO CLIENTE (VENDA CAMINHAO).</v>
      </c>
      <c r="D231" t="str">
        <v xml:space="preserve"> D.A. MANFROI TRANSPORTES LTDA</v>
      </c>
      <c r="E231" t="str">
        <v>06/2025</v>
      </c>
      <c r="F231" t="str">
        <v>ADIANTAMENTOS CLIENTES</v>
      </c>
      <c r="G231" t="str">
        <v>ÚNICA</v>
      </c>
      <c r="H231" t="str">
        <v>PIX</v>
      </c>
      <c r="I231">
        <v>14194.43</v>
      </c>
    </row>
    <row r="232">
      <c r="A232" t="str">
        <v>BC_MATRIZ</v>
      </c>
      <c r="B232">
        <v>45810</v>
      </c>
      <c r="C232" t="str">
        <v>NF 130. CONTRATO Cereal Ouro MT.</v>
      </c>
      <c r="D232" t="str">
        <v xml:space="preserve"> SALITRE FERTILIZANTES LTDA.</v>
      </c>
      <c r="E232" t="str">
        <v>130</v>
      </c>
      <c r="F232" t="str">
        <v>REPRESENTACAO</v>
      </c>
      <c r="G232" t="str">
        <v>ÚNICA</v>
      </c>
      <c r="H232" t="str">
        <v>TED</v>
      </c>
      <c r="I232">
        <v>96169.95</v>
      </c>
    </row>
    <row r="233">
      <c r="A233" t="str">
        <v>BC_MATRIZ</v>
      </c>
      <c r="B233">
        <v>45810</v>
      </c>
      <c r="C233" t="str">
        <v>APLICACAO</v>
      </c>
      <c r="D233" t="str">
        <v xml:space="preserve"> TRANSFERENCIA ENTRE CONTAS</v>
      </c>
      <c r="E233" t="str">
        <v>06/2025</v>
      </c>
      <c r="F233" t="str">
        <v>TRANSFERENCIA ENTRE CONTAS</v>
      </c>
      <c r="G233" t="str">
        <v>ÚNICA</v>
      </c>
      <c r="H233" t="str">
        <v>TRANSFERENCIA</v>
      </c>
      <c r="I233">
        <v>74109.54</v>
      </c>
    </row>
    <row r="234">
      <c r="A234" t="str">
        <v>BC_MATRIZ</v>
      </c>
      <c r="B234">
        <v>45811</v>
      </c>
      <c r="C234" t="str">
        <v>RESGATE</v>
      </c>
      <c r="D234" t="str">
        <v xml:space="preserve"> TRANSFERENCIA ENTRE CONTAS</v>
      </c>
      <c r="E234" t="str">
        <v>06/2025</v>
      </c>
      <c r="F234" t="str">
        <v>TRANSFERENCIA ENTRE CONTAS</v>
      </c>
      <c r="G234" t="str">
        <v>ÚNICA</v>
      </c>
      <c r="H234" t="str">
        <v>TRANSFERENCIA</v>
      </c>
      <c r="I234">
        <v>18689.64</v>
      </c>
    </row>
    <row r="235">
      <c r="A235" t="str">
        <v>BC_MATRIZ</v>
      </c>
      <c r="B235">
        <v>45812</v>
      </c>
      <c r="C235" t="str">
        <v>RESGATE</v>
      </c>
      <c r="D235" t="str">
        <v xml:space="preserve"> TRANSFERENCIA ENTRE CONTAS</v>
      </c>
      <c r="E235" t="str">
        <v>06/2025</v>
      </c>
      <c r="F235" t="str">
        <v>TRANSFERENCIA ENTRE CONTAS</v>
      </c>
      <c r="G235" t="str">
        <v>ÚNICA</v>
      </c>
      <c r="H235" t="str">
        <v>TRANSFERENCIA</v>
      </c>
      <c r="I235">
        <v>49748.74</v>
      </c>
    </row>
    <row r="236">
      <c r="A236" t="str">
        <v>BC_MATRIZ</v>
      </c>
      <c r="B236">
        <v>45813</v>
      </c>
      <c r="C236" t="str">
        <v>RESGATE</v>
      </c>
      <c r="D236" t="str">
        <v xml:space="preserve"> TRANSFERENCIA ENTRE CONTAS</v>
      </c>
      <c r="E236" t="str">
        <v>06/2025</v>
      </c>
      <c r="F236" t="str">
        <v>TRANSFERENCIA ENTRE CONTAS</v>
      </c>
      <c r="G236" t="str">
        <v>ÚNICA</v>
      </c>
      <c r="H236" t="str">
        <v>TRANSFERENCIA</v>
      </c>
      <c r="I236">
        <v>9565</v>
      </c>
    </row>
    <row r="237">
      <c r="A237" t="str">
        <v>BC_MATRIZ</v>
      </c>
      <c r="B237">
        <v>45813</v>
      </c>
      <c r="C237" t="str">
        <v>RESGATE</v>
      </c>
      <c r="D237" t="str">
        <v xml:space="preserve"> TRANSFERENCIA ENTRE CONTAS</v>
      </c>
      <c r="E237" t="str">
        <v>06/2025</v>
      </c>
      <c r="F237" t="str">
        <v>TRANSFERENCIA ENTRE CONTAS</v>
      </c>
      <c r="G237" t="str">
        <v>ÚNICA</v>
      </c>
      <c r="H237" t="str">
        <v>TRANSFERENCIA</v>
      </c>
      <c r="I237">
        <v>16185.55</v>
      </c>
    </row>
    <row r="238">
      <c r="A238" t="str">
        <v>BC_MATRIZ</v>
      </c>
      <c r="B238">
        <v>45814</v>
      </c>
      <c r="C238" t="str">
        <v>RESGATE</v>
      </c>
      <c r="D238" t="str">
        <v xml:space="preserve"> TRANSFERENCIA ENTRE CONTAS</v>
      </c>
      <c r="E238" t="str">
        <v>06/2025</v>
      </c>
      <c r="F238" t="str">
        <v>TRANSFERENCIA ENTRE CONTAS</v>
      </c>
      <c r="G238" t="str">
        <v>ÚNICA</v>
      </c>
      <c r="H238" t="str">
        <v>TRANSFERENCIA</v>
      </c>
      <c r="I238">
        <v>18769</v>
      </c>
    </row>
    <row r="239">
      <c r="A239" t="str">
        <v>BC_MATRIZ</v>
      </c>
      <c r="B239">
        <v>45818</v>
      </c>
      <c r="C239" t="str">
        <v>RESGATE</v>
      </c>
      <c r="D239" t="str">
        <v xml:space="preserve"> TRANSFERENCIA ENTRE CONTAS</v>
      </c>
      <c r="E239" t="str">
        <v>06/2025</v>
      </c>
      <c r="F239" t="str">
        <v>TRANSFERENCIA ENTRE CONTAS</v>
      </c>
      <c r="G239" t="str">
        <v>ÚNICA</v>
      </c>
      <c r="H239" t="str">
        <v>TRANSFERENCIA</v>
      </c>
      <c r="I239">
        <v>50214.71</v>
      </c>
    </row>
    <row r="240">
      <c r="A240" t="str">
        <v>BC_MATRIZ</v>
      </c>
      <c r="B240">
        <v>45819</v>
      </c>
      <c r="C240" t="str">
        <v>RESGATE</v>
      </c>
      <c r="D240" t="str">
        <v xml:space="preserve"> TRANSFERENCIA ENTRE CONTAS</v>
      </c>
      <c r="E240" t="str">
        <v>06/2025</v>
      </c>
      <c r="F240" t="str">
        <v>TRANSFERENCIA ENTRE CONTAS</v>
      </c>
      <c r="G240" t="str">
        <v>ÚNICA</v>
      </c>
      <c r="H240" t="str">
        <v>TRANSFERENCIA</v>
      </c>
      <c r="I240">
        <v>9464.65</v>
      </c>
    </row>
    <row r="241">
      <c r="A241" t="str">
        <v>BC_MATRIZ</v>
      </c>
      <c r="B241">
        <v>45820</v>
      </c>
      <c r="C241" t="str">
        <v>DEVOLUCAO INTEGRALIZACAO CAPITAL ABERTURA DE CONTA SICOOB.</v>
      </c>
      <c r="D241" t="str">
        <v xml:space="preserve"> SICOOB</v>
      </c>
      <c r="E241" t="str">
        <v>06/2025</v>
      </c>
      <c r="F241" t="str">
        <v>TRANSFERENCIA ENTRE CONTAS</v>
      </c>
      <c r="G241" t="str">
        <v>ÚNICA</v>
      </c>
      <c r="H241" t="str">
        <v>TRANSFERENCIA</v>
      </c>
      <c r="I241">
        <v>2000</v>
      </c>
    </row>
    <row r="242">
      <c r="A242" t="str">
        <v>BC_MATRIZ</v>
      </c>
      <c r="B242">
        <v>45820</v>
      </c>
      <c r="C242" t="str">
        <v>DEVOLUCAO INTEGRALIZACAO CAPITAL ABERTURA DE CONTA SICOOB.</v>
      </c>
      <c r="D242" t="str">
        <v xml:space="preserve"> SICOOB</v>
      </c>
      <c r="E242" t="str">
        <v>06/2025</v>
      </c>
      <c r="F242" t="str">
        <v>FINANCEIRA</v>
      </c>
      <c r="G242" t="str">
        <v>ÚNICA</v>
      </c>
      <c r="H242" t="str">
        <v>TRANSFERENCIA</v>
      </c>
      <c r="I242">
        <v>2340.39</v>
      </c>
    </row>
    <row r="243">
      <c r="A243" t="str">
        <v>BC_MATRIZ</v>
      </c>
      <c r="B243">
        <v>45820</v>
      </c>
      <c r="C243" t="str">
        <v>RESGATE</v>
      </c>
      <c r="D243" t="str">
        <v xml:space="preserve"> TRANSFERENCIA ENTRE CONTAS</v>
      </c>
      <c r="E243" t="str">
        <v>6/2025</v>
      </c>
      <c r="F243" t="str">
        <v>TRANSFERENCIA ENTRE CONTAS</v>
      </c>
      <c r="G243" t="str">
        <v>ÚNICA</v>
      </c>
      <c r="H243" t="str">
        <v>TRANSFERENCIA</v>
      </c>
      <c r="I243">
        <v>10750.99</v>
      </c>
    </row>
    <row r="244">
      <c r="A244" t="str">
        <v>BC_MATRIZ</v>
      </c>
      <c r="B244">
        <v>45821</v>
      </c>
      <c r="C244" t="str">
        <v>MERCADORIA REF NF 1602, CARREGAMENTO Nº 01922, CONTRATO: 0377/25 - SO. PLACA: XXX-9999, MOTORISTA: JOEL FLORENCO DE SOUZA</v>
      </c>
      <c r="D244" t="str">
        <v xml:space="preserve"> CUTRALE TRADING BRASIL LTDA.</v>
      </c>
      <c r="E244" t="str">
        <v>01922</v>
      </c>
      <c r="F244" t="str">
        <v>CLIENTES MERCADORIAS</v>
      </c>
      <c r="G244" t="str">
        <v>ÚNICA</v>
      </c>
      <c r="H244" t="str">
        <v>TED</v>
      </c>
      <c r="I244">
        <v>76818</v>
      </c>
    </row>
    <row r="245">
      <c r="A245" t="str">
        <v>BC_MATRIZ</v>
      </c>
      <c r="B245">
        <v>45821</v>
      </c>
      <c r="C245" t="str">
        <v>MERCADORIA REF NF 1603, CARREGAMENTO Nº 01925, CONTRATO: 0377/25 - SO. PLACA: XXX-9999, MOTORISTA: JOEL FLORENCO DE SOUZA</v>
      </c>
      <c r="D245" t="str">
        <v xml:space="preserve"> CUTRALE TRADING BRASIL LTDA.</v>
      </c>
      <c r="E245" t="str">
        <v>01925</v>
      </c>
      <c r="F245" t="str">
        <v>CLIENTES MERCADORIAS</v>
      </c>
      <c r="G245" t="str">
        <v>ÚNICA</v>
      </c>
      <c r="H245" t="str">
        <v>TED</v>
      </c>
      <c r="I245">
        <v>77376</v>
      </c>
    </row>
    <row r="246">
      <c r="A246" t="str">
        <v>BC_MATRIZ</v>
      </c>
      <c r="B246">
        <v>45821</v>
      </c>
      <c r="C246" t="str">
        <v>MERCADORIA REF NF 1604, CARREGAMENTO Nº 01926, CONTRATO: 0377/25 - SO. PLACA: XXX-9999, MOTORISTA: JOEL FLORENCO DE SOUZA</v>
      </c>
      <c r="D246" t="str">
        <v xml:space="preserve"> CUTRALE TRADING BRASIL LTDA.</v>
      </c>
      <c r="E246" t="str">
        <v>01926</v>
      </c>
      <c r="F246" t="str">
        <v>CLIENTES MERCADORIAS</v>
      </c>
      <c r="G246" t="str">
        <v>ÚNICA</v>
      </c>
      <c r="H246" t="str">
        <v>TED</v>
      </c>
      <c r="I246">
        <v>74896</v>
      </c>
    </row>
    <row r="247">
      <c r="A247" t="str">
        <v>BC_MATRIZ</v>
      </c>
      <c r="B247">
        <v>45821</v>
      </c>
      <c r="C247" t="str">
        <v>MERCADORIA REF NF 1605, CARREGAMENTO Nº 01927, CONTRATO: 0377/25 - SO. PLACA: XXX-9999, MOTORISTA: JOEL FLORENCO DE SOUZA</v>
      </c>
      <c r="D247" t="str">
        <v xml:space="preserve"> CUTRALE TRADING BRASIL LTDA.</v>
      </c>
      <c r="E247" t="str">
        <v>01927</v>
      </c>
      <c r="F247" t="str">
        <v>CLIENTES MERCADORIAS</v>
      </c>
      <c r="G247" t="str">
        <v>ÚNICA</v>
      </c>
      <c r="H247" t="str">
        <v>TED</v>
      </c>
      <c r="I247">
        <v>77128</v>
      </c>
    </row>
    <row r="248">
      <c r="A248" t="str">
        <v>BC_MATRIZ</v>
      </c>
      <c r="B248">
        <v>45821</v>
      </c>
      <c r="C248" t="str">
        <v>MERCADORIA REF NF 1606, CARREGAMENTO Nº 01928, CONTRATO: 0377/25 - SO. PLACA: XXX-9999, MOTORISTA: JOEL FLORENCO DE SOUZA</v>
      </c>
      <c r="D248" t="str">
        <v xml:space="preserve"> CUTRALE TRADING BRASIL LTDA.</v>
      </c>
      <c r="E248" t="str">
        <v>01928</v>
      </c>
      <c r="F248" t="str">
        <v>CLIENTES MERCADORIAS</v>
      </c>
      <c r="G248" t="str">
        <v>ÚNICA</v>
      </c>
      <c r="H248" t="str">
        <v>TED</v>
      </c>
      <c r="I248">
        <v>75671</v>
      </c>
    </row>
    <row r="249">
      <c r="A249" t="str">
        <v>BC_MATRIZ</v>
      </c>
      <c r="B249">
        <v>45821</v>
      </c>
      <c r="C249" t="str">
        <v>MERCADORIA REF NF 1607, CARREGAMENTO Nº 01929, CONTRATO: 0377/25 - SO. PLACA: XXX-9999, MOTORISTA: JOEL FLORENCO DE SOUZA</v>
      </c>
      <c r="D249" t="str">
        <v xml:space="preserve"> CUTRALE TRADING BRASIL LTDA.</v>
      </c>
      <c r="E249" t="str">
        <v>01929</v>
      </c>
      <c r="F249" t="str">
        <v>CLIENTES MERCADORIAS</v>
      </c>
      <c r="G249" t="str">
        <v>ÚNICA</v>
      </c>
      <c r="H249" t="str">
        <v>TED</v>
      </c>
      <c r="I249">
        <v>48887</v>
      </c>
    </row>
    <row r="250">
      <c r="A250" t="str">
        <v>BC_MATRIZ</v>
      </c>
      <c r="B250">
        <v>45821</v>
      </c>
      <c r="C250" t="str">
        <v>MERCADORIA REF NF 1608, CARREGAMENTO Nº 01930, CONTRATO: 0377/25 - SO. PLACA: XXX-9999, MOTORISTA: JOEL FLORENCO DE SOUZA</v>
      </c>
      <c r="D250" t="str">
        <v xml:space="preserve"> CUTRALE TRADING BRASIL LTDA.</v>
      </c>
      <c r="E250" t="str">
        <v>01930</v>
      </c>
      <c r="F250" t="str">
        <v>CLIENTES MERCADORIAS</v>
      </c>
      <c r="G250" t="str">
        <v>ÚNICA</v>
      </c>
      <c r="H250" t="str">
        <v>TED</v>
      </c>
      <c r="I250">
        <v>58807</v>
      </c>
    </row>
    <row r="251">
      <c r="A251" t="str">
        <v>BC_MATRIZ</v>
      </c>
      <c r="B251">
        <v>45821</v>
      </c>
      <c r="C251" t="str">
        <v>MERCADORIA REF NF 1609, CARREGAMENTO Nº 01931, CONTRATO: 0377/25 - SO. PLACA: XXX-9999, MOTORISTA: JOEL FLORENCO DE SOUZA</v>
      </c>
      <c r="D251" t="str">
        <v xml:space="preserve"> CUTRALE TRADING BRASIL LTDA.</v>
      </c>
      <c r="E251" t="str">
        <v>01931</v>
      </c>
      <c r="F251" t="str">
        <v>CLIENTES MERCADORIAS</v>
      </c>
      <c r="G251" t="str">
        <v>ÚNICA</v>
      </c>
      <c r="H251" t="str">
        <v>TED</v>
      </c>
      <c r="I251">
        <v>61566</v>
      </c>
    </row>
    <row r="252">
      <c r="A252" t="str">
        <v>BC_MATRIZ</v>
      </c>
      <c r="B252">
        <v>45821</v>
      </c>
      <c r="C252" t="str">
        <v>MERCADORIA REF NF 1610, CARREGAMENTO Nº 01932, CONTRATO: 0377/25 - SO. PLACA: XXX-9999, MOTORISTA: JOEL FLORENCO DE SOUZA</v>
      </c>
      <c r="D252" t="str">
        <v xml:space="preserve"> CUTRALE TRADING BRASIL LTDA.</v>
      </c>
      <c r="E252" t="str">
        <v>01932</v>
      </c>
      <c r="F252" t="str">
        <v>CLIENTES MERCADORIAS</v>
      </c>
      <c r="G252" t="str">
        <v>ÚNICA</v>
      </c>
      <c r="H252" t="str">
        <v>TED</v>
      </c>
      <c r="I252">
        <v>77686</v>
      </c>
    </row>
    <row r="253">
      <c r="A253" t="str">
        <v>BC_MATRIZ</v>
      </c>
      <c r="B253">
        <v>45821</v>
      </c>
      <c r="C253" t="str">
        <v>MERCADORIA REF NF 1611, CARREGAMENTO Nº 01934, CONTRATO: 0377/25 - SO. PLACA: XXX-9999, MOTORISTA: JOEL FLORENCO DE SOUZA</v>
      </c>
      <c r="D253" t="str">
        <v xml:space="preserve"> CUTRALE TRADING BRASIL LTDA.</v>
      </c>
      <c r="E253" t="str">
        <v>01934</v>
      </c>
      <c r="F253" t="str">
        <v>CLIENTES MERCADORIAS</v>
      </c>
      <c r="G253" t="str">
        <v>ÚNICA</v>
      </c>
      <c r="H253" t="str">
        <v>TED</v>
      </c>
      <c r="I253">
        <v>76074</v>
      </c>
    </row>
    <row r="254">
      <c r="A254" t="str">
        <v>BC_MATRIZ</v>
      </c>
      <c r="B254">
        <v>45821</v>
      </c>
      <c r="C254" t="str">
        <v>MERCADORIA REF NF 1612, CARREGAMENTO Nº 01935, CONTRATO: 0377/25 - SO. PLACA: XXX-9999, MOTORISTA: JOEL FLORENCO DE SOUZA</v>
      </c>
      <c r="D254" t="str">
        <v xml:space="preserve"> CUTRALE TRADING BRASIL LTDA.</v>
      </c>
      <c r="E254" t="str">
        <v>01935</v>
      </c>
      <c r="F254" t="str">
        <v>CLIENTES MERCADORIAS</v>
      </c>
      <c r="G254" t="str">
        <v>ÚNICA</v>
      </c>
      <c r="H254" t="str">
        <v>TED</v>
      </c>
      <c r="I254">
        <v>60419</v>
      </c>
    </row>
    <row r="255">
      <c r="A255" t="str">
        <v>BC_MATRIZ</v>
      </c>
      <c r="B255">
        <v>45821</v>
      </c>
      <c r="C255" t="str">
        <v>MERCADORIA REF NF 1613, CARREGAMENTO Nº 01936, CONTRATO: 0377/25 - SO. PLACA: XXX-9999, MOTORISTA: JOEL FLORENCO DE SOUZA</v>
      </c>
      <c r="D255" t="str">
        <v xml:space="preserve"> CUTRALE TRADING BRASIL LTDA.</v>
      </c>
      <c r="E255" t="str">
        <v>01936</v>
      </c>
      <c r="F255" t="str">
        <v>CLIENTES MERCADORIAS</v>
      </c>
      <c r="G255" t="str">
        <v>ÚNICA</v>
      </c>
      <c r="H255" t="str">
        <v>TED</v>
      </c>
      <c r="I255">
        <v>23938.2</v>
      </c>
    </row>
    <row r="256">
      <c r="A256" t="str">
        <v>BC_MATRIZ</v>
      </c>
      <c r="B256">
        <v>45821</v>
      </c>
      <c r="C256" t="str">
        <v>APLICACAO</v>
      </c>
      <c r="D256" t="str">
        <v xml:space="preserve"> TRANSFERENCIA ENTRE CONTAS</v>
      </c>
      <c r="E256" t="str">
        <v>06/2025</v>
      </c>
      <c r="F256" t="str">
        <v>TRANSFERENCIA ENTRE CONTAS</v>
      </c>
      <c r="G256" t="str">
        <v>ÚNICA</v>
      </c>
      <c r="H256" t="str">
        <v>TRANSFERENCIA</v>
      </c>
      <c r="I256">
        <v>761954.23</v>
      </c>
    </row>
    <row r="257">
      <c r="A257" t="str">
        <v>BC_MATRIZ</v>
      </c>
      <c r="B257">
        <v>45824</v>
      </c>
      <c r="C257" t="str">
        <v>RESGATE</v>
      </c>
      <c r="D257" t="str">
        <v xml:space="preserve"> TRANSFERENCIA ENTRE CONTAS</v>
      </c>
      <c r="E257" t="str">
        <v>06/2025</v>
      </c>
      <c r="F257" t="str">
        <v>TRANSFERENCIA ENTRE CONTAS</v>
      </c>
      <c r="G257" t="str">
        <v>ÚNICA</v>
      </c>
      <c r="H257" t="str">
        <v>TRANSFERENCIA</v>
      </c>
      <c r="I257">
        <v>8212.41</v>
      </c>
    </row>
    <row r="258">
      <c r="A258" t="str">
        <v>BC_MATRIZ</v>
      </c>
      <c r="B258">
        <v>45825</v>
      </c>
      <c r="C258" t="str">
        <v>RESGATE</v>
      </c>
      <c r="D258" t="str">
        <v xml:space="preserve"> TRANSFERENCIA ENTRE CONTAS</v>
      </c>
      <c r="E258" t="str">
        <v>06/2025</v>
      </c>
      <c r="F258" t="str">
        <v>TRANSFERENCIA ENTRE CONTAS</v>
      </c>
      <c r="G258" t="str">
        <v>ÚNICA</v>
      </c>
      <c r="H258" t="str">
        <v>TRANSFERENCIA</v>
      </c>
      <c r="I258">
        <v>62296.56</v>
      </c>
    </row>
    <row r="259">
      <c r="A259" t="str">
        <v>BC_MATRIZ</v>
      </c>
      <c r="B259">
        <v>45826</v>
      </c>
      <c r="C259" t="str">
        <v>RESGATE</v>
      </c>
      <c r="D259" t="str">
        <v xml:space="preserve"> TRANSFERENCIA ENTRE CONTAS</v>
      </c>
      <c r="E259" t="str">
        <v>06/2025</v>
      </c>
      <c r="F259" t="str">
        <v>TRANSFERENCIA ENTRE CONTAS</v>
      </c>
      <c r="G259" t="str">
        <v>ÚNICA</v>
      </c>
      <c r="H259" t="str">
        <v>TRANSFERENCIA</v>
      </c>
      <c r="I259">
        <v>3517.83</v>
      </c>
    </row>
    <row r="260">
      <c r="A260" t="str">
        <v>BC_MATRIZ</v>
      </c>
      <c r="B260">
        <v>45828</v>
      </c>
      <c r="C260" t="str">
        <v>RESGATE</v>
      </c>
      <c r="D260" t="str">
        <v xml:space="preserve"> TRANSFERENCIA ENTRE CONTAS</v>
      </c>
      <c r="E260" t="str">
        <v>06/2025</v>
      </c>
      <c r="F260" t="str">
        <v>TRANSFERENCIA ENTRE CONTAS</v>
      </c>
      <c r="G260" t="str">
        <v>ÚNICA</v>
      </c>
      <c r="H260" t="str">
        <v>TRANSFERENCIA</v>
      </c>
      <c r="I260">
        <v>191515.37</v>
      </c>
    </row>
    <row r="261">
      <c r="A261" t="str">
        <v>BC_MATRIZ</v>
      </c>
      <c r="B261">
        <v>45828</v>
      </c>
      <c r="C261" t="str">
        <v>ENTRAGA COMPENSACAO GUIA DARF DCTF</v>
      </c>
      <c r="D261" t="str">
        <v xml:space="preserve"> BELA CEREAIS COMERCIO LTDA</v>
      </c>
      <c r="E261" t="str">
        <v>05/2025</v>
      </c>
      <c r="F261" t="str">
        <v>ENTRADAS DIVERSAS</v>
      </c>
      <c r="G261" t="str">
        <v>ÚNICA</v>
      </c>
      <c r="H261" t="str">
        <v>TRANSFERENCIA</v>
      </c>
      <c r="I261">
        <v>3873.07</v>
      </c>
    </row>
    <row r="262">
      <c r="A262" t="str">
        <v>BC_MATRIZ</v>
      </c>
      <c r="B262">
        <v>45831</v>
      </c>
      <c r="C262" t="str">
        <v>RESGATE</v>
      </c>
      <c r="D262" t="str">
        <v xml:space="preserve"> TRANSFERENCIA ENTRE CONTAS</v>
      </c>
      <c r="E262" t="str">
        <v>06/2025</v>
      </c>
      <c r="F262" t="str">
        <v>TRANSFERENCIA ENTRE CONTAS</v>
      </c>
      <c r="G262" t="str">
        <v>ÚNICA</v>
      </c>
      <c r="H262" t="str">
        <v>TRANSFERENCIA</v>
      </c>
      <c r="I262">
        <v>19717.87</v>
      </c>
    </row>
    <row r="263">
      <c r="A263" t="str">
        <v>BC_MATRIZ</v>
      </c>
      <c r="B263">
        <v>45832</v>
      </c>
      <c r="C263" t="str">
        <v>RESGATE</v>
      </c>
      <c r="D263" t="str">
        <v xml:space="preserve"> TRANSFERENCIA ENTRE CONTAS</v>
      </c>
      <c r="E263" t="str">
        <v>06/2025</v>
      </c>
      <c r="F263" t="str">
        <v>TRANSFERENCIA ENTRE CONTAS</v>
      </c>
      <c r="G263" t="str">
        <v>ÚNICA</v>
      </c>
      <c r="H263" t="str">
        <v>TRANSFERENCIA</v>
      </c>
      <c r="I263">
        <v>1112.5</v>
      </c>
    </row>
    <row r="264">
      <c r="A264" t="str">
        <v>BC_MATRIZ</v>
      </c>
      <c r="B264">
        <v>45833</v>
      </c>
      <c r="C264" t="str">
        <v>RESGATE</v>
      </c>
      <c r="D264" t="str">
        <v xml:space="preserve"> TRANSFERENCIA ENTRE CONTAS</v>
      </c>
      <c r="E264" t="str">
        <v>06/2025</v>
      </c>
      <c r="F264" t="str">
        <v>TRANSFERENCIA ENTRE CONTAS</v>
      </c>
      <c r="G264" t="str">
        <v>ÚNICA</v>
      </c>
      <c r="H264" t="str">
        <v>TRANSFERENCIA</v>
      </c>
      <c r="I264">
        <v>15937.38</v>
      </c>
    </row>
    <row r="265">
      <c r="A265" t="str">
        <v>BC_MATRIZ</v>
      </c>
      <c r="B265">
        <v>45834</v>
      </c>
      <c r="C265" t="str">
        <v>RESGATE</v>
      </c>
      <c r="D265" t="str">
        <v xml:space="preserve"> TRANSFERENCIA ENTRE CONTAS</v>
      </c>
      <c r="E265" t="str">
        <v>06/2025</v>
      </c>
      <c r="F265" t="str">
        <v>TRANSFERENCIA ENTRE CONTAS</v>
      </c>
      <c r="G265" t="str">
        <v>ÚNICA</v>
      </c>
      <c r="H265" t="str">
        <v>TRANSFERENCIA</v>
      </c>
      <c r="I265">
        <v>160153.14</v>
      </c>
    </row>
    <row r="266">
      <c r="A266" t="str">
        <v>BC_MATRIZ</v>
      </c>
      <c r="B266">
        <v>45835</v>
      </c>
      <c r="C266" t="str">
        <v>MERCADORIA REF NF 1614, CARREGAMENTO Nº 01939, CONTRATO: 0377/25 - SO. PLACA: XXX-9999, MOTORISTA: JOEL FLORENCO DE SOUZA</v>
      </c>
      <c r="D266" t="str">
        <v xml:space="preserve"> CUTRALE TRADING BRASIL LTDA.</v>
      </c>
      <c r="E266" t="str">
        <v>01939</v>
      </c>
      <c r="F266" t="str">
        <v>CLIENTES MERCADORIAS</v>
      </c>
      <c r="G266" t="str">
        <v>ÚNICA</v>
      </c>
      <c r="H266" t="str">
        <v>TED</v>
      </c>
      <c r="I266">
        <v>49910</v>
      </c>
    </row>
    <row r="267">
      <c r="A267" t="str">
        <v>BC_MATRIZ</v>
      </c>
      <c r="B267">
        <v>45835</v>
      </c>
      <c r="C267" t="str">
        <v>MERCADORIA REF NF 1613, CARREGAMENTO Nº 01936, CONTRATO: 0377/25 - SO. PLACA: XXX-9999, MOTORISTA: JOEL FLORENCO DE SOUZA</v>
      </c>
      <c r="D267" t="str">
        <v xml:space="preserve"> CUTRALE TRADING BRASIL LTDA.</v>
      </c>
      <c r="E267" t="str">
        <v>01936</v>
      </c>
      <c r="F267" t="str">
        <v>CLIENTES MERCADORIAS</v>
      </c>
      <c r="G267" t="str">
        <v>ÚNICA</v>
      </c>
      <c r="H267" t="str">
        <v>TED</v>
      </c>
      <c r="I267">
        <v>37627.8</v>
      </c>
    </row>
    <row r="268">
      <c r="A268" t="str">
        <v>BC_MATRIZ</v>
      </c>
      <c r="B268">
        <v>45835</v>
      </c>
      <c r="C268" t="str">
        <v>APLICACAO</v>
      </c>
      <c r="D268" t="str">
        <v xml:space="preserve"> TRANSFERENCIA ENTRE CONTAS</v>
      </c>
      <c r="E268" t="str">
        <v>06/2025</v>
      </c>
      <c r="F268" t="str">
        <v>TRANSFERENCIA ENTRE CONTAS</v>
      </c>
      <c r="G268" t="str">
        <v>ÚNICA</v>
      </c>
      <c r="H268" t="str">
        <v>TRANSFERENCIA</v>
      </c>
      <c r="I268">
        <v>15054.94</v>
      </c>
    </row>
    <row r="269">
      <c r="A269" t="str">
        <v>BC_MATRIZ</v>
      </c>
      <c r="B269">
        <v>45838</v>
      </c>
      <c r="C269" t="str">
        <v>RECEBIMENTO REFERENTE A DEVOLUCAO DA ANTECIPACAO DO CONTRATO CONTRA E VENDA NUMERO 0039/2024 (BELA X MM). CESSAO DE CREDITO PAGAMENTO WILLIAN RICARDO CHOPTIAN NF 3486 CRT 0385/25 - MV.</v>
      </c>
      <c r="D269" t="str">
        <v xml:space="preserve"> MM COMERCIO DE CEREAIS LTDA</v>
      </c>
      <c r="E269" t="str">
        <v>0039/2024</v>
      </c>
      <c r="F269" t="str">
        <v>EMPRESAS</v>
      </c>
      <c r="G269" t="str">
        <v>ÚNICA</v>
      </c>
      <c r="H269" t="str">
        <v>TRANSFERENCIA</v>
      </c>
      <c r="I269">
        <v>127728.54</v>
      </c>
    </row>
    <row r="270">
      <c r="A270" t="str">
        <v>BC_MATRIZ</v>
      </c>
      <c r="B270">
        <v>45838</v>
      </c>
      <c r="C270" t="str">
        <v>RESGATE</v>
      </c>
      <c r="D270" t="str">
        <v xml:space="preserve"> TRANSFERENCIA ENTRE CONTAS</v>
      </c>
      <c r="E270" t="str">
        <v>06/2025</v>
      </c>
      <c r="F270" t="str">
        <v>TRANSFERENCIA ENTRE CONTAS</v>
      </c>
      <c r="G270" t="str">
        <v>ÚNICA</v>
      </c>
      <c r="H270" t="str">
        <v>TRANSFERENCIA</v>
      </c>
      <c r="I270">
        <v>190963.92</v>
      </c>
    </row>
    <row r="271">
      <c r="A271" t="str">
        <v>BC_MATRIZ</v>
      </c>
      <c r="B271">
        <v>45838</v>
      </c>
      <c r="C271" t="str">
        <v>RENDIMENTO APLICACAO</v>
      </c>
      <c r="D271" t="str">
        <v xml:space="preserve"> BANCO DO BRASIL SA</v>
      </c>
      <c r="E271" t="str">
        <v>06/2025</v>
      </c>
      <c r="F271" t="str">
        <v>FINANCEIRA</v>
      </c>
      <c r="G271" t="str">
        <v>ÚNICA</v>
      </c>
      <c r="H271" t="str">
        <v>CREDITO EM CONTA</v>
      </c>
      <c r="I271">
        <v>304.34</v>
      </c>
    </row>
    <row r="272">
      <c r="A272" t="str">
        <v>BC_MATRIZ</v>
      </c>
      <c r="B272">
        <v>45838</v>
      </c>
      <c r="C272" t="str">
        <v>RENDIMENTO APLICACAO</v>
      </c>
      <c r="D272" t="str">
        <v xml:space="preserve"> BANCO DO BRASIL SA</v>
      </c>
      <c r="E272" t="str">
        <v>06/2025</v>
      </c>
      <c r="F272" t="str">
        <v>FINANCEIRA</v>
      </c>
      <c r="G272" t="str">
        <v>ÚNICA</v>
      </c>
      <c r="H272" t="str">
        <v>CREDITO EM CONTA</v>
      </c>
      <c r="I272">
        <v>17587.1</v>
      </c>
    </row>
    <row r="273">
      <c r="A273" t="str">
        <v>BC_MATRIZ</v>
      </c>
      <c r="B273">
        <v>45838</v>
      </c>
      <c r="C273" t="str">
        <v>RENDIMENTO APLICACAO</v>
      </c>
      <c r="D273" t="str">
        <v xml:space="preserve"> BANCO DO BRASIL SA</v>
      </c>
      <c r="E273" t="str">
        <v>06/2025</v>
      </c>
      <c r="F273" t="str">
        <v>FINANCEIRA</v>
      </c>
      <c r="G273" t="str">
        <v>ÚNICA</v>
      </c>
      <c r="H273" t="str">
        <v>CREDITO EM CONTA</v>
      </c>
      <c r="I273">
        <v>22824.94</v>
      </c>
    </row>
    <row r="274">
      <c r="A274" t="str">
        <v>BC_MATRIZ</v>
      </c>
      <c r="B274">
        <v>45839</v>
      </c>
      <c r="C274" t="str">
        <v>ADIANTAMENTO CLIENTE (VENDA CAMINHAO).</v>
      </c>
      <c r="D274" t="str">
        <v xml:space="preserve"> D.A. MANFROI TRANSPORTES LTDA</v>
      </c>
      <c r="E274" t="str">
        <v>07/2025</v>
      </c>
      <c r="F274" t="str">
        <v>ADIANTAMENTOS CLIENTES</v>
      </c>
      <c r="G274" t="str">
        <v>ÚNICA</v>
      </c>
      <c r="H274" t="str">
        <v>PIX</v>
      </c>
      <c r="I274">
        <v>13856.89</v>
      </c>
    </row>
    <row r="275">
      <c r="A275" t="str">
        <v>BC_MATRIZ</v>
      </c>
      <c r="B275">
        <v>45839</v>
      </c>
      <c r="C275" t="str">
        <v>RESGATE</v>
      </c>
      <c r="D275" t="str">
        <v xml:space="preserve"> TRANSFERENCIA ENTRE CONTAS</v>
      </c>
      <c r="E275" t="str">
        <v>07/2025</v>
      </c>
      <c r="F275" t="str">
        <v>TRANSFERENCIA ENTRE CONTAS</v>
      </c>
      <c r="G275" t="str">
        <v>ÚNICA</v>
      </c>
      <c r="H275" t="str">
        <v>TRANSFERENCIA</v>
      </c>
      <c r="I275">
        <v>4238.62</v>
      </c>
    </row>
    <row r="276">
      <c r="A276" t="str">
        <v>BC_MATRIZ</v>
      </c>
      <c r="B276">
        <v>45840</v>
      </c>
      <c r="C276" t="str">
        <v>RESGATE</v>
      </c>
      <c r="D276" t="str">
        <v xml:space="preserve"> TRANSFERENCIA ENTRE CONTAS</v>
      </c>
      <c r="E276" t="str">
        <v>07/2025</v>
      </c>
      <c r="F276" t="str">
        <v>TRANSFERENCIA ENTRE CONTAS</v>
      </c>
      <c r="G276" t="str">
        <v>ÚNICA</v>
      </c>
      <c r="H276" t="str">
        <v>TRANSFERENCIA</v>
      </c>
      <c r="I276">
        <v>82469.78</v>
      </c>
    </row>
    <row r="277">
      <c r="A277" t="str">
        <v>BC_MATRIZ</v>
      </c>
      <c r="B277">
        <v>45841</v>
      </c>
      <c r="C277" t="str">
        <v>RESGATE</v>
      </c>
      <c r="D277" t="str">
        <v xml:space="preserve"> TRANSFERENCIA ENTRE CONTAS</v>
      </c>
      <c r="E277" t="str">
        <v>07/2025</v>
      </c>
      <c r="F277" t="str">
        <v>TRANSFERENCIA ENTRE CONTAS</v>
      </c>
      <c r="G277" t="str">
        <v>ÚNICA</v>
      </c>
      <c r="H277" t="str">
        <v>TRANSFERENCIA</v>
      </c>
      <c r="I277">
        <v>15361</v>
      </c>
    </row>
    <row r="278">
      <c r="A278" t="str">
        <v>BC_MATRIZ</v>
      </c>
      <c r="B278">
        <v>45842</v>
      </c>
      <c r="C278" t="str">
        <v>RESGATE</v>
      </c>
      <c r="D278" t="str">
        <v xml:space="preserve"> TRANSFERENCIA ENTRE CONTAS</v>
      </c>
      <c r="E278" t="str">
        <v>07/2025</v>
      </c>
      <c r="F278" t="str">
        <v>TRANSFERENCIA ENTRE CONTAS</v>
      </c>
      <c r="G278" t="str">
        <v>ÚNICA</v>
      </c>
      <c r="H278" t="str">
        <v>TRANSFERENCIA</v>
      </c>
      <c r="I278">
        <v>21632.3</v>
      </c>
    </row>
    <row r="279">
      <c r="A279" t="str">
        <v>BC_MATRIZ</v>
      </c>
      <c r="B279">
        <v>45842</v>
      </c>
      <c r="C279" t="str">
        <v>RESGATE</v>
      </c>
      <c r="D279" t="str">
        <v xml:space="preserve"> TRANSFERENCIA ENTRE CONTAS</v>
      </c>
      <c r="E279" t="str">
        <v>07/2025</v>
      </c>
      <c r="F279" t="str">
        <v>TRANSFERENCIA ENTRE CONTAS</v>
      </c>
      <c r="G279" t="str">
        <v>ÚNICA</v>
      </c>
      <c r="H279" t="str">
        <v>TRANSFERENCIA</v>
      </c>
      <c r="I279">
        <v>84184.85</v>
      </c>
    </row>
    <row r="280">
      <c r="A280" t="str">
        <v>BC_MATRIZ</v>
      </c>
      <c r="B280">
        <v>45845</v>
      </c>
      <c r="C280" t="str">
        <v>RESGATE</v>
      </c>
      <c r="D280" t="str">
        <v xml:space="preserve"> TRANSFERENCIA ENTRE CONTAS</v>
      </c>
      <c r="E280" t="str">
        <v>07/2025</v>
      </c>
      <c r="F280" t="str">
        <v>TRANSFERENCIA ENTRE CONTAS</v>
      </c>
      <c r="G280" t="str">
        <v>ÚNICA</v>
      </c>
      <c r="H280" t="str">
        <v>TRANSFERENCIA</v>
      </c>
      <c r="I280">
        <v>109499.19</v>
      </c>
    </row>
    <row r="281">
      <c r="A281" t="str">
        <v>BC_MATRIZ</v>
      </c>
      <c r="B281">
        <v>45846</v>
      </c>
      <c r="C281" t="str">
        <v>RESGATE</v>
      </c>
      <c r="D281" t="str">
        <v xml:space="preserve"> TRANSFERENCIA ENTRE CONTAS</v>
      </c>
      <c r="E281" t="str">
        <v>07/2025</v>
      </c>
      <c r="F281" t="str">
        <v>TRANSFERENCIA ENTRE CONTAS</v>
      </c>
      <c r="G281" t="str">
        <v>ÚNICA</v>
      </c>
      <c r="H281" t="str">
        <v>TRANSFERENCIA</v>
      </c>
      <c r="I281">
        <v>93827.16</v>
      </c>
    </row>
    <row r="282">
      <c r="A282" t="str">
        <v>BC_MATRIZ</v>
      </c>
      <c r="B282">
        <v>45847</v>
      </c>
      <c r="C282" t="str">
        <v>RESTAGE</v>
      </c>
      <c r="D282" t="str">
        <v xml:space="preserve"> TRANSFERENCIA ENTRE CONTAS</v>
      </c>
      <c r="E282" t="str">
        <v>07/2025</v>
      </c>
      <c r="F282" t="str">
        <v>TRANSFERENCIA ENTRE CONTAS</v>
      </c>
      <c r="G282" t="str">
        <v>ÚNICA</v>
      </c>
      <c r="H282" t="str">
        <v>TRANSFERENCIA</v>
      </c>
      <c r="I282">
        <v>81452.43</v>
      </c>
    </row>
    <row r="283">
      <c r="A283" t="str">
        <v>BC_MATRIZ</v>
      </c>
      <c r="B283">
        <v>45848</v>
      </c>
      <c r="C283" t="str">
        <v>RESGATE</v>
      </c>
      <c r="D283" t="str">
        <v xml:space="preserve"> TRANSFERENCIA ENTRE CONTAS</v>
      </c>
      <c r="E283" t="str">
        <v>07/2025</v>
      </c>
      <c r="F283" t="str">
        <v>TRANSFERENCIA ENTRE CONTAS</v>
      </c>
      <c r="G283" t="str">
        <v>ÚNICA</v>
      </c>
      <c r="H283" t="str">
        <v>TRANSFERENCIA</v>
      </c>
      <c r="I283">
        <v>30225.93</v>
      </c>
    </row>
    <row r="284">
      <c r="A284" t="str">
        <v>BC_MATRIZ</v>
      </c>
      <c r="B284">
        <v>45849</v>
      </c>
      <c r="C284" t="str">
        <v>RESGATE</v>
      </c>
      <c r="D284" t="str">
        <v xml:space="preserve"> TRANSFERENCIA ENTRE CONTAS</v>
      </c>
      <c r="E284" t="str">
        <v>0/2025</v>
      </c>
      <c r="F284" t="str">
        <v>TRANSFERENCIA ENTRE CONTAS</v>
      </c>
      <c r="G284" t="str">
        <v>ÚNICA</v>
      </c>
      <c r="H284" t="str">
        <v>TRANSFERENCIA</v>
      </c>
      <c r="I284">
        <v>104155.2</v>
      </c>
    </row>
    <row r="285">
      <c r="A285" t="str">
        <v>BC_MATRIZ</v>
      </c>
      <c r="B285">
        <v>45852</v>
      </c>
      <c r="C285" t="str">
        <v>RESGATE</v>
      </c>
      <c r="D285" t="str">
        <v xml:space="preserve"> TRANSFERENCIA ENTRE CONTAS</v>
      </c>
      <c r="E285" t="str">
        <v>07/2025</v>
      </c>
      <c r="F285" t="str">
        <v>TRANSFERENCIA ENTRE CONTAS</v>
      </c>
      <c r="G285" t="str">
        <v>ÚNICA</v>
      </c>
      <c r="H285" t="str">
        <v>TRANSFERENCIA</v>
      </c>
      <c r="I285">
        <v>185084.33</v>
      </c>
    </row>
    <row r="286">
      <c r="A286" t="str">
        <v>BC_MATRIZ</v>
      </c>
      <c r="B286">
        <v>45853</v>
      </c>
      <c r="C286" t="str">
        <v>RESGATE</v>
      </c>
      <c r="D286" t="str">
        <v xml:space="preserve"> TRANSFERENCIA ENTRE CONTAS</v>
      </c>
      <c r="E286" t="str">
        <v>07/2025</v>
      </c>
      <c r="F286" t="str">
        <v>TRANSFERENCIA ENTRE CONTAS</v>
      </c>
      <c r="G286" t="str">
        <v>ÚNICA</v>
      </c>
      <c r="H286" t="str">
        <v>TRANSFERENCIA</v>
      </c>
      <c r="I286">
        <v>3954.8</v>
      </c>
    </row>
    <row r="287">
      <c r="A287" t="str">
        <v>BC_MATRIZ</v>
      </c>
      <c r="B287">
        <v>45854</v>
      </c>
      <c r="C287" t="str">
        <v>RESGATE</v>
      </c>
      <c r="D287" t="str">
        <v xml:space="preserve"> TRANSFERENCIA ENTRE CONTAS</v>
      </c>
      <c r="E287" t="str">
        <v>07/2025</v>
      </c>
      <c r="F287" t="str">
        <v>TRANSFERENCIA ENTRE CONTAS</v>
      </c>
      <c r="G287" t="str">
        <v>ÚNICA</v>
      </c>
      <c r="H287" t="str">
        <v>TRANSFERENCIA</v>
      </c>
      <c r="I287">
        <v>73142.51</v>
      </c>
    </row>
    <row r="288">
      <c r="A288" t="str">
        <v>BC_MATRIZ</v>
      </c>
      <c r="B288">
        <v>45855</v>
      </c>
      <c r="C288" t="str">
        <v>RESGATE</v>
      </c>
      <c r="D288" t="str">
        <v xml:space="preserve"> TRANSFERENCIA ENTRE CONTAS</v>
      </c>
      <c r="E288" t="str">
        <v>07/2025</v>
      </c>
      <c r="F288" t="str">
        <v>TRANSFERENCIA ENTRE CONTAS</v>
      </c>
      <c r="G288" t="str">
        <v>ÚNICA</v>
      </c>
      <c r="H288" t="str">
        <v>TRANSFERENCIA</v>
      </c>
      <c r="I288">
        <v>10992.82</v>
      </c>
    </row>
    <row r="289">
      <c r="A289" t="str">
        <v>BC_MATRIZ</v>
      </c>
      <c r="B289">
        <v>45856</v>
      </c>
      <c r="C289" t="str">
        <v>ENTRAGA COMPENSACAO GUIA DARF DCTF</v>
      </c>
      <c r="D289" t="str">
        <v xml:space="preserve"> BELA CEREAIS COMERCIO LTDA</v>
      </c>
      <c r="E289" t="str">
        <v>07/2025</v>
      </c>
      <c r="F289" t="str">
        <v>ENTRADAS DIVERSAS</v>
      </c>
      <c r="G289" t="str">
        <v>ÚNICA</v>
      </c>
      <c r="H289" t="str">
        <v>TRANSFERENCIA</v>
      </c>
      <c r="I289">
        <v>1263.41</v>
      </c>
    </row>
    <row r="290">
      <c r="A290" t="str">
        <v>BC_MATRIZ</v>
      </c>
      <c r="B290">
        <v>45856</v>
      </c>
      <c r="C290" t="str">
        <v>RESGATE</v>
      </c>
      <c r="D290" t="str">
        <v xml:space="preserve"> TRANSFERENCIA ENTRE CONTAS</v>
      </c>
      <c r="E290" t="str">
        <v>07/2025</v>
      </c>
      <c r="F290" t="str">
        <v>TRANSFERENCIA ENTRE CONTAS</v>
      </c>
      <c r="G290" t="str">
        <v>ÚNICA</v>
      </c>
      <c r="H290" t="str">
        <v>TRANSFERENCIA</v>
      </c>
      <c r="I290">
        <v>91205.07</v>
      </c>
    </row>
    <row r="291">
      <c r="A291" t="str">
        <v>BC_MATRIZ</v>
      </c>
      <c r="B291">
        <v>45859</v>
      </c>
      <c r="C291" t="str">
        <v>RESGATE</v>
      </c>
      <c r="D291" t="str">
        <v xml:space="preserve"> TRANSFERENCIA ENTRE CONTAS</v>
      </c>
      <c r="E291" t="str">
        <v>07/2025</v>
      </c>
      <c r="F291" t="str">
        <v>TRANSFERENCIA ENTRE CONTAS</v>
      </c>
      <c r="G291" t="str">
        <v>ÚNICA</v>
      </c>
      <c r="H291" t="str">
        <v>TRANSFERENCIA</v>
      </c>
      <c r="I291">
        <v>199486.44</v>
      </c>
    </row>
    <row r="292">
      <c r="A292" t="str">
        <v>BC_MATRIZ</v>
      </c>
      <c r="B292">
        <v>45861</v>
      </c>
      <c r="C292" t="str">
        <v>RECEBIMENTO REFERENTE A DEVOLUCAO DA ANTECIPACAO DO CONTRATO CONTRA E VENDA NUMERO 0039/2024 (BELA X MM).</v>
      </c>
      <c r="D292" t="str">
        <v xml:space="preserve"> MM COMERCIO DE CEREAIS LTDA</v>
      </c>
      <c r="E292" t="str">
        <v>0039/2024</v>
      </c>
      <c r="F292" t="str">
        <v>EMPRESAS</v>
      </c>
      <c r="G292" t="str">
        <v>ÚNICA</v>
      </c>
      <c r="H292" t="str">
        <v>TRANSFERENCIA</v>
      </c>
      <c r="I292">
        <v>2252271.46</v>
      </c>
    </row>
    <row r="293">
      <c r="A293" t="str">
        <v>BC_MATRIZ</v>
      </c>
      <c r="B293">
        <v>45861</v>
      </c>
      <c r="C293" t="str">
        <v>NF 133 E 134. ALCIDES FONCECA</v>
      </c>
      <c r="D293" t="str">
        <v xml:space="preserve"> FERTILIZANTES TOCANTINS S.A MATRIZ</v>
      </c>
      <c r="E293" t="str">
        <v>133</v>
      </c>
      <c r="F293" t="str">
        <v>REPRESENTACAO</v>
      </c>
      <c r="G293" t="str">
        <v>ÚNICA</v>
      </c>
      <c r="H293" t="str">
        <v>TED</v>
      </c>
      <c r="I293">
        <v>21214.5</v>
      </c>
    </row>
    <row r="294">
      <c r="A294" t="str">
        <v>BC_MATRIZ</v>
      </c>
      <c r="B294">
        <v>45861</v>
      </c>
      <c r="C294" t="str">
        <v>APLICACAO</v>
      </c>
      <c r="D294" t="str">
        <v xml:space="preserve"> TRANSFERENCIA ENTRE CONTAS</v>
      </c>
      <c r="E294" t="str">
        <v>07/2025</v>
      </c>
      <c r="F294" t="str">
        <v>TRANSFERENCIA ENTRE CONTAS</v>
      </c>
      <c r="G294" t="str">
        <v>ÚNICA</v>
      </c>
      <c r="H294" t="str">
        <v>TRANSFERENCIA</v>
      </c>
      <c r="I294">
        <v>2000000</v>
      </c>
    </row>
    <row r="295">
      <c r="A295" t="str">
        <v>BC_MATRIZ</v>
      </c>
      <c r="B295">
        <v>45861</v>
      </c>
      <c r="C295" t="str">
        <v>APLICACAO</v>
      </c>
      <c r="D295" t="str">
        <v xml:space="preserve"> TRANSFERENCIA ENTRE CONTAS</v>
      </c>
      <c r="E295" t="str">
        <v>07/2025</v>
      </c>
      <c r="F295" t="str">
        <v>TRANSFERENCIA ENTRE CONTAS</v>
      </c>
      <c r="G295" t="str">
        <v>ÚNICA</v>
      </c>
      <c r="H295" t="str">
        <v>TRANSFERENCIA</v>
      </c>
      <c r="I295">
        <v>193868.8</v>
      </c>
    </row>
    <row r="296">
      <c r="A296" t="str">
        <v>BC_MATRIZ</v>
      </c>
      <c r="B296">
        <v>45862</v>
      </c>
      <c r="C296" t="str">
        <v>RESGATE</v>
      </c>
      <c r="D296" t="str">
        <v xml:space="preserve"> TRANSFERENCIA ENTRE CONTAS</v>
      </c>
      <c r="E296" t="str">
        <v>07/2025</v>
      </c>
      <c r="F296" t="str">
        <v>TRANSFERENCIA ENTRE CONTAS</v>
      </c>
      <c r="G296" t="str">
        <v>ÚNICA</v>
      </c>
      <c r="H296" t="str">
        <v>TRANSFERENCIA</v>
      </c>
      <c r="I296">
        <v>18014.32</v>
      </c>
    </row>
    <row r="297">
      <c r="A297" t="str">
        <v>BC_MATRIZ</v>
      </c>
      <c r="B297">
        <v>45863</v>
      </c>
      <c r="C297" t="str">
        <v>RESGATE</v>
      </c>
      <c r="D297" t="str">
        <v xml:space="preserve"> TRANSFERENCIA ENTRE CONTAS</v>
      </c>
      <c r="E297" t="str">
        <v>07/2025</v>
      </c>
      <c r="F297" t="str">
        <v>TRANSFERENCIA ENTRE CONTAS</v>
      </c>
      <c r="G297" t="str">
        <v>ÚNICA</v>
      </c>
      <c r="H297" t="str">
        <v>TRANSFERENCIA</v>
      </c>
      <c r="I297">
        <v>111563.24</v>
      </c>
    </row>
    <row r="298">
      <c r="A298" t="str">
        <v>BC_MATRIZ</v>
      </c>
      <c r="B298">
        <v>45866</v>
      </c>
      <c r="C298" t="str">
        <v>RESGATE</v>
      </c>
      <c r="D298" t="str">
        <v xml:space="preserve"> TRANSFERENCIA ENTRE CONTAS</v>
      </c>
      <c r="E298" t="str">
        <v>07/2025</v>
      </c>
      <c r="F298" t="str">
        <v>TRANSFERENCIA ENTRE CONTAS</v>
      </c>
      <c r="G298" t="str">
        <v>ÚNICA</v>
      </c>
      <c r="H298" t="str">
        <v>TRANSFERENCIA</v>
      </c>
      <c r="I298">
        <v>52649.46</v>
      </c>
    </row>
    <row r="299">
      <c r="A299" t="str">
        <v>BC_MATRIZ</v>
      </c>
      <c r="B299">
        <v>45867</v>
      </c>
      <c r="C299" t="str">
        <v>RESGATE</v>
      </c>
      <c r="D299" t="str">
        <v xml:space="preserve"> TRANSFERENCIA ENTRE CONTAS</v>
      </c>
      <c r="E299" t="str">
        <v>07/2025</v>
      </c>
      <c r="F299" t="str">
        <v>TRANSFERENCIA ENTRE CONTAS</v>
      </c>
      <c r="G299" t="str">
        <v>ÚNICA</v>
      </c>
      <c r="H299" t="str">
        <v>TRANSFERENCIA</v>
      </c>
      <c r="I299">
        <v>9815.28</v>
      </c>
    </row>
    <row r="300">
      <c r="A300" t="str">
        <v>BC_MATRIZ</v>
      </c>
      <c r="B300">
        <v>45868</v>
      </c>
      <c r="C300" t="str">
        <v>RECEBIMENTO JUROS COBRADO ROBERTO OPERACOES 1º SEMESTRE/2025. AJUSTE CONFORME ARQUIVO 2025_Fechamento_final_25072025 ARQUIVADO D:\Rede_SM\Agro_Xingu/2025</v>
      </c>
      <c r="D300" t="str">
        <v xml:space="preserve"> R M SANTANA</v>
      </c>
      <c r="E300" t="str">
        <v>07/2025</v>
      </c>
      <c r="F300" t="str">
        <v>ENTRADAS DIVERSAS</v>
      </c>
      <c r="G300" t="str">
        <v>ÚNICA</v>
      </c>
      <c r="H300" t="str">
        <v>TRANSFERENCIA</v>
      </c>
      <c r="I300">
        <v>65933.12</v>
      </c>
    </row>
    <row r="301">
      <c r="A301" t="str">
        <v>BC_MATRIZ</v>
      </c>
      <c r="B301">
        <v>45868</v>
      </c>
      <c r="C301" t="str">
        <v>RESGATE</v>
      </c>
      <c r="D301" t="str">
        <v xml:space="preserve"> TRANSFERENCIA ENTRE CONTAS</v>
      </c>
      <c r="E301" t="str">
        <v>07/2025</v>
      </c>
      <c r="F301" t="str">
        <v>TRANSFERENCIA ENTRE CONTAS</v>
      </c>
      <c r="G301" t="str">
        <v>ÚNICA</v>
      </c>
      <c r="H301" t="str">
        <v>TRANSFERENCIA</v>
      </c>
      <c r="I301">
        <v>1828.82</v>
      </c>
    </row>
    <row r="302">
      <c r="A302" t="str">
        <v>BC_MATRIZ</v>
      </c>
      <c r="B302">
        <v>45868</v>
      </c>
      <c r="C302" t="str">
        <v>RESGATE</v>
      </c>
      <c r="D302" t="str">
        <v xml:space="preserve"> TRANSFERENCIA ENTRE CONTAS</v>
      </c>
      <c r="E302" t="str">
        <v>07/2025</v>
      </c>
      <c r="F302" t="str">
        <v>TRANSFERENCIA ENTRE CONTAS</v>
      </c>
      <c r="G302" t="str">
        <v>ÚNICA</v>
      </c>
      <c r="H302" t="str">
        <v>TRANSFERENCIA</v>
      </c>
      <c r="I302">
        <v>1374.66</v>
      </c>
    </row>
    <row r="303">
      <c r="A303" t="str">
        <v>BC_MATRIZ</v>
      </c>
      <c r="B303">
        <v>45869</v>
      </c>
      <c r="C303" t="str">
        <v>RESGATE</v>
      </c>
      <c r="D303" t="str">
        <v xml:space="preserve"> TRANSFERENCIA ENTRE CONTAS</v>
      </c>
      <c r="E303" t="str">
        <v>07/2025</v>
      </c>
      <c r="F303" t="str">
        <v>TRANSFERENCIA ENTRE CONTAS</v>
      </c>
      <c r="G303" t="str">
        <v>ÚNICA</v>
      </c>
      <c r="H303" t="str">
        <v>TRANSFERENCIA</v>
      </c>
      <c r="I303">
        <v>33359.78</v>
      </c>
    </row>
    <row r="304">
      <c r="A304" t="str">
        <v>BC_MATRIZ</v>
      </c>
      <c r="B304">
        <v>45869</v>
      </c>
      <c r="C304" t="str">
        <v>RENDIMENTO APLICACAO</v>
      </c>
      <c r="D304" t="str">
        <v xml:space="preserve"> BANCO BMG S.A</v>
      </c>
      <c r="E304" t="str">
        <v>07/2025</v>
      </c>
      <c r="F304" t="str">
        <v>FINANCEIRA</v>
      </c>
      <c r="G304" t="str">
        <v>ÚNICA</v>
      </c>
      <c r="H304" t="str">
        <v>CARTAO CREDITO</v>
      </c>
      <c r="I304">
        <v>12588.26</v>
      </c>
    </row>
    <row r="305">
      <c r="A305" t="str">
        <v>BC_MATRIZ</v>
      </c>
      <c r="B305">
        <v>45869</v>
      </c>
      <c r="C305" t="str">
        <v>RENDIMENTO APLICACAO</v>
      </c>
      <c r="D305" t="str">
        <v xml:space="preserve"> BANCO DO BRASIL SA</v>
      </c>
      <c r="E305" t="str">
        <v>07/2025</v>
      </c>
      <c r="F305" t="str">
        <v>FINANCEIRA</v>
      </c>
      <c r="G305" t="str">
        <v>ÚNICA</v>
      </c>
      <c r="H305" t="str">
        <v>CREDITO EM CONTA</v>
      </c>
      <c r="I305">
        <v>33657.72</v>
      </c>
    </row>
    <row r="306">
      <c r="A306" t="str">
        <v>BC_MATRIZ</v>
      </c>
      <c r="B306">
        <v>45869</v>
      </c>
      <c r="C306" t="str">
        <v>RENDIMENTO APLICACAO</v>
      </c>
      <c r="D306" t="str">
        <v xml:space="preserve"> BANCO DO BRASIL SA</v>
      </c>
      <c r="E306" t="str">
        <v>07/2025</v>
      </c>
      <c r="F306" t="str">
        <v>FINANCEIRA</v>
      </c>
      <c r="G306" t="str">
        <v>ÚNICA</v>
      </c>
      <c r="H306" t="str">
        <v>CREDITO EM CONTA</v>
      </c>
      <c r="I306">
        <v>41.29</v>
      </c>
    </row>
    <row r="307">
      <c r="A307" t="str">
        <v>BC_MATRIZ</v>
      </c>
      <c r="B307">
        <v>45870</v>
      </c>
      <c r="C307" t="str">
        <v>ADIANTAMENTO CLIENTE (VENDA CAMINHAO).</v>
      </c>
      <c r="D307" t="str">
        <v xml:space="preserve"> D.A. MANFROI TRANSPORTES LTDA</v>
      </c>
      <c r="E307" t="str">
        <v>08/2025</v>
      </c>
      <c r="F307" t="str">
        <v>ADIANTAMENTOS CLIENTES</v>
      </c>
      <c r="G307" t="str">
        <v>ÚNICA</v>
      </c>
      <c r="H307" t="str">
        <v>CREDITO EM CONTA</v>
      </c>
      <c r="I307">
        <v>13735.57</v>
      </c>
    </row>
    <row r="308">
      <c r="A308" t="str">
        <v>BC_MATRIZ</v>
      </c>
      <c r="B308">
        <v>45870</v>
      </c>
      <c r="C308" t="str">
        <v>RESGATE</v>
      </c>
      <c r="D308" t="str">
        <v xml:space="preserve"> TRANSFERENCIA ENTRE CONTAS</v>
      </c>
      <c r="E308" t="str">
        <v>08/2025</v>
      </c>
      <c r="F308" t="str">
        <v>TRANSFERENCIA ENTRE CONTAS</v>
      </c>
      <c r="G308" t="str">
        <v>ÚNICA</v>
      </c>
      <c r="H308" t="str">
        <v>TRANSFERENCIA</v>
      </c>
      <c r="I308">
        <v>41658.01</v>
      </c>
    </row>
    <row r="309">
      <c r="A309" t="str">
        <v>BC_MATRIZ</v>
      </c>
      <c r="B309">
        <v>45873</v>
      </c>
      <c r="C309" t="str">
        <v>RESGATE</v>
      </c>
      <c r="D309" t="str">
        <v xml:space="preserve"> TRANSFERENCIA ENTRE CONTAS</v>
      </c>
      <c r="E309" t="str">
        <v>08/2025</v>
      </c>
      <c r="F309" t="str">
        <v>TRANSFERENCIA ENTRE CONTAS</v>
      </c>
      <c r="G309" t="str">
        <v>ÚNICA</v>
      </c>
      <c r="H309" t="str">
        <v>TRANSFERENCIA</v>
      </c>
      <c r="I309">
        <v>4928.17</v>
      </c>
    </row>
    <row r="310">
      <c r="A310" t="str">
        <v>BC_MATRIZ</v>
      </c>
      <c r="B310">
        <v>45873</v>
      </c>
      <c r="C310" t="str">
        <v>ESTORNO CREDITO FCO LIBRELATO</v>
      </c>
      <c r="D310" t="str">
        <v xml:space="preserve"> BANCO DO BRASIL SA</v>
      </c>
      <c r="E310" t="str">
        <v>08/2025</v>
      </c>
      <c r="F310" t="str">
        <v>ENTRADAS DIVERSAS</v>
      </c>
      <c r="G310" t="str">
        <v>ÚNICA</v>
      </c>
      <c r="H310" t="str">
        <v>CREDITO EM CONTA</v>
      </c>
      <c r="I310">
        <v>65.21</v>
      </c>
    </row>
    <row r="311">
      <c r="A311" t="str">
        <v>BC_MATRIZ</v>
      </c>
      <c r="B311">
        <v>45873</v>
      </c>
      <c r="C311" t="str">
        <v>ESTORNO</v>
      </c>
      <c r="D311" t="str">
        <v xml:space="preserve"> TRANSFERENCIA ENTRE CONTAS</v>
      </c>
      <c r="E311" t="str">
        <v>08/2025</v>
      </c>
      <c r="F311" t="str">
        <v>TRANSFERENCIA ENTRE CONTAS</v>
      </c>
      <c r="G311" t="str">
        <v>ÚNICA</v>
      </c>
      <c r="H311" t="str">
        <v>TRANSFERENCIA</v>
      </c>
      <c r="I311">
        <v>4928.17</v>
      </c>
    </row>
    <row r="312">
      <c r="A312" t="str">
        <v>BC_MATRIZ</v>
      </c>
      <c r="B312">
        <v>45873</v>
      </c>
      <c r="C312" t="str">
        <v>RESGATE</v>
      </c>
      <c r="D312" t="str">
        <v xml:space="preserve"> TRANSFERENCIA ENTRE CONTAS</v>
      </c>
      <c r="E312" t="str">
        <v>08/2025</v>
      </c>
      <c r="F312" t="str">
        <v>TRANSFERENCIA ENTRE CONTAS</v>
      </c>
      <c r="G312" t="str">
        <v>ÚNICA</v>
      </c>
      <c r="H312" t="str">
        <v>TRANSFERENCIA</v>
      </c>
      <c r="I312">
        <v>4862.96</v>
      </c>
    </row>
    <row r="313">
      <c r="A313" t="str">
        <v>BC_MATRIZ</v>
      </c>
      <c r="B313">
        <v>45874</v>
      </c>
      <c r="C313" t="str">
        <v>RESGATE</v>
      </c>
      <c r="D313" t="str">
        <v xml:space="preserve"> TRANSFERENCIA ENTRE CONTAS</v>
      </c>
      <c r="E313" t="str">
        <v>08/2025</v>
      </c>
      <c r="F313" t="str">
        <v>TRANSFERENCIA ENTRE CONTAS</v>
      </c>
      <c r="G313" t="str">
        <v>ÚNICA</v>
      </c>
      <c r="H313" t="str">
        <v>TRANSFERENCIA</v>
      </c>
      <c r="I313">
        <v>2260.92</v>
      </c>
    </row>
    <row r="314">
      <c r="A314" t="str">
        <v>BC_MATRIZ</v>
      </c>
      <c r="B314">
        <v>45875</v>
      </c>
      <c r="C314" t="str">
        <v>RESGATE</v>
      </c>
      <c r="D314" t="str">
        <v xml:space="preserve"> TRANSFERENCIA ENTRE CONTAS</v>
      </c>
      <c r="E314" t="str">
        <v>08/2025</v>
      </c>
      <c r="F314" t="str">
        <v>TRANSFERENCIA ENTRE CONTAS</v>
      </c>
      <c r="G314" t="str">
        <v>ÚNICA</v>
      </c>
      <c r="H314" t="str">
        <v>TRANSFERENCIA</v>
      </c>
      <c r="I314">
        <v>2192.4</v>
      </c>
    </row>
    <row r="315">
      <c r="A315" t="str">
        <v>BC_MATRIZ</v>
      </c>
      <c r="B315">
        <v>45876</v>
      </c>
      <c r="C315" t="str">
        <v>RESGATE</v>
      </c>
      <c r="D315" t="str">
        <v xml:space="preserve"> TRANSFERENCIA ENTRE CONTAS</v>
      </c>
      <c r="E315" t="str">
        <v>07/2025</v>
      </c>
      <c r="F315" t="str">
        <v>TRANSFERENCIA ENTRE CONTAS</v>
      </c>
      <c r="G315" t="str">
        <v>ÚNICA</v>
      </c>
      <c r="H315" t="str">
        <v>TRANSFERENCIA</v>
      </c>
      <c r="I315">
        <v>56766.34</v>
      </c>
    </row>
    <row r="316">
      <c r="A316" t="str">
        <v>BC_MATRIZ</v>
      </c>
      <c r="B316">
        <v>45877</v>
      </c>
      <c r="C316" t="str">
        <v>RESGATE</v>
      </c>
      <c r="D316" t="str">
        <v xml:space="preserve"> TRANSFERENCIA ENTRE CONTAS</v>
      </c>
      <c r="E316" t="str">
        <v>08/2025</v>
      </c>
      <c r="F316" t="str">
        <v>TRANSFERENCIA ENTRE CONTAS</v>
      </c>
      <c r="G316" t="str">
        <v>ÚNICA</v>
      </c>
      <c r="H316" t="str">
        <v>TRANSFERENCIA</v>
      </c>
      <c r="I316">
        <v>8896.95</v>
      </c>
    </row>
    <row r="317">
      <c r="A317" t="str">
        <v>BC_MATRIZ</v>
      </c>
      <c r="B317">
        <v>45880</v>
      </c>
      <c r="C317" t="str">
        <v>RESGATE</v>
      </c>
      <c r="D317" t="str">
        <v xml:space="preserve"> TRANSFERENCIA ENTRE CONTAS</v>
      </c>
      <c r="E317" t="str">
        <v>08/2025</v>
      </c>
      <c r="F317" t="str">
        <v>TRANSFERENCIA ENTRE CONTAS</v>
      </c>
      <c r="G317" t="str">
        <v>ÚNICA</v>
      </c>
      <c r="H317" t="str">
        <v>TRANSFERENCIA</v>
      </c>
      <c r="I317">
        <v>89058.57</v>
      </c>
    </row>
    <row r="318">
      <c r="A318" t="str">
        <v>BC_MATRIZ</v>
      </c>
      <c r="B318">
        <v>45881</v>
      </c>
      <c r="C318" t="str">
        <v>RESGATE</v>
      </c>
      <c r="D318" t="str">
        <v xml:space="preserve"> TRANSFERENCIA ENTRE CONTAS</v>
      </c>
      <c r="E318" t="str">
        <v>08/2025</v>
      </c>
      <c r="F318" t="str">
        <v>TRANSFERENCIA ENTRE CONTAS</v>
      </c>
      <c r="G318" t="str">
        <v>ÚNICA</v>
      </c>
      <c r="H318" t="str">
        <v>TRANSFERENCIA</v>
      </c>
      <c r="I318">
        <v>16570.05</v>
      </c>
    </row>
    <row r="319">
      <c r="A319" t="str">
        <v>BC_MATRIZ</v>
      </c>
      <c r="B319">
        <v>45883</v>
      </c>
      <c r="C319" t="str">
        <v>RESGATE</v>
      </c>
      <c r="D319" t="str">
        <v xml:space="preserve"> TRANSFERENCIA ENTRE CONTAS</v>
      </c>
      <c r="E319" t="str">
        <v>08/2025</v>
      </c>
      <c r="F319" t="str">
        <v>TRANSFERENCIA ENTRE CONTAS</v>
      </c>
      <c r="G319" t="str">
        <v>ÚNICA</v>
      </c>
      <c r="H319" t="str">
        <v>TRANSFERENCIA</v>
      </c>
      <c r="I319">
        <v>3753.95</v>
      </c>
    </row>
    <row r="320">
      <c r="A320" t="str">
        <v>BC_MATRIZ</v>
      </c>
      <c r="B320">
        <v>45884</v>
      </c>
      <c r="C320" t="str">
        <v>RESGATE</v>
      </c>
      <c r="D320" t="str">
        <v xml:space="preserve"> TRANSFERENCIA ENTRE CONTAS</v>
      </c>
      <c r="E320" t="str">
        <v>08/2025</v>
      </c>
      <c r="F320" t="str">
        <v>TRANSFERENCIA ENTRE CONTAS</v>
      </c>
      <c r="G320" t="str">
        <v>ÚNICA</v>
      </c>
      <c r="H320" t="str">
        <v>TRANSFERENCIA</v>
      </c>
      <c r="I320">
        <v>22395.76</v>
      </c>
    </row>
    <row r="321">
      <c r="A321" t="str">
        <v>BC_MATRIZ</v>
      </c>
      <c r="B321">
        <v>45887</v>
      </c>
      <c r="C321" t="str">
        <v>RESGATE</v>
      </c>
      <c r="D321" t="str">
        <v xml:space="preserve"> TRANSFERENCIA ENTRE CONTAS</v>
      </c>
      <c r="E321" t="str">
        <v>08/2025</v>
      </c>
      <c r="F321" t="str">
        <v>TRANSFERENCIA ENTRE CONTAS</v>
      </c>
      <c r="G321" t="str">
        <v>ÚNICA</v>
      </c>
      <c r="H321" t="str">
        <v>TRANSFERENCIA</v>
      </c>
      <c r="I321">
        <v>27712.05</v>
      </c>
    </row>
    <row r="322">
      <c r="A322" t="str">
        <v>BC_MATRIZ</v>
      </c>
      <c r="B322">
        <v>45888</v>
      </c>
      <c r="C322" t="str">
        <v>RESGATE</v>
      </c>
      <c r="D322" t="str">
        <v xml:space="preserve"> TRANSFERENCIA ENTRE CONTAS</v>
      </c>
      <c r="E322" t="str">
        <v>08/2025</v>
      </c>
      <c r="F322" t="str">
        <v>TRANSFERENCIA ENTRE CONTAS</v>
      </c>
      <c r="G322" t="str">
        <v>ÚNICA</v>
      </c>
      <c r="H322" t="str">
        <v>TRANSFERENCIA</v>
      </c>
      <c r="I322">
        <v>498290</v>
      </c>
    </row>
    <row r="323">
      <c r="A323" t="str">
        <v>BC_MATRIZ</v>
      </c>
      <c r="B323">
        <v>45888</v>
      </c>
      <c r="C323" t="str">
        <v>RESGATE</v>
      </c>
      <c r="D323" t="str">
        <v xml:space="preserve"> TRANSFERENCIA ENTRE CONTAS</v>
      </c>
      <c r="E323" t="str">
        <v>08/2025</v>
      </c>
      <c r="F323" t="str">
        <v>TRANSFERENCIA ENTRE CONTAS</v>
      </c>
      <c r="G323" t="str">
        <v>ÚNICA</v>
      </c>
      <c r="H323" t="str">
        <v>TRANSFERENCIA</v>
      </c>
      <c r="I323">
        <v>9652</v>
      </c>
    </row>
    <row r="324">
      <c r="A324" t="str">
        <v>BC_MATRIZ</v>
      </c>
      <c r="B324">
        <v>45889</v>
      </c>
      <c r="C324" t="str">
        <v>LIQUIDACAO NDF OPERACAO N 3037330</v>
      </c>
      <c r="D324" t="str">
        <v xml:space="preserve"> BANCO DO BRASIL SA</v>
      </c>
      <c r="E324" t="str">
        <v>3037330</v>
      </c>
      <c r="F324" t="str">
        <v>AJUSTE NDF</v>
      </c>
      <c r="G324" t="str">
        <v>ÚNICA</v>
      </c>
      <c r="H324" t="str">
        <v>CREDITO EM CONTA</v>
      </c>
      <c r="I324">
        <v>7235</v>
      </c>
    </row>
    <row r="325">
      <c r="A325" t="str">
        <v>BC_MATRIZ</v>
      </c>
      <c r="B325">
        <v>45889</v>
      </c>
      <c r="C325" t="str">
        <v>RESGATE</v>
      </c>
      <c r="D325" t="str">
        <v xml:space="preserve"> TRANSFERENCIA ENTRE CONTAS</v>
      </c>
      <c r="E325" t="str">
        <v>08/2025</v>
      </c>
      <c r="F325" t="str">
        <v>TRANSFERENCIA ENTRE CONTAS</v>
      </c>
      <c r="G325" t="str">
        <v>ÚNICA</v>
      </c>
      <c r="H325" t="str">
        <v>TRANSFERENCIA</v>
      </c>
      <c r="I325">
        <v>133755.02</v>
      </c>
    </row>
    <row r="326">
      <c r="A326" t="str">
        <v>BC_MATRIZ</v>
      </c>
      <c r="B326">
        <v>45890</v>
      </c>
      <c r="C326" t="str">
        <v>MERCADORIA REF NF 1697, CARREGAMENTO Nº 02017, CONTRATO: 0384/25 - CA. PLACA: XXX-9999, MOTORISTA: JOEL FLORENCO DE SOUZA</v>
      </c>
      <c r="D326" t="str">
        <v xml:space="preserve"> PAULO ROBERTO VIADANNA</v>
      </c>
      <c r="E326" t="str">
        <v>02017</v>
      </c>
      <c r="F326" t="str">
        <v>CLIENTES MERCADORIAS</v>
      </c>
      <c r="G326" t="str">
        <v>ÚNICA</v>
      </c>
      <c r="H326" t="str">
        <v>BOLETO</v>
      </c>
      <c r="I326">
        <v>71632</v>
      </c>
    </row>
    <row r="327">
      <c r="A327" t="str">
        <v>BC_MATRIZ</v>
      </c>
      <c r="B327">
        <v>45890</v>
      </c>
      <c r="C327" t="str">
        <v>APLICACAO</v>
      </c>
      <c r="D327" t="str">
        <v xml:space="preserve"> TRANSFERENCIA ENTRE CONTAS</v>
      </c>
      <c r="E327" t="str">
        <v>08/2025</v>
      </c>
      <c r="F327" t="str">
        <v>TRANSFERENCIA ENTRE CONTAS</v>
      </c>
      <c r="G327" t="str">
        <v>ÚNICA</v>
      </c>
      <c r="H327" t="str">
        <v>TRANSFERENCIA</v>
      </c>
      <c r="I327">
        <v>71630.44</v>
      </c>
    </row>
    <row r="328">
      <c r="A328" t="str">
        <v>BC_MATRIZ</v>
      </c>
      <c r="B328">
        <v>45891</v>
      </c>
      <c r="C328" t="str">
        <v>RESGATE</v>
      </c>
      <c r="D328" t="str">
        <v xml:space="preserve"> TRANSFERENCIA ENTRE CONTAS</v>
      </c>
      <c r="E328" t="str">
        <v>08/2025</v>
      </c>
      <c r="F328" t="str">
        <v>TRANSFERENCIA ENTRE CONTAS</v>
      </c>
      <c r="G328" t="str">
        <v>ÚNICA</v>
      </c>
      <c r="H328" t="str">
        <v>TRANSFERENCIA</v>
      </c>
      <c r="I328">
        <v>71630.57</v>
      </c>
    </row>
    <row r="329">
      <c r="A329" t="str">
        <v>BC_MATRIZ</v>
      </c>
      <c r="B329">
        <v>45891</v>
      </c>
      <c r="C329" t="str">
        <v>RESGATE</v>
      </c>
      <c r="D329" t="str">
        <v xml:space="preserve"> TRANSFERENCIA ENTRE CONTAS</v>
      </c>
      <c r="E329" t="str">
        <v>08/2025</v>
      </c>
      <c r="F329" t="str">
        <v>TRANSFERENCIA ENTRE CONTAS</v>
      </c>
      <c r="G329" t="str">
        <v>ÚNICA</v>
      </c>
      <c r="H329" t="str">
        <v>TRANSFERENCIA</v>
      </c>
      <c r="I329">
        <v>64632.23</v>
      </c>
    </row>
    <row r="330">
      <c r="A330" t="str">
        <v>BC_MATRIZ</v>
      </c>
      <c r="B330">
        <v>45894</v>
      </c>
      <c r="C330" t="str">
        <v>RESGATE</v>
      </c>
      <c r="D330" t="str">
        <v xml:space="preserve"> TRANSFERENCIA ENTRE CONTAS</v>
      </c>
      <c r="E330" t="str">
        <v>08/2025</v>
      </c>
      <c r="F330" t="str">
        <v>TRANSFERENCIA ENTRE CONTAS</v>
      </c>
      <c r="G330" t="str">
        <v>ÚNICA</v>
      </c>
      <c r="H330" t="str">
        <v>TRANSFERENCIA</v>
      </c>
      <c r="I330">
        <v>278880</v>
      </c>
    </row>
    <row r="331">
      <c r="A331" t="str">
        <v>BC_MATRIZ</v>
      </c>
      <c r="B331">
        <v>45894</v>
      </c>
      <c r="C331" t="str">
        <v>REPRESENTACAO NF 135 MAURO D S RODRIGUES.</v>
      </c>
      <c r="D331" t="str">
        <v xml:space="preserve"> FERTILIZANTES TOCANTINS S.A MATRIZ</v>
      </c>
      <c r="E331" t="str">
        <v>135</v>
      </c>
      <c r="F331" t="str">
        <v>REPRESENTACAO</v>
      </c>
      <c r="G331" t="str">
        <v>ÚNICA</v>
      </c>
      <c r="H331" t="str">
        <v>TED</v>
      </c>
      <c r="I331">
        <v>50280.46</v>
      </c>
    </row>
    <row r="332">
      <c r="A332" t="str">
        <v>BC_MATRIZ</v>
      </c>
      <c r="B332">
        <v>45894</v>
      </c>
      <c r="C332" t="str">
        <v>APLICACAO</v>
      </c>
      <c r="D332" t="str">
        <v xml:space="preserve"> TRANSFERENCIA ENTRE CONTAS</v>
      </c>
      <c r="E332" t="str">
        <v>08/2025</v>
      </c>
      <c r="F332" t="str">
        <v>TRANSFERENCIA ENTRE CONTAS</v>
      </c>
      <c r="G332" t="str">
        <v>ÚNICA</v>
      </c>
      <c r="H332" t="str">
        <v>TRANSFERENCIA</v>
      </c>
      <c r="I332">
        <v>15116.49</v>
      </c>
    </row>
    <row r="333">
      <c r="A333" t="str">
        <v>BC_MATRIZ</v>
      </c>
      <c r="B333">
        <v>45895</v>
      </c>
      <c r="C333" t="str">
        <v>RESGATE</v>
      </c>
      <c r="D333" t="str">
        <v xml:space="preserve"> TRANSFERENCIA ENTRE CONTAS</v>
      </c>
      <c r="E333" t="str">
        <v>08/2025</v>
      </c>
      <c r="F333" t="str">
        <v>TRANSFERENCIA ENTRE CONTAS</v>
      </c>
      <c r="G333" t="str">
        <v>ÚNICA</v>
      </c>
      <c r="H333" t="str">
        <v>TRANSFERENCIA</v>
      </c>
      <c r="I333">
        <v>40000</v>
      </c>
    </row>
    <row r="334">
      <c r="A334" t="str">
        <v>BC_MATRIZ</v>
      </c>
      <c r="B334">
        <v>45895</v>
      </c>
      <c r="C334" t="str">
        <v>RETORNO VALOR BAGGIO</v>
      </c>
      <c r="D334" t="str">
        <v xml:space="preserve"> FORNECEDORES DIVERSOS</v>
      </c>
      <c r="E334" t="str">
        <v>08/2025</v>
      </c>
      <c r="F334" t="str">
        <v>AJUSTE</v>
      </c>
      <c r="G334" t="str">
        <v>ÚNICA</v>
      </c>
      <c r="H334" t="str">
        <v>CREDITO CLIENTE</v>
      </c>
      <c r="I334">
        <v>7385.03</v>
      </c>
    </row>
    <row r="335">
      <c r="A335" t="str">
        <v>BC_MATRIZ</v>
      </c>
      <c r="B335">
        <v>45895</v>
      </c>
      <c r="C335" t="str">
        <v>RESGATE</v>
      </c>
      <c r="D335" t="str">
        <v xml:space="preserve"> TRANSFERENCIA ENTRE CONTAS</v>
      </c>
      <c r="E335" t="str">
        <v>08/2025</v>
      </c>
      <c r="F335" t="str">
        <v>TRANSFERENCIA ENTRE CONTAS</v>
      </c>
      <c r="G335" t="str">
        <v>ÚNICA</v>
      </c>
      <c r="H335" t="str">
        <v>TRANSFERENCIA</v>
      </c>
      <c r="I335">
        <v>15116.53</v>
      </c>
    </row>
    <row r="336">
      <c r="A336" t="str">
        <v>BC_MATRIZ</v>
      </c>
      <c r="B336">
        <v>45895</v>
      </c>
      <c r="C336" t="str">
        <v>RESGATE</v>
      </c>
      <c r="D336" t="str">
        <v xml:space="preserve"> TRANSFERENCIA ENTRE CONTAS</v>
      </c>
      <c r="E336" t="str">
        <v>08/2025</v>
      </c>
      <c r="F336" t="str">
        <v>TRANSFERENCIA ENTRE CONTAS</v>
      </c>
      <c r="G336" t="str">
        <v>ÚNICA</v>
      </c>
      <c r="H336" t="str">
        <v>TRANSFERENCIA</v>
      </c>
      <c r="I336">
        <v>25483.9</v>
      </c>
    </row>
    <row r="337">
      <c r="A337" t="str">
        <v>BC_MATRIZ</v>
      </c>
      <c r="B337">
        <v>45896</v>
      </c>
      <c r="C337" t="str">
        <v>RESGATE</v>
      </c>
      <c r="D337" t="str">
        <v xml:space="preserve"> TRANSFERENCIA ENTRE CONTAS</v>
      </c>
      <c r="E337" t="str">
        <v>08/2025</v>
      </c>
      <c r="F337" t="str">
        <v>TRANSFERENCIA ENTRE CONTAS</v>
      </c>
      <c r="G337" t="str">
        <v>ÚNICA</v>
      </c>
      <c r="H337" t="str">
        <v>TRANSFERENCIA</v>
      </c>
      <c r="I337">
        <v>6016.62</v>
      </c>
    </row>
    <row r="338">
      <c r="A338" t="str">
        <v>BC_MATRIZ</v>
      </c>
      <c r="B338">
        <v>45897</v>
      </c>
      <c r="C338" t="str">
        <v>RESGATE</v>
      </c>
      <c r="D338" t="str">
        <v xml:space="preserve"> TRANSFERENCIA ENTRE CONTAS</v>
      </c>
      <c r="E338" t="str">
        <v>08/2025</v>
      </c>
      <c r="F338" t="str">
        <v>TRANSFERENCIA ENTRE CONTAS</v>
      </c>
      <c r="G338" t="str">
        <v>ÚNICA</v>
      </c>
      <c r="H338" t="str">
        <v>TRANSFERENCIA</v>
      </c>
      <c r="I338">
        <v>130000</v>
      </c>
    </row>
    <row r="339">
      <c r="A339" t="str">
        <v>BC_MATRIZ</v>
      </c>
      <c r="B339">
        <v>45897</v>
      </c>
      <c r="C339" t="str">
        <v>RESGATE</v>
      </c>
      <c r="D339" t="str">
        <v xml:space="preserve"> TRANSFERENCIA ENTRE CONTAS</v>
      </c>
      <c r="E339" t="str">
        <v>08/2025</v>
      </c>
      <c r="F339" t="str">
        <v>TRANSFERENCIA ENTRE CONTAS</v>
      </c>
      <c r="G339" t="str">
        <v>ÚNICA</v>
      </c>
      <c r="H339" t="str">
        <v>TRANSFERENCIA</v>
      </c>
      <c r="I339">
        <v>9338.99</v>
      </c>
    </row>
    <row r="340">
      <c r="A340" t="str">
        <v>BC_MATRIZ</v>
      </c>
      <c r="B340">
        <v>45898</v>
      </c>
      <c r="C340" t="str">
        <v>RESGATE</v>
      </c>
      <c r="D340" t="str">
        <v xml:space="preserve"> TRANSFERENCIA ENTRE CONTAS</v>
      </c>
      <c r="E340" t="str">
        <v>08/2025</v>
      </c>
      <c r="F340" t="str">
        <v>TRANSFERENCIA ENTRE CONTAS</v>
      </c>
      <c r="G340" t="str">
        <v>ÚNICA</v>
      </c>
      <c r="H340" t="str">
        <v>TRANSFERENCIA</v>
      </c>
      <c r="I340">
        <v>62000</v>
      </c>
    </row>
    <row r="341">
      <c r="A341" t="str">
        <v>BC_MATRIZ</v>
      </c>
      <c r="B341">
        <v>45898</v>
      </c>
      <c r="C341" t="str">
        <v>APLICACAO</v>
      </c>
      <c r="D341" t="str">
        <v xml:space="preserve"> TRANSFERENCIA ENTRE CONTAS</v>
      </c>
      <c r="E341" t="str">
        <v>08/2025</v>
      </c>
      <c r="F341" t="str">
        <v>TRANSFERENCIA ENTRE CONTAS</v>
      </c>
      <c r="G341" t="str">
        <v>ÚNICA</v>
      </c>
      <c r="H341" t="str">
        <v>TRANSFERENCIA</v>
      </c>
      <c r="I341">
        <v>31.81</v>
      </c>
    </row>
    <row r="342">
      <c r="A342" t="str">
        <v>BC_MATRIZ</v>
      </c>
      <c r="B342">
        <v>45898</v>
      </c>
      <c r="C342" t="str">
        <v>RENDIMENTO APLICACAO</v>
      </c>
      <c r="D342" t="str">
        <v xml:space="preserve"> BANCO DO BRASIL SA</v>
      </c>
      <c r="E342" t="str">
        <v>08/2025</v>
      </c>
      <c r="F342" t="str">
        <v>FINANCEIRA</v>
      </c>
      <c r="G342" t="str">
        <v>ÚNICA</v>
      </c>
      <c r="H342" t="str">
        <v>CREDITO EM CONTA</v>
      </c>
      <c r="I342">
        <v>3134.18</v>
      </c>
    </row>
    <row r="343">
      <c r="A343" t="str">
        <v>BC_MATRIZ</v>
      </c>
      <c r="B343">
        <v>45898</v>
      </c>
      <c r="C343" t="str">
        <v>RENDIMENTO APLICACAO</v>
      </c>
      <c r="D343" t="str">
        <v xml:space="preserve"> BANCO DO BRASIL SA</v>
      </c>
      <c r="E343" t="str">
        <v>08/2025</v>
      </c>
      <c r="F343" t="str">
        <v>FINANCEIRA</v>
      </c>
      <c r="G343" t="str">
        <v>ÚNICA</v>
      </c>
      <c r="H343" t="str">
        <v>CREDITO EM CONTA</v>
      </c>
      <c r="I343">
        <v>45311.09</v>
      </c>
    </row>
    <row r="344">
      <c r="A344" t="str">
        <v>BC_MATRIZ</v>
      </c>
      <c r="B344">
        <v>45898</v>
      </c>
      <c r="C344" t="str">
        <v>RENDIMENTO APLICACAO</v>
      </c>
      <c r="D344" t="str">
        <v xml:space="preserve"> BANCO DO BRASIL SA</v>
      </c>
      <c r="E344" t="str">
        <v>08/2025</v>
      </c>
      <c r="F344" t="str">
        <v>FINANCEIRA</v>
      </c>
      <c r="G344" t="str">
        <v>ÚNICA</v>
      </c>
      <c r="H344" t="str">
        <v>CREDITO EM CONTA</v>
      </c>
      <c r="I344">
        <v>4.77</v>
      </c>
    </row>
    <row r="345">
      <c r="A345" t="str">
        <v>BC_MATRIZ</v>
      </c>
      <c r="B345">
        <v>45901</v>
      </c>
      <c r="C345" t="str">
        <v>RESGATE</v>
      </c>
      <c r="D345" t="str">
        <v xml:space="preserve"> TRANSFERENCIA ENTRE CONTAS</v>
      </c>
      <c r="E345" t="str">
        <v>09/2025</v>
      </c>
      <c r="F345" t="str">
        <v>TRANSFERENCIA ENTRE CONTAS</v>
      </c>
      <c r="G345" t="str">
        <v>ÚNICA</v>
      </c>
      <c r="H345" t="str">
        <v>TRANSFERENCIA</v>
      </c>
      <c r="I345">
        <v>1038000</v>
      </c>
    </row>
    <row r="346">
      <c r="A346" t="str">
        <v>BC_MATRIZ</v>
      </c>
      <c r="B346">
        <v>45901</v>
      </c>
      <c r="C346" t="str">
        <v>ADIANTAMENTO CLIENTE (VENDA CAMINHAO).</v>
      </c>
      <c r="D346" t="str">
        <v xml:space="preserve"> D.A. MANFROI TRANSPORTES LTDA</v>
      </c>
      <c r="E346" t="str">
        <v>09/2025</v>
      </c>
      <c r="F346" t="str">
        <v>ADIANTAMENTOS CLIENTES</v>
      </c>
      <c r="G346" t="str">
        <v>ÚNICA</v>
      </c>
      <c r="H346" t="str">
        <v>CREDITO EM CONTA</v>
      </c>
      <c r="I346">
        <v>10570.92</v>
      </c>
    </row>
    <row r="347">
      <c r="A347" t="str">
        <v>BC_MATRIZ</v>
      </c>
      <c r="B347">
        <v>45901</v>
      </c>
      <c r="C347" t="str">
        <v>APLICACAO</v>
      </c>
      <c r="D347" t="str">
        <v xml:space="preserve"> TRANSFERENCIA ENTRE CONTAS</v>
      </c>
      <c r="E347" t="str">
        <v>09/2025</v>
      </c>
      <c r="F347" t="str">
        <v>TRANSFERENCIA ENTRE CONTAS</v>
      </c>
      <c r="G347" t="str">
        <v>ÚNICA</v>
      </c>
      <c r="H347" t="str">
        <v>TRANSFERENCIA</v>
      </c>
      <c r="I347">
        <v>5372.33</v>
      </c>
    </row>
    <row r="348">
      <c r="A348" t="str">
        <v>BC_MATRIZ</v>
      </c>
      <c r="B348">
        <v>45902</v>
      </c>
      <c r="C348" t="str">
        <v>MERCADORIA REF NF 1718, CARREGAMENTO Nº 02037, CONTRATO: 0384/25 - CA. PLACA: HKE-9G61, MOTORISTA: AIRSON BATISTA DA SILVA</v>
      </c>
      <c r="D348" t="str">
        <v xml:space="preserve"> PAULO ROBERTO VIADANNA</v>
      </c>
      <c r="E348" t="str">
        <v>02037</v>
      </c>
      <c r="F348" t="str">
        <v>CLIENTES MERCADORIAS</v>
      </c>
      <c r="G348" t="str">
        <v>ÚNICA</v>
      </c>
      <c r="H348" t="str">
        <v>BOLETO</v>
      </c>
      <c r="I348">
        <v>71750.4</v>
      </c>
    </row>
    <row r="349">
      <c r="A349" t="str">
        <v>BC_MATRIZ</v>
      </c>
      <c r="B349">
        <v>45902</v>
      </c>
      <c r="C349" t="str">
        <v>MERCADORIA REF NF 1722, CARREGAMENTO Nº 02039, CONTRATO: 0384/25 - CA. PLACA: OBK-6E40, MOTORISTA: GIULIANO LOPES RAMOS</v>
      </c>
      <c r="D349" t="str">
        <v xml:space="preserve"> PAULO ROBERTO VIADANNA</v>
      </c>
      <c r="E349" t="str">
        <v>02039</v>
      </c>
      <c r="F349" t="str">
        <v>CLIENTES MERCADORIAS</v>
      </c>
      <c r="G349" t="str">
        <v>ÚNICA</v>
      </c>
      <c r="H349" t="str">
        <v>BOLETO</v>
      </c>
      <c r="I349">
        <v>63788</v>
      </c>
    </row>
    <row r="350">
      <c r="A350" t="str">
        <v>BC_MATRIZ</v>
      </c>
      <c r="B350">
        <v>45902</v>
      </c>
      <c r="C350" t="str">
        <v>RESGATE</v>
      </c>
      <c r="D350" t="str">
        <v xml:space="preserve"> TRANSFERENCIA ENTRE CONTAS</v>
      </c>
      <c r="E350" t="str">
        <v>09/2025</v>
      </c>
      <c r="F350" t="str">
        <v>TRANSFERENCIA ENTRE CONTAS</v>
      </c>
      <c r="G350" t="str">
        <v>ÚNICA</v>
      </c>
      <c r="H350" t="str">
        <v>TRANSFERENCIA</v>
      </c>
      <c r="I350">
        <v>28271.46</v>
      </c>
    </row>
    <row r="351">
      <c r="A351" t="str">
        <v>BC_MATRIZ</v>
      </c>
      <c r="B351">
        <v>45902</v>
      </c>
      <c r="C351" t="str">
        <v>RESGATE</v>
      </c>
      <c r="D351" t="str">
        <v xml:space="preserve"> TRANSFERENCIA ENTRE CONTAS</v>
      </c>
      <c r="E351" t="str">
        <v>09/2025</v>
      </c>
      <c r="F351" t="str">
        <v>TRANSFERENCIA ENTRE CONTAS</v>
      </c>
      <c r="G351" t="str">
        <v>ÚNICA</v>
      </c>
      <c r="H351" t="str">
        <v>TRANSFERENCIA</v>
      </c>
      <c r="I351">
        <v>1631.8</v>
      </c>
    </row>
    <row r="352">
      <c r="A352" t="str">
        <v>BC_MATRIZ</v>
      </c>
      <c r="B352">
        <v>45903</v>
      </c>
      <c r="C352" t="str">
        <v>MERCADORIA REF NF 1718, CARREGAMENTO Nº 02037, CONTRATO: 0384/25 - CA. PLACA: HKE-9G61, MOTORISTA: AIRSON BATISTA DA SILVA</v>
      </c>
      <c r="D352" t="str">
        <v xml:space="preserve"> TRANSFERENCIA ENTRE CONTAS</v>
      </c>
      <c r="E352" t="str">
        <v>02037</v>
      </c>
      <c r="F352" t="str">
        <v>TRANSFERENCIA ENTRE CONTAS</v>
      </c>
      <c r="G352" t="str">
        <v>ÚNICA</v>
      </c>
      <c r="H352" t="str">
        <v>TRANSFERENCIA</v>
      </c>
      <c r="I352">
        <v>71750.4</v>
      </c>
    </row>
    <row r="353">
      <c r="A353" t="str">
        <v>BC_MATRIZ</v>
      </c>
      <c r="B353">
        <v>45903</v>
      </c>
      <c r="C353" t="str">
        <v>MERCADORIA REF NF 1722, CARREGAMENTO Nº 02039, CONTRATO: 0384/25 - CA. PLACA: OBK-6E40, MOTORISTA: GIULIANO LOPES RAMOS</v>
      </c>
      <c r="D353" t="str">
        <v xml:space="preserve"> TRANSFERENCIA ENTRE CONTAS</v>
      </c>
      <c r="E353" t="str">
        <v>02039</v>
      </c>
      <c r="F353" t="str">
        <v>TRANSFERENCIA ENTRE CONTAS</v>
      </c>
      <c r="G353" t="str">
        <v>ÚNICA</v>
      </c>
      <c r="H353" t="str">
        <v>TRANSFERENCIA</v>
      </c>
      <c r="I353">
        <v>63788</v>
      </c>
    </row>
    <row r="354">
      <c r="A354" t="str">
        <v>BC_MATRIZ</v>
      </c>
      <c r="B354">
        <v>45903</v>
      </c>
      <c r="C354" t="str">
        <v>LIQUIDACAO NDF OPERACAO N 03028514</v>
      </c>
      <c r="D354" t="str">
        <v xml:space="preserve"> BANCO DO BRASIL SA</v>
      </c>
      <c r="E354" t="str">
        <v>3028514</v>
      </c>
      <c r="F354" t="str">
        <v>AJUSTE NDF</v>
      </c>
      <c r="G354" t="str">
        <v>ÚNICA</v>
      </c>
      <c r="H354" t="str">
        <v>CREDITO EM CONTA</v>
      </c>
      <c r="I354">
        <v>18790</v>
      </c>
    </row>
    <row r="355">
      <c r="A355" t="str">
        <v>BC_MATRIZ</v>
      </c>
      <c r="B355">
        <v>45903</v>
      </c>
      <c r="C355" t="str">
        <v>APLICACAO</v>
      </c>
      <c r="D355" t="str">
        <v xml:space="preserve"> TRANSFERENCIA ENTRE CONTAS</v>
      </c>
      <c r="E355" t="str">
        <v>09/2025</v>
      </c>
      <c r="F355" t="str">
        <v>TRANSFERENCIA ENTRE CONTAS</v>
      </c>
      <c r="G355" t="str">
        <v>ÚNICA</v>
      </c>
      <c r="H355" t="str">
        <v>TRANSFERENCIA</v>
      </c>
      <c r="I355">
        <v>154325.28</v>
      </c>
    </row>
    <row r="356">
      <c r="A356" t="str">
        <v>BC_MATRIZ</v>
      </c>
      <c r="B356">
        <v>45904</v>
      </c>
      <c r="C356" t="str">
        <v>RESGATE</v>
      </c>
      <c r="D356" t="str">
        <v xml:space="preserve"> TRANSFERENCIA ENTRE CONTAS</v>
      </c>
      <c r="E356" t="str">
        <v>09/2025</v>
      </c>
      <c r="F356" t="str">
        <v>TRANSFERENCIA ENTRE CONTAS</v>
      </c>
      <c r="G356" t="str">
        <v>ÚNICA</v>
      </c>
      <c r="H356" t="str">
        <v>TRANSFERENCIA</v>
      </c>
      <c r="I356">
        <v>13600.33</v>
      </c>
    </row>
    <row r="357">
      <c r="A357" t="str">
        <v>BC_MATRIZ</v>
      </c>
      <c r="B357">
        <v>45904</v>
      </c>
      <c r="C357" t="str">
        <v>LIQUIDACAO NDF 3034627</v>
      </c>
      <c r="D357" t="str">
        <v xml:space="preserve"> BANCO DO BRASIL SA</v>
      </c>
      <c r="E357" t="str">
        <v>3034627</v>
      </c>
      <c r="F357" t="str">
        <v>AJUSTE NDF</v>
      </c>
      <c r="G357" t="str">
        <v>ÚNICA</v>
      </c>
      <c r="H357" t="str">
        <v>CREDITO EM CONTA</v>
      </c>
      <c r="I357">
        <v>6183.27</v>
      </c>
    </row>
    <row r="358">
      <c r="A358" t="str">
        <v>BC_MATRIZ</v>
      </c>
      <c r="B358">
        <v>45905</v>
      </c>
      <c r="C358" t="str">
        <v>RESGATE</v>
      </c>
      <c r="D358" t="str">
        <v xml:space="preserve"> TRANSFERENCIA ENTRE CONTAS</v>
      </c>
      <c r="E358" t="str">
        <v>09/2025</v>
      </c>
      <c r="F358" t="str">
        <v>TRANSFERENCIA ENTRE CONTAS</v>
      </c>
      <c r="G358" t="str">
        <v>ÚNICA</v>
      </c>
      <c r="H358" t="str">
        <v>TRANSFERENCIA</v>
      </c>
      <c r="I358">
        <v>8216.4</v>
      </c>
    </row>
    <row r="359">
      <c r="A359" t="str">
        <v>BC_MATRIZ</v>
      </c>
      <c r="B359">
        <v>45908</v>
      </c>
      <c r="C359" t="str">
        <v>DEVOLUCAO VALOR</v>
      </c>
      <c r="D359" t="str">
        <v xml:space="preserve"> VEGA PARTICIPACOES E GESTORA DE BENS LTDA</v>
      </c>
      <c r="E359" t="str">
        <v>09/2025</v>
      </c>
      <c r="F359" t="str">
        <v>TRANSFERENCIA ENTRE CONTAS</v>
      </c>
      <c r="G359" t="str">
        <v>ÚNICA</v>
      </c>
      <c r="H359" t="str">
        <v>CREDITO EM CONTA</v>
      </c>
      <c r="I359">
        <v>7000</v>
      </c>
    </row>
    <row r="360">
      <c r="A360" t="str">
        <v>BC_MATRIZ</v>
      </c>
      <c r="B360">
        <v>45908</v>
      </c>
      <c r="C360" t="str">
        <v>RESGATE</v>
      </c>
      <c r="D360" t="str">
        <v xml:space="preserve"> TRANSFERENCIA ENTRE CONTAS</v>
      </c>
      <c r="E360" t="str">
        <v>09/2025</v>
      </c>
      <c r="F360" t="str">
        <v>TRANSFERENCIA ENTRE CONTAS</v>
      </c>
      <c r="G360" t="str">
        <v>ÚNICA</v>
      </c>
      <c r="H360" t="str">
        <v>TRANSFERENCIA</v>
      </c>
      <c r="I360">
        <v>113821.55</v>
      </c>
    </row>
    <row r="361">
      <c r="A361" t="str">
        <v>BC_MATRIZ</v>
      </c>
      <c r="B361">
        <v>45909</v>
      </c>
      <c r="C361" t="str">
        <v>MERCADORIA REF NF 1754, CARREGAMENTO Nº 02047, CONTRATO: 0384/25 - CA. PLACA: CUR-7I69, MOTORISTA: FRANSERGIO ROBERTO PANDOFI</v>
      </c>
      <c r="D361" t="str">
        <v xml:space="preserve"> PAULO ROBERTO VIADANNA</v>
      </c>
      <c r="E361" t="str">
        <v>02047</v>
      </c>
      <c r="F361" t="str">
        <v>CLIENTES MERCADORIAS</v>
      </c>
      <c r="G361" t="str">
        <v>ÚNICA</v>
      </c>
      <c r="H361" t="str">
        <v>BOLETO</v>
      </c>
      <c r="I361">
        <v>60887.2</v>
      </c>
    </row>
    <row r="362">
      <c r="A362" t="str">
        <v>BC_MATRIZ</v>
      </c>
      <c r="B362">
        <v>45909</v>
      </c>
      <c r="C362" t="str">
        <v>MERCADORIA REF NF 1755, CARREGAMENTO Nº 02048, CONTRATO: 0384/25 - CA. PLACA: XXX-9999, MOTORISTA: JOEL FLORENCO DE SOUZA</v>
      </c>
      <c r="D362" t="str">
        <v xml:space="preserve"> PAULO ROBERTO VIADANNA</v>
      </c>
      <c r="E362" t="str">
        <v>02048</v>
      </c>
      <c r="F362" t="str">
        <v>CLIENTES MERCADORIAS</v>
      </c>
      <c r="G362" t="str">
        <v>ÚNICA</v>
      </c>
      <c r="H362" t="str">
        <v>BOLETO</v>
      </c>
      <c r="I362">
        <v>69678.4</v>
      </c>
    </row>
    <row r="363">
      <c r="A363" t="str">
        <v>BC_MATRIZ</v>
      </c>
      <c r="B363">
        <v>45909</v>
      </c>
      <c r="C363" t="str">
        <v>RESGATE</v>
      </c>
      <c r="D363" t="str">
        <v xml:space="preserve"> TRANSFERENCIA ENTRE CONTAS</v>
      </c>
      <c r="E363" t="str">
        <v>09/2025</v>
      </c>
      <c r="F363" t="str">
        <v>TRANSFERENCIA ENTRE CONTAS</v>
      </c>
      <c r="G363" t="str">
        <v>ÚNICA</v>
      </c>
      <c r="H363" t="str">
        <v>TRANSFERENCIA</v>
      </c>
      <c r="I363">
        <v>144791.59</v>
      </c>
    </row>
    <row r="364">
      <c r="A364" t="str">
        <v>BC_MATRIZ</v>
      </c>
      <c r="B364">
        <v>45909</v>
      </c>
      <c r="C364" t="str">
        <v>RESGATE</v>
      </c>
      <c r="D364" t="str">
        <v xml:space="preserve"> TRANSFERENCIA ENTRE CONTAS</v>
      </c>
      <c r="E364" t="str">
        <v>09/2025</v>
      </c>
      <c r="F364" t="str">
        <v>TRANSFERENCIA ENTRE CONTAS</v>
      </c>
      <c r="G364" t="str">
        <v>ÚNICA</v>
      </c>
      <c r="H364" t="str">
        <v>TRANSFERENCIA</v>
      </c>
      <c r="I364">
        <v>6570.8</v>
      </c>
    </row>
    <row r="365">
      <c r="A365" t="str">
        <v>BC_MATRIZ</v>
      </c>
      <c r="B365">
        <v>45910</v>
      </c>
      <c r="C365" t="str">
        <v>MERCADORIA REF NF 1756, CARREGAMENTO Nº 02049, CONTRATO: 0384/25 - CA. PLACA: DMC-9E20, MOTORISTA: ANDRE SOARES MACEDO</v>
      </c>
      <c r="D365" t="str">
        <v xml:space="preserve"> PAULO ROBERTO VIADANNA</v>
      </c>
      <c r="E365" t="str">
        <v>02049</v>
      </c>
      <c r="F365" t="str">
        <v>CLIENTES MERCADORIAS</v>
      </c>
      <c r="G365" t="str">
        <v>ÚNICA</v>
      </c>
      <c r="H365" t="str">
        <v>BOLETO</v>
      </c>
      <c r="I365">
        <v>51770.4</v>
      </c>
    </row>
    <row r="366">
      <c r="A366" t="str">
        <v>BC_MATRIZ</v>
      </c>
      <c r="B366">
        <v>45910</v>
      </c>
      <c r="C366" t="str">
        <v>MERCADORIA REF NF 1754, CARREGAMENTO Nº 02047, CONTRATO: 0384/25 - CA. PLACA: CUR-7I69, MOTORISTA: FRANSERGIO ROBERTO PANDOFI</v>
      </c>
      <c r="D366" t="str">
        <v xml:space="preserve"> TRANSFERENCIA ENTRE CONTAS</v>
      </c>
      <c r="E366" t="str">
        <v>02047</v>
      </c>
      <c r="F366" t="str">
        <v>TRANSFERENCIA ENTRE CONTAS</v>
      </c>
      <c r="G366" t="str">
        <v>ÚNICA</v>
      </c>
      <c r="H366" t="str">
        <v>TRANSFERENCIA</v>
      </c>
      <c r="I366">
        <v>60887.2</v>
      </c>
    </row>
    <row r="367">
      <c r="A367" t="str">
        <v>BC_MATRIZ</v>
      </c>
      <c r="B367">
        <v>45910</v>
      </c>
      <c r="C367" t="str">
        <v>MERCADORIA REF NF 1755, CARREGAMENTO Nº 02048, CONTRATO: 0384/25 - CA. PLACA: XXX-9999, MOTORISTA: JOEL FLORENCO DE SOUZA</v>
      </c>
      <c r="D367" t="str">
        <v xml:space="preserve"> TRANSFERENCIA ENTRE CONTAS</v>
      </c>
      <c r="E367" t="str">
        <v>02048</v>
      </c>
      <c r="F367" t="str">
        <v>TRANSFERENCIA ENTRE CONTAS</v>
      </c>
      <c r="G367" t="str">
        <v>ÚNICA</v>
      </c>
      <c r="H367" t="str">
        <v>TRANSFERENCIA</v>
      </c>
      <c r="I367">
        <v>69678.4</v>
      </c>
    </row>
    <row r="368">
      <c r="A368" t="str">
        <v>BC_MATRIZ</v>
      </c>
      <c r="B368">
        <v>45910</v>
      </c>
      <c r="C368" t="str">
        <v>RESGATE</v>
      </c>
      <c r="D368" t="str">
        <v xml:space="preserve"> TRANSFERENCIA ENTRE CONTAS</v>
      </c>
      <c r="E368" t="str">
        <v>09/2025</v>
      </c>
      <c r="F368" t="str">
        <v>TRANSFERENCIA ENTRE CONTAS</v>
      </c>
      <c r="G368" t="str">
        <v>ÚNICA</v>
      </c>
      <c r="H368" t="str">
        <v>TRANSFERENCIA</v>
      </c>
      <c r="I368">
        <v>175000</v>
      </c>
    </row>
    <row r="369">
      <c r="A369" t="str">
        <v>BC_MATRIZ</v>
      </c>
      <c r="B369">
        <v>45910</v>
      </c>
      <c r="C369" t="str">
        <v>RESGATEE</v>
      </c>
      <c r="D369" t="str">
        <v xml:space="preserve"> TRANSFERENCIA ENTRE CONTAS</v>
      </c>
      <c r="E369" t="str">
        <v>09/2025</v>
      </c>
      <c r="F369" t="str">
        <v>TRANSFERENCIA ENTRE CONTAS</v>
      </c>
      <c r="G369" t="str">
        <v>ÚNICA</v>
      </c>
      <c r="H369" t="str">
        <v>TRANSFERENCIA</v>
      </c>
      <c r="I369">
        <v>666.76</v>
      </c>
    </row>
    <row r="370">
      <c r="A370" t="str">
        <v>BC_MATRIZ</v>
      </c>
      <c r="B370">
        <v>45911</v>
      </c>
      <c r="C370" t="str">
        <v>RESGATE</v>
      </c>
      <c r="D370" t="str">
        <v xml:space="preserve"> TRANSFERENCIA ENTRE CONTAS</v>
      </c>
      <c r="E370" t="str">
        <v>09/2025</v>
      </c>
      <c r="F370" t="str">
        <v>TRANSFERENCIA ENTRE CONTAS</v>
      </c>
      <c r="G370" t="str">
        <v>ÚNICA</v>
      </c>
      <c r="H370" t="str">
        <v>TRANSFERENCIA</v>
      </c>
      <c r="I370">
        <v>8725.77</v>
      </c>
    </row>
    <row r="371">
      <c r="A371" t="str">
        <v>BC_MATRIZ</v>
      </c>
      <c r="B371">
        <v>45911</v>
      </c>
      <c r="C371" t="str">
        <v>RESGATE</v>
      </c>
      <c r="D371" t="str">
        <v xml:space="preserve"> TRANSFERENCIA ENTRE CONTAS</v>
      </c>
      <c r="E371" t="str">
        <v>09/2025</v>
      </c>
      <c r="F371" t="str">
        <v>TRANSFERENCIA ENTRE CONTAS</v>
      </c>
      <c r="G371" t="str">
        <v>ÚNICA</v>
      </c>
      <c r="H371" t="str">
        <v>TRANSFERENCIA</v>
      </c>
      <c r="I371">
        <v>15225.75</v>
      </c>
    </row>
    <row r="372">
      <c r="A372" t="str">
        <v>BC_MATRIZ</v>
      </c>
      <c r="B372">
        <v>45911</v>
      </c>
      <c r="C372" t="str">
        <v>MERCADORIA REF NF 1756, CARREGAMENTO Nº 02049, CONTRATO: 0384/25 - CA. PLACA: DMC-9E20, MOTORISTA: ANDRE SOARES MACEDO</v>
      </c>
      <c r="D372" t="str">
        <v xml:space="preserve"> TRANSFERENCIA ENTRE CONTAS</v>
      </c>
      <c r="E372" t="str">
        <v>02049</v>
      </c>
      <c r="F372" t="str">
        <v>TRANSFERENCIA ENTRE CONTAS</v>
      </c>
      <c r="G372" t="str">
        <v>ÚNICA</v>
      </c>
      <c r="H372" t="str">
        <v>TRANSFERENCIA</v>
      </c>
      <c r="I372">
        <v>51770.4</v>
      </c>
    </row>
    <row r="373">
      <c r="A373" t="str">
        <v>BC_MATRIZ</v>
      </c>
      <c r="B373">
        <v>45912</v>
      </c>
      <c r="C373" t="str">
        <v>MERCADORIA REF NF 1762, CARREGAMENTO Nº 02050, CONTRATO: 0384/25 - CA. PLACA: JAE-2I43, MOTORISTA: LUIZ CARLOS POLETTI CONSUL</v>
      </c>
      <c r="D373" t="str">
        <v xml:space="preserve"> PAULO ROBERTO VIADANNA</v>
      </c>
      <c r="E373" t="str">
        <v>02050</v>
      </c>
      <c r="F373" t="str">
        <v>CLIENTES MERCADORIAS</v>
      </c>
      <c r="G373" t="str">
        <v>ÚNICA</v>
      </c>
      <c r="H373" t="str">
        <v>BOLETO</v>
      </c>
      <c r="I373">
        <v>54493.6</v>
      </c>
    </row>
    <row r="374">
      <c r="A374" t="str">
        <v>BC_MATRIZ</v>
      </c>
      <c r="B374">
        <v>45912</v>
      </c>
      <c r="C374" t="str">
        <v>MERCADORIA REF NF 1763, CARREGAMENTO Nº 02051, CONTRATO: 0384/25 - CA. PLACA: EGJ-7J96, MOTORISTA: MARCOS DONIZETTI DE CARVALHO</v>
      </c>
      <c r="D374" t="str">
        <v xml:space="preserve"> PAULO ROBERTO VIADANNA</v>
      </c>
      <c r="E374" t="str">
        <v>02051</v>
      </c>
      <c r="F374" t="str">
        <v>CLIENTES MERCADORIAS</v>
      </c>
      <c r="G374" t="str">
        <v>ÚNICA</v>
      </c>
      <c r="H374" t="str">
        <v>BOLETO</v>
      </c>
      <c r="I374">
        <v>54700.8</v>
      </c>
    </row>
    <row r="375">
      <c r="A375" t="str">
        <v>BC_MATRIZ</v>
      </c>
      <c r="B375">
        <v>45912</v>
      </c>
      <c r="C375" t="str">
        <v>RESGATE</v>
      </c>
      <c r="D375" t="str">
        <v xml:space="preserve"> TRANSFERENCIA ENTRE CONTAS</v>
      </c>
      <c r="E375" t="str">
        <v>09/2025</v>
      </c>
      <c r="F375" t="str">
        <v>TRANSFERENCIA ENTRE CONTAS</v>
      </c>
      <c r="G375" t="str">
        <v>ÚNICA</v>
      </c>
      <c r="H375" t="str">
        <v>TRANSFERENCIA</v>
      </c>
      <c r="I375">
        <v>565000</v>
      </c>
    </row>
    <row r="376">
      <c r="A376" t="str">
        <v>BC_MATRIZ</v>
      </c>
      <c r="B376">
        <v>45912</v>
      </c>
      <c r="C376" t="str">
        <v>APLICACAO</v>
      </c>
      <c r="D376" t="str">
        <v xml:space="preserve"> TRANSFERENCIA ENTRE CONTAS</v>
      </c>
      <c r="E376" t="str">
        <v>09/2025</v>
      </c>
      <c r="F376" t="str">
        <v>TRANSFERENCIA ENTRE CONTAS</v>
      </c>
      <c r="G376" t="str">
        <v>ÚNICA</v>
      </c>
      <c r="H376" t="str">
        <v>TRANSFERENCIA</v>
      </c>
      <c r="I376">
        <v>4599.5</v>
      </c>
    </row>
    <row r="377">
      <c r="A377" t="str">
        <v>BC_MATRIZ</v>
      </c>
      <c r="B377">
        <v>45915</v>
      </c>
      <c r="C377" t="str">
        <v>MERCADORIA REF NF 1762, CARREGAMENTO Nº 02050, CONTRATO: 0384/25 - CA. PLACA: JAE-2I43, MOTORISTA: LUIZ CARLOS POLETTI CONSUL</v>
      </c>
      <c r="D377" t="str">
        <v xml:space="preserve"> TRANSFERENCIA ENTRE CONTAS</v>
      </c>
      <c r="E377" t="str">
        <v>02050</v>
      </c>
      <c r="F377" t="str">
        <v>TRANSFERENCIA ENTRE CONTAS</v>
      </c>
      <c r="G377" t="str">
        <v>ÚNICA</v>
      </c>
      <c r="H377" t="str">
        <v>TRANSFERENCIA</v>
      </c>
      <c r="I377">
        <v>54493.6</v>
      </c>
    </row>
    <row r="378">
      <c r="A378" t="str">
        <v>BC_MATRIZ</v>
      </c>
      <c r="B378">
        <v>45915</v>
      </c>
      <c r="C378" t="str">
        <v>MERCADORIA REF NF 1763, CARREGAMENTO Nº 02051, CONTRATO: 0384/25 - CA. PLACA: EGJ-7J96, MOTORISTA: MARCOS DONIZETTI DE CARVALHO</v>
      </c>
      <c r="D378" t="str">
        <v xml:space="preserve"> TRANSFERENCIA ENTRE CONTAS</v>
      </c>
      <c r="E378" t="str">
        <v>09/2025</v>
      </c>
      <c r="F378" t="str">
        <v>TRANSFERENCIA ENTRE CONTAS</v>
      </c>
      <c r="G378" t="str">
        <v>ÚNICA</v>
      </c>
      <c r="H378" t="str">
        <v>TRANSFERENCIA</v>
      </c>
      <c r="I378">
        <v>54700.8</v>
      </c>
    </row>
    <row r="379">
      <c r="A379" t="str">
        <v>BC_MATRIZ</v>
      </c>
      <c r="B379">
        <v>45915</v>
      </c>
      <c r="C379" t="str">
        <v>LIQUIDACAO NDF 3005215.</v>
      </c>
      <c r="D379" t="str">
        <v xml:space="preserve"> BANCO DO BRASIL SA</v>
      </c>
      <c r="E379" t="str">
        <v>3005215</v>
      </c>
      <c r="F379" t="str">
        <v>AJUSTE NDF</v>
      </c>
      <c r="G379" t="str">
        <v>ÚNICA</v>
      </c>
      <c r="H379" t="str">
        <v>CREDITO EM CONTA</v>
      </c>
      <c r="I379">
        <v>115604.47</v>
      </c>
    </row>
    <row r="380">
      <c r="A380" t="str">
        <v>BC_MATRIZ</v>
      </c>
      <c r="B380">
        <v>45915</v>
      </c>
      <c r="C380" t="str">
        <v>APLICACAO</v>
      </c>
      <c r="D380" t="str">
        <v xml:space="preserve"> TRANSFERENCIA ENTRE CONTAS</v>
      </c>
      <c r="E380" t="str">
        <v>09/2025</v>
      </c>
      <c r="F380" t="str">
        <v>TRANSFERENCIA ENTRE CONTAS</v>
      </c>
      <c r="G380" t="str">
        <v>ÚNICA</v>
      </c>
      <c r="H380" t="str">
        <v>TRANSFERENCIA</v>
      </c>
      <c r="I380">
        <v>216517.75</v>
      </c>
    </row>
    <row r="381">
      <c r="A381" t="str">
        <v>BC_MATRIZ</v>
      </c>
      <c r="B381">
        <v>45916</v>
      </c>
      <c r="C381" t="str">
        <v>RESGATE</v>
      </c>
      <c r="D381" t="str">
        <v xml:space="preserve"> TRANSFERENCIA ENTRE CONTAS</v>
      </c>
      <c r="E381" t="str">
        <v>09/2025</v>
      </c>
      <c r="F381" t="str">
        <v>TRANSFERENCIA ENTRE CONTAS</v>
      </c>
      <c r="G381" t="str">
        <v>ÚNICA</v>
      </c>
      <c r="H381" t="str">
        <v>TRANSFERENCIA</v>
      </c>
      <c r="I381">
        <v>550000</v>
      </c>
    </row>
    <row r="382">
      <c r="A382" t="str">
        <v>BC_MATRIZ</v>
      </c>
      <c r="B382">
        <v>45916</v>
      </c>
      <c r="C382" t="str">
        <v>RESGATE</v>
      </c>
      <c r="D382" t="str">
        <v xml:space="preserve"> TRANSFERENCIA ENTRE CONTAS</v>
      </c>
      <c r="E382" t="str">
        <v>09/2025</v>
      </c>
      <c r="F382" t="str">
        <v>TRANSFERENCIA ENTRE CONTAS</v>
      </c>
      <c r="G382" t="str">
        <v>ÚNICA</v>
      </c>
      <c r="H382" t="str">
        <v>TRANSFERENCIA</v>
      </c>
      <c r="I382">
        <v>126374.54</v>
      </c>
    </row>
    <row r="383">
      <c r="A383" t="str">
        <v>BC_MATRIZ</v>
      </c>
      <c r="B383">
        <v>45917</v>
      </c>
      <c r="C383" t="str">
        <v>RESGATE</v>
      </c>
      <c r="D383" t="str">
        <v xml:space="preserve"> TRANSFERENCIA ENTRE CONTAS</v>
      </c>
      <c r="E383" t="str">
        <v>09/2025</v>
      </c>
      <c r="F383" t="str">
        <v>TRANSFERENCIA ENTRE CONTAS</v>
      </c>
      <c r="G383" t="str">
        <v>ÚNICA</v>
      </c>
      <c r="H383" t="str">
        <v>TRANSFERENCIA</v>
      </c>
      <c r="I383">
        <v>28026.36</v>
      </c>
    </row>
    <row r="384">
      <c r="A384" t="str">
        <v>BC_MATRIZ</v>
      </c>
      <c r="B384">
        <v>45918</v>
      </c>
      <c r="C384" t="str">
        <v>MERCADORIA REF NF 1816, CARREGAMENTO Nº 02066, CONTRATO: 0398/25 - CA. PLACA: QWA-4A09, MOTORISTA: MARCIO RODRIGUES DE SOUZA. EXTRATO LUCAS MARTINS MENDES.</v>
      </c>
      <c r="D384" t="str">
        <v xml:space="preserve"> EVARISTO JUNQUEIRA NETO</v>
      </c>
      <c r="E384" t="str">
        <v>02066</v>
      </c>
      <c r="F384" t="str">
        <v>CLIENTES MERCADORIAS</v>
      </c>
      <c r="G384" t="str">
        <v>ÚNICA</v>
      </c>
      <c r="H384" t="str">
        <v>PIX</v>
      </c>
      <c r="I384">
        <v>50000</v>
      </c>
    </row>
    <row r="385">
      <c r="A385" t="str">
        <v>BC_MATRIZ</v>
      </c>
      <c r="B385">
        <v>45918</v>
      </c>
      <c r="C385" t="str">
        <v>MERCADORIA REF NF 1816, CARREGAMENTO Nº 02066, CONTRATO: 0398/25 - CA. PLACA: QWA-4A09, MOTORISTA: MARCIO RODRIGUES DE SOUZA. EXTRATO LUCAS MARTINS MENDES.</v>
      </c>
      <c r="D385" t="str">
        <v xml:space="preserve"> EVARISTO JUNQUEIRA NETO</v>
      </c>
      <c r="E385" t="str">
        <v>02066</v>
      </c>
      <c r="F385" t="str">
        <v>CLIENTES MERCADORIAS</v>
      </c>
      <c r="G385" t="str">
        <v>ÚNICA</v>
      </c>
      <c r="H385" t="str">
        <v>PIX</v>
      </c>
      <c r="I385">
        <v>15000</v>
      </c>
    </row>
    <row r="386">
      <c r="A386" t="str">
        <v>BC_MATRIZ</v>
      </c>
      <c r="B386">
        <v>45918</v>
      </c>
      <c r="C386" t="str">
        <v>MERCADORIA REF NF 1816, CARREGAMENTO Nº 02066, CONTRATO: 0398/25 - CA. PLACA: QWA-4A09, MOTORISTA: MARCIO RODRIGUES DE SOUZA. EXTRATO LM AGRONEGOCIO.</v>
      </c>
      <c r="D386" t="str">
        <v xml:space="preserve"> EVARISTO JUNQUEIRA NETO</v>
      </c>
      <c r="E386" t="str">
        <v>02066</v>
      </c>
      <c r="F386" t="str">
        <v>CLIENTES MERCADORIAS</v>
      </c>
      <c r="G386" t="str">
        <v>ÚNICA</v>
      </c>
      <c r="H386" t="str">
        <v>PIX</v>
      </c>
      <c r="I386">
        <v>1885</v>
      </c>
    </row>
    <row r="387">
      <c r="A387" t="str">
        <v>BC_MATRIZ</v>
      </c>
      <c r="B387">
        <v>45918</v>
      </c>
      <c r="C387" t="str">
        <v>RESGATE</v>
      </c>
      <c r="D387" t="str">
        <v xml:space="preserve"> TRANSFERENCIA ENTRE CONTAS</v>
      </c>
      <c r="E387" t="str">
        <v>09/2025</v>
      </c>
      <c r="F387" t="str">
        <v>TRANSFERENCIA ENTRE CONTAS</v>
      </c>
      <c r="G387" t="str">
        <v>ÚNICA</v>
      </c>
      <c r="H387" t="str">
        <v>TRANSFERENCIA</v>
      </c>
      <c r="I387">
        <v>80000</v>
      </c>
    </row>
    <row r="388">
      <c r="A388" t="str">
        <v>BC_MATRIZ</v>
      </c>
      <c r="B388">
        <v>45918</v>
      </c>
      <c r="C388" t="str">
        <v>RESGATE</v>
      </c>
      <c r="D388" t="str">
        <v xml:space="preserve"> TRANSFERENCIA ENTRE CONTAS</v>
      </c>
      <c r="E388" t="str">
        <v>09/2025</v>
      </c>
      <c r="F388" t="str">
        <v>TRANSFERENCIA ENTRE CONTAS</v>
      </c>
      <c r="G388" t="str">
        <v>ÚNICA</v>
      </c>
      <c r="H388" t="str">
        <v>TRANSFERENCIA</v>
      </c>
      <c r="I388">
        <v>23732.05</v>
      </c>
    </row>
    <row r="389">
      <c r="A389" t="str">
        <v>BC_MATRIZ</v>
      </c>
      <c r="B389">
        <v>45919</v>
      </c>
      <c r="C389" t="str">
        <v>MERCADORIA REF NF 1631/1632/1623/48, CARREGAMENTO Nº 01956, CONTRATO: 0382/25 - MV. PLACA: JAC-5G18, MOTORISTA: EMERSON DE SOUZA</v>
      </c>
      <c r="D389" t="str">
        <v xml:space="preserve"> SUKSAWADI AGRICULTURAL PRODUCTS CO LTD</v>
      </c>
      <c r="E389" t="str">
        <v>01956</v>
      </c>
      <c r="F389" t="str">
        <v>CLIENTES MERCADORIAS</v>
      </c>
      <c r="G389" t="str">
        <v>ÚNICA</v>
      </c>
      <c r="H389" t="str">
        <v>CREDITO CLIENTE</v>
      </c>
      <c r="I389">
        <v>222422.42</v>
      </c>
    </row>
    <row r="390">
      <c r="A390" t="str">
        <v>BC_MATRIZ</v>
      </c>
      <c r="B390">
        <v>45919</v>
      </c>
      <c r="C390" t="str">
        <v>MERCADORIA REF NF 1633/1634/1624/49, CARREGAMENTO Nº 01957, CONTRATO: 0382/25 - MV. PLACA: TAS-4A70, MOTORISTA: REGINALDO RIBEIRO</v>
      </c>
      <c r="D390" t="str">
        <v xml:space="preserve"> SUKSAWADI AGRICULTURAL PRODUCTS CO LTD</v>
      </c>
      <c r="E390" t="str">
        <v>01957</v>
      </c>
      <c r="F390" t="str">
        <v>CLIENTES MERCADORIAS</v>
      </c>
      <c r="G390" t="str">
        <v>ÚNICA</v>
      </c>
      <c r="H390" t="str">
        <v>CREDITO CLIENTE</v>
      </c>
      <c r="I390">
        <v>227068.89</v>
      </c>
    </row>
    <row r="391">
      <c r="A391" t="str">
        <v>BC_MATRIZ</v>
      </c>
      <c r="B391">
        <v>45919</v>
      </c>
      <c r="C391" t="str">
        <v>MERCADORIA REF NF 1635/1636/1628/52, CARREGAMENTO Nº 01960, CONTRATO: 0382/25 - MV. PLACA: SXE-5I07, MOTORISTA: FREDSON COSTA DOS PASSOS</v>
      </c>
      <c r="D391" t="str">
        <v xml:space="preserve"> SUKSAWADI AGRICULTURAL PRODUCTS CO LTD</v>
      </c>
      <c r="E391" t="str">
        <v>01960</v>
      </c>
      <c r="F391" t="str">
        <v>CLIENTES MERCADORIAS</v>
      </c>
      <c r="G391" t="str">
        <v>ÚNICA</v>
      </c>
      <c r="H391" t="str">
        <v>CREDITO CLIENTE</v>
      </c>
      <c r="I391">
        <v>220859.1</v>
      </c>
    </row>
    <row r="392">
      <c r="A392" t="str">
        <v>BC_MATRIZ</v>
      </c>
      <c r="B392">
        <v>45919</v>
      </c>
      <c r="C392" t="str">
        <v>MERCADORIA REF NF 1659/1660, CARREGAMENTO Nº 01992, CONTRATO: 0386/25 - MV. PLACA: IVV-9092, MOTORISTA: CLEITON LORENZET</v>
      </c>
      <c r="D392" t="str">
        <v xml:space="preserve"> ADROIT OVERSEAS PTE LTD</v>
      </c>
      <c r="E392" t="str">
        <v>01992</v>
      </c>
      <c r="F392" t="str">
        <v>CLIENTES MERCADORIAS</v>
      </c>
      <c r="G392" t="str">
        <v>ÚNICA</v>
      </c>
      <c r="H392" t="str">
        <v>CREDITO CLIENTE</v>
      </c>
      <c r="I392">
        <v>221510.33</v>
      </c>
    </row>
    <row r="393">
      <c r="A393" t="str">
        <v>BC_MATRIZ</v>
      </c>
      <c r="B393">
        <v>45919</v>
      </c>
      <c r="C393" t="str">
        <v>MERCADORIA REF NF 1803, CARREGAMENTO Nº 02057, CONTRATO: 0384/25 - CA. PLACA: RIM-9A06, MOTORISTA: MARCELO YAMAMOTO</v>
      </c>
      <c r="D393" t="str">
        <v xml:space="preserve"> PAULO ROBERTO VIADANNA</v>
      </c>
      <c r="E393" t="str">
        <v>02057</v>
      </c>
      <c r="F393" t="str">
        <v>CLIENTES MERCADORIAS</v>
      </c>
      <c r="G393" t="str">
        <v>ÚNICA</v>
      </c>
      <c r="H393" t="str">
        <v>BOLETO</v>
      </c>
      <c r="I393">
        <v>71543.2</v>
      </c>
    </row>
    <row r="394">
      <c r="A394" t="str">
        <v>BC_MATRIZ</v>
      </c>
      <c r="B394">
        <v>45919</v>
      </c>
      <c r="C394" t="str">
        <v>APLICACAO</v>
      </c>
      <c r="D394" t="str">
        <v xml:space="preserve"> TRANSFERENCIA ENTRE CONTAS</v>
      </c>
      <c r="E394" t="str">
        <v>09/2025</v>
      </c>
      <c r="F394" t="str">
        <v>TRANSFERENCIA ENTRE CONTAS</v>
      </c>
      <c r="G394" t="str">
        <v>ÚNICA</v>
      </c>
      <c r="H394" t="str">
        <v>TRANSFERENCIA</v>
      </c>
      <c r="I394">
        <v>888320.44</v>
      </c>
    </row>
    <row r="395">
      <c r="A395" t="str">
        <v>BC_MATRIZ</v>
      </c>
      <c r="B395">
        <v>45922</v>
      </c>
      <c r="C395" t="str">
        <v>MERCADORIA REF NF 1803, CARREGAMENTO Nº 02057, CONTRATO: 0384/25 - CA. PLACA: RIM-9A06, MOTORISTA: MARCELO YAMAMOTO</v>
      </c>
      <c r="D395" t="str">
        <v xml:space="preserve"> TRANSFERENCIA ENTRE CONTAS</v>
      </c>
      <c r="E395" t="str">
        <v>02057</v>
      </c>
      <c r="F395" t="str">
        <v>TRANSFERENCIA ENTRE CONTAS</v>
      </c>
      <c r="G395" t="str">
        <v>ÚNICA</v>
      </c>
      <c r="H395" t="str">
        <v>TRANSFERENCIA</v>
      </c>
      <c r="I395">
        <v>71543.2</v>
      </c>
    </row>
    <row r="396">
      <c r="A396" t="str">
        <v>BC_MATRIZ</v>
      </c>
      <c r="B396">
        <v>45922</v>
      </c>
      <c r="C396" t="str">
        <v>APLICACAO</v>
      </c>
      <c r="D396" t="str">
        <v xml:space="preserve"> TRANSFERENCIA ENTRE CONTAS</v>
      </c>
      <c r="E396" t="str">
        <v>09/025</v>
      </c>
      <c r="F396" t="str">
        <v>TRANSFERENCIA ENTRE CONTAS</v>
      </c>
      <c r="G396" t="str">
        <v>ÚNICA</v>
      </c>
      <c r="H396" t="str">
        <v>TRANSFERENCIA</v>
      </c>
      <c r="I396">
        <v>9459.75</v>
      </c>
    </row>
    <row r="397">
      <c r="A397" t="str">
        <v>BC_MATRIZ</v>
      </c>
      <c r="B397">
        <v>45923</v>
      </c>
      <c r="C397" t="str">
        <v>RESGATE</v>
      </c>
      <c r="D397" t="str">
        <v xml:space="preserve"> TRANSFERENCIA ENTRE CONTAS</v>
      </c>
      <c r="E397" t="str">
        <v>09/2025</v>
      </c>
      <c r="F397" t="str">
        <v>TRANSFERENCIA ENTRE CONTAS</v>
      </c>
      <c r="G397" t="str">
        <v>ÚNICA</v>
      </c>
      <c r="H397" t="str">
        <v>TRANSFERENCIA</v>
      </c>
      <c r="I397">
        <v>737290</v>
      </c>
    </row>
    <row r="398">
      <c r="A398" t="str">
        <v>BC_MATRIZ</v>
      </c>
      <c r="B398">
        <v>45924</v>
      </c>
      <c r="C398" t="str">
        <v>MERCADORIA REF NF 1802, CARREGAMENTO Nº 02056, CONTRATO: 0384/25 - CA. PLACA: RSA-3F28, MOTORISTA: ROMARIO VIEIRA NASCIMENTO</v>
      </c>
      <c r="D398" t="str">
        <v xml:space="preserve"> PAULO ROBERTO VIADANNA</v>
      </c>
      <c r="E398" t="str">
        <v>02056</v>
      </c>
      <c r="F398" t="str">
        <v>CLIENTES MERCADORIAS</v>
      </c>
      <c r="G398" t="str">
        <v>ÚNICA</v>
      </c>
      <c r="H398" t="str">
        <v>BOLETO</v>
      </c>
      <c r="I398">
        <v>72490.4</v>
      </c>
    </row>
    <row r="399">
      <c r="A399" t="str">
        <v>BC_MATRIZ</v>
      </c>
      <c r="B399">
        <v>45924</v>
      </c>
      <c r="C399" t="str">
        <v>RESGATE</v>
      </c>
      <c r="D399" t="str">
        <v xml:space="preserve"> TRANSFERENCIA ENTRE CONTAS</v>
      </c>
      <c r="E399" t="str">
        <v>09/2025</v>
      </c>
      <c r="F399" t="str">
        <v>TRANSFERENCIA ENTRE CONTAS</v>
      </c>
      <c r="G399" t="str">
        <v>ÚNICA</v>
      </c>
      <c r="H399" t="str">
        <v>TRANSFERENCIA</v>
      </c>
      <c r="I399">
        <v>52390.59</v>
      </c>
    </row>
    <row r="400">
      <c r="A400" t="str">
        <v>BC_MATRIZ</v>
      </c>
      <c r="B400">
        <v>45925</v>
      </c>
      <c r="C400" t="str">
        <v>MERCADORIA REF NF 1802, CARREGAMENTO Nº 02056, CONTRATO: 0384/25 - CA. PLACA: RSA-3F28, MOTORISTA: ROMARIO VIEIRA NASCIMENTO</v>
      </c>
      <c r="D400" t="str">
        <v xml:space="preserve"> TRANSFERENCIA ENTRE CONTAS</v>
      </c>
      <c r="E400" t="str">
        <v>02056</v>
      </c>
      <c r="F400" t="str">
        <v>TRANSFERENCIA ENTRE CONTAS</v>
      </c>
      <c r="G400" t="str">
        <v>ÚNICA</v>
      </c>
      <c r="H400" t="str">
        <v>TRANSFERENCIA</v>
      </c>
      <c r="I400">
        <v>72490.4</v>
      </c>
    </row>
    <row r="401">
      <c r="A401" t="str">
        <v>BC_MATRIZ</v>
      </c>
      <c r="B401">
        <v>45925</v>
      </c>
      <c r="C401" t="str">
        <v>APLICACAO</v>
      </c>
      <c r="D401" t="str">
        <v xml:space="preserve"> TRANSFERENCIA ENTRE CONTAS</v>
      </c>
      <c r="E401" t="str">
        <v>09/2025</v>
      </c>
      <c r="F401" t="str">
        <v>TRANSFERENCIA ENTRE CONTAS</v>
      </c>
      <c r="G401" t="str">
        <v>ÚNICA</v>
      </c>
      <c r="H401" t="str">
        <v>TRANSFERENCIA</v>
      </c>
      <c r="I401">
        <v>41671.13</v>
      </c>
    </row>
    <row r="402">
      <c r="A402" t="str">
        <v>BC_MATRIZ</v>
      </c>
      <c r="B402">
        <v>45926</v>
      </c>
      <c r="C402" t="str">
        <v>LIQUIDACAO NDF 3032967.</v>
      </c>
      <c r="D402" t="str">
        <v xml:space="preserve"> BANCO DO BRASIL SA</v>
      </c>
      <c r="E402" t="str">
        <v>3032967</v>
      </c>
      <c r="F402" t="str">
        <v>AJUSTE NDF</v>
      </c>
      <c r="G402" t="str">
        <v>ÚNICA</v>
      </c>
      <c r="H402" t="str">
        <v>CREDITO EM CONTA</v>
      </c>
      <c r="I402">
        <v>15429.23</v>
      </c>
    </row>
    <row r="403">
      <c r="A403" t="str">
        <v>BC_MATRIZ</v>
      </c>
      <c r="B403">
        <v>45926</v>
      </c>
      <c r="C403" t="str">
        <v>LIQUIDACAO NDF 3033004.</v>
      </c>
      <c r="D403" t="str">
        <v xml:space="preserve"> BANCO DO BRASIL SA</v>
      </c>
      <c r="E403" t="str">
        <v>3033004</v>
      </c>
      <c r="F403" t="str">
        <v>AJUSTE NDF</v>
      </c>
      <c r="G403" t="str">
        <v>ÚNICA</v>
      </c>
      <c r="H403" t="str">
        <v>CREDITO EM CONTA</v>
      </c>
      <c r="I403">
        <v>15149.25</v>
      </c>
    </row>
    <row r="404">
      <c r="A404" t="str">
        <v>BC_MATRIZ</v>
      </c>
      <c r="B404">
        <v>45926</v>
      </c>
      <c r="C404" t="str">
        <v>RESGATE</v>
      </c>
      <c r="D404" t="str">
        <v xml:space="preserve"> TRANSFERENCIA ENTRE CONTAS</v>
      </c>
      <c r="E404" t="str">
        <v>09/2025</v>
      </c>
      <c r="F404" t="str">
        <v>TRANSFERENCIA ENTRE CONTAS</v>
      </c>
      <c r="G404" t="str">
        <v>ÚNICA</v>
      </c>
      <c r="H404" t="str">
        <v>TRANSFERENCIA</v>
      </c>
      <c r="I404">
        <v>18753.15</v>
      </c>
    </row>
    <row r="405">
      <c r="A405" t="str">
        <v>BC_MATRIZ</v>
      </c>
      <c r="B405">
        <v>45929</v>
      </c>
      <c r="C405" t="str">
        <v>RESGATE</v>
      </c>
      <c r="D405" t="str">
        <v xml:space="preserve"> TRANSFERENCIA ENTRE CONTAS</v>
      </c>
      <c r="E405" t="str">
        <v>09/2025</v>
      </c>
      <c r="F405" t="str">
        <v>TRANSFERENCIA ENTRE CONTAS</v>
      </c>
      <c r="G405" t="str">
        <v>ÚNICA</v>
      </c>
      <c r="H405" t="str">
        <v>TRANSFERENCIA</v>
      </c>
      <c r="I405">
        <v>41919.35</v>
      </c>
    </row>
    <row r="406">
      <c r="A406" t="str">
        <v>BC_MATRIZ</v>
      </c>
      <c r="B406">
        <v>45930</v>
      </c>
      <c r="C406" t="str">
        <v>MERCADORIA REF NF 1818, CARREGAMENTO Nº 02068, CONTRATO: 0384/25 - CA. PLACA: QCE-6G88, MOTORISTA: ELIAS TAVARES DE SOUZA</v>
      </c>
      <c r="D406" t="str">
        <v xml:space="preserve"> PAULO ROBERTO VIADANNA</v>
      </c>
      <c r="E406" t="str">
        <v>02068</v>
      </c>
      <c r="F406" t="str">
        <v>CLIENTES MERCADORIAS</v>
      </c>
      <c r="G406" t="str">
        <v>ÚNICA</v>
      </c>
      <c r="H406" t="str">
        <v>BOLETO</v>
      </c>
      <c r="I406">
        <v>50142.4</v>
      </c>
    </row>
    <row r="407">
      <c r="A407" t="str">
        <v>BC_MATRIZ</v>
      </c>
      <c r="B407">
        <v>45930</v>
      </c>
      <c r="C407" t="str">
        <v>RESGATE</v>
      </c>
      <c r="D407" t="str">
        <v xml:space="preserve"> TRANSFERENCIA ENTRE CONTAS</v>
      </c>
      <c r="E407" t="str">
        <v>09/2025</v>
      </c>
      <c r="F407" t="str">
        <v>TRANSFERENCIA ENTRE CONTAS</v>
      </c>
      <c r="G407" t="str">
        <v>ÚNICA</v>
      </c>
      <c r="H407" t="str">
        <v>TRANSFERENCIA</v>
      </c>
      <c r="I407">
        <v>100000</v>
      </c>
    </row>
    <row r="408">
      <c r="A408" t="str">
        <v>BC_MATRIZ</v>
      </c>
      <c r="B408">
        <v>45930</v>
      </c>
      <c r="C408" t="str">
        <v>LIQUIDACAO NDF 3032398.</v>
      </c>
      <c r="D408" t="str">
        <v xml:space="preserve"> BANCO DO BRASIL SA</v>
      </c>
      <c r="E408" t="str">
        <v>3032398</v>
      </c>
      <c r="F408" t="str">
        <v>AJUSTE NDF</v>
      </c>
      <c r="G408" t="str">
        <v>ÚNICA</v>
      </c>
      <c r="H408" t="str">
        <v>CREDITO EM CONTA</v>
      </c>
      <c r="I408">
        <v>15064.25</v>
      </c>
    </row>
    <row r="409">
      <c r="A409" t="str">
        <v>BC_MATRIZ</v>
      </c>
      <c r="B409">
        <v>45930</v>
      </c>
      <c r="C409" t="str">
        <v>RESGATE</v>
      </c>
      <c r="D409" t="str">
        <v xml:space="preserve"> TRANSFERENCIA ENTRE CONTAS</v>
      </c>
      <c r="E409" t="str">
        <v>09/2025</v>
      </c>
      <c r="F409" t="str">
        <v>TRANSFERENCIA ENTRE CONTAS</v>
      </c>
      <c r="G409" t="str">
        <v>ÚNICA</v>
      </c>
      <c r="H409" t="str">
        <v>TRANSFERENCIA</v>
      </c>
      <c r="I409">
        <v>88170.28</v>
      </c>
    </row>
    <row r="410">
      <c r="A410" t="str">
        <v>BC_MATRIZ</v>
      </c>
      <c r="B410">
        <v>45930</v>
      </c>
      <c r="C410" t="str">
        <v>RENDIMENTO APLICACAO</v>
      </c>
      <c r="D410" t="str">
        <v xml:space="preserve"> BANCO DO BRASIL SA</v>
      </c>
      <c r="E410" t="str">
        <v>069/2025</v>
      </c>
      <c r="F410" t="str">
        <v>FINANCEIRA</v>
      </c>
      <c r="G410" t="str">
        <v>ÚNICA</v>
      </c>
      <c r="H410" t="str">
        <v>CREDITO EM CONTA</v>
      </c>
      <c r="I410">
        <v>89.59</v>
      </c>
    </row>
    <row r="411">
      <c r="A411" t="str">
        <v>BC_MATRIZ</v>
      </c>
      <c r="B411">
        <v>45930</v>
      </c>
      <c r="C411" t="str">
        <v>RENDIMENTO APLICACAO</v>
      </c>
      <c r="D411" t="str">
        <v xml:space="preserve"> BANCO DO BRASIL SA</v>
      </c>
      <c r="E411" t="str">
        <v>09/2025</v>
      </c>
      <c r="F411" t="str">
        <v>FINANCEIRA</v>
      </c>
      <c r="G411" t="str">
        <v>ÚNICA</v>
      </c>
      <c r="H411" t="str">
        <v>CREDITO EM CONTA</v>
      </c>
      <c r="I411">
        <v>16195.68</v>
      </c>
    </row>
    <row r="412">
      <c r="A412" t="str">
        <v>BC_MATRIZ</v>
      </c>
      <c r="B412">
        <v>45930</v>
      </c>
      <c r="C412" t="str">
        <v>RENDIMENTO APLICACAO</v>
      </c>
      <c r="D412" t="str">
        <v xml:space="preserve"> BANCO DO BRASIL SA</v>
      </c>
      <c r="E412" t="str">
        <v>09/2025</v>
      </c>
      <c r="F412" t="str">
        <v>FINANCEIRA</v>
      </c>
      <c r="G412" t="str">
        <v>ÚNICA</v>
      </c>
      <c r="H412" t="str">
        <v>CREDITO EM CONTA</v>
      </c>
      <c r="I412">
        <v>201.54</v>
      </c>
    </row>
    <row r="413">
      <c r="A413" t="str">
        <v>BC_MATRIZ</v>
      </c>
      <c r="B413">
        <v>45931</v>
      </c>
      <c r="C413" t="str">
        <v>ADIANTAMENTO CLIENTE (VENDA CAMINHAO).</v>
      </c>
      <c r="D413" t="str">
        <v xml:space="preserve"> D.A. MANFROI TRANSPORTES LTDA</v>
      </c>
      <c r="E413" t="str">
        <v>10/2025</v>
      </c>
      <c r="F413" t="str">
        <v>ADIANTAMENTOS CLIENTES</v>
      </c>
      <c r="G413" t="str">
        <v>ÚNICA</v>
      </c>
      <c r="H413" t="str">
        <v>PIX</v>
      </c>
      <c r="I413">
        <v>10358.69</v>
      </c>
    </row>
    <row r="414">
      <c r="A414" t="str">
        <v>BC_MATRIZ</v>
      </c>
      <c r="B414">
        <v>45931</v>
      </c>
      <c r="C414" t="str">
        <v>MERCADORIA REF NF 1818, CARREGAMENTO Nº 02068, CONTRATO: 0384/25 - CA. PLACA: QCE-6G88, MOTORISTA: ELIAS TAVARES DE SOUZA</v>
      </c>
      <c r="D414" t="str">
        <v xml:space="preserve"> TRANSFERENCIA ENTRE CONTAS</v>
      </c>
      <c r="E414" t="str">
        <v>02068</v>
      </c>
      <c r="F414" t="str">
        <v>TRANSFERENCIA ENTRE CONTAS</v>
      </c>
      <c r="G414" t="str">
        <v>ÚNICA</v>
      </c>
      <c r="H414" t="str">
        <v>TRANSFERENCIA</v>
      </c>
      <c r="I414">
        <v>50142.4</v>
      </c>
    </row>
    <row r="415">
      <c r="A415" t="str">
        <v>BC_MATRIZ</v>
      </c>
      <c r="B415">
        <v>45931</v>
      </c>
      <c r="C415" t="str">
        <v>APLICACAO</v>
      </c>
      <c r="D415" t="str">
        <v xml:space="preserve"> TRANSFERENCIA ENTRE CONTAS</v>
      </c>
      <c r="E415" t="str">
        <v>10/2025</v>
      </c>
      <c r="F415" t="str">
        <v>TRANSFERENCIA ENTRE CONTAS</v>
      </c>
      <c r="G415" t="str">
        <v>ÚNICA</v>
      </c>
      <c r="H415" t="str">
        <v>TRANSFERENCIA</v>
      </c>
      <c r="I415">
        <v>36309.2</v>
      </c>
    </row>
    <row r="416">
      <c r="A416" t="str">
        <v>BC_MATRIZ</v>
      </c>
      <c r="B416">
        <v>45932</v>
      </c>
      <c r="C416" t="str">
        <v>MERCADORIA REF NF 1811, CARREGAMENTO Nº 02064, CONTRATO: 0384/25 - CA. PLACA: RSE-8E57, MOTORISTA: VALDIR DE SOUSA OLIVEIRA</v>
      </c>
      <c r="D416" t="str">
        <v xml:space="preserve"> PAULO ROBERTO VIADANNA</v>
      </c>
      <c r="E416" t="str">
        <v>02064</v>
      </c>
      <c r="F416" t="str">
        <v>CLIENTES MERCADORIAS</v>
      </c>
      <c r="G416" t="str">
        <v>ÚNICA</v>
      </c>
      <c r="H416" t="str">
        <v>BOLETO</v>
      </c>
      <c r="I416">
        <v>67784</v>
      </c>
    </row>
    <row r="417">
      <c r="A417" t="str">
        <v>BC_MATRIZ</v>
      </c>
      <c r="B417">
        <v>45932</v>
      </c>
      <c r="C417" t="str">
        <v>MERCADORIA REF NF 1813, CARREGAMENTO Nº 02065, CONTRATO: 0384/25 - CA. PLACA: RSA-3F68, MOTORISTA: RONAN MENEZES PEDROSA</v>
      </c>
      <c r="D417" t="str">
        <v xml:space="preserve"> PAULO ROBERTO VIADANNA</v>
      </c>
      <c r="E417" t="str">
        <v>02065</v>
      </c>
      <c r="F417" t="str">
        <v>CLIENTES MERCADORIAS</v>
      </c>
      <c r="G417" t="str">
        <v>ÚNICA</v>
      </c>
      <c r="H417" t="str">
        <v>BOLETO</v>
      </c>
      <c r="I417">
        <v>63373.6</v>
      </c>
    </row>
    <row r="418">
      <c r="A418" t="str">
        <v>BC_MATRIZ</v>
      </c>
      <c r="B418">
        <v>45932</v>
      </c>
      <c r="C418" t="str">
        <v>RESGATE</v>
      </c>
      <c r="D418" t="str">
        <v xml:space="preserve"> TRANSFERENCIA ENTRE CONTAS</v>
      </c>
      <c r="E418" t="str">
        <v>10/2025</v>
      </c>
      <c r="F418" t="str">
        <v>TRANSFERENCIA ENTRE CONTAS</v>
      </c>
      <c r="G418" t="str">
        <v>ÚNICA</v>
      </c>
      <c r="H418" t="str">
        <v>TRANSFERENCIA</v>
      </c>
      <c r="I418">
        <v>100000</v>
      </c>
    </row>
    <row r="419">
      <c r="A419" t="str">
        <v>BC_MATRIZ</v>
      </c>
      <c r="B419">
        <v>45932</v>
      </c>
      <c r="C419" t="str">
        <v>APLICACAO</v>
      </c>
      <c r="D419" t="str">
        <v xml:space="preserve"> TRANSFERENCIA ENTRE CONTAS</v>
      </c>
      <c r="E419" t="str">
        <v>10/2025</v>
      </c>
      <c r="F419" t="str">
        <v>TRANSFERENCIA ENTRE CONTAS</v>
      </c>
      <c r="G419" t="str">
        <v>ÚNICA</v>
      </c>
      <c r="H419" t="str">
        <v>TRANSFERENCIA</v>
      </c>
      <c r="I419">
        <v>15064.54</v>
      </c>
    </row>
    <row r="420">
      <c r="A420" t="str">
        <v>BC_MATRIZ</v>
      </c>
      <c r="B420">
        <v>45933</v>
      </c>
      <c r="C420" t="str">
        <v>MERCADORIA REF NF 1811, CARREGAMENTO Nº 02064, CONTRATO: 0384/25 - CA. PLACA: RSE-8E57, MOTORISTA: VALDIR DE SOUSA OLIVEIRA</v>
      </c>
      <c r="D420" t="str">
        <v xml:space="preserve"> TRANSFERENCIA ENTRE CONTAS</v>
      </c>
      <c r="E420" t="str">
        <v>02064</v>
      </c>
      <c r="F420" t="str">
        <v>TRANSFERENCIA ENTRE CONTAS</v>
      </c>
      <c r="G420" t="str">
        <v>ÚNICA</v>
      </c>
      <c r="H420" t="str">
        <v>TRANSFERENCIA</v>
      </c>
      <c r="I420">
        <v>67784</v>
      </c>
    </row>
    <row r="421">
      <c r="A421" t="str">
        <v>BC_MATRIZ</v>
      </c>
      <c r="B421">
        <v>45933</v>
      </c>
      <c r="C421" t="str">
        <v>MERCADORIA REF NF 1813, CARREGAMENTO Nº 02065, CONTRATO: 0384/25 - CA. PLACA: RSA-3F68, MOTORISTA: RONAN MENEZES PEDROSA</v>
      </c>
      <c r="D421" t="str">
        <v xml:space="preserve"> TRANSFERENCIA ENTRE CONTAS</v>
      </c>
      <c r="E421" t="str">
        <v>02065</v>
      </c>
      <c r="F421" t="str">
        <v>TRANSFERENCIA ENTRE CONTAS</v>
      </c>
      <c r="G421" t="str">
        <v>ÚNICA</v>
      </c>
      <c r="H421" t="str">
        <v>TRANSFERENCIA</v>
      </c>
      <c r="I421">
        <v>63373.6</v>
      </c>
    </row>
    <row r="422">
      <c r="A422" t="str">
        <v>BC_MATRIZ</v>
      </c>
      <c r="B422">
        <v>45933</v>
      </c>
      <c r="C422" t="str">
        <v>LIQUIDACAO NDF 3032475.</v>
      </c>
      <c r="D422" t="str">
        <v xml:space="preserve"> BANCO DO BRASIL SA</v>
      </c>
      <c r="E422" t="str">
        <v>3032475</v>
      </c>
      <c r="F422" t="str">
        <v>AJUSTE NDF</v>
      </c>
      <c r="G422" t="str">
        <v>ÚNICA</v>
      </c>
      <c r="H422" t="str">
        <v>CREDITO EM CONTA</v>
      </c>
      <c r="I422">
        <v>14830</v>
      </c>
    </row>
    <row r="423">
      <c r="A423" t="str">
        <v>BC_MATRIZ</v>
      </c>
      <c r="B423">
        <v>45933</v>
      </c>
      <c r="C423" t="str">
        <v>LIQUIDACAO NDF 3035726</v>
      </c>
      <c r="D423" t="str">
        <v xml:space="preserve"> BANCO DO BRASIL SA</v>
      </c>
      <c r="E423" t="str">
        <v>3035726</v>
      </c>
      <c r="F423" t="str">
        <v>AJUSTE NDF</v>
      </c>
      <c r="G423" t="str">
        <v>ÚNICA</v>
      </c>
      <c r="H423" t="str">
        <v>CREDITO EM CONTA</v>
      </c>
      <c r="I423">
        <v>16543.44</v>
      </c>
    </row>
    <row r="424">
      <c r="A424" t="str">
        <v>BC_MATRIZ</v>
      </c>
      <c r="B424">
        <v>45933</v>
      </c>
      <c r="C424" t="str">
        <v>APLICACAO</v>
      </c>
      <c r="D424" t="str">
        <v xml:space="preserve"> TRANSFERENCIA ENTRE CONTAS</v>
      </c>
      <c r="E424" t="str">
        <v>10/2025</v>
      </c>
      <c r="F424" t="str">
        <v>TRANSFERENCIA ENTRE CONTAS</v>
      </c>
      <c r="G424" t="str">
        <v>ÚNICA</v>
      </c>
      <c r="H424" t="str">
        <v>TRANSFERENCIA</v>
      </c>
      <c r="I424">
        <v>116162.48</v>
      </c>
    </row>
    <row r="425">
      <c r="A425" t="str">
        <v>BC_MATRIZ</v>
      </c>
      <c r="B425">
        <v>45936</v>
      </c>
      <c r="C425" t="str">
        <v>MERCADORIA REF NF 1855, CARREGAMENTO Nº 02123, CONTRATO: 0405/25 - MV. PLACA: XXX-9999, MOTORISTA: JOEL FLORENCO DE SOUZA</v>
      </c>
      <c r="D425" t="str">
        <v xml:space="preserve"> AGC BRAZIL COMERCIAL EXPORTADORA LTDA</v>
      </c>
      <c r="E425" t="str">
        <v>02123</v>
      </c>
      <c r="F425" t="str">
        <v>CLIENTES MERCADORIAS</v>
      </c>
      <c r="G425" t="str">
        <v>ÚNICA</v>
      </c>
      <c r="H425" t="str">
        <v>PIX</v>
      </c>
      <c r="I425">
        <v>183333.33</v>
      </c>
    </row>
    <row r="426">
      <c r="A426" t="str">
        <v>BC_MATRIZ</v>
      </c>
      <c r="B426">
        <v>45936</v>
      </c>
      <c r="C426" t="str">
        <v>MERCADORIA REF NF 1856, CARREGAMENTO Nº 02124, CONTRATO: 0405/25 - MV. PLACA: XXX-9999, MOTORISTA: JOEL FLORENCO DE SOUZA</v>
      </c>
      <c r="D426" t="str">
        <v xml:space="preserve"> AGC BRAZIL COMERCIAL EXPORTADORA LTDA</v>
      </c>
      <c r="E426" t="str">
        <v>02124</v>
      </c>
      <c r="F426" t="str">
        <v>CLIENTES MERCADORIAS</v>
      </c>
      <c r="G426" t="str">
        <v>ÚNICA</v>
      </c>
      <c r="H426" t="str">
        <v>PIX</v>
      </c>
      <c r="I426">
        <v>183333.33</v>
      </c>
    </row>
    <row r="427">
      <c r="A427" t="str">
        <v>BC_MATRIZ</v>
      </c>
      <c r="B427">
        <v>45936</v>
      </c>
      <c r="C427" t="str">
        <v>RESGATE</v>
      </c>
      <c r="D427" t="str">
        <v xml:space="preserve"> TRANSFERENCIA ENTRE CONTAS</v>
      </c>
      <c r="E427" t="str">
        <v>10/2025</v>
      </c>
      <c r="F427" t="str">
        <v>TRANSFERENCIA ENTRE CONTAS</v>
      </c>
      <c r="G427" t="str">
        <v>ÚNICA</v>
      </c>
      <c r="H427" t="str">
        <v>TRANSFERENCIA</v>
      </c>
      <c r="I427">
        <v>8486.63</v>
      </c>
    </row>
    <row r="428">
      <c r="A428" t="str">
        <v>BC_MATRIZ</v>
      </c>
      <c r="B428">
        <v>45937</v>
      </c>
      <c r="C428" t="str">
        <v>MERCADORIA REF NF 1822, CARREGAMENTO Nº 02073, CONTRATO: 0384/25 - CA. PLACA: EGJ-7J96, MOTORISTA: MARCOS DONIZETTI DE CARVALHO</v>
      </c>
      <c r="D428" t="str">
        <v xml:space="preserve"> PAULO ROBERTO VIADANNA</v>
      </c>
      <c r="E428" t="str">
        <v>02073</v>
      </c>
      <c r="F428" t="str">
        <v>CLIENTES MERCADORIAS</v>
      </c>
      <c r="G428" t="str">
        <v>ÚNICA</v>
      </c>
      <c r="H428" t="str">
        <v>BOLETO</v>
      </c>
      <c r="I428">
        <v>51563.2</v>
      </c>
    </row>
    <row r="429">
      <c r="A429" t="str">
        <v>BC_MATRIZ</v>
      </c>
      <c r="B429">
        <v>45937</v>
      </c>
      <c r="C429" t="str">
        <v>MERCADORIA REF NF 1828, CARREGAMENTO Nº 02083, CONTRATO: 0399/25 - CA. PLACA: JCB-0C85, MOTORISTA: MARCELO REZENDE CUNHA</v>
      </c>
      <c r="D429" t="str">
        <v xml:space="preserve"> VITOR RORATTO NEVES</v>
      </c>
      <c r="E429" t="str">
        <v>02083</v>
      </c>
      <c r="F429" t="str">
        <v>CLIENTES MERCADORIAS</v>
      </c>
      <c r="G429" t="str">
        <v>ÚNICA</v>
      </c>
      <c r="H429" t="str">
        <v>PIX</v>
      </c>
      <c r="I429">
        <v>51111</v>
      </c>
    </row>
    <row r="430">
      <c r="A430" t="str">
        <v>BC_MATRIZ</v>
      </c>
      <c r="B430">
        <v>45937</v>
      </c>
      <c r="C430" t="str">
        <v>MERCADORIA REF NF 1828, CARREGAMENTO Nº 02083, CONTRATO: 0399/25 - CA. PLACA: JCB-0C85, MOTORISTA: MARCELO REZENDE CUNHA</v>
      </c>
      <c r="D430" t="str">
        <v xml:space="preserve"> VITOR RORATTO NEVES</v>
      </c>
      <c r="E430" t="str">
        <v>02083</v>
      </c>
      <c r="F430" t="str">
        <v>CLIENTES MERCADORIAS</v>
      </c>
      <c r="G430" t="str">
        <v>ÚNICA</v>
      </c>
      <c r="H430" t="str">
        <v>PIX</v>
      </c>
      <c r="I430">
        <v>27</v>
      </c>
    </row>
    <row r="431">
      <c r="A431" t="str">
        <v>BC_MATRIZ</v>
      </c>
      <c r="B431">
        <v>45937</v>
      </c>
      <c r="C431" t="str">
        <v>MERCADORIA REF NF 1829, CARREGAMENTO Nº 02080, CONTRATO: 0402/25 - CA. PLACA: SHN-0B94, MOTORISTA: MULLER MOREIRA RODRIGUES</v>
      </c>
      <c r="D431" t="str">
        <v xml:space="preserve"> CAIO MONTEIRO DE BARROS FURLAN DE ALMEIDA E OUTRO</v>
      </c>
      <c r="E431" t="str">
        <v>02080</v>
      </c>
      <c r="F431" t="str">
        <v>CLIENTES MERCADORIAS</v>
      </c>
      <c r="G431" t="str">
        <v>ÚNICA</v>
      </c>
      <c r="H431" t="str">
        <v>PIX</v>
      </c>
      <c r="I431">
        <v>46991</v>
      </c>
    </row>
    <row r="432">
      <c r="A432" t="str">
        <v>BC_MATRIZ</v>
      </c>
      <c r="B432">
        <v>45937</v>
      </c>
      <c r="C432" t="str">
        <v>MERCADORIA REF NF 1836, CARREGAMENTO Nº 02084, CONTRATO: 0399/25 - CA. PLACA: ATX-0J24, MOTORISTA: FABIO ALVES DE OLIVEIRA</v>
      </c>
      <c r="D432" t="str">
        <v xml:space="preserve"> VITOR RORATTO NEVES</v>
      </c>
      <c r="E432" t="str">
        <v>02084</v>
      </c>
      <c r="F432" t="str">
        <v>CLIENTES MERCADORIAS</v>
      </c>
      <c r="G432" t="str">
        <v>ÚNICA</v>
      </c>
      <c r="H432" t="str">
        <v>PIX</v>
      </c>
      <c r="I432">
        <v>48249</v>
      </c>
    </row>
    <row r="433">
      <c r="A433" t="str">
        <v>BC_MATRIZ</v>
      </c>
      <c r="B433">
        <v>45937</v>
      </c>
      <c r="C433" t="str">
        <v>MERCADORIA REF NF 1846, CARREGAMENTO Nº 02111, CONTRATO: 0404/25 - CA. PLACA: RWD-0F58, MOTORISTA: DEOVANDINO PEREIRA DA SILVA</v>
      </c>
      <c r="D433" t="str">
        <v xml:space="preserve"> PEDRO FAVARETTO FILHO</v>
      </c>
      <c r="E433" t="str">
        <v>02111</v>
      </c>
      <c r="F433" t="str">
        <v>CLIENTES MERCADORIAS</v>
      </c>
      <c r="G433" t="str">
        <v>ÚNICA</v>
      </c>
      <c r="H433" t="str">
        <v>TED</v>
      </c>
      <c r="I433">
        <v>50330.4</v>
      </c>
    </row>
    <row r="434">
      <c r="A434" t="str">
        <v>BC_MATRIZ</v>
      </c>
      <c r="B434">
        <v>45937</v>
      </c>
      <c r="C434" t="str">
        <v>APLICACAO</v>
      </c>
      <c r="D434" t="str">
        <v xml:space="preserve"> TRANSFERENCIA ENTRE CONTAS</v>
      </c>
      <c r="E434" t="str">
        <v>10/2025</v>
      </c>
      <c r="F434" t="str">
        <v>TRANSFERENCIA ENTRE CONTAS</v>
      </c>
      <c r="G434" t="str">
        <v>ÚNICA</v>
      </c>
      <c r="H434" t="str">
        <v>TRANSFERENCIA</v>
      </c>
      <c r="I434">
        <v>156441.97</v>
      </c>
    </row>
    <row r="435">
      <c r="A435" t="str">
        <v>BC_MATRIZ</v>
      </c>
      <c r="B435">
        <v>45938</v>
      </c>
      <c r="C435" t="str">
        <v>MERCADORIA REF NF 1822, CARREGAMENTO Nº 02073, CONTRATO: 0384/25 - CA. PLACA: EGJ-7J96, MOTORISTA: MARCOS DONIZETTI DE CARVALHO</v>
      </c>
      <c r="D435" t="str">
        <v xml:space="preserve"> TRANSFERENCIA ENTRE CONTAS</v>
      </c>
      <c r="E435" t="str">
        <v>02073</v>
      </c>
      <c r="F435" t="str">
        <v>TRANSFERENCIA ENTRE CONTAS</v>
      </c>
      <c r="G435" t="str">
        <v>ÚNICA</v>
      </c>
      <c r="H435" t="str">
        <v>TRANSFERENCIA</v>
      </c>
      <c r="I435">
        <v>51563.2</v>
      </c>
    </row>
    <row r="436">
      <c r="A436" t="str">
        <v>BC_MATRIZ</v>
      </c>
      <c r="B436">
        <v>45938</v>
      </c>
      <c r="C436" t="str">
        <v>RESGATE</v>
      </c>
      <c r="D436" t="str">
        <v xml:space="preserve"> TRANSFERENCIA ENTRE CONTAS</v>
      </c>
      <c r="E436" t="str">
        <v>10/2025</v>
      </c>
      <c r="F436" t="str">
        <v>TRANSFERENCIA ENTRE CONTAS</v>
      </c>
      <c r="G436" t="str">
        <v>ÚNICA</v>
      </c>
      <c r="H436" t="str">
        <v>TRANSFERENCIA</v>
      </c>
      <c r="I436">
        <v>12242.29</v>
      </c>
    </row>
    <row r="437">
      <c r="A437" t="str">
        <v>BC_MATRIZ</v>
      </c>
      <c r="B437">
        <v>45939</v>
      </c>
      <c r="C437" t="str">
        <v>MERCADORIA REF NF 1773/1782, CARREGAMENTO Nº 01995, CONTRATO: 0387/25 - MP. PLACA: SXF-2H33, MOTORISTA: FREDSON COSTA DOS PASSOS</v>
      </c>
      <c r="D437" t="str">
        <v xml:space="preserve"> JASHAN FOODSTUFF TRADING LLC</v>
      </c>
      <c r="E437" t="str">
        <v>0387/25 - MP</v>
      </c>
      <c r="F437" t="str">
        <v>CLIENTES MERCADORIAS</v>
      </c>
      <c r="G437" t="str">
        <v>ÚNICA</v>
      </c>
      <c r="H437" t="str">
        <v>CREDITO CLIENTE</v>
      </c>
      <c r="I437">
        <v>238001.87</v>
      </c>
    </row>
    <row r="438">
      <c r="A438" t="str">
        <v>BC_MATRIZ</v>
      </c>
      <c r="B438">
        <v>45939</v>
      </c>
      <c r="C438" t="str">
        <v>MERCADORIA REF NF 1773/1782, CARREGAMENTO Nº 01995, CONTRATO: 0387/25 - MP. PLACA: SXF-2H33, MOTORISTA: FREDSON COSTA DOS PASSOS</v>
      </c>
      <c r="D438" t="str">
        <v xml:space="preserve"> JASHAN FOODSTUFF TRADING LLC</v>
      </c>
      <c r="E438" t="str">
        <v>0387/25 - MP</v>
      </c>
      <c r="F438" t="str">
        <v>VARIACAO CAMBIAL NF VENDA</v>
      </c>
      <c r="G438" t="str">
        <v>ÚNICA</v>
      </c>
      <c r="H438" t="str">
        <v>CREDITO CLIENTE</v>
      </c>
      <c r="I438">
        <v>228.05</v>
      </c>
    </row>
    <row r="439">
      <c r="A439" t="str">
        <v>BC_MATRIZ</v>
      </c>
      <c r="B439">
        <v>45939</v>
      </c>
      <c r="C439" t="str">
        <v>MERCADORIA REF NF 1842, CARREGAMENTO Nº 02097, CONTRATO: 0399/25 - CA. PLACA: CRN-8932, MOTORISTA: ROGERIO BOLETA PERES</v>
      </c>
      <c r="D439" t="str">
        <v xml:space="preserve"> VITOR RORATTO NEVES</v>
      </c>
      <c r="E439" t="str">
        <v>02097</v>
      </c>
      <c r="F439" t="str">
        <v>CLIENTES MERCADORIAS</v>
      </c>
      <c r="G439" t="str">
        <v>ÚNICA</v>
      </c>
      <c r="H439" t="str">
        <v>TRANSFERENCIA</v>
      </c>
      <c r="I439">
        <v>49383</v>
      </c>
    </row>
    <row r="440">
      <c r="A440" t="str">
        <v>BC_MATRIZ</v>
      </c>
      <c r="B440">
        <v>45939</v>
      </c>
      <c r="C440" t="str">
        <v>LIQUIDACAO NDF 03035222.</v>
      </c>
      <c r="D440" t="str">
        <v xml:space="preserve"> BANCO DO BRASIL SA</v>
      </c>
      <c r="E440" t="str">
        <v>03035222</v>
      </c>
      <c r="F440" t="str">
        <v>AJUSTE NDF</v>
      </c>
      <c r="G440" t="str">
        <v>ÚNICA</v>
      </c>
      <c r="H440" t="str">
        <v>CREDITO EM CONTA</v>
      </c>
      <c r="I440">
        <v>17064.15</v>
      </c>
    </row>
    <row r="441">
      <c r="A441" t="str">
        <v>BC_MATRIZ</v>
      </c>
      <c r="B441">
        <v>45939</v>
      </c>
      <c r="C441" t="str">
        <v>LIQUIDACAO NDF 03035244.</v>
      </c>
      <c r="D441" t="str">
        <v xml:space="preserve"> BANCO DO BRASIL SA</v>
      </c>
      <c r="E441" t="str">
        <v>03035244</v>
      </c>
      <c r="F441" t="str">
        <v>AJUSTE NDF</v>
      </c>
      <c r="G441" t="str">
        <v>ÚNICA</v>
      </c>
      <c r="H441" t="str">
        <v>CREDITO EM CONTA</v>
      </c>
      <c r="I441">
        <v>15644.22</v>
      </c>
    </row>
    <row r="442">
      <c r="A442" t="str">
        <v>BC_MATRIZ</v>
      </c>
      <c r="B442">
        <v>45939</v>
      </c>
      <c r="C442" t="str">
        <v>LIQUIDACAO NDF 03035380.</v>
      </c>
      <c r="D442" t="str">
        <v xml:space="preserve"> BANCO DO BRASIL SA</v>
      </c>
      <c r="E442" t="str">
        <v>03035380</v>
      </c>
      <c r="F442" t="str">
        <v>AJUSTE NDF</v>
      </c>
      <c r="G442" t="str">
        <v>ÚNICA</v>
      </c>
      <c r="H442" t="str">
        <v>CREDITO EM CONTA</v>
      </c>
      <c r="I442">
        <v>15669.22</v>
      </c>
    </row>
    <row r="443">
      <c r="A443" t="str">
        <v>BC_MATRIZ</v>
      </c>
      <c r="B443">
        <v>45939</v>
      </c>
      <c r="C443" t="str">
        <v>APLICACAO</v>
      </c>
      <c r="D443" t="str">
        <v xml:space="preserve"> TRANSFERENCIA ENTRE CONTAS</v>
      </c>
      <c r="E443" t="str">
        <v>10/2025</v>
      </c>
      <c r="F443" t="str">
        <v>TRANSFERENCIA ENTRE CONTAS</v>
      </c>
      <c r="G443" t="str">
        <v>ÚNICA</v>
      </c>
      <c r="H443" t="str">
        <v>TRANSFERENCIA</v>
      </c>
      <c r="I443">
        <v>300614.73</v>
      </c>
    </row>
    <row r="444">
      <c r="A444" t="str">
        <v>BC_MATRIZ</v>
      </c>
      <c r="B444">
        <v>45940</v>
      </c>
      <c r="C444" t="str">
        <v>MERCADORIA REF NF 1858, CARREGAMENTO Nº 02111, CONTRATO: 0404/25 - CA. PLACA: RWD-0F58, MOTORISTA: DEOVANDINO PEREIRA DA SILVA</v>
      </c>
      <c r="D444" t="str">
        <v xml:space="preserve"> PEDRO FAVARETTO FILHO</v>
      </c>
      <c r="E444" t="str">
        <v>02111</v>
      </c>
      <c r="F444" t="str">
        <v>CLIENTES MERCADORIAS</v>
      </c>
      <c r="G444" t="str">
        <v>ÚNICA</v>
      </c>
      <c r="H444" t="str">
        <v>TED</v>
      </c>
      <c r="I444">
        <v>509.2</v>
      </c>
    </row>
    <row r="445">
      <c r="A445" t="str">
        <v>BC_MATRIZ</v>
      </c>
      <c r="B445">
        <v>45940</v>
      </c>
      <c r="C445" t="str">
        <v>RESGATE</v>
      </c>
      <c r="D445" t="str">
        <v xml:space="preserve"> TRANSFERENCIA ENTRE CONTAS</v>
      </c>
      <c r="E445" t="str">
        <v>10/2025</v>
      </c>
      <c r="F445" t="str">
        <v>TRANSFERENCIA ENTRE CONTAS</v>
      </c>
      <c r="G445" t="str">
        <v>ÚNICA</v>
      </c>
      <c r="H445" t="str">
        <v>TRANSFERENCIA</v>
      </c>
      <c r="I445">
        <v>133686.4</v>
      </c>
    </row>
    <row r="446">
      <c r="A446" t="str">
        <v>BC_MATRIZ</v>
      </c>
      <c r="B446">
        <v>45943</v>
      </c>
      <c r="C446" t="str">
        <v>RESGATE</v>
      </c>
      <c r="D446" t="str">
        <v xml:space="preserve"> TRANSFERENCIA ENTRE CONTAS</v>
      </c>
      <c r="E446" t="str">
        <v>10/2025</v>
      </c>
      <c r="F446" t="str">
        <v>TRANSFERENCIA ENTRE CONTAS</v>
      </c>
      <c r="G446" t="str">
        <v>ÚNICA</v>
      </c>
      <c r="H446" t="str">
        <v>TRANSFERENCIA</v>
      </c>
      <c r="I446">
        <v>60326.17</v>
      </c>
    </row>
    <row r="447">
      <c r="A447" t="str">
        <v>BC_MATRIZ</v>
      </c>
      <c r="B447">
        <v>45944</v>
      </c>
      <c r="C447" t="str">
        <v>RESGATE</v>
      </c>
      <c r="D447" t="str">
        <v xml:space="preserve"> TRANSFERENCIA ENTRE CONTAS</v>
      </c>
      <c r="E447" t="str">
        <v>10/2025</v>
      </c>
      <c r="F447" t="str">
        <v>TRANSFERENCIA ENTRE CONTAS</v>
      </c>
      <c r="G447" t="str">
        <v>ÚNICA</v>
      </c>
      <c r="H447" t="str">
        <v>TRANSFERENCIA</v>
      </c>
      <c r="I447">
        <v>139362.32</v>
      </c>
    </row>
    <row r="448">
      <c r="A448" t="str">
        <v>BC_MATRIZ</v>
      </c>
      <c r="B448">
        <v>45944</v>
      </c>
      <c r="C448" t="str">
        <v>LIQUIDACOA NDF 3034712</v>
      </c>
      <c r="D448" t="str">
        <v xml:space="preserve"> BANCO DO BRASIL SA</v>
      </c>
      <c r="E448" t="str">
        <v>3034712</v>
      </c>
      <c r="F448" t="str">
        <v>AJUSTE NDF</v>
      </c>
      <c r="G448" t="str">
        <v>ÚNICA</v>
      </c>
      <c r="H448" t="str">
        <v>CREDITO EM CONTA</v>
      </c>
      <c r="I448">
        <v>6394.69</v>
      </c>
    </row>
    <row r="449">
      <c r="A449" t="str">
        <v>BC_MATRIZ</v>
      </c>
      <c r="B449">
        <v>45945</v>
      </c>
      <c r="C449" t="str">
        <v>RESGATE</v>
      </c>
      <c r="D449" t="str">
        <v xml:space="preserve"> TRANSFERENCIA ENTRE CONTAS</v>
      </c>
      <c r="E449" t="str">
        <v>10/2025</v>
      </c>
      <c r="F449" t="str">
        <v>TRANSFERENCIA ENTRE CONTAS</v>
      </c>
      <c r="G449" t="str">
        <v>ÚNICA</v>
      </c>
      <c r="H449" t="str">
        <v>TRANSFERENCIA</v>
      </c>
      <c r="I449">
        <v>1059.02</v>
      </c>
    </row>
    <row r="450">
      <c r="A450" t="str">
        <v>BC_MATRIZ</v>
      </c>
      <c r="B450">
        <v>45946</v>
      </c>
      <c r="C450" t="str">
        <v>MERCADORIA REF NF 1843, CARREGAMENTO Nº 02106, CONTRATO: 0399/25 - CA. PLACA: PHR-1H34, MOTORISTA: MICHEL CAETANO NETTO</v>
      </c>
      <c r="D450" t="str">
        <v xml:space="preserve"> VITOR RORATTO NEVES</v>
      </c>
      <c r="E450" t="str">
        <v>02106</v>
      </c>
      <c r="F450" t="str">
        <v>CLIENTES MERCADORIAS</v>
      </c>
      <c r="G450" t="str">
        <v>ÚNICA</v>
      </c>
      <c r="H450" t="str">
        <v>PIX</v>
      </c>
      <c r="I450">
        <v>66906</v>
      </c>
    </row>
    <row r="451">
      <c r="A451" t="str">
        <v>BC_MATRIZ</v>
      </c>
      <c r="B451">
        <v>45946</v>
      </c>
      <c r="C451" t="str">
        <v>MERCADORIA REF NF 1843, CARREGAMENTO Nº 02106, CONTRATO: 0399/25 - CA. PLACA: PHR-1H34, MOTORISTA: MICHEL CAETANO NETTO</v>
      </c>
      <c r="D451" t="str">
        <v xml:space="preserve"> VITOR RORATTO NEVES</v>
      </c>
      <c r="E451" t="str">
        <v>02106</v>
      </c>
      <c r="F451" t="str">
        <v>CLIENTES MERCADORIAS</v>
      </c>
      <c r="G451" t="str">
        <v>ÚNICA</v>
      </c>
      <c r="H451" t="str">
        <v>PIX</v>
      </c>
      <c r="I451">
        <v>108</v>
      </c>
    </row>
    <row r="452">
      <c r="A452" t="str">
        <v>BC_MATRIZ</v>
      </c>
      <c r="B452">
        <v>45946</v>
      </c>
      <c r="C452" t="str">
        <v>MERCADORIA REF NF 1845, CARREGAMENTO Nº 02108, CONTRATO: 0399/25 - CA. PLACA: KTP-6J92, MOTORISTA: RICARDO JOSE FIGUEIRA</v>
      </c>
      <c r="D452" t="str">
        <v xml:space="preserve"> VITOR RORATTO NEVES</v>
      </c>
      <c r="E452" t="str">
        <v>02108</v>
      </c>
      <c r="F452" t="str">
        <v>CLIENTES MERCADORIAS</v>
      </c>
      <c r="G452" t="str">
        <v>ÚNICA</v>
      </c>
      <c r="H452" t="str">
        <v>PIX</v>
      </c>
      <c r="I452">
        <v>42309</v>
      </c>
    </row>
    <row r="453">
      <c r="A453" t="str">
        <v>BC_MATRIZ</v>
      </c>
      <c r="B453">
        <v>45946</v>
      </c>
      <c r="C453" t="str">
        <v>MERCADORIA REF NF 1845, CARREGAMENTO Nº 02108, CONTRATO: 0399/25 - CA. PLACA: KTP-6J92, MOTORISTA: RICARDO JOSE FIGUEIRA</v>
      </c>
      <c r="D453" t="str">
        <v xml:space="preserve"> VITOR RORATTO NEVES</v>
      </c>
      <c r="E453" t="str">
        <v>02108</v>
      </c>
      <c r="F453" t="str">
        <v>CLIENTES MERCADORIAS</v>
      </c>
      <c r="G453" t="str">
        <v>ÚNICA</v>
      </c>
      <c r="H453" t="str">
        <v>PIX</v>
      </c>
      <c r="I453">
        <v>297</v>
      </c>
    </row>
    <row r="454">
      <c r="A454" t="str">
        <v>BC_MATRIZ</v>
      </c>
      <c r="B454">
        <v>45946</v>
      </c>
      <c r="C454" t="str">
        <v>MERCADORIA REF NF 1848, CARREGAMENTO Nº 02113, CONTRATO: 0402/25 - CA. PLACA: JAT-8B80, MOTORISTA: CESAR LEANDRO CREMONESE DO NASCIMENTO</v>
      </c>
      <c r="D454" t="str">
        <v xml:space="preserve"> CAIO MONTEIRO DE BARROS FURLAN DE ALMEIDA E OUTRO</v>
      </c>
      <c r="E454" t="str">
        <v>02113</v>
      </c>
      <c r="F454" t="str">
        <v>CLIENTES MERCADORIAS</v>
      </c>
      <c r="G454" t="str">
        <v>ÚNICA</v>
      </c>
      <c r="H454" t="str">
        <v>PIX</v>
      </c>
      <c r="I454">
        <v>65787.4</v>
      </c>
    </row>
    <row r="455">
      <c r="A455" t="str">
        <v>BC_MATRIZ</v>
      </c>
      <c r="B455">
        <v>45946</v>
      </c>
      <c r="C455" t="str">
        <v>APLICACAO</v>
      </c>
      <c r="D455" t="str">
        <v xml:space="preserve"> TRANSFERENCIA ENTRE CONTAS</v>
      </c>
      <c r="E455" t="str">
        <v>10/2025</v>
      </c>
      <c r="F455" t="str">
        <v>TRANSFERENCIA ENTRE CONTAS</v>
      </c>
      <c r="G455" t="str">
        <v>ÚNICA</v>
      </c>
      <c r="H455" t="str">
        <v>TRANSFERENCIA</v>
      </c>
      <c r="I455">
        <v>141901.2</v>
      </c>
    </row>
    <row r="456">
      <c r="A456" t="str">
        <v>BC_MATRIZ</v>
      </c>
      <c r="B456">
        <v>45947</v>
      </c>
      <c r="C456" t="str">
        <v>MERCADORIA REF NF 1804, CARREGAMENTO Nº 02058, CONTRATO: 0396/25 - SO. PLACA: XXX-9999, MOTORISTA:JOEL FLORENCO DE SOUZA</v>
      </c>
      <c r="D456" t="str">
        <v xml:space="preserve"> CUTRALE TRADING BRASIL LTDA</v>
      </c>
      <c r="E456" t="str">
        <v>02058</v>
      </c>
      <c r="F456" t="str">
        <v>CLIENTES MERCADORIAS</v>
      </c>
      <c r="G456" t="str">
        <v>ÚNICA</v>
      </c>
      <c r="H456" t="str">
        <v>TED</v>
      </c>
      <c r="I456">
        <v>87948</v>
      </c>
    </row>
    <row r="457">
      <c r="A457" t="str">
        <v>BC_MATRIZ</v>
      </c>
      <c r="B457">
        <v>45947</v>
      </c>
      <c r="C457" t="str">
        <v>MERCADORIA REF NF 1805, CARREGAMENTO Nº 02059, CONTRATO: 0396/25 - SO. PLACA: XXX-9999, MOTORISTA:JOEL FLORENCO DE SOUZA</v>
      </c>
      <c r="D457" t="str">
        <v xml:space="preserve"> CUTRALE TRADING BRASIL LTDA</v>
      </c>
      <c r="E457" t="str">
        <v>02059</v>
      </c>
      <c r="F457" t="str">
        <v>CLIENTES MERCADORIAS</v>
      </c>
      <c r="G457" t="str">
        <v>ÚNICA</v>
      </c>
      <c r="H457" t="str">
        <v>TED</v>
      </c>
      <c r="I457">
        <v>85554</v>
      </c>
    </row>
    <row r="458">
      <c r="A458" t="str">
        <v>BC_MATRIZ</v>
      </c>
      <c r="B458">
        <v>45947</v>
      </c>
      <c r="C458" t="str">
        <v>MERCADORIA REF NF 1806, CARREGAMENTO Nº 02060, CONTRATO: 0396/25 - SO. PLACA: XXX-9999, MOTORISTA:JOEL FLORENCO DE SOUZA</v>
      </c>
      <c r="D458" t="str">
        <v xml:space="preserve"> CUTRALE TRADING BRASIL LTDA</v>
      </c>
      <c r="E458" t="str">
        <v>02060</v>
      </c>
      <c r="F458" t="str">
        <v>CLIENTES MERCADORIAS</v>
      </c>
      <c r="G458" t="str">
        <v>ÚNICA</v>
      </c>
      <c r="H458" t="str">
        <v>TED</v>
      </c>
      <c r="I458">
        <v>85356</v>
      </c>
    </row>
    <row r="459">
      <c r="A459" t="str">
        <v>BC_MATRIZ</v>
      </c>
      <c r="B459">
        <v>45947</v>
      </c>
      <c r="C459" t="str">
        <v>MERCADORIA REF NF 1808, CARREGAMENTO Nº 02061, CONTRATO: 0396/25 - SO. PLACA: XXX-9999, MOTORISTA: JOEL FLORENCO DE SOUZA</v>
      </c>
      <c r="D459" t="str">
        <v xml:space="preserve"> CUTRALE TRADING BRASIL LTDA</v>
      </c>
      <c r="E459" t="str">
        <v>02061</v>
      </c>
      <c r="F459" t="str">
        <v>CLIENTES MERCADORIAS</v>
      </c>
      <c r="G459" t="str">
        <v>ÚNICA</v>
      </c>
      <c r="H459" t="str">
        <v>TED</v>
      </c>
      <c r="I459">
        <v>85698</v>
      </c>
    </row>
    <row r="460">
      <c r="A460" t="str">
        <v>BC_MATRIZ</v>
      </c>
      <c r="B460">
        <v>45947</v>
      </c>
      <c r="C460" t="str">
        <v>MERCADORIA REF NF 1809, CARREGAMENTO Nº 02062, CONTRATO: 0396/25 - SO. PLACA: XXX-9999, MOTORISTA: JOEL FLORENCO DE SOUZA</v>
      </c>
      <c r="D460" t="str">
        <v xml:space="preserve"> CUTRALE TRADING BRASIL LTDA</v>
      </c>
      <c r="E460" t="str">
        <v>02062</v>
      </c>
      <c r="F460" t="str">
        <v>CLIENTES MERCADORIAS</v>
      </c>
      <c r="G460" t="str">
        <v>ÚNICA</v>
      </c>
      <c r="H460" t="str">
        <v>TED</v>
      </c>
      <c r="I460">
        <v>69372</v>
      </c>
    </row>
    <row r="461">
      <c r="A461" t="str">
        <v>BC_MATRIZ</v>
      </c>
      <c r="B461">
        <v>45947</v>
      </c>
      <c r="C461" t="str">
        <v>MERCADORIA REF NF 1810, CARREGAMENTO Nº 02063, CONTRATO: 0396/25 - SO. PLACA: XXX-9999, MOTORISTA: JOEL FLORENCO DE SOUZA</v>
      </c>
      <c r="D461" t="str">
        <v xml:space="preserve"> CUTRALE TRADING BRASIL LTDA</v>
      </c>
      <c r="E461" t="str">
        <v>02063</v>
      </c>
      <c r="F461" t="str">
        <v>CLIENTES MERCADORIAS</v>
      </c>
      <c r="G461" t="str">
        <v>ÚNICA</v>
      </c>
      <c r="H461" t="str">
        <v>TED</v>
      </c>
      <c r="I461">
        <v>89244</v>
      </c>
    </row>
    <row r="462">
      <c r="A462" t="str">
        <v>BC_MATRIZ</v>
      </c>
      <c r="B462">
        <v>45947</v>
      </c>
      <c r="C462" t="str">
        <v>MERCADORIA REF NF 1812, CARREGAMENTO Nº 02067, CONTRATO: 0396/25 - SO. PLACA: XXX-9999, MOTORISTA: JOEL FLORENCO DE SOUZA</v>
      </c>
      <c r="D462" t="str">
        <v xml:space="preserve"> CUTRALE TRADING BRASIL LTDA</v>
      </c>
      <c r="E462" t="str">
        <v>02067</v>
      </c>
      <c r="F462" t="str">
        <v>CLIENTES MERCADORIAS</v>
      </c>
      <c r="G462" t="str">
        <v>ÚNICA</v>
      </c>
      <c r="H462" t="str">
        <v>TED</v>
      </c>
      <c r="I462">
        <v>89928</v>
      </c>
    </row>
    <row r="463">
      <c r="A463" t="str">
        <v>BC_MATRIZ</v>
      </c>
      <c r="B463">
        <v>45947</v>
      </c>
      <c r="C463" t="str">
        <v>MERCADORIA REF NF 1814, CARREGAMENTO Nº 02069, CONTRATO: 0396/25 - SO. PLACA: XXX-9999, MOTORISTA: JOEL FLORENCO DE SOUZA</v>
      </c>
      <c r="D463" t="str">
        <v xml:space="preserve"> CUTRALE TRADING BRASIL LTDA</v>
      </c>
      <c r="E463" t="str">
        <v>02069</v>
      </c>
      <c r="F463" t="str">
        <v>CLIENTES MERCADORIAS</v>
      </c>
      <c r="G463" t="str">
        <v>ÚNICA</v>
      </c>
      <c r="H463" t="str">
        <v>TED</v>
      </c>
      <c r="I463">
        <v>69408</v>
      </c>
    </row>
    <row r="464">
      <c r="A464" t="str">
        <v>BC_MATRIZ</v>
      </c>
      <c r="B464">
        <v>45947</v>
      </c>
      <c r="C464" t="str">
        <v>MERCADORIA REF NF 1819, CARREGAMENTO Nº 02070, CONTRATO: 0396/25 - SO. PLACA: XXX-9999, MOTORISTA: JOEL FLORENCO DE SOUZA</v>
      </c>
      <c r="D464" t="str">
        <v xml:space="preserve"> CUTRALE TRADING BRASIL LTDA</v>
      </c>
      <c r="E464" t="str">
        <v>02070</v>
      </c>
      <c r="F464" t="str">
        <v>CLIENTES MERCADORIAS</v>
      </c>
      <c r="G464" t="str">
        <v>ÚNICA</v>
      </c>
      <c r="H464" t="str">
        <v>TED</v>
      </c>
      <c r="I464">
        <v>86796</v>
      </c>
    </row>
    <row r="465">
      <c r="A465" t="str">
        <v>BC_MATRIZ</v>
      </c>
      <c r="B465">
        <v>45947</v>
      </c>
      <c r="C465" t="str">
        <v>MERCADORIA REF NF 1820, CARREGAMENTO Nº 02071, CONTRATO: 0396/25 - SO. PLACA: XXX-9999, MOTORISTA: JOEL FLORENCO DE SOUZA</v>
      </c>
      <c r="D465" t="str">
        <v xml:space="preserve"> CUTRALE TRADING BRASIL LTDA</v>
      </c>
      <c r="E465" t="str">
        <v>02071</v>
      </c>
      <c r="F465" t="str">
        <v>CLIENTES MERCADORIAS</v>
      </c>
      <c r="G465" t="str">
        <v>ÚNICA</v>
      </c>
      <c r="H465" t="str">
        <v>TED</v>
      </c>
      <c r="I465">
        <v>84690</v>
      </c>
    </row>
    <row r="466">
      <c r="A466" t="str">
        <v>BC_MATRIZ</v>
      </c>
      <c r="B466">
        <v>45947</v>
      </c>
      <c r="C466" t="str">
        <v>MERCADORIA REF NF 1821, CARREGAMENTO Nº 02072, CONTRATO: 0396/25 - SO. PLACA: XXX-9999, MOTORISTA: JOEL FLORENCO DE SOUZA</v>
      </c>
      <c r="D466" t="str">
        <v xml:space="preserve"> CUTRALE TRADING BRASIL LTDA</v>
      </c>
      <c r="E466" t="str">
        <v>02072</v>
      </c>
      <c r="F466" t="str">
        <v>CLIENTES MERCADORIAS</v>
      </c>
      <c r="G466" t="str">
        <v>ÚNICA</v>
      </c>
      <c r="H466" t="str">
        <v>TED</v>
      </c>
      <c r="I466">
        <v>85806</v>
      </c>
    </row>
    <row r="467">
      <c r="A467" t="str">
        <v>BC_MATRIZ</v>
      </c>
      <c r="B467">
        <v>45947</v>
      </c>
      <c r="C467" t="str">
        <v>MERCADORIA REF NF 1825, CARREGAMENTO Nº 02075, CONTRATO: 0396/25 - SO. PLACA: XXX-9999, MOTORISTA: JOEL FLORENCO DE SOUZA</v>
      </c>
      <c r="D467" t="str">
        <v xml:space="preserve"> CUTRALE TRADING BRASIL LTDA</v>
      </c>
      <c r="E467" t="str">
        <v>02075</v>
      </c>
      <c r="F467" t="str">
        <v>CLIENTES MERCADORIAS</v>
      </c>
      <c r="G467" t="str">
        <v>ÚNICA</v>
      </c>
      <c r="H467" t="str">
        <v>TED</v>
      </c>
      <c r="I467">
        <v>84978</v>
      </c>
    </row>
    <row r="468">
      <c r="A468" t="str">
        <v>BC_MATRIZ</v>
      </c>
      <c r="B468">
        <v>45947</v>
      </c>
      <c r="C468" t="str">
        <v>MERCADORIA REF NF 1826, CARREGAMENTO Nº 02079, CONTRATO: 0396/25 - SO. PLACA: XXX-9999, MOTORISTA: JOEL FLORENCO DE SOUZA</v>
      </c>
      <c r="D468" t="str">
        <v xml:space="preserve"> CUTRALE TRADING BRASIL LTDA</v>
      </c>
      <c r="E468" t="str">
        <v>02079</v>
      </c>
      <c r="F468" t="str">
        <v>CLIENTES MERCADORIAS</v>
      </c>
      <c r="G468" t="str">
        <v>ÚNICA</v>
      </c>
      <c r="H468" t="str">
        <v>TED</v>
      </c>
      <c r="I468">
        <v>75222</v>
      </c>
    </row>
    <row r="469">
      <c r="A469" t="str">
        <v>BC_MATRIZ</v>
      </c>
      <c r="B469">
        <v>45947</v>
      </c>
      <c r="C469" t="str">
        <v>MERCADORIA REF NF 1827, CARREGAMENTO Nº 02082, CONTRATO: 0401/25 - SO. PLACA: XXX-9999, MOTORISTA: JOEL FLORENCO DE SOUZA</v>
      </c>
      <c r="D469" t="str">
        <v xml:space="preserve"> CUTRALE TRADING BRASIL LTDA</v>
      </c>
      <c r="E469" t="str">
        <v>02082</v>
      </c>
      <c r="F469" t="str">
        <v>CLIENTES MERCADORIAS</v>
      </c>
      <c r="G469" t="str">
        <v>ÚNICA</v>
      </c>
      <c r="H469" t="str">
        <v>TED</v>
      </c>
      <c r="I469">
        <v>88531.66</v>
      </c>
    </row>
    <row r="470">
      <c r="A470" t="str">
        <v>BC_MATRIZ</v>
      </c>
      <c r="B470">
        <v>45947</v>
      </c>
      <c r="C470" t="str">
        <v>MERCADORIA REF NF 1827, CARREGAMENTO Nº 02082, CONTRATO: 0401/25 - SO. PLACA: XXX-9999, MOTORISTA: JOEL FLORENCO DE SOUZA</v>
      </c>
      <c r="D470" t="str">
        <v xml:space="preserve"> CUTRALE TRADING BRASIL LTDA</v>
      </c>
      <c r="E470" t="str">
        <v>02082</v>
      </c>
      <c r="F470" t="str">
        <v>CLIENTES MERCADORIAS</v>
      </c>
      <c r="G470" t="str">
        <v>ÚNICA</v>
      </c>
      <c r="H470" t="str">
        <v>TED</v>
      </c>
      <c r="I470">
        <v>0.01</v>
      </c>
    </row>
    <row r="471">
      <c r="A471" t="str">
        <v>BC_MATRIZ</v>
      </c>
      <c r="B471">
        <v>45947</v>
      </c>
      <c r="C471" t="str">
        <v>MERCADORIA REF NF 1830, CARREGAMENTO Nº 02086, CONTRATO: 0401/25 - SO. PLACA: XXX-9999, MOTORISTA: JOEL FLORENCO DE SOUZA</v>
      </c>
      <c r="D471" t="str">
        <v xml:space="preserve"> CUTRALE TRADING BRASIL LTDA</v>
      </c>
      <c r="E471" t="str">
        <v>02086</v>
      </c>
      <c r="F471" t="str">
        <v>CLIENTES MERCADORIAS</v>
      </c>
      <c r="G471" t="str">
        <v>ÚNICA</v>
      </c>
      <c r="H471" t="str">
        <v>TED</v>
      </c>
      <c r="I471">
        <v>72820</v>
      </c>
    </row>
    <row r="472">
      <c r="A472" t="str">
        <v>BC_MATRIZ</v>
      </c>
      <c r="B472">
        <v>45947</v>
      </c>
      <c r="C472" t="str">
        <v>MERCADORIA REF NF 1831, CARREGAMENTO Nº 02088, CONTRATO: 0401/25 - SO. PLACA: XXX-9999, MOTORISTA: JOEL FLORENCO DE SOUZA</v>
      </c>
      <c r="D472" t="str">
        <v xml:space="preserve"> CUTRALE TRADING BRASIL LTDA</v>
      </c>
      <c r="E472" t="str">
        <v>02088</v>
      </c>
      <c r="F472" t="str">
        <v>CLIENTES MERCADORIAS</v>
      </c>
      <c r="G472" t="str">
        <v>ÚNICA</v>
      </c>
      <c r="H472" t="str">
        <v>TED</v>
      </c>
      <c r="I472">
        <v>63653.33</v>
      </c>
    </row>
    <row r="473">
      <c r="A473" t="str">
        <v>BC_MATRIZ</v>
      </c>
      <c r="B473">
        <v>45947</v>
      </c>
      <c r="C473" t="str">
        <v>MERCADORIA REF NF 1832, CARREGAMENTO Nº 02090, CONTRATO: 0401/25 - SO. PLACA: XXX-9999, MOTORISTA: JOEL FLORENCO DE SOUZA</v>
      </c>
      <c r="D473" t="str">
        <v xml:space="preserve"> CUTRALE TRADING BRASIL LTDA</v>
      </c>
      <c r="E473" t="str">
        <v>02090</v>
      </c>
      <c r="F473" t="str">
        <v>CLIENTES MERCADORIAS</v>
      </c>
      <c r="G473" t="str">
        <v>ÚNICA</v>
      </c>
      <c r="H473" t="str">
        <v>TED</v>
      </c>
      <c r="I473">
        <v>66861.67</v>
      </c>
    </row>
    <row r="474">
      <c r="A474" t="str">
        <v>BC_MATRIZ</v>
      </c>
      <c r="B474">
        <v>45947</v>
      </c>
      <c r="C474" t="str">
        <v>MERCADORIA REF NF 1833, CARREGAMENTO Nº 02092, CONTRATO: 0401/25 - SO. PLACA: XXX-9999, MOTORISTA: JOEL FLORENCO DE SOUZA</v>
      </c>
      <c r="D474" t="str">
        <v xml:space="preserve"> CUTRALE TRADING BRASIL LTDA</v>
      </c>
      <c r="E474" t="str">
        <v>02092</v>
      </c>
      <c r="F474" t="str">
        <v>CLIENTES MERCADORIAS</v>
      </c>
      <c r="G474" t="str">
        <v>ÚNICA</v>
      </c>
      <c r="H474" t="str">
        <v>TED</v>
      </c>
      <c r="I474">
        <v>90511.67</v>
      </c>
    </row>
    <row r="475">
      <c r="A475" t="str">
        <v>BC_MATRIZ</v>
      </c>
      <c r="B475">
        <v>45947</v>
      </c>
      <c r="C475" t="str">
        <v>MERCADORIA REF NF 1835, CARREGAMENTO Nº 02096, CONTRATO: 0401/25 - SO. PLACA: XXX-9999, MOTORISTA: JOEL FLORENCO DE SOUZA</v>
      </c>
      <c r="D475" t="str">
        <v xml:space="preserve"> CUTRALE TRADING BRASIL LTDA</v>
      </c>
      <c r="E475" t="str">
        <v>02096</v>
      </c>
      <c r="F475" t="str">
        <v>CLIENTES MERCADORIAS</v>
      </c>
      <c r="G475" t="str">
        <v>ÚNICA</v>
      </c>
      <c r="H475" t="str">
        <v>TED</v>
      </c>
      <c r="I475">
        <v>89448.33</v>
      </c>
    </row>
    <row r="476">
      <c r="A476" t="str">
        <v>BC_MATRIZ</v>
      </c>
      <c r="B476">
        <v>45947</v>
      </c>
      <c r="C476" t="str">
        <v>MERCADORIA REF NF 1837, CARREGAMENTO Nº 02099, CONTRATO: 0401/25 - SO. PLACA: XXX-9999, MOTORISTA: JOEL FLORENCO DE SOUZA</v>
      </c>
      <c r="D476" t="str">
        <v xml:space="preserve"> CUTRALE TRADING BRASIL LTDA</v>
      </c>
      <c r="E476" t="str">
        <v>02099</v>
      </c>
      <c r="F476" t="str">
        <v>CLIENTES MERCADORIAS</v>
      </c>
      <c r="G476" t="str">
        <v>ÚNICA</v>
      </c>
      <c r="H476" t="str">
        <v>TED</v>
      </c>
      <c r="I476">
        <v>90126.67</v>
      </c>
    </row>
    <row r="477">
      <c r="A477" t="str">
        <v>BC_MATRIZ</v>
      </c>
      <c r="B477">
        <v>45947</v>
      </c>
      <c r="C477" t="str">
        <v>MERCADORIA REF NF 1839, CARREGAMENTO Nº 02101, CONTRATO: 0401/25 - SO. PLACA: XXX-9999, MOTORISTA: JOEL FLORENCO DE SOUZA</v>
      </c>
      <c r="D477" t="str">
        <v xml:space="preserve"> CUTRALE TRADING BRASIL LTDA</v>
      </c>
      <c r="E477" t="str">
        <v>02101</v>
      </c>
      <c r="F477" t="str">
        <v>CLIENTES MERCADORIAS</v>
      </c>
      <c r="G477" t="str">
        <v>ÚNICA</v>
      </c>
      <c r="H477" t="str">
        <v>TED</v>
      </c>
      <c r="I477">
        <v>92931.67</v>
      </c>
    </row>
    <row r="478">
      <c r="A478" t="str">
        <v>BC_MATRIZ</v>
      </c>
      <c r="B478">
        <v>45947</v>
      </c>
      <c r="C478" t="str">
        <v>MERCADORIA REF NF 1840, CARREGAMENTO Nº 02103, CONTRATO: 0401/25 - SO. PLACA: XXX-9999, MOTORISTA: JOEL FLORENCO DE SOUZA</v>
      </c>
      <c r="D478" t="str">
        <v xml:space="preserve"> CUTRALE TRADING BRASIL LTDA</v>
      </c>
      <c r="E478" t="str">
        <v>02103</v>
      </c>
      <c r="F478" t="str">
        <v>CLIENTES MERCADORIAS</v>
      </c>
      <c r="G478" t="str">
        <v>ÚNICA</v>
      </c>
      <c r="H478" t="str">
        <v>TED</v>
      </c>
      <c r="I478">
        <v>89265</v>
      </c>
    </row>
    <row r="479">
      <c r="A479" t="str">
        <v>BC_MATRIZ</v>
      </c>
      <c r="B479">
        <v>45947</v>
      </c>
      <c r="C479" t="str">
        <v>MERCADORIA REF NF 1838, CARREGAMENTO Nº 02094, CONTRATO: 0401/25 - SO. PLACA: XXX-9999, MOTORISTA: JOEL FLORENCO DE SOUZA</v>
      </c>
      <c r="D479" t="str">
        <v xml:space="preserve"> CUTRALE TRADING BRASIL LTDA</v>
      </c>
      <c r="E479" t="str">
        <v>02094</v>
      </c>
      <c r="F479" t="str">
        <v>CLIENTES MERCADORIAS</v>
      </c>
      <c r="G479" t="str">
        <v>ÚNICA</v>
      </c>
      <c r="H479" t="str">
        <v>TED</v>
      </c>
      <c r="I479">
        <v>90420</v>
      </c>
    </row>
    <row r="480">
      <c r="A480" t="str">
        <v>BC_MATRIZ</v>
      </c>
      <c r="B480">
        <v>45947</v>
      </c>
      <c r="C480" t="str">
        <v>MERCADORIA REF NF 1841, CARREGAMENTO Nº 02105, CONTRATO: 0401/25 - SO. PLACA: XXX-9999, MOTORISTA: JOEL FLORENCO DE SOUZA</v>
      </c>
      <c r="D480" t="str">
        <v xml:space="preserve"> CUTRALE TRADING BRASIL LTDA</v>
      </c>
      <c r="E480" t="str">
        <v>02105</v>
      </c>
      <c r="F480" t="str">
        <v>CLIENTES MERCADORIAS</v>
      </c>
      <c r="G480" t="str">
        <v>ÚNICA</v>
      </c>
      <c r="H480" t="str">
        <v>TED</v>
      </c>
      <c r="I480">
        <v>45338.33</v>
      </c>
    </row>
    <row r="481">
      <c r="A481" t="str">
        <v>BC_MATRIZ</v>
      </c>
      <c r="B481">
        <v>45947</v>
      </c>
      <c r="C481" t="str">
        <v>MERCADORIA REF NF 1854, CARREGAMENTO Nº 02118, CONTRATO: 0402/25 - CA. PLACA: QOU-4D62, MOTORISTA: EDUARDO AGUIAR BARUFO</v>
      </c>
      <c r="D481" t="str">
        <v xml:space="preserve"> CAIO MONTEIRO DE BARROS FURLAN DE ALMEIDA E OUTRO</v>
      </c>
      <c r="E481" t="str">
        <v>02118</v>
      </c>
      <c r="F481" t="str">
        <v>CLIENTES MERCADORIAS</v>
      </c>
      <c r="G481" t="str">
        <v>ÚNICA</v>
      </c>
      <c r="H481" t="str">
        <v>PIX</v>
      </c>
      <c r="I481">
        <v>69294.6</v>
      </c>
    </row>
    <row r="482">
      <c r="A482" t="str">
        <v>BC_MATRIZ</v>
      </c>
      <c r="B482">
        <v>45947</v>
      </c>
      <c r="C482" t="str">
        <v>LIQUIDACAO NDF 3046228</v>
      </c>
      <c r="D482" t="str">
        <v xml:space="preserve"> BANCO DO BRASIL SA</v>
      </c>
      <c r="E482" t="str">
        <v>3046228</v>
      </c>
      <c r="F482" t="str">
        <v>AJUSTE NDF</v>
      </c>
      <c r="G482" t="str">
        <v>ÚNICA</v>
      </c>
      <c r="H482" t="str">
        <v>CREDITO EM CONTA</v>
      </c>
      <c r="I482">
        <v>762.47</v>
      </c>
    </row>
    <row r="483">
      <c r="A483" t="str">
        <v>BC_MATRIZ</v>
      </c>
      <c r="B483">
        <v>45947</v>
      </c>
      <c r="C483" t="str">
        <v>RESGATE</v>
      </c>
      <c r="D483" t="str">
        <v xml:space="preserve"> TRANSFERENCIA ENTRE CONTAS</v>
      </c>
      <c r="E483" t="str">
        <v>10/2025</v>
      </c>
      <c r="F483" t="str">
        <v>TRANSFERENCIA ENTRE CONTAS</v>
      </c>
      <c r="G483" t="str">
        <v>ÚNICA</v>
      </c>
      <c r="H483" t="str">
        <v>TRANSFERENCIA</v>
      </c>
      <c r="I483">
        <v>887750.74</v>
      </c>
    </row>
    <row r="484">
      <c r="A484" t="str">
        <v>BC_MATRIZ</v>
      </c>
      <c r="B484">
        <v>45950</v>
      </c>
      <c r="C484" t="str">
        <v>MERCADORIA REF NF 1857, CARREGAMENTO Nº 02120, CONTRATO: 0402/25 - CA. PLACA: RAG-8I36, MOTORISTA: WILLIAN FERREIRA FERNANDES</v>
      </c>
      <c r="D484" t="str">
        <v xml:space="preserve"> CAIO MONTEIRO DE BARROS FURLAN DE ALMEIDA E OUTRO</v>
      </c>
      <c r="E484" t="str">
        <v>02120</v>
      </c>
      <c r="F484" t="str">
        <v>CLIENTES MERCADORIAS</v>
      </c>
      <c r="G484" t="str">
        <v>ÚNICA</v>
      </c>
      <c r="H484" t="str">
        <v>PIX</v>
      </c>
      <c r="I484">
        <v>52854.6</v>
      </c>
    </row>
    <row r="485">
      <c r="A485" t="str">
        <v>BC_MATRIZ</v>
      </c>
      <c r="B485">
        <v>45950</v>
      </c>
      <c r="C485" t="str">
        <v>MERCADORIA REF NF 1859, CARREGAMENTO Nº 02119, CONTRATO: 0402/25 - CA. PLACA: IWX-3J16, MOTORISTA: ALCINEY SILVA DOS SANTOS</v>
      </c>
      <c r="D485" t="str">
        <v xml:space="preserve"> CAIO MONTEIRO DE BARROS FURLAN DE ALMEIDA E OUTRO</v>
      </c>
      <c r="E485" t="str">
        <v>02119</v>
      </c>
      <c r="F485" t="str">
        <v>CLIENTES MERCADORIAS</v>
      </c>
      <c r="G485" t="str">
        <v>ÚNICA</v>
      </c>
      <c r="H485" t="str">
        <v>PIX</v>
      </c>
      <c r="I485">
        <v>49128.2</v>
      </c>
    </row>
    <row r="486">
      <c r="A486" t="str">
        <v>BC_MATRIZ</v>
      </c>
      <c r="B486">
        <v>45950</v>
      </c>
      <c r="C486" t="str">
        <v>LIQUIDACOA NDF 3035747</v>
      </c>
      <c r="D486" t="str">
        <v xml:space="preserve"> BANCO DO BRASIL SA</v>
      </c>
      <c r="E486" t="str">
        <v>3035747</v>
      </c>
      <c r="F486" t="str">
        <v>AJUSTE NDF</v>
      </c>
      <c r="G486" t="str">
        <v>ÚNICA</v>
      </c>
      <c r="H486" t="str">
        <v>CREDITO EM CONTA</v>
      </c>
      <c r="I486">
        <v>13094.35</v>
      </c>
    </row>
    <row r="487">
      <c r="A487" t="str">
        <v>BC_MATRIZ</v>
      </c>
      <c r="B487">
        <v>45950</v>
      </c>
      <c r="C487" t="str">
        <v>APLICACAO</v>
      </c>
      <c r="D487" t="str">
        <v xml:space="preserve"> TRANSFERENCIA ENTRE CONTAS</v>
      </c>
      <c r="E487" t="str">
        <v>10/2025</v>
      </c>
      <c r="F487" t="str">
        <v>TRANSFERENCIA ENTRE CONTAS</v>
      </c>
      <c r="G487" t="str">
        <v>ÚNICA</v>
      </c>
      <c r="H487" t="str">
        <v>TRANSFERENCIA</v>
      </c>
      <c r="I487">
        <v>106881.66</v>
      </c>
    </row>
    <row r="488">
      <c r="A488" t="str">
        <v>BC_MATRIZ</v>
      </c>
      <c r="B488">
        <v>45951</v>
      </c>
      <c r="C488" t="str">
        <v>NF 136 REPRESENTACAO. PEDIDOS EM NOME DE ALEXANDRE BUENO DA SILVA FONSECA VCTO 30/09/2025.</v>
      </c>
      <c r="D488" t="str">
        <v xml:space="preserve"> FERTILIZANTES TOCANTINS S.A MATRIZ</v>
      </c>
      <c r="E488" t="str">
        <v>136</v>
      </c>
      <c r="F488" t="str">
        <v>REPRESENTACAO</v>
      </c>
      <c r="G488" t="str">
        <v>ÚNICA</v>
      </c>
      <c r="H488" t="str">
        <v>TED</v>
      </c>
      <c r="I488">
        <v>12289.84</v>
      </c>
    </row>
    <row r="489">
      <c r="A489" t="str">
        <v>BC_MATRIZ</v>
      </c>
      <c r="B489">
        <v>45951</v>
      </c>
      <c r="C489" t="str">
        <v>APICACAO</v>
      </c>
      <c r="D489" t="str">
        <v xml:space="preserve"> TRANSFERENCIA ENTRE CONTAS</v>
      </c>
      <c r="E489" t="str">
        <v>10/2025</v>
      </c>
      <c r="F489" t="str">
        <v>TRANSFERENCIA ENTRE CONTAS</v>
      </c>
      <c r="G489" t="str">
        <v>ÚNICA</v>
      </c>
      <c r="H489" t="str">
        <v>TRANSFERENCIA</v>
      </c>
      <c r="I489">
        <v>1000000</v>
      </c>
    </row>
    <row r="490">
      <c r="A490" t="str">
        <v>BC_MATRIZ</v>
      </c>
      <c r="B490">
        <v>45951</v>
      </c>
      <c r="C490" t="str">
        <v>RESGATE</v>
      </c>
      <c r="D490" t="str">
        <v xml:space="preserve"> TRANSFERENCIA ENTRE CONTAS</v>
      </c>
      <c r="E490" t="str">
        <v>10/2025</v>
      </c>
      <c r="F490" t="str">
        <v>TRANSFERENCIA ENTRE CONTAS</v>
      </c>
      <c r="G490" t="str">
        <v>ÚNICA</v>
      </c>
      <c r="H490" t="str">
        <v>TRANSFERENCIA</v>
      </c>
      <c r="I490">
        <v>996217.76</v>
      </c>
    </row>
    <row r="491">
      <c r="A491" t="str">
        <v>BC_MATRIZ</v>
      </c>
      <c r="B491">
        <v>45952</v>
      </c>
      <c r="C491" t="str">
        <v>RESGATE</v>
      </c>
      <c r="D491" t="str">
        <v xml:space="preserve"> TRANSFERENCIA ENTRE CONTAS</v>
      </c>
      <c r="E491" t="str">
        <v>10/2025</v>
      </c>
      <c r="F491" t="str">
        <v>TRANSFERENCIA ENTRE CONTAS</v>
      </c>
      <c r="G491" t="str">
        <v>ÚNICA</v>
      </c>
      <c r="H491" t="str">
        <v>TRANSFERENCIA</v>
      </c>
      <c r="I491">
        <v>19059.6</v>
      </c>
    </row>
    <row r="492">
      <c r="A492" t="str">
        <v>BC_MATRIZ</v>
      </c>
      <c r="B492">
        <v>45953</v>
      </c>
      <c r="C492" t="str">
        <v>RESGATE</v>
      </c>
      <c r="D492" t="str">
        <v xml:space="preserve"> TRANSFERENCIA ENTRE CONTAS</v>
      </c>
      <c r="E492" t="str">
        <v>10/2025</v>
      </c>
      <c r="F492" t="str">
        <v>TRANSFERENCIA ENTRE CONTAS</v>
      </c>
      <c r="G492" t="str">
        <v>ÚNICA</v>
      </c>
      <c r="H492" t="str">
        <v>TRANSFERENCIA</v>
      </c>
      <c r="I492">
        <v>14405.79</v>
      </c>
    </row>
    <row r="493">
      <c r="A493" t="str">
        <v>BC_MATRIZ</v>
      </c>
      <c r="B493">
        <v>45957</v>
      </c>
      <c r="C493" t="str">
        <v>RESGATE</v>
      </c>
      <c r="D493" t="str">
        <v xml:space="preserve"> TRANSFERENCIA ENTRE CONTAS</v>
      </c>
      <c r="E493" t="str">
        <v>10/2025</v>
      </c>
      <c r="F493" t="str">
        <v>TRANSFERENCIA ENTRE CONTAS</v>
      </c>
      <c r="G493" t="str">
        <v>ÚNICA</v>
      </c>
      <c r="H493" t="str">
        <v>TRANSFERENCIA</v>
      </c>
      <c r="I493">
        <v>54616.92</v>
      </c>
    </row>
    <row r="494">
      <c r="A494" t="str">
        <v>BC_MATRIZ</v>
      </c>
      <c r="B494">
        <v>45958</v>
      </c>
      <c r="C494" t="str">
        <v>MERCADORIA REF NF 1860, CARREGAMENTO Nº 02121, CONTRATO: 0384/25 - CA. PLACA: NED-9F59, MOTORISTA: BRUNO DE SOUZA FERREIRA</v>
      </c>
      <c r="D494" t="str">
        <v xml:space="preserve"> PAULO ROBERTO VIADANNA</v>
      </c>
      <c r="E494" t="str">
        <v>02121</v>
      </c>
      <c r="F494" t="str">
        <v>CLIENTES MERCADORIAS</v>
      </c>
      <c r="G494" t="str">
        <v>ÚNICA</v>
      </c>
      <c r="H494" t="str">
        <v>BOLETO</v>
      </c>
      <c r="I494">
        <v>55263.2</v>
      </c>
    </row>
    <row r="495">
      <c r="A495" t="str">
        <v>BC_MATRIZ</v>
      </c>
      <c r="B495">
        <v>45958</v>
      </c>
      <c r="C495" t="str">
        <v>MERCADORIA REF NF 1861, CARREGAMENTO Nº 02122, CONTRATO: 0384/25 - CA. PLACA: NUB-3J64, MOTORISTA: VALDEMAR JOSE FERREIRA</v>
      </c>
      <c r="D495" t="str">
        <v xml:space="preserve"> PAULO ROBERTO VIADANNA</v>
      </c>
      <c r="E495" t="str">
        <v>02122</v>
      </c>
      <c r="F495" t="str">
        <v>CLIENTES MERCADORIAS</v>
      </c>
      <c r="G495" t="str">
        <v>ÚNICA</v>
      </c>
      <c r="H495" t="str">
        <v>BOLETO</v>
      </c>
      <c r="I495">
        <v>54286.4</v>
      </c>
    </row>
    <row r="496">
      <c r="A496" t="str">
        <v>BC_MATRIZ</v>
      </c>
      <c r="B496">
        <v>45958</v>
      </c>
      <c r="C496" t="str">
        <v>RESGATE</v>
      </c>
      <c r="D496" t="str">
        <v xml:space="preserve"> TRANSFERENCIA ENTRE CONTAS</v>
      </c>
      <c r="E496" t="str">
        <v>10/2025</v>
      </c>
      <c r="F496" t="str">
        <v>TRANSFERENCIA ENTRE CONTAS</v>
      </c>
      <c r="G496" t="str">
        <v>ÚNICA</v>
      </c>
      <c r="H496" t="str">
        <v>TRANSFERENCIA</v>
      </c>
      <c r="I496">
        <v>10796.16</v>
      </c>
    </row>
    <row r="497">
      <c r="A497" t="str">
        <v>BC_MATRIZ</v>
      </c>
      <c r="B497">
        <v>45959</v>
      </c>
      <c r="C497" t="str">
        <v>MERCADORIA REF NF 1860, CARREGAMENTO Nº 02121, CONTRATO: 0384/25 - CA. PLACA: NED-9F59, MOTORISTA: BRUNO DE SOUZA FERREIRA</v>
      </c>
      <c r="D497" t="str">
        <v xml:space="preserve"> TRANSFERENCIA ENTRE CONTAS</v>
      </c>
      <c r="E497" t="str">
        <v>02121</v>
      </c>
      <c r="F497" t="str">
        <v>TRANSFERENCIA ENTRE CONTAS</v>
      </c>
      <c r="G497" t="str">
        <v>ÚNICA</v>
      </c>
      <c r="H497" t="str">
        <v>TRANSFERENCIA</v>
      </c>
      <c r="I497">
        <v>55263.2</v>
      </c>
    </row>
    <row r="498">
      <c r="A498" t="str">
        <v>BC_MATRIZ</v>
      </c>
      <c r="B498">
        <v>45959</v>
      </c>
      <c r="C498" t="str">
        <v>MERCADORIA REF NF 1861, CARREGAMENTO Nº 02122, CONTRATO: 0384/25 - CA. PLACA: NUB-3J64, MOTORISTA: VALDEMAR JOSE FERREIRA</v>
      </c>
      <c r="D498" t="str">
        <v xml:space="preserve"> TRANSFERENCIA ENTRE CONTAS</v>
      </c>
      <c r="E498" t="str">
        <v>02122</v>
      </c>
      <c r="F498" t="str">
        <v>TRANSFERENCIA ENTRE CONTAS</v>
      </c>
      <c r="G498" t="str">
        <v>ÚNICA</v>
      </c>
      <c r="H498" t="str">
        <v>TRANSFERENCIA</v>
      </c>
      <c r="I498">
        <v>54286.4</v>
      </c>
    </row>
    <row r="499">
      <c r="A499" t="str">
        <v>BC_MATRIZ</v>
      </c>
      <c r="B499">
        <v>45959</v>
      </c>
      <c r="C499" t="str">
        <v>APICACAO</v>
      </c>
      <c r="D499" t="str">
        <v xml:space="preserve"> TRANSFERENCIA ENTRE CONTAS</v>
      </c>
      <c r="E499" t="str">
        <v>10/2025</v>
      </c>
      <c r="F499" t="str">
        <v>TRANSFERENCIA ENTRE CONTAS</v>
      </c>
      <c r="G499" t="str">
        <v>ÚNICA</v>
      </c>
      <c r="H499" t="str">
        <v>TRANSFERENCIA</v>
      </c>
      <c r="I499">
        <v>103531.42</v>
      </c>
    </row>
    <row r="500">
      <c r="A500" t="str">
        <v>BC_MATRIZ</v>
      </c>
      <c r="B500">
        <v>45960</v>
      </c>
      <c r="C500" t="str">
        <v>MERCADORIA REF NF 1881, CARREGAMENTO Nº 02152, CONTRATO: 0404/25 - CA. PLACA: QAU-2046, MOTORISTA: JOAO ANTONIO MARTINS DE GOES</v>
      </c>
      <c r="D500" t="str">
        <v xml:space="preserve"> PEDRO FAVARETTO FILHO</v>
      </c>
      <c r="E500" t="str">
        <v>02152</v>
      </c>
      <c r="F500" t="str">
        <v>CLIENTES MERCADORIAS</v>
      </c>
      <c r="G500" t="str">
        <v>ÚNICA</v>
      </c>
      <c r="H500" t="str">
        <v>TED</v>
      </c>
      <c r="I500">
        <v>47462.8</v>
      </c>
    </row>
    <row r="501">
      <c r="A501" t="str">
        <v>BC_MATRIZ</v>
      </c>
      <c r="B501">
        <v>45960</v>
      </c>
      <c r="C501" t="str">
        <v>APLICACAO</v>
      </c>
      <c r="D501" t="str">
        <v xml:space="preserve"> TRANSFERENCIA ENTRE CONTAS</v>
      </c>
      <c r="E501" t="str">
        <v>10/2025</v>
      </c>
      <c r="F501" t="str">
        <v>TRANSFERENCIA ENTRE CONTAS</v>
      </c>
      <c r="G501" t="str">
        <v>ÚNICA</v>
      </c>
      <c r="H501" t="str">
        <v>TRANSFERENCIA</v>
      </c>
      <c r="I501">
        <v>46899.7</v>
      </c>
    </row>
    <row r="502">
      <c r="A502" t="str">
        <v>BC_MATRIZ</v>
      </c>
      <c r="B502">
        <v>45961</v>
      </c>
      <c r="C502" t="str">
        <v>RESGATE</v>
      </c>
      <c r="D502" t="str">
        <v xml:space="preserve"> TRANSFERENCIA ENTRE CONTAS</v>
      </c>
      <c r="E502" t="str">
        <v>10/2025</v>
      </c>
      <c r="F502" t="str">
        <v>TRANSFERENCIA ENTRE CONTAS</v>
      </c>
      <c r="G502" t="str">
        <v>ÚNICA</v>
      </c>
      <c r="H502" t="str">
        <v>TRANSFERENCIA</v>
      </c>
      <c r="I502">
        <v>223298.39</v>
      </c>
    </row>
    <row r="503">
      <c r="A503" t="str">
        <v>BC_MATRIZ</v>
      </c>
      <c r="B503">
        <v>45961</v>
      </c>
      <c r="C503" t="str">
        <v>RENDIMENTO APLICACAO</v>
      </c>
      <c r="D503" t="str">
        <v xml:space="preserve"> BANCO DO BRASIL SA</v>
      </c>
      <c r="E503" t="str">
        <v>10/2025</v>
      </c>
      <c r="F503" t="str">
        <v>FINANCEIRA</v>
      </c>
      <c r="G503" t="str">
        <v>ÚNICA</v>
      </c>
      <c r="H503" t="str">
        <v>CREDITO CLIENTE</v>
      </c>
      <c r="I503">
        <v>564.86</v>
      </c>
    </row>
    <row r="504">
      <c r="A504" t="str">
        <v>BC_MATRIZ</v>
      </c>
      <c r="B504">
        <v>45961</v>
      </c>
      <c r="C504" t="str">
        <v>RENDIMENTO APLICACAO</v>
      </c>
      <c r="D504" t="str">
        <v xml:space="preserve"> BANCO DO BRASIL SA</v>
      </c>
      <c r="E504" t="str">
        <v>10/2025</v>
      </c>
      <c r="F504" t="str">
        <v>FINANCEIRA</v>
      </c>
      <c r="G504" t="str">
        <v>ÚNICA</v>
      </c>
      <c r="H504" t="str">
        <v>CREDITO EM CONTA</v>
      </c>
      <c r="I504">
        <v>50.17</v>
      </c>
    </row>
    <row r="505">
      <c r="A505" t="str">
        <v>BC_MATRIZ</v>
      </c>
      <c r="B505">
        <v>45961</v>
      </c>
      <c r="C505" t="str">
        <v>RENDIMENTO APLICACAO</v>
      </c>
      <c r="D505" t="str">
        <v xml:space="preserve"> BANCO DO BRASIL SA</v>
      </c>
      <c r="E505" t="str">
        <v>10/2025</v>
      </c>
      <c r="F505" t="str">
        <v>FINANCEIRA</v>
      </c>
      <c r="G505" t="str">
        <v>ÚNICA</v>
      </c>
      <c r="H505" t="str">
        <v>CREDITO EM CONTA</v>
      </c>
      <c r="I505">
        <v>9208.59</v>
      </c>
    </row>
    <row r="506">
      <c r="A506" t="str">
        <v>BC_MATRIZ</v>
      </c>
      <c r="B506">
        <v>45964</v>
      </c>
      <c r="C506" t="str">
        <v>ADIANTAMENTO CLIENTE (VENDA CAMINHAO).</v>
      </c>
      <c r="D506" t="str">
        <v xml:space="preserve"> D.A. MANFROI TRANSPORTES LTDA</v>
      </c>
      <c r="E506" t="str">
        <v>11/2025</v>
      </c>
      <c r="F506" t="str">
        <v>ADIANTAMENTOS CLIENTES</v>
      </c>
      <c r="G506" t="str">
        <v>ÚNICA</v>
      </c>
      <c r="H506" t="str">
        <v>PIX</v>
      </c>
      <c r="I506">
        <v>10485.78</v>
      </c>
    </row>
    <row r="507">
      <c r="A507" t="str">
        <v>BC_MATRIZ</v>
      </c>
      <c r="B507">
        <v>45964</v>
      </c>
      <c r="C507" t="str">
        <v>RESGATE</v>
      </c>
      <c r="D507" t="str">
        <v xml:space="preserve"> TRANSFERENCIA ENTRE CONTAS</v>
      </c>
      <c r="E507" t="str">
        <v>11/2025</v>
      </c>
      <c r="F507" t="str">
        <v>TRANSFERENCIA ENTRE CONTAS</v>
      </c>
      <c r="G507" t="str">
        <v>ÚNICA</v>
      </c>
      <c r="H507" t="str">
        <v>TRANSFERENCIA</v>
      </c>
      <c r="I507">
        <v>18380.41</v>
      </c>
    </row>
    <row r="508">
      <c r="A508" t="str">
        <v>BC_MATRIZ</v>
      </c>
      <c r="B508">
        <v>45965</v>
      </c>
      <c r="C508" t="str">
        <v>RESGATE</v>
      </c>
      <c r="D508" t="str">
        <v xml:space="preserve"> TRANSFERENCIA ENTRE CONTAS</v>
      </c>
      <c r="E508" t="str">
        <v>11/2025</v>
      </c>
      <c r="F508" t="str">
        <v>TRANSFERENCIA ENTRE CONTAS</v>
      </c>
      <c r="G508" t="str">
        <v>ÚNICA</v>
      </c>
      <c r="H508" t="str">
        <v>TRANSFERENCIA</v>
      </c>
      <c r="I508">
        <v>7947.62</v>
      </c>
    </row>
    <row r="509">
      <c r="A509" t="str">
        <v>BC_MATRIZ</v>
      </c>
      <c r="B509">
        <v>45966</v>
      </c>
      <c r="C509" t="str">
        <v>MERCADORIA NF 1598, CARREGAMENTO Nº 01919, CONTRATO: 0361/25 - AR. PLACA: XXX-999, MOTORISTA: LOEL FLORENCO DE SOUZA. SEMENTE FEIJAO OLHO NEGRO ABATIDO PRODUTO RECEBIDO OC Nº 01945, CONTRATO: 0380/25 - AR.</v>
      </c>
      <c r="D509" t="str">
        <v xml:space="preserve"> BERNARDO JEAN PANCOTTE</v>
      </c>
      <c r="E509" t="str">
        <v>01919</v>
      </c>
      <c r="F509" t="str">
        <v>CLIENTES MERCADORIAS</v>
      </c>
      <c r="G509" t="str">
        <v>ÚNICA</v>
      </c>
      <c r="H509" t="str">
        <v>TRANSFERENCIA</v>
      </c>
      <c r="I509">
        <v>3748</v>
      </c>
    </row>
    <row r="510">
      <c r="A510" t="str">
        <v>BC_MATRIZ</v>
      </c>
      <c r="B510">
        <v>45966</v>
      </c>
      <c r="C510" t="str">
        <v>BENEFICIAMENTO FEIJAO OLHO NEGRO - NF 202500000000013. CRT VENDA 0390/25 FC.</v>
      </c>
      <c r="D510" t="str">
        <v xml:space="preserve"> PORTO CEREAIS LTDA</v>
      </c>
      <c r="E510" t="str">
        <v>0390/25 FC</v>
      </c>
      <c r="F510" t="str">
        <v>ADIANTAMENTOS FORNECEDORES</v>
      </c>
      <c r="G510" t="str">
        <v>ÚNICA</v>
      </c>
      <c r="H510" t="str">
        <v>DINHEIRO</v>
      </c>
      <c r="I510">
        <v>7846.74</v>
      </c>
    </row>
    <row r="511">
      <c r="A511" t="str">
        <v>BC_MATRIZ</v>
      </c>
      <c r="B511">
        <v>45966</v>
      </c>
      <c r="C511" t="str">
        <v>BENEFICIAMENTO FEIJAO OLHO NEGRO - NF 202500000000013. CRT VENDA 0407/25 FC.</v>
      </c>
      <c r="D511" t="str">
        <v xml:space="preserve"> PORTO CEREAIS LTDA</v>
      </c>
      <c r="E511" t="str">
        <v>0407/25 FC</v>
      </c>
      <c r="F511" t="str">
        <v>ADIANTAMENTOS FORNECEDORES</v>
      </c>
      <c r="G511" t="str">
        <v>ÚNICA</v>
      </c>
      <c r="H511" t="str">
        <v>DINHEIRO</v>
      </c>
      <c r="I511">
        <v>14373.27</v>
      </c>
    </row>
    <row r="512">
      <c r="A512" t="str">
        <v>BC_MATRIZ</v>
      </c>
      <c r="B512">
        <v>45966</v>
      </c>
      <c r="C512" t="str">
        <v>BENEFICIAMENTO FEIJAO OLHO NEGRO - NF 15. CRT VENDA 0389/25 - FC</v>
      </c>
      <c r="D512" t="str">
        <v xml:space="preserve"> LIMA COMERCIO DE FEIJAO LTDA</v>
      </c>
      <c r="E512" t="str">
        <v>0389/25 - FC</v>
      </c>
      <c r="F512" t="str">
        <v>ADIANTAMENTOS FORNECEDORES</v>
      </c>
      <c r="G512" t="str">
        <v>ÚNICA</v>
      </c>
      <c r="H512" t="str">
        <v>DINHEIRO</v>
      </c>
      <c r="I512">
        <v>20623.33</v>
      </c>
    </row>
    <row r="513">
      <c r="A513" t="str">
        <v>BC_MATRIZ</v>
      </c>
      <c r="B513">
        <v>45966</v>
      </c>
      <c r="C513" t="str">
        <v>BENEFICIAMENTO FEIJAO OLHO NEGRO - NF 15. CRT VENDA 0390/25 - FC</v>
      </c>
      <c r="D513" t="str">
        <v xml:space="preserve"> LIMA COMERCIO DE FEIJAO LTDA</v>
      </c>
      <c r="E513" t="str">
        <v>0390/25 - FC</v>
      </c>
      <c r="F513" t="str">
        <v>ADIANTAMENTOS FORNECEDORES</v>
      </c>
      <c r="G513" t="str">
        <v>ÚNICA</v>
      </c>
      <c r="H513" t="str">
        <v>DINHEIRO</v>
      </c>
      <c r="I513">
        <v>6456.72</v>
      </c>
    </row>
    <row r="514">
      <c r="A514" t="str">
        <v>BC_MATRIZ</v>
      </c>
      <c r="B514">
        <v>45966</v>
      </c>
      <c r="C514" t="str">
        <v>BENEFICIAMENTO FEIJAO OLHO NEGRO - NF 15. CRT VENDA 0411/25 - FC</v>
      </c>
      <c r="D514" t="str">
        <v xml:space="preserve"> LIMA COMERCIO DE FEIJAO LTDA</v>
      </c>
      <c r="E514" t="str">
        <v>0411/25 - FC</v>
      </c>
      <c r="F514" t="str">
        <v>ADIANTAMENTOS FORNECEDORES</v>
      </c>
      <c r="G514" t="str">
        <v>ÚNICA</v>
      </c>
      <c r="H514" t="str">
        <v>DINHEIRO</v>
      </c>
      <c r="I514">
        <v>4678.44</v>
      </c>
    </row>
    <row r="515">
      <c r="A515" t="str">
        <v>BC_MATRIZ</v>
      </c>
      <c r="B515">
        <v>45966</v>
      </c>
      <c r="C515" t="str">
        <v>LUCRO REF NF 41, CARREGAMENTO  Nº 01945, CONTRATO: 0380/25 - AR. PLACA: XXX-9999, MOTORISTA: JOEL FLORENCO DE SOUZA</v>
      </c>
      <c r="D515" t="str">
        <v xml:space="preserve"> BERNARDO JEAN PANCOTTE</v>
      </c>
      <c r="E515" t="str">
        <v>01945</v>
      </c>
      <c r="F515" t="str">
        <v>ENTRADAS DIVERSAS</v>
      </c>
      <c r="G515" t="str">
        <v>ÚNICA</v>
      </c>
      <c r="H515" t="str">
        <v>TRANSFERENCIA</v>
      </c>
      <c r="I515">
        <v>57980.23</v>
      </c>
    </row>
    <row r="516">
      <c r="A516" t="str">
        <v>BC_MATRIZ</v>
      </c>
      <c r="B516">
        <v>45966</v>
      </c>
      <c r="C516" t="str">
        <v>RESGATE</v>
      </c>
      <c r="D516" t="str">
        <v xml:space="preserve"> TRANSFERENCIA ENTRE CONTAS</v>
      </c>
      <c r="E516" t="str">
        <v>11/2025</v>
      </c>
      <c r="F516" t="str">
        <v>TRANSFERENCIA ENTRE CONTAS</v>
      </c>
      <c r="G516" t="str">
        <v>ÚNICA</v>
      </c>
      <c r="H516" t="str">
        <v>TRANSFERENCIA</v>
      </c>
      <c r="I516">
        <v>9323.83</v>
      </c>
    </row>
    <row r="517">
      <c r="A517" t="str">
        <v>BC_MATRIZ</v>
      </c>
      <c r="B517">
        <v>45967</v>
      </c>
      <c r="C517" t="str">
        <v>MERCADORIA REF NF 1882, CARREGAMENTO Nº 02154, CONTRATO: 0402/25 - CA. PLACA: JBN-5B89, MOTORISTA: SEDINEI DE LIMA</v>
      </c>
      <c r="D517" t="str">
        <v xml:space="preserve"> CAIO MONTEIRO DE BARROS FURLAN DE ALMEIDA E OUTRO</v>
      </c>
      <c r="E517" t="str">
        <v>02154</v>
      </c>
      <c r="F517" t="str">
        <v>CLIENTES MERCADORIAS</v>
      </c>
      <c r="G517" t="str">
        <v>ÚNICA</v>
      </c>
      <c r="H517" t="str">
        <v>PIX</v>
      </c>
      <c r="I517">
        <v>51210.6</v>
      </c>
    </row>
    <row r="518">
      <c r="A518" t="str">
        <v>BC_MATRIZ</v>
      </c>
      <c r="B518">
        <v>45967</v>
      </c>
      <c r="C518" t="str">
        <v>APLICACAO</v>
      </c>
      <c r="D518" t="str">
        <v xml:space="preserve"> TRANSFERENCIA ENTRE CONTAS</v>
      </c>
      <c r="E518" t="str">
        <v>11/2025</v>
      </c>
      <c r="F518" t="str">
        <v>TRANSFERENCIA ENTRE CONTAS</v>
      </c>
      <c r="G518" t="str">
        <v>ÚNICA</v>
      </c>
      <c r="H518" t="str">
        <v>TRANSFERENCIA</v>
      </c>
      <c r="I518">
        <v>44229.08</v>
      </c>
    </row>
    <row r="519">
      <c r="A519" t="str">
        <v>BC_MATRIZ</v>
      </c>
      <c r="B519">
        <v>45968</v>
      </c>
      <c r="C519" t="str">
        <v>MERCADORIA REF NF 1844, CARREGAMENTO Nº 02107, CONTRATO: 0403/25 - CA. PLACA: QCJ-6F60, MOTORISTA: MARCOS ALEXANDRE CONSTANTINO</v>
      </c>
      <c r="D519" t="str">
        <v xml:space="preserve"> LACTALIS DO BRASIL - COM IMP EXPT LTDA</v>
      </c>
      <c r="E519" t="str">
        <v>02107</v>
      </c>
      <c r="F519" t="str">
        <v>CLIENTES MERCADORIAS</v>
      </c>
      <c r="G519" t="str">
        <v>ÚNICA</v>
      </c>
      <c r="H519" t="str">
        <v>PIX</v>
      </c>
      <c r="I519">
        <v>65072</v>
      </c>
    </row>
    <row r="520">
      <c r="A520" t="str">
        <v>BC_MATRIZ</v>
      </c>
      <c r="B520">
        <v>45968</v>
      </c>
      <c r="C520" t="str">
        <v>APLICACAO</v>
      </c>
      <c r="D520" t="str">
        <v xml:space="preserve"> TRANSFERENCIA ENTRE CONTAS</v>
      </c>
      <c r="E520" t="str">
        <v>11/2025</v>
      </c>
      <c r="F520" t="str">
        <v>TRANSFERENCIA ENTRE CONTAS</v>
      </c>
      <c r="G520" t="str">
        <v>ÚNICA</v>
      </c>
      <c r="H520" t="str">
        <v>TRANSFERENCIA</v>
      </c>
      <c r="I520">
        <v>65072</v>
      </c>
    </row>
    <row r="521">
      <c r="A521" t="str">
        <v>BC_MATRIZ</v>
      </c>
      <c r="B521">
        <v>45971</v>
      </c>
      <c r="C521" t="str">
        <v>MERCADORIA REF NF 1883, CARREGAMENTO Nº 02156, CONTRATO: 0402/25 - CA. PLACA: NUB-3J64, MOTORISTA: VALDEMAR JOSE FERREIRA</v>
      </c>
      <c r="D521" t="str">
        <v xml:space="preserve"> CAIO MONTEIRO DE BARROS FURLAN DE ALMEIDA E OUTRO</v>
      </c>
      <c r="E521" t="str">
        <v>02156</v>
      </c>
      <c r="F521" t="str">
        <v>CLIENTES MERCADORIAS</v>
      </c>
      <c r="G521" t="str">
        <v>ÚNICA</v>
      </c>
      <c r="H521" t="str">
        <v>PIX</v>
      </c>
      <c r="I521">
        <v>52553.2</v>
      </c>
    </row>
    <row r="522">
      <c r="A522" t="str">
        <v>BC_MATRIZ</v>
      </c>
      <c r="B522">
        <v>45971</v>
      </c>
      <c r="C522" t="str">
        <v>MERCADORIA REF NF 1880, CARREGAMENTO Nº 02149 E 02150, CONTRATO: 0384/25 - CA. PLACA: NED-9F59, MOTORISTA: BRUNO DE SOUZA FERREIRA. FATURA Nº 00078 REF. DOCUMENTOS: 02149, 02150.</v>
      </c>
      <c r="D522" t="str">
        <v xml:space="preserve"> PAULO ROBERTO VIADANNA</v>
      </c>
      <c r="E522" t="str">
        <v>02150</v>
      </c>
      <c r="F522" t="str">
        <v>CLIENTES MERCADORIAS</v>
      </c>
      <c r="G522" t="str">
        <v>ÚNICA</v>
      </c>
      <c r="H522" t="str">
        <v>BOLETO</v>
      </c>
      <c r="I522">
        <v>52096</v>
      </c>
    </row>
    <row r="523">
      <c r="A523" t="str">
        <v>BC_MATRIZ</v>
      </c>
      <c r="B523">
        <v>45971</v>
      </c>
      <c r="C523" t="str">
        <v>RESGATE</v>
      </c>
      <c r="D523" t="str">
        <v xml:space="preserve"> TRANSFERENCIA ENTRE CONTAS</v>
      </c>
      <c r="E523" t="str">
        <v>11/2025</v>
      </c>
      <c r="F523" t="str">
        <v>TRANSFERENCIA ENTRE CONTAS</v>
      </c>
      <c r="G523" t="str">
        <v>ÚNICA</v>
      </c>
      <c r="H523" t="str">
        <v>TRANSFERENCIA</v>
      </c>
      <c r="I523">
        <v>227198.37</v>
      </c>
    </row>
    <row r="524">
      <c r="A524" t="str">
        <v>BC_MATRIZ</v>
      </c>
      <c r="B524">
        <v>45972</v>
      </c>
      <c r="C524" t="str">
        <v>RESGATE</v>
      </c>
      <c r="D524" t="str">
        <v xml:space="preserve"> TRANSFERENCIA ENTRE CONTAS</v>
      </c>
      <c r="E524" t="str">
        <v>11/2025</v>
      </c>
      <c r="F524" t="str">
        <v>TRANSFERENCIA ENTRE CONTAS</v>
      </c>
      <c r="G524" t="str">
        <v>ÚNICA</v>
      </c>
      <c r="H524" t="str">
        <v>TRANSFERENCIA</v>
      </c>
      <c r="I524">
        <v>300000</v>
      </c>
    </row>
    <row r="525">
      <c r="A525" t="str">
        <v>BC_MATRIZ</v>
      </c>
      <c r="B525">
        <v>45972</v>
      </c>
      <c r="C525" t="str">
        <v>MERCADORIA REF NF 1880, CARREGAMENTO Nº 02149 E 02150, CONTRATO: 0384/25 - CA. PLACA: NED-9F59, MOTORISTA: BRUNO DE SOUZA FERREIRA. FATURA Nº 00078 REF. DOCUMENTOS: 02149, 02150.</v>
      </c>
      <c r="D525" t="str">
        <v xml:space="preserve"> TRANSFERENCIA ENTRE CONTAS</v>
      </c>
      <c r="E525" t="str">
        <v>02149</v>
      </c>
      <c r="F525" t="str">
        <v>TRANSFERENCIA ENTRE CONTAS</v>
      </c>
      <c r="G525" t="str">
        <v>ÚNICA</v>
      </c>
      <c r="H525" t="str">
        <v>TRANSFERENCIA</v>
      </c>
      <c r="I525">
        <v>52096</v>
      </c>
    </row>
    <row r="526">
      <c r="A526" t="str">
        <v>BC_MATRIZ</v>
      </c>
      <c r="B526">
        <v>45972</v>
      </c>
      <c r="C526" t="str">
        <v>RESGATE</v>
      </c>
      <c r="D526" t="str">
        <v xml:space="preserve"> TRANSFERENCIA ENTRE CONTAS</v>
      </c>
      <c r="E526" t="str">
        <v>11/2025</v>
      </c>
      <c r="F526" t="str">
        <v>TRANSFERENCIA ENTRE CONTAS</v>
      </c>
      <c r="G526" t="str">
        <v>ÚNICA</v>
      </c>
      <c r="H526" t="str">
        <v>TRANSFERENCIA</v>
      </c>
      <c r="I526">
        <v>58458.94</v>
      </c>
    </row>
    <row r="527">
      <c r="A527" t="str">
        <v>BC_MATRIZ</v>
      </c>
      <c r="B527">
        <v>45973</v>
      </c>
      <c r="C527" t="str">
        <v>RESGATE</v>
      </c>
      <c r="D527" t="str">
        <v xml:space="preserve"> TRANSFERENCIA ENTRE CONTAS</v>
      </c>
      <c r="E527" t="str">
        <v>11/2025</v>
      </c>
      <c r="F527" t="str">
        <v>TRANSFERENCIA ENTRE CONTAS</v>
      </c>
      <c r="G527" t="str">
        <v>ÚNICA</v>
      </c>
      <c r="H527" t="str">
        <v>TRANSFERENCIA</v>
      </c>
      <c r="I527">
        <v>88000</v>
      </c>
    </row>
    <row r="528">
      <c r="A528" t="str">
        <v>BC_MATRIZ</v>
      </c>
      <c r="B528">
        <v>45973</v>
      </c>
      <c r="C528" t="str">
        <v>RESGATE</v>
      </c>
      <c r="D528" t="str">
        <v xml:space="preserve"> TRANSFERENCIA ENTRE CONTAS</v>
      </c>
      <c r="E528" t="str">
        <v>11/2025</v>
      </c>
      <c r="F528" t="str">
        <v>TRANSFERENCIA ENTRE CONTAS</v>
      </c>
      <c r="G528" t="str">
        <v>ÚNICA</v>
      </c>
      <c r="H528" t="str">
        <v>TRANSFERENCIA</v>
      </c>
      <c r="I528">
        <v>3088.1</v>
      </c>
    </row>
    <row r="529">
      <c r="A529" t="str">
        <v>BC_MATRIZ</v>
      </c>
      <c r="B529">
        <v>45974</v>
      </c>
      <c r="C529" t="str">
        <v>RESGATE</v>
      </c>
      <c r="D529" t="str">
        <v xml:space="preserve"> TRANSFERENCIA ENTRE CONTAS</v>
      </c>
      <c r="E529" t="str">
        <v>11/2025</v>
      </c>
      <c r="F529" t="str">
        <v>TRANSFERENCIA ENTRE CONTAS</v>
      </c>
      <c r="G529" t="str">
        <v>ÚNICA</v>
      </c>
      <c r="H529" t="str">
        <v>TRANSFERENCIA</v>
      </c>
      <c r="I529">
        <v>1708.79</v>
      </c>
    </row>
    <row r="530">
      <c r="A530" t="str">
        <v>BC_MATRIZ</v>
      </c>
      <c r="B530">
        <v>45975</v>
      </c>
      <c r="C530" t="str">
        <v>MERCADORIA REF NF 1913, CARREGAMENTO Nº 02158, CONTRATO: 0402/25 - CA. PLACA: RYR-1A81, MOTORISTA: NELSON CARVALHO</v>
      </c>
      <c r="D530" t="str">
        <v xml:space="preserve"> CAIO MONTEIRO DE BARROS FURLAN DE ALMEIDA E OUTRO</v>
      </c>
      <c r="E530" t="str">
        <v>02158</v>
      </c>
      <c r="F530" t="str">
        <v>CLIENTES MERCADORIAS</v>
      </c>
      <c r="G530" t="str">
        <v>ÚNICA</v>
      </c>
      <c r="H530" t="str">
        <v>PIX</v>
      </c>
      <c r="I530">
        <v>52553.2</v>
      </c>
    </row>
    <row r="531">
      <c r="A531" t="str">
        <v>BC_MATRIZ</v>
      </c>
      <c r="B531">
        <v>45975</v>
      </c>
      <c r="C531" t="str">
        <v>APLICACAO</v>
      </c>
      <c r="D531" t="str">
        <v xml:space="preserve"> TRANSFERENCIA ENTRE CONTAS</v>
      </c>
      <c r="E531" t="str">
        <v>11/2025</v>
      </c>
      <c r="F531" t="str">
        <v>TRANSFERENCIA ENTRE CONTAS</v>
      </c>
      <c r="G531" t="str">
        <v>ÚNICA</v>
      </c>
      <c r="H531" t="str">
        <v>TRANSFERENCIA</v>
      </c>
      <c r="I531">
        <v>50744.71</v>
      </c>
    </row>
    <row r="532">
      <c r="A532" t="str">
        <v>BC_MATRIZ</v>
      </c>
      <c r="B532">
        <v>45978</v>
      </c>
      <c r="C532" t="str">
        <v>MERCADORIA REF NF 1926, CARREGAMENTO Nº 02164, CONTRATO: 0412/25 - CA. PLACA: QJR-5J57, MOTORISTA: ALCINEY SILVA DOS SANTOS</v>
      </c>
      <c r="D532" t="str">
        <v xml:space="preserve"> LUCAS ANTONIO MORO GONCALEZ</v>
      </c>
      <c r="E532" t="str">
        <v>02164</v>
      </c>
      <c r="F532" t="str">
        <v>CLIENTES MERCADORIAS</v>
      </c>
      <c r="G532" t="str">
        <v>ÚNICA</v>
      </c>
      <c r="H532" t="str">
        <v>PIX</v>
      </c>
      <c r="I532">
        <v>47398</v>
      </c>
    </row>
    <row r="533">
      <c r="A533" t="str">
        <v>BC_MATRIZ</v>
      </c>
      <c r="B533">
        <v>45978</v>
      </c>
      <c r="C533" t="str">
        <v>APLICACAO</v>
      </c>
      <c r="D533" t="str">
        <v xml:space="preserve"> TRANSFERENCIA ENTRE CONTAS</v>
      </c>
      <c r="E533" t="str">
        <v>11/2025</v>
      </c>
      <c r="F533" t="str">
        <v>TRANSFERENCIA ENTRE CONTAS</v>
      </c>
      <c r="G533" t="str">
        <v>ÚNICA</v>
      </c>
      <c r="H533" t="str">
        <v>TRANSFERENCIA</v>
      </c>
      <c r="I533">
        <v>35022.92</v>
      </c>
    </row>
    <row r="534">
      <c r="A534" t="str">
        <v>BC_MATRIZ</v>
      </c>
      <c r="B534">
        <v>45979</v>
      </c>
      <c r="C534" t="str">
        <v>RESGATE</v>
      </c>
      <c r="D534" t="str">
        <v xml:space="preserve"> TRANSFERENCIA ENTRE CONTAS</v>
      </c>
      <c r="E534" t="str">
        <v>11/2025</v>
      </c>
      <c r="F534" t="str">
        <v>TRANSFERENCIA ENTRE CONTAS</v>
      </c>
      <c r="G534" t="str">
        <v>ÚNICA</v>
      </c>
      <c r="H534" t="str">
        <v>TRANSFERENCIA</v>
      </c>
      <c r="I534">
        <v>4696.4</v>
      </c>
    </row>
    <row r="535">
      <c r="A535" t="str">
        <v>BC_MATRIZ</v>
      </c>
      <c r="B535">
        <v>45980</v>
      </c>
      <c r="C535" t="str">
        <v>MERCADORIA REF NF 1927, CARREGAMENTO Nº 02167, CONTRATO: 0412/25 - CA. PLACA: JCB-0C85, MOTORISTA: MARCELO REZENDE CUNHA</v>
      </c>
      <c r="D535" t="str">
        <v xml:space="preserve"> LUCAS ANTONIO MORO GONCALEZ</v>
      </c>
      <c r="E535" t="str">
        <v>02167</v>
      </c>
      <c r="F535" t="str">
        <v>CLIENTES MERCADORIAS</v>
      </c>
      <c r="G535" t="str">
        <v>ÚNICA</v>
      </c>
      <c r="H535" t="str">
        <v>BOLETO</v>
      </c>
      <c r="I535">
        <v>48542</v>
      </c>
    </row>
    <row r="536">
      <c r="A536" t="str">
        <v>BC_MATRIZ</v>
      </c>
      <c r="B536">
        <v>45980</v>
      </c>
      <c r="C536" t="str">
        <v>CAPITAL DE GIRO FCO CEDULA DE CREDITO BANCARIO NR 713.916.308.</v>
      </c>
      <c r="D536" t="str">
        <v xml:space="preserve"> BANCO DO BRASIL SA</v>
      </c>
      <c r="E536" t="str">
        <v>713.916.308</v>
      </c>
      <c r="F536" t="str">
        <v>CAPITAL GIRO</v>
      </c>
      <c r="G536" t="str">
        <v>ÚNICA</v>
      </c>
      <c r="H536" t="str">
        <v>CREDITO EM CONTA</v>
      </c>
      <c r="I536">
        <v>1500000</v>
      </c>
    </row>
    <row r="537">
      <c r="A537" t="str">
        <v>BC_MATRIZ</v>
      </c>
      <c r="B537">
        <v>45980</v>
      </c>
      <c r="C537" t="str">
        <v>RECEBIMENTO SEGURO AVARIA NF 1864 - SINISTRO 20639994. NF 1934.</v>
      </c>
      <c r="D537" t="str">
        <v xml:space="preserve"> YELUM SEGUROS S.A</v>
      </c>
      <c r="E537" t="str">
        <v>11/2025</v>
      </c>
      <c r="F537" t="str">
        <v>ENTRADAS DIVERSAS</v>
      </c>
      <c r="G537" t="str">
        <v>ÚNICA</v>
      </c>
      <c r="H537" t="str">
        <v>CREDITO EM CONTA</v>
      </c>
      <c r="I537">
        <v>9569.88</v>
      </c>
    </row>
    <row r="538">
      <c r="A538" t="str">
        <v>BC_MATRIZ</v>
      </c>
      <c r="B538">
        <v>45980</v>
      </c>
      <c r="C538" t="str">
        <v>APLICACAO</v>
      </c>
      <c r="D538" t="str">
        <v xml:space="preserve"> TRANSFERENCIA ENTRE CONTAS</v>
      </c>
      <c r="E538" t="str">
        <v>11/2025</v>
      </c>
      <c r="F538" t="str">
        <v>TRANSFERENCIA ENTRE CONTAS</v>
      </c>
      <c r="G538" t="str">
        <v>ÚNICA</v>
      </c>
      <c r="H538" t="str">
        <v>TRANSFERENCIA</v>
      </c>
      <c r="I538">
        <v>1404376.06</v>
      </c>
    </row>
    <row r="539">
      <c r="A539" t="str">
        <v>BC_MATRIZ</v>
      </c>
      <c r="B539">
        <v>45982</v>
      </c>
      <c r="C539" t="str">
        <v>MERCADORIA REF NF 1760 e 1761, CONTRATO: 0391/25 - FC. EXP 037/25. CARREGAMENTO Nº 02038 e 02041. FATURA Nº 00079 REF. DOCUMENTOS: 02038, 02041.</v>
      </c>
      <c r="D539" t="str">
        <v xml:space="preserve"> JASHAN FOODSTUFF TRADING LLC</v>
      </c>
      <c r="E539" t="str">
        <v>0391/25 - FC</v>
      </c>
      <c r="F539" t="str">
        <v>CLIENTES MERCADORIAS</v>
      </c>
      <c r="G539" t="str">
        <v>ÚNICA</v>
      </c>
      <c r="H539" t="str">
        <v>CREDITO EM CONTA</v>
      </c>
      <c r="I539">
        <v>77789.49</v>
      </c>
    </row>
    <row r="540">
      <c r="A540" t="str">
        <v>BC_MATRIZ</v>
      </c>
      <c r="B540">
        <v>45982</v>
      </c>
      <c r="C540" t="str">
        <v>MERCADORIA REF NF 1760 e 1761, CONTRATO: 0391/25 - FC. EXP 037/25. CARREGAMENTO Nº 02038 e 02041. FATURA Nº 00079 REF. DOCUMENTOS: 02038, 02041.</v>
      </c>
      <c r="D540" t="str">
        <v xml:space="preserve"> JASHAN FOODSTUFF TRADING LLC</v>
      </c>
      <c r="E540" t="str">
        <v>0391/25 - FC</v>
      </c>
      <c r="F540" t="str">
        <v>CLIENTES MERCADORIAS</v>
      </c>
      <c r="G540" t="str">
        <v>ÚNICA</v>
      </c>
      <c r="H540" t="str">
        <v>CREDITO EM CONTA</v>
      </c>
      <c r="I540">
        <v>118857.77</v>
      </c>
    </row>
    <row r="541">
      <c r="A541" t="str">
        <v>BC_MATRIZ</v>
      </c>
      <c r="B541">
        <v>45982</v>
      </c>
      <c r="C541" t="str">
        <v>MERCADORIA REF NF 1927, CARREGAMENTO Nº 02167, CONTRATO: 0412/25 - CA. PLACA: JCB-0C85, MOTORISTA: MARCELO REZENDE CUNHA</v>
      </c>
      <c r="D541" t="str">
        <v xml:space="preserve"> TRANSFERENCIA ENTRE CONTAS</v>
      </c>
      <c r="E541" t="str">
        <v>02167</v>
      </c>
      <c r="F541" t="str">
        <v>TRANSFERENCIA ENTRE CONTAS</v>
      </c>
      <c r="G541" t="str">
        <v>ÚNICA</v>
      </c>
      <c r="H541" t="str">
        <v>TRANSFERENCIA</v>
      </c>
      <c r="I541">
        <v>48542</v>
      </c>
    </row>
    <row r="542">
      <c r="A542" t="str">
        <v>BC_MATRIZ</v>
      </c>
      <c r="B542">
        <v>45982</v>
      </c>
      <c r="C542" t="str">
        <v>RESGATE</v>
      </c>
      <c r="D542" t="str">
        <v xml:space="preserve"> TRANSFERENCIA ENTRE CONTAS</v>
      </c>
      <c r="E542" t="str">
        <v>11/2025</v>
      </c>
      <c r="F542" t="str">
        <v>TRANSFERENCIA ENTRE CONTAS</v>
      </c>
      <c r="G542" t="str">
        <v>ÚNICA</v>
      </c>
      <c r="H542" t="str">
        <v>TRANSFERENCIA</v>
      </c>
      <c r="I542">
        <v>145524.92</v>
      </c>
    </row>
    <row r="543">
      <c r="A543" t="str">
        <v>BC_MATRIZ</v>
      </c>
      <c r="B543">
        <v>45982</v>
      </c>
      <c r="C543" t="str">
        <v>APLICACAO</v>
      </c>
      <c r="D543" t="str">
        <v xml:space="preserve"> TRANSFERENCIA ENTRE CONTAS</v>
      </c>
      <c r="E543" t="str">
        <v>11/2025</v>
      </c>
      <c r="F543" t="str">
        <v>TRANSFERENCIA ENTRE CONTAS</v>
      </c>
      <c r="G543" t="str">
        <v>ÚNICA</v>
      </c>
      <c r="H543" t="str">
        <v>TED</v>
      </c>
      <c r="I543">
        <v>500000</v>
      </c>
    </row>
    <row r="544">
      <c r="A544" t="str">
        <v>BC_MATRIZ</v>
      </c>
      <c r="B544">
        <v>45982</v>
      </c>
      <c r="C544" t="str">
        <v>MERCADORIA REF NF 1785, 1787, 1789, 1791, 1793. CARREGAMENTO Nº 02002, 02003, 02004, 02005. CONTRATO: 0387/25 - MP. EXP 030-25 B. FATURA Nº 00080 REF. DOCUMENTOS: 02002, 02003, 02004, 02005.</v>
      </c>
      <c r="D544" t="str">
        <v xml:space="preserve"> JASHAN FOODSTUFF TRADING LLC</v>
      </c>
      <c r="E544" t="str">
        <v>0387/25 - MP</v>
      </c>
      <c r="F544" t="str">
        <v>CLIENTES MERCADORIAS</v>
      </c>
      <c r="G544" t="str">
        <v>ÚNICA</v>
      </c>
      <c r="H544" t="str">
        <v>CREDITO CLIENTE</v>
      </c>
      <c r="I544">
        <v>592919.64</v>
      </c>
    </row>
    <row r="545">
      <c r="A545" t="str">
        <v>BC_MATRIZ</v>
      </c>
      <c r="B545">
        <v>45985</v>
      </c>
      <c r="C545" t="str">
        <v>RESGATE</v>
      </c>
      <c r="D545" t="str">
        <v xml:space="preserve"> TRANSFERENCIA ENTRE CONTAS</v>
      </c>
      <c r="E545" t="str">
        <v>11/2025</v>
      </c>
      <c r="F545" t="str">
        <v>TRANSFERENCIA ENTRE CONTAS</v>
      </c>
      <c r="G545" t="str">
        <v>ÚNICA</v>
      </c>
      <c r="H545" t="str">
        <v>TRANSFERENCIA</v>
      </c>
      <c r="I545">
        <v>2687.67</v>
      </c>
    </row>
    <row r="546">
      <c r="A546" t="str">
        <v>BC_MATRIZ</v>
      </c>
      <c r="B546">
        <v>45986</v>
      </c>
      <c r="C546" t="str">
        <v>RESGATE</v>
      </c>
      <c r="D546" t="str">
        <v xml:space="preserve"> TRANSFERENCIA ENTRE CONTAS</v>
      </c>
      <c r="E546" t="str">
        <v>11/2025</v>
      </c>
      <c r="F546" t="str">
        <v>TRANSFERENCIA ENTRE CONTAS</v>
      </c>
      <c r="G546" t="str">
        <v>ÚNICA</v>
      </c>
      <c r="H546" t="str">
        <v>TRANSFERENCIA</v>
      </c>
      <c r="I546">
        <v>8844.46</v>
      </c>
    </row>
    <row r="547">
      <c r="A547" t="str">
        <v>BC_MATRIZ</v>
      </c>
      <c r="B547">
        <v>45987</v>
      </c>
      <c r="C547" t="str">
        <v>RESGATE</v>
      </c>
      <c r="D547" t="str">
        <v xml:space="preserve"> TRANSFERENCIA ENTRE CONTAS</v>
      </c>
      <c r="E547" t="str">
        <v>11/2025</v>
      </c>
      <c r="F547" t="str">
        <v>TRANSFERENCIA ENTRE CONTAS</v>
      </c>
      <c r="G547" t="str">
        <v>ÚNICA</v>
      </c>
      <c r="H547" t="str">
        <v>TRANSFERENCIA</v>
      </c>
      <c r="I547">
        <v>51874.79</v>
      </c>
    </row>
    <row r="548">
      <c r="A548" t="str">
        <v>BC_MATRIZ</v>
      </c>
      <c r="B548">
        <v>45988</v>
      </c>
      <c r="C548" t="str">
        <v>RESGATE</v>
      </c>
      <c r="D548" t="str">
        <v xml:space="preserve"> TRANSFERENCIA ENTRE CONTAS</v>
      </c>
      <c r="E548" t="str">
        <v>11/2025</v>
      </c>
      <c r="F548" t="str">
        <v>TRANSFERENCIA ENTRE CONTAS</v>
      </c>
      <c r="G548" t="str">
        <v>ÚNICA</v>
      </c>
      <c r="H548" t="str">
        <v>TRANSFERENCIA</v>
      </c>
      <c r="I548">
        <v>136930.81</v>
      </c>
    </row>
    <row r="549">
      <c r="A549" t="str">
        <v>BC_MATRIZ</v>
      </c>
      <c r="B549">
        <v>45989</v>
      </c>
      <c r="C549" t="str">
        <v>RESGATE</v>
      </c>
      <c r="D549" t="str">
        <v xml:space="preserve"> TRANSFERENCIA ENTRE CONTAS</v>
      </c>
      <c r="E549" t="str">
        <v>11/2025</v>
      </c>
      <c r="F549" t="str">
        <v>TRANSFERENCIA ENTRE CONTAS</v>
      </c>
      <c r="G549" t="str">
        <v>ÚNICA</v>
      </c>
      <c r="H549" t="str">
        <v>TRANSFERENCIA</v>
      </c>
      <c r="I549">
        <v>303408.51</v>
      </c>
    </row>
    <row r="550">
      <c r="A550" t="str">
        <v>BC_MATRIZ</v>
      </c>
      <c r="B550">
        <v>45989</v>
      </c>
      <c r="C550" t="str">
        <v>RENDIMENTO APLICACAO</v>
      </c>
      <c r="D550" t="str">
        <v xml:space="preserve"> BANCO DO BRASIL SA</v>
      </c>
      <c r="E550" t="str">
        <v>11/2025</v>
      </c>
      <c r="F550" t="str">
        <v>FINANCEIRA</v>
      </c>
      <c r="G550" t="str">
        <v>ÚNICA</v>
      </c>
      <c r="H550" t="str">
        <v>CREDITO EM CONTA</v>
      </c>
      <c r="I550">
        <v>592.01</v>
      </c>
    </row>
    <row r="551">
      <c r="A551" t="str">
        <v>BC_MATRIZ</v>
      </c>
      <c r="B551">
        <v>45989</v>
      </c>
      <c r="C551" t="str">
        <v>RENDIMENTO APLICACAO</v>
      </c>
      <c r="D551" t="str">
        <v xml:space="preserve"> BANCO DO BRASIL SA</v>
      </c>
      <c r="E551" t="str">
        <v>11/2025</v>
      </c>
      <c r="F551" t="str">
        <v>FINANCEIRA</v>
      </c>
      <c r="G551" t="str">
        <v>ÚNICA</v>
      </c>
      <c r="H551" t="str">
        <v>DEBITO EM CONTA</v>
      </c>
      <c r="I551">
        <v>41.86</v>
      </c>
    </row>
    <row r="552">
      <c r="A552" t="str">
        <v>BC_MATRIZ</v>
      </c>
      <c r="B552">
        <v>45989</v>
      </c>
      <c r="C552" t="str">
        <v>RENDIMENTO APLICACAO</v>
      </c>
      <c r="D552" t="str">
        <v xml:space="preserve"> BANCO DO BRASIL SA</v>
      </c>
      <c r="E552" t="str">
        <v>11/2025</v>
      </c>
      <c r="F552" t="str">
        <v>FINANCEIRA</v>
      </c>
      <c r="G552" t="str">
        <v>ÚNICA</v>
      </c>
      <c r="H552" t="str">
        <v>CREDITO EM CONTA</v>
      </c>
      <c r="I552">
        <v>13292.38</v>
      </c>
    </row>
    <row r="553">
      <c r="A553" t="str">
        <v>BC_MATRIZ</v>
      </c>
      <c r="B553">
        <v>45992</v>
      </c>
      <c r="C553" t="str">
        <v>MERCADORIA REF NF 1924, CARREGAMENTO Nº 02160, CONTRATO: 0410/25 - CA. PLACA: MZJ-8A27, MOTORISTA: SIMAO BARROO DE ARAUJO</v>
      </c>
      <c r="D553" t="str">
        <v xml:space="preserve"> MANOEL MIGUEL NASCIMENTO</v>
      </c>
      <c r="E553" t="str">
        <v>02160</v>
      </c>
      <c r="F553" t="str">
        <v>CLIENTES MERCADORIAS</v>
      </c>
      <c r="G553" t="str">
        <v>ÚNICA</v>
      </c>
      <c r="H553" t="str">
        <v>BOLETO</v>
      </c>
      <c r="I553">
        <v>51220</v>
      </c>
    </row>
    <row r="554">
      <c r="A554" t="str">
        <v>BC_MATRIZ</v>
      </c>
      <c r="B554">
        <v>45992</v>
      </c>
      <c r="C554" t="str">
        <v>MERCADORIA REF NF 1950, CARREGAMENTO Nº 02184, CONTRATO: 0414/25 - FC. PLACA: ESU-0G28, MOTORISTA: RICARDO GONCALVEZ DO VALE</v>
      </c>
      <c r="D554" t="str">
        <v xml:space="preserve"> AGC BRAZIL COMERCIAL EXPORTADORA LTDA</v>
      </c>
      <c r="E554" t="str">
        <v>02184</v>
      </c>
      <c r="F554" t="str">
        <v>CLIENTES MERCADORIAS</v>
      </c>
      <c r="G554" t="str">
        <v>ÚNICA</v>
      </c>
      <c r="H554" t="str">
        <v>PIX</v>
      </c>
      <c r="I554">
        <v>90723.33</v>
      </c>
    </row>
    <row r="555">
      <c r="A555" t="str">
        <v>BC_MATRIZ</v>
      </c>
      <c r="B555">
        <v>45992</v>
      </c>
      <c r="C555" t="str">
        <v>MERCADORIA REF NF 1951, CARREGAMENTO Nº 02185, CONTRATO: 0414/25 - FC. PLACA: DPF-4I13, MOTORISTA: ALEX SANDRO DE ALMEIDA PEREZ</v>
      </c>
      <c r="D555" t="str">
        <v xml:space="preserve"> AGC BRAZIL COMERCIAL EXPORTADORA LTDA</v>
      </c>
      <c r="E555" t="str">
        <v>02185</v>
      </c>
      <c r="F555" t="str">
        <v>CLIENTES MERCADORIAS</v>
      </c>
      <c r="G555" t="str">
        <v>ÚNICA</v>
      </c>
      <c r="H555" t="str">
        <v>PIX</v>
      </c>
      <c r="I555">
        <v>87890</v>
      </c>
    </row>
    <row r="556">
      <c r="A556" t="str">
        <v>BC_MATRIZ</v>
      </c>
      <c r="B556">
        <v>45992</v>
      </c>
      <c r="C556" t="str">
        <v>MERCADORIA REF NF 1954, CARREGAMENTO Nº 02186, CONTRATO: 0414/25 - FC. PLACA: AOT-5E24, MOTORISTA: ALESANDRO FRANCISCO</v>
      </c>
      <c r="D556" t="str">
        <v xml:space="preserve"> AGC BRAZIL COMERCIAL EXPORTADORA LTDA</v>
      </c>
      <c r="E556" t="str">
        <v>02186</v>
      </c>
      <c r="F556" t="str">
        <v>CLIENTES MERCADORIAS</v>
      </c>
      <c r="G556" t="str">
        <v>ÚNICA</v>
      </c>
      <c r="H556" t="str">
        <v>PIX</v>
      </c>
      <c r="I556">
        <v>90723.33</v>
      </c>
    </row>
    <row r="557">
      <c r="A557" t="str">
        <v>BC_MATRIZ</v>
      </c>
      <c r="B557">
        <v>45992</v>
      </c>
      <c r="C557" t="str">
        <v>ADIANTAMENTO CLIENTE (VENDA CAMINHAO).</v>
      </c>
      <c r="D557" t="str">
        <v xml:space="preserve"> D.A. MANFROI TRANSPORTES LTDA</v>
      </c>
      <c r="E557" t="str">
        <v>12/2025</v>
      </c>
      <c r="F557" t="str">
        <v>ADIANTAMENTOS CLIENTES</v>
      </c>
      <c r="G557" t="str">
        <v>ÚNICA</v>
      </c>
      <c r="H557" t="str">
        <v>PIX</v>
      </c>
      <c r="I557">
        <v>10445.55</v>
      </c>
    </row>
    <row r="558">
      <c r="A558" t="str">
        <v>BC_MATRIZ</v>
      </c>
      <c r="B558">
        <v>45992</v>
      </c>
      <c r="C558" t="str">
        <v>APLICACAO</v>
      </c>
      <c r="D558" t="str">
        <v xml:space="preserve"> TRANSFERENCIA ENTRE CONTAS</v>
      </c>
      <c r="E558" t="str">
        <v>12/2025</v>
      </c>
      <c r="F558" t="str">
        <v>TRANSFERENCIA ENTRE CONTAS</v>
      </c>
      <c r="G558" t="str">
        <v>ÚNICA</v>
      </c>
      <c r="H558" t="str">
        <v>TRANSFERENCIA</v>
      </c>
      <c r="I558">
        <v>7631.53</v>
      </c>
    </row>
    <row r="559">
      <c r="A559" t="str">
        <v>BC_MATRIZ</v>
      </c>
      <c r="B559">
        <v>45993</v>
      </c>
      <c r="C559" t="str">
        <v>MERCADORIA REF NF 1945, CARREGAMENTO Nº 02176, CONTRATO: 0420/25 - ML. PLACA: QCM-7I13, MOTORISTA: PAULO CESAR DE SOUZA</v>
      </c>
      <c r="D559" t="str">
        <v xml:space="preserve"> SHINDI UEMURA E OUTROS</v>
      </c>
      <c r="E559" t="str">
        <v>02176</v>
      </c>
      <c r="F559" t="str">
        <v>CLIENTES MERCADORIAS</v>
      </c>
      <c r="G559" t="str">
        <v>ÚNICA</v>
      </c>
      <c r="H559" t="str">
        <v>PIX</v>
      </c>
      <c r="I559">
        <v>56105.28</v>
      </c>
    </row>
    <row r="560">
      <c r="A560" t="str">
        <v>BC_MATRIZ</v>
      </c>
      <c r="B560">
        <v>45993</v>
      </c>
      <c r="C560" t="str">
        <v>MERCADORIA REF NF 1945, CARREGAMENTO Nº 02176, CONTRATO: 0420/25 - ML. PLACA: QCM-7I13, MOTORISTA: PAULO CESAR DE SOUZA</v>
      </c>
      <c r="D560" t="str">
        <v xml:space="preserve"> SHINDI UEMURA E OUTROS</v>
      </c>
      <c r="E560" t="str">
        <v>02176</v>
      </c>
      <c r="F560" t="str">
        <v>CLIENTES MERCADORIAS</v>
      </c>
      <c r="G560" t="str">
        <v>ÚNICA</v>
      </c>
      <c r="H560" t="str">
        <v>PIX</v>
      </c>
      <c r="I560">
        <v>786.72</v>
      </c>
    </row>
    <row r="561">
      <c r="A561" t="str">
        <v>BC_MATRIZ</v>
      </c>
      <c r="B561">
        <v>45993</v>
      </c>
      <c r="C561" t="str">
        <v>MERCADORIA REF NF 1949, CARREGAMENTO Nº 02183, CONTRATO: 0414/25 - FC. PLACA: SFC-1H39, MOTORISTA: ANTONIO FELIPE RIBEIRO FILHO</v>
      </c>
      <c r="D561" t="str">
        <v xml:space="preserve"> AGC BRAZIL COMERCIAL EXPORTADORA LTDA</v>
      </c>
      <c r="E561" t="str">
        <v>02183</v>
      </c>
      <c r="F561" t="str">
        <v>CLIENTES MERCADORIAS</v>
      </c>
      <c r="G561" t="str">
        <v>ÚNICA</v>
      </c>
      <c r="H561" t="str">
        <v>PIX</v>
      </c>
      <c r="I561">
        <v>135093.33</v>
      </c>
    </row>
    <row r="562">
      <c r="A562" t="str">
        <v>BC_MATRIZ</v>
      </c>
      <c r="B562">
        <v>45993</v>
      </c>
      <c r="C562" t="str">
        <v>MERCADORIA REF NF 1949, CARREGAMENTO Nº 02183, CONTRATO: 0414/25 - FC. PLACA: SFC-1H39, MOTORISTA: ANTONIO FELIPE RIBEIRO FILHO</v>
      </c>
      <c r="D562" t="str">
        <v xml:space="preserve"> AGC BRAZIL COMERCIAL EXPORTADORA LTDA</v>
      </c>
      <c r="E562" t="str">
        <v>02183</v>
      </c>
      <c r="F562" t="str">
        <v>CLIENTES MERCADORIAS</v>
      </c>
      <c r="G562" t="str">
        <v>ÚNICA</v>
      </c>
      <c r="H562" t="str">
        <v>PIX</v>
      </c>
      <c r="I562">
        <v>623.34</v>
      </c>
    </row>
    <row r="563">
      <c r="A563" t="str">
        <v>BC_MATRIZ</v>
      </c>
      <c r="B563">
        <v>45993</v>
      </c>
      <c r="C563" t="str">
        <v>MERCADORIA REF NF 1956, CARREGAMENTO Nº 02187, CONTRATO: 0414/25 - FC. PLACA: JCE-0H75, MOTORISTA: KEILOR ANTAO CHAGAS DE MIRANDA</v>
      </c>
      <c r="D563" t="str">
        <v xml:space="preserve"> AGC BRAZIL COMERCIAL EXPORTADORA LTDA</v>
      </c>
      <c r="E563" t="str">
        <v>02187</v>
      </c>
      <c r="F563" t="str">
        <v>CLIENTES MERCADORIAS</v>
      </c>
      <c r="G563" t="str">
        <v>ÚNICA</v>
      </c>
      <c r="H563" t="str">
        <v>PIX</v>
      </c>
      <c r="I563">
        <v>90780</v>
      </c>
    </row>
    <row r="564">
      <c r="A564" t="str">
        <v>BC_MATRIZ</v>
      </c>
      <c r="B564">
        <v>45993</v>
      </c>
      <c r="C564" t="str">
        <v>MERCADORIA REF NF 1924, CARREGAMENTO Nº 02160, CONTRATO: 0410/25 - CA. PLACA: MZJ-8A27, MOTORISTA: SIMAO BARROO DE ARAUJO</v>
      </c>
      <c r="D564" t="str">
        <v xml:space="preserve"> TRANSFERENCIA ENTRE CONTAS</v>
      </c>
      <c r="E564" t="str">
        <v>02160</v>
      </c>
      <c r="F564" t="str">
        <v>TRANSFERENCIA ENTRE CONTAS</v>
      </c>
      <c r="G564" t="str">
        <v>ÚNICA</v>
      </c>
      <c r="H564" t="str">
        <v>TRANSFERENCIA</v>
      </c>
      <c r="I564">
        <v>51220</v>
      </c>
    </row>
    <row r="565">
      <c r="A565" t="str">
        <v>BC_MATRIZ</v>
      </c>
      <c r="B565">
        <v>45993</v>
      </c>
      <c r="C565" t="str">
        <v>APLICACAO</v>
      </c>
      <c r="D565" t="str">
        <v xml:space="preserve"> TRANSFERENCIA ENTRE CONTAS</v>
      </c>
      <c r="E565" t="str">
        <v>12/2025</v>
      </c>
      <c r="F565" t="str">
        <v>TRANSFERENCIA ENTRE CONTAS</v>
      </c>
      <c r="G565" t="str">
        <v>ÚNICA</v>
      </c>
      <c r="H565" t="str">
        <v>TRANSFERENCIA</v>
      </c>
      <c r="I565">
        <v>289388.91</v>
      </c>
    </row>
    <row r="566">
      <c r="A566" t="str">
        <v>BC_MATRIZ</v>
      </c>
      <c r="B566">
        <v>45993</v>
      </c>
      <c r="C566" t="str">
        <v>RESGATE</v>
      </c>
      <c r="D566" t="str">
        <v xml:space="preserve"> TRANSFERENCIA ENTRE CONTAS</v>
      </c>
      <c r="E566" t="str">
        <v>12/2025</v>
      </c>
      <c r="F566" t="str">
        <v>TRANSFERENCIA ENTRE CONTAS</v>
      </c>
      <c r="G566" t="str">
        <v>ÚNICA</v>
      </c>
      <c r="H566" t="str">
        <v>TRANSFERENCIA</v>
      </c>
      <c r="I566">
        <v>209414.27</v>
      </c>
    </row>
    <row r="567">
      <c r="A567" t="str">
        <v>BC_MATRIZ</v>
      </c>
      <c r="B567">
        <v>45994</v>
      </c>
      <c r="C567" t="str">
        <v>MERCADORIA REF NF 1925, CARREGAMENTO Nº 02163, CONTRATO: 0410/25 - CA. PLACA: SPQ-0E98, MOTORISTA: MAURICIO ARRUDA BARROS MAFFEI</v>
      </c>
      <c r="D567" t="str">
        <v xml:space="preserve"> MANOEL MIGUEL NASCIMENTO</v>
      </c>
      <c r="E567" t="str">
        <v>02163</v>
      </c>
      <c r="F567" t="str">
        <v>CLIENTES MERCADORIAS</v>
      </c>
      <c r="G567" t="str">
        <v>ÚNICA</v>
      </c>
      <c r="H567" t="str">
        <v>BOLETO</v>
      </c>
      <c r="I567">
        <v>46332</v>
      </c>
    </row>
    <row r="568">
      <c r="A568" t="str">
        <v>BC_MATRIZ</v>
      </c>
      <c r="B568">
        <v>45994</v>
      </c>
      <c r="C568" t="str">
        <v>RESGATE</v>
      </c>
      <c r="D568" t="str">
        <v xml:space="preserve"> TRANSFERENCIA ENTRE CONTAS</v>
      </c>
      <c r="E568" t="str">
        <v>12/2025</v>
      </c>
      <c r="F568" t="str">
        <v>TRANSFERENCIA ENTRE CONTAS</v>
      </c>
      <c r="G568" t="str">
        <v>ÚNICA</v>
      </c>
      <c r="H568" t="str">
        <v>TRANSFERENCIA</v>
      </c>
      <c r="I568">
        <v>463133.7</v>
      </c>
    </row>
    <row r="569">
      <c r="A569" t="str">
        <v>BC_MATRIZ</v>
      </c>
      <c r="B569">
        <v>45995</v>
      </c>
      <c r="C569" t="str">
        <v>MERCADORIA REF NF 1944, CARREGAMENTO Nº 02174, CONTRATO: 0420/25 - ML. PLACA: STL-8C70, MOTORISTA: JOAO TEIXEIRA FIGUEREDO</v>
      </c>
      <c r="D569" t="str">
        <v xml:space="preserve"> SHINDI UEMURA E OUTROS</v>
      </c>
      <c r="E569" t="str">
        <v>02174</v>
      </c>
      <c r="F569" t="str">
        <v>CLIENTES MERCADORIAS</v>
      </c>
      <c r="G569" t="str">
        <v>ÚNICA</v>
      </c>
      <c r="H569" t="str">
        <v>PIX</v>
      </c>
      <c r="I569">
        <v>54692</v>
      </c>
    </row>
    <row r="570">
      <c r="A570" t="str">
        <v>BC_MATRIZ</v>
      </c>
      <c r="B570">
        <v>45995</v>
      </c>
      <c r="C570" t="str">
        <v>MERCADORIA REF NF 1944, CARREGAMENTO Nº 02174, CONTRATO: 0420/25 - ML. PLACA: STL-8C70, MOTORISTA: JOAO TEIXEIRA FIGUEREDO</v>
      </c>
      <c r="D570" t="str">
        <v xml:space="preserve"> SHINDI UEMURA E OUTROS</v>
      </c>
      <c r="E570" t="str">
        <v>02174</v>
      </c>
      <c r="F570" t="str">
        <v>CLIENTES MERCADORIAS</v>
      </c>
      <c r="G570" t="str">
        <v>ÚNICA</v>
      </c>
      <c r="H570" t="str">
        <v>PIX</v>
      </c>
      <c r="I570">
        <v>198</v>
      </c>
    </row>
    <row r="571">
      <c r="A571" t="str">
        <v>BC_MATRIZ</v>
      </c>
      <c r="B571">
        <v>45995</v>
      </c>
      <c r="C571" t="str">
        <v>MERCADORIA REF NF 1946, CARREGAMENTO Nº 02177, CONTRATO: 0420/25 - ML. PLACA: EGK-1710, MOTORISTA: BENIGNO NEPOMUCENO NETO</v>
      </c>
      <c r="D571" t="str">
        <v xml:space="preserve"> SHINDI UEMURA E OUTROS</v>
      </c>
      <c r="E571" t="str">
        <v>02177</v>
      </c>
      <c r="F571" t="str">
        <v>CLIENTES MERCADORIAS</v>
      </c>
      <c r="G571" t="str">
        <v>ÚNICA</v>
      </c>
      <c r="H571" t="str">
        <v>PIX</v>
      </c>
      <c r="I571">
        <v>55166.1</v>
      </c>
    </row>
    <row r="572">
      <c r="A572" t="str">
        <v>BC_MATRIZ</v>
      </c>
      <c r="B572">
        <v>45995</v>
      </c>
      <c r="C572" t="str">
        <v>MERCADORIA REF NF 1959, CARREGAMENTO Nº 02190, CONTRATO: 0420/25 - ML. PLACA: QIX-3C90, MOTORISTA: RICARDO RAMOS BENTO</v>
      </c>
      <c r="D572" t="str">
        <v xml:space="preserve"> SHINDI UEMURA E OUTROS</v>
      </c>
      <c r="E572" t="str">
        <v>02190</v>
      </c>
      <c r="F572" t="str">
        <v>CLIENTES MERCADORIAS</v>
      </c>
      <c r="G572" t="str">
        <v>ÚNICA</v>
      </c>
      <c r="H572" t="str">
        <v>PIX</v>
      </c>
      <c r="I572">
        <v>54796.5</v>
      </c>
    </row>
    <row r="573">
      <c r="A573" t="str">
        <v>BC_MATRIZ</v>
      </c>
      <c r="B573">
        <v>45995</v>
      </c>
      <c r="C573" t="str">
        <v>MERCADORIA REF NF 1925, CARREGAMENTO Nº 02163, CONTRATO: 0410/25 - CA. PLACA: SPQ-0E98, MOTORISTA: MAURICIO ARRUDA BARROS MAFFEI</v>
      </c>
      <c r="D573" t="str">
        <v xml:space="preserve"> TRANSFERENCIA ENTRE CONTAS</v>
      </c>
      <c r="E573" t="str">
        <v>02163</v>
      </c>
      <c r="F573" t="str">
        <v>TRANSFERENCIA ENTRE CONTAS</v>
      </c>
      <c r="G573" t="str">
        <v>ÚNICA</v>
      </c>
      <c r="H573" t="str">
        <v>TRANSFERENCIA</v>
      </c>
      <c r="I573">
        <v>46306</v>
      </c>
    </row>
    <row r="574">
      <c r="A574" t="str">
        <v>BC_MATRIZ</v>
      </c>
      <c r="B574">
        <v>45995</v>
      </c>
      <c r="C574" t="str">
        <v>APLICACAO</v>
      </c>
      <c r="D574" t="str">
        <v xml:space="preserve"> TRANSFERENCIA ENTRE CONTAS</v>
      </c>
      <c r="E574" t="str">
        <v>12/2025</v>
      </c>
      <c r="F574" t="str">
        <v>TRANSFERENCIA ENTRE CONTAS</v>
      </c>
      <c r="G574" t="str">
        <v>ÚNICA</v>
      </c>
      <c r="H574" t="str">
        <v>TRANSFERENCIA</v>
      </c>
      <c r="I574">
        <v>183465.96</v>
      </c>
    </row>
    <row r="575">
      <c r="A575" t="str">
        <v>BC_MATRIZ</v>
      </c>
      <c r="B575">
        <v>45996</v>
      </c>
      <c r="C575" t="str">
        <v>MERCADORIA REF NF 1942, CARREGAMENTO Nº 02173, CONTRATO: 0424/25 - CA. PLACA: SLH-1H78, MOTORISTA: TIAGO FERNANDES COELHO</v>
      </c>
      <c r="D575" t="str">
        <v xml:space="preserve"> MARCIA REGINA ALVES DE PAULA LOURENCO</v>
      </c>
      <c r="E575" t="str">
        <v>02173</v>
      </c>
      <c r="F575" t="str">
        <v>CLIENTES MERCADORIAS</v>
      </c>
      <c r="G575" t="str">
        <v>ÚNICA</v>
      </c>
      <c r="H575" t="str">
        <v>BOLETO</v>
      </c>
      <c r="I575">
        <v>46376</v>
      </c>
    </row>
    <row r="576">
      <c r="A576" t="str">
        <v>BC_MATRIZ</v>
      </c>
      <c r="B576">
        <v>45996</v>
      </c>
      <c r="C576" t="str">
        <v>MERCADORIA REF NF 1942, CARREGAMENTO Nº 02173, CONTRATO: 0424/25 - CA. PLACA: SLH-1H78, MOTORISTA: TIAGO FERNANDES COELHO</v>
      </c>
      <c r="D576" t="str">
        <v xml:space="preserve"> MARCIA REGINA ALVES DE PAULA LOURENCO</v>
      </c>
      <c r="E576" t="str">
        <v>02173</v>
      </c>
      <c r="F576" t="str">
        <v>CLIENTES MERCADORIAS</v>
      </c>
      <c r="G576" t="str">
        <v>ÚNICA</v>
      </c>
      <c r="H576" t="str">
        <v>BOLETO</v>
      </c>
      <c r="I576">
        <v>49.6</v>
      </c>
    </row>
    <row r="577">
      <c r="A577" t="str">
        <v>BC_MATRIZ</v>
      </c>
      <c r="B577">
        <v>45996</v>
      </c>
      <c r="C577" t="str">
        <v>MERCADORIA REF NF 1943, CARREGAMENTO Nº 02175, CONTRATO: 0424/25 - CA. PLACA: SLK-8J20, MOTORISTA: LEANDRO GOMES COELHO</v>
      </c>
      <c r="D577" t="str">
        <v xml:space="preserve"> MARCIA REGINA ALVES DE PAULA LOURENCO</v>
      </c>
      <c r="E577" t="str">
        <v>02175</v>
      </c>
      <c r="F577" t="str">
        <v>CLIENTES MERCADORIAS</v>
      </c>
      <c r="G577" t="str">
        <v>ÚNICA</v>
      </c>
      <c r="H577" t="str">
        <v>BOLETO</v>
      </c>
      <c r="I577">
        <v>46574.4</v>
      </c>
    </row>
    <row r="578">
      <c r="A578" t="str">
        <v>BC_MATRIZ</v>
      </c>
      <c r="B578">
        <v>45996</v>
      </c>
      <c r="C578" t="str">
        <v>MERCADORIA REF NF 1943, CARREGAMENTO Nº 02175, CONTRATO: 0424/25 - CA. PLACA: SLK-8J20, MOTORISTA: LEANDRO GOMES COELHO</v>
      </c>
      <c r="D578" t="str">
        <v xml:space="preserve"> MARCIA REGINA ALVES DE PAULA LOURENCO</v>
      </c>
      <c r="E578" t="str">
        <v>02175</v>
      </c>
      <c r="F578" t="str">
        <v>CLIENTES MERCADORIAS</v>
      </c>
      <c r="G578" t="str">
        <v>ÚNICA</v>
      </c>
      <c r="H578" t="str">
        <v>BOLETO</v>
      </c>
      <c r="I578">
        <v>-74.4</v>
      </c>
    </row>
    <row r="579">
      <c r="A579" t="str">
        <v>BC_MATRIZ</v>
      </c>
      <c r="B579">
        <v>45996</v>
      </c>
      <c r="C579" t="str">
        <v>NF 202500000000019. BLINDEX SALA 505 SUL.</v>
      </c>
      <c r="D579" t="str">
        <v xml:space="preserve"> LEANDRO COSTA DA SILVA</v>
      </c>
      <c r="E579" t="str">
        <v>202500000000019</v>
      </c>
      <c r="F579" t="str">
        <v>ADIANTAMENTOS FORNECEDORES</v>
      </c>
      <c r="G579" t="str">
        <v>ÚNICA</v>
      </c>
      <c r="H579" t="str">
        <v>TRANSFERENCIA</v>
      </c>
      <c r="I579">
        <v>2700</v>
      </c>
    </row>
    <row r="580">
      <c r="A580" t="str">
        <v>BC_MATRIZ</v>
      </c>
      <c r="B580">
        <v>45999</v>
      </c>
      <c r="C580" t="str">
        <v>MERCADORIA REF NF 1953, CARREGAMENTO Nº 02179, CONTRATO: 0418/25 - CA. PLACA: FQC-6897, MOTORISTA: LEANDRO BATISTA DA SILVA</v>
      </c>
      <c r="D580" t="str">
        <v xml:space="preserve"> ANA JULIA FERREIRA JACINTHO JORGE E OUTROS</v>
      </c>
      <c r="E580" t="str">
        <v>02179</v>
      </c>
      <c r="F580" t="str">
        <v>CLIENTES MERCADORIAS</v>
      </c>
      <c r="G580" t="str">
        <v>ÚNICA</v>
      </c>
      <c r="H580" t="str">
        <v>BOLETO</v>
      </c>
      <c r="I580">
        <v>49738</v>
      </c>
    </row>
    <row r="581">
      <c r="A581" t="str">
        <v>BC_MATRIZ</v>
      </c>
      <c r="B581">
        <v>45999</v>
      </c>
      <c r="C581" t="str">
        <v>MERCADORIA REF NF 1958, CARREGAMENTO Nº 02181, CONTRATO: 0427/25 - CA. PLACA: ODE-2G58, MOTORISTA: DANIEL AVILA CUNHA</v>
      </c>
      <c r="D581" t="str">
        <v xml:space="preserve"> ADRIANO OKANO</v>
      </c>
      <c r="E581" t="str">
        <v>02181</v>
      </c>
      <c r="F581" t="str">
        <v>CLIENTES MERCADORIAS</v>
      </c>
      <c r="G581" t="str">
        <v>ÚNICA</v>
      </c>
      <c r="H581" t="str">
        <v>BOLETO</v>
      </c>
      <c r="I581">
        <v>53128.6</v>
      </c>
    </row>
    <row r="582">
      <c r="A582" t="str">
        <v>BC_MATRIZ</v>
      </c>
      <c r="B582">
        <v>45999</v>
      </c>
      <c r="C582" t="str">
        <v>MERCADORIA REF NF 1957, CARREGAMENTO Nº 02188 e 02189, CONTRATO: 0419/25 - CA. PLACA: HKF-9B40, MOTORISTA: AXEL DA SILVA GOMES. FATURA Nº 00081 REF. DOCUMENTOS: 02188, 02189.</v>
      </c>
      <c r="D582" t="str">
        <v xml:space="preserve"> ANTONIO CARLOS STABILE E OUTROS</v>
      </c>
      <c r="E582" t="str">
        <v>02189</v>
      </c>
      <c r="F582" t="str">
        <v>CLIENTES MERCADORIAS</v>
      </c>
      <c r="G582" t="str">
        <v>ÚNICA</v>
      </c>
      <c r="H582" t="str">
        <v>BOLETO</v>
      </c>
      <c r="I582">
        <v>67830.8</v>
      </c>
    </row>
    <row r="583">
      <c r="A583" t="str">
        <v>BC_MATRIZ</v>
      </c>
      <c r="B583">
        <v>45999</v>
      </c>
      <c r="C583" t="str">
        <v>MERCADORIA REF NF 1942, CARREGAMENTO Nº 02173, CONTRATO: 0424/25 - CA. PLACA: SLH-1H78, MOTORISTA: TIAGO FERNANDES COELHO</v>
      </c>
      <c r="D583" t="str">
        <v xml:space="preserve"> TRANSFERENCIA ENTRE CONTAS</v>
      </c>
      <c r="E583" t="str">
        <v>02173</v>
      </c>
      <c r="F583" t="str">
        <v>TRANSFERENCIA ENTRE CONTAS</v>
      </c>
      <c r="G583" t="str">
        <v>ÚNICA</v>
      </c>
      <c r="H583" t="str">
        <v>TRANSFERENCIA</v>
      </c>
      <c r="I583">
        <v>46425.6</v>
      </c>
    </row>
    <row r="584">
      <c r="A584" t="str">
        <v>BC_MATRIZ</v>
      </c>
      <c r="B584">
        <v>45999</v>
      </c>
      <c r="C584" t="str">
        <v>MERCADORIA REF NF 1943, CARREGAMENTO Nº 02175, CONTRATO: 0424/25 - CA. PLACA: SLK-8J20, MOTORISTA: LEANDRO GOMES COELHO</v>
      </c>
      <c r="D584" t="str">
        <v xml:space="preserve"> TRANSFERENCIA ENTRE CONTAS</v>
      </c>
      <c r="E584" t="str">
        <v>02175</v>
      </c>
      <c r="F584" t="str">
        <v>TRANSFERENCIA ENTRE CONTAS</v>
      </c>
      <c r="G584" t="str">
        <v>ÚNICA</v>
      </c>
      <c r="H584" t="str">
        <v>TRANSFERENCIA</v>
      </c>
      <c r="I584">
        <v>46500</v>
      </c>
    </row>
    <row r="585">
      <c r="A585" t="str">
        <v>BC_MATRIZ</v>
      </c>
      <c r="B585">
        <v>45999</v>
      </c>
      <c r="C585" t="str">
        <v>APLICACAO</v>
      </c>
      <c r="D585" t="str">
        <v xml:space="preserve"> TRANSFERENCIA ENTRE CONTAS</v>
      </c>
      <c r="E585" t="str">
        <v>12/2025</v>
      </c>
      <c r="F585" t="str">
        <v>TRANSFERENCIA ENTRE CONTAS</v>
      </c>
      <c r="G585" t="str">
        <v>ÚNICA</v>
      </c>
      <c r="H585" t="str">
        <v>TRANSFERENCIA</v>
      </c>
      <c r="I585">
        <v>65186.22</v>
      </c>
    </row>
    <row r="586">
      <c r="A586" t="str">
        <v>BC_MATRIZ</v>
      </c>
      <c r="B586">
        <v>46000</v>
      </c>
      <c r="C586" t="str">
        <v>MERCADORIA REF NF 1963, CARREGAMENTO Nº 02193, CONTRATO: 0420/25 - ML. PLACA: SFS-6E73, MOTORISTA: CLOVIS CARLOS PIOVESANA</v>
      </c>
      <c r="D586" t="str">
        <v xml:space="preserve"> SHINDI UEMURA E OUTROS</v>
      </c>
      <c r="E586" t="str">
        <v>02193</v>
      </c>
      <c r="F586" t="str">
        <v>CLIENTES MERCADORIAS</v>
      </c>
      <c r="G586" t="str">
        <v>ÚNICA</v>
      </c>
      <c r="H586" t="str">
        <v>PIX</v>
      </c>
      <c r="I586">
        <v>56012</v>
      </c>
    </row>
    <row r="587">
      <c r="A587" t="str">
        <v>BC_MATRIZ</v>
      </c>
      <c r="B587">
        <v>46000</v>
      </c>
      <c r="C587" t="str">
        <v>MERCADORIA REF NF 1964, CARREGAMENTO Nº 02192, CONTRATO: 0420/25 - ML. PLACA: SFY-4I26, MOTORISTA: SIDENY ROBERTO  DE FRAGA</v>
      </c>
      <c r="D587" t="str">
        <v xml:space="preserve"> SHINDI UEMURA E OUTROS</v>
      </c>
      <c r="E587" t="str">
        <v>02192</v>
      </c>
      <c r="F587" t="str">
        <v>CLIENTES MERCADORIAS</v>
      </c>
      <c r="G587" t="str">
        <v>ÚNICA</v>
      </c>
      <c r="H587" t="str">
        <v>PIX</v>
      </c>
      <c r="I587">
        <v>55990</v>
      </c>
    </row>
    <row r="588">
      <c r="A588" t="str">
        <v>BC_MATRIZ</v>
      </c>
      <c r="B588">
        <v>46000</v>
      </c>
      <c r="C588" t="str">
        <v>MERCADORIA REF NF 1953, CARREGAMENTO Nº 02179, CONTRATO: 0418/25 - CA. PLACA: FQC-6897, MOTORISTA: LEANDRO BATISTA DA SILVA</v>
      </c>
      <c r="D588" t="str">
        <v xml:space="preserve"> TRANSFERENCIA ENTRE CONTAS</v>
      </c>
      <c r="E588" t="str">
        <v>02179</v>
      </c>
      <c r="F588" t="str">
        <v>TRANSFERENCIA ENTRE CONTAS</v>
      </c>
      <c r="G588" t="str">
        <v>ÚNICA</v>
      </c>
      <c r="H588" t="str">
        <v>TRANSFERENCIA</v>
      </c>
      <c r="I588">
        <v>49738</v>
      </c>
    </row>
    <row r="589">
      <c r="A589" t="str">
        <v>BC_MATRIZ</v>
      </c>
      <c r="B589">
        <v>46000</v>
      </c>
      <c r="C589" t="str">
        <v>MERCADORIA REF NF 1958, CARREGAMENTO Nº 02181, CONTRATO: 0427/25 - CA. PLACA: ODE-2G58, MOTORISTA: DANIEL AVILA CUNHA</v>
      </c>
      <c r="D589" t="str">
        <v xml:space="preserve"> TRANSFERENCIA ENTRE CONTAS</v>
      </c>
      <c r="E589" t="str">
        <v>02181</v>
      </c>
      <c r="F589" t="str">
        <v>TRANSFERENCIA ENTRE CONTAS</v>
      </c>
      <c r="G589" t="str">
        <v>ÚNICA</v>
      </c>
      <c r="H589" t="str">
        <v>TRANSFERENCIA</v>
      </c>
      <c r="I589">
        <v>53128.6</v>
      </c>
    </row>
    <row r="590">
      <c r="A590" t="str">
        <v>BC_MATRIZ</v>
      </c>
      <c r="B590">
        <v>46000</v>
      </c>
      <c r="C590" t="str">
        <v>MERCADORIA REF NF 1957, CARREGAMENTO Nº 02188 e 02189, CONTRATO: 0419/25 - CA. PLACA: HKF-9B40, MOTORISTA: AXEL DA SILVA GOMES. FATURA Nº 00081 REF. DOCUMENTOS: 02188, 02189.</v>
      </c>
      <c r="D590" t="str">
        <v xml:space="preserve"> TRANSFERENCIA ENTRE CONTAS</v>
      </c>
      <c r="E590" t="str">
        <v>02188</v>
      </c>
      <c r="F590" t="str">
        <v>TRANSFERENCIA ENTRE CONTAS</v>
      </c>
      <c r="G590" t="str">
        <v>ÚNICA</v>
      </c>
      <c r="H590" t="str">
        <v>TRANSFERENCIA</v>
      </c>
      <c r="I590">
        <v>67830.8</v>
      </c>
    </row>
    <row r="591">
      <c r="A591" t="str">
        <v>BC_MATRIZ</v>
      </c>
      <c r="B591">
        <v>46000</v>
      </c>
      <c r="C591" t="str">
        <v>MERCADORIA REF NF 1777/1779/1781. CARREGAMENTO Nº 01996, 01997, 01998. EXP 30/25 A2. CONTRATO: 0387/25 - MP. FATURA Nº 00082 REF. DOCUMENTOS: 01996, 01997, 01998.</v>
      </c>
      <c r="D591" t="str">
        <v xml:space="preserve"> JASHAN FOODSTUFF TRADING LLC</v>
      </c>
      <c r="E591" t="str">
        <v>0387/25 - MP</v>
      </c>
      <c r="F591" t="str">
        <v>CLIENTES MERCADORIAS</v>
      </c>
      <c r="G591" t="str">
        <v>ÚNICA</v>
      </c>
      <c r="H591" t="str">
        <v>CREDITO EM CONTA</v>
      </c>
      <c r="I591">
        <v>361231.57</v>
      </c>
    </row>
    <row r="592">
      <c r="A592" t="str">
        <v>BC_MATRIZ</v>
      </c>
      <c r="B592">
        <v>46000</v>
      </c>
      <c r="C592" t="str">
        <v>MERCADORIA REF NF 1797/ 1798 1799/1800/1801. CARREGAMENTO Nº 02006, 02012, 02014. CONTRATO: 0387/25 - MP. EXP 30/25 C. FATURA Nº 00083 REF. DOCUMENTOS: 02006, 02012, 02014, 0387/25 - MP.</v>
      </c>
      <c r="D592" t="str">
        <v xml:space="preserve"> JASHAN FOODSTUFF TRADING LLC</v>
      </c>
      <c r="E592" t="str">
        <v>0387/25 - MP</v>
      </c>
      <c r="F592" t="str">
        <v>CLIENTES MERCADORIAS</v>
      </c>
      <c r="G592" t="str">
        <v>ÚNICA</v>
      </c>
      <c r="H592" t="str">
        <v>CREDITO EM CONTA</v>
      </c>
      <c r="I592">
        <v>99620.52</v>
      </c>
    </row>
    <row r="593">
      <c r="A593" t="str">
        <v>BC_MATRIZ</v>
      </c>
      <c r="B593">
        <v>46000</v>
      </c>
      <c r="C593" t="str">
        <v>MERCADORIA REF NF 1797/ 1798 1799/1800/1801. CARREGAMENTO Nº 02006, 02012, 02014. CONTRATO: 0387/25 - MP. EXP 30/25 C. FATURA Nº 00083 REF. DOCUMENTOS: 02006, 02012, 02014, 0387/25 - MP.</v>
      </c>
      <c r="D593" t="str">
        <v xml:space="preserve"> JASHAN FOODSTUFF TRADING LLC</v>
      </c>
      <c r="E593" t="str">
        <v>0387/25 - MP</v>
      </c>
      <c r="F593" t="str">
        <v>CLIENTES MERCADORIAS</v>
      </c>
      <c r="G593" t="str">
        <v>ÚNICA</v>
      </c>
      <c r="H593" t="str">
        <v>CREDITO EM CONTA</v>
      </c>
      <c r="I593">
        <v>497013.18</v>
      </c>
    </row>
    <row r="594">
      <c r="A594" t="str">
        <v>BC_MATRIZ</v>
      </c>
      <c r="B594">
        <v>46000</v>
      </c>
      <c r="C594" t="str">
        <v>MERCADORIA REF NF 1744/1745/1746/1747/1748. CARREGAMENTO Nº 02024, 02033, 02031, 02036, CONTRATO: 0388/25 - FC. EXP 31/25 B.FATURA Nº 00084 REF. DOCUMENTOS: 02024, 02033, 02031, 02036.</v>
      </c>
      <c r="D594" t="str">
        <v xml:space="preserve"> JASHAN FOODSTUFF TRADING LLC</v>
      </c>
      <c r="E594" t="str">
        <v>0388/25 - FC</v>
      </c>
      <c r="F594" t="str">
        <v>CLIENTES MERCADORIAS</v>
      </c>
      <c r="G594" t="str">
        <v>ÚNICA</v>
      </c>
      <c r="H594" t="str">
        <v>CREDITO EM CONTA</v>
      </c>
      <c r="I594">
        <v>518875</v>
      </c>
    </row>
    <row r="595">
      <c r="A595" t="str">
        <v>BC_MATRIZ</v>
      </c>
      <c r="B595">
        <v>46000</v>
      </c>
      <c r="C595" t="str">
        <v>MERCADORIA REF NF 1744/1745/1746/1747/1748. CARREGAMENTO Nº 02024, 02033, 02031, 02036, CONTRATO: 0388/25 - FC. EXP 31/25 B.FATURA Nº 00084 REF. DOCUMENTOS: 02024, 02033, 02031, 02036.</v>
      </c>
      <c r="D595" t="str">
        <v xml:space="preserve"> JASHAN FOODSTUFF TRADING LLC</v>
      </c>
      <c r="E595" t="str">
        <v>0388/25 - FC</v>
      </c>
      <c r="F595" t="str">
        <v>VARIACAO CAMBIAL NF VENDA</v>
      </c>
      <c r="G595" t="str">
        <v>ÚNICA</v>
      </c>
      <c r="H595" t="str">
        <v>CREDITO EM CONTA</v>
      </c>
      <c r="I595">
        <v>23440.33</v>
      </c>
    </row>
    <row r="596">
      <c r="A596" t="str">
        <v>BC_MATRIZ</v>
      </c>
      <c r="B596">
        <v>46000</v>
      </c>
      <c r="C596" t="str">
        <v>APLICACAO</v>
      </c>
      <c r="D596" t="str">
        <v xml:space="preserve"> TRANSFERENCIA ENTRE CONTAS</v>
      </c>
      <c r="E596" t="str">
        <v>12/2025</v>
      </c>
      <c r="F596" t="str">
        <v>TRANSFERENCIA ENTRE CONTAS</v>
      </c>
      <c r="G596" t="str">
        <v>ÚNICA</v>
      </c>
      <c r="H596" t="str">
        <v>TRANSFERENCIA</v>
      </c>
      <c r="I596">
        <v>1621843.68</v>
      </c>
    </row>
    <row r="597">
      <c r="A597" t="str">
        <v>BC_MATRIZ</v>
      </c>
      <c r="B597">
        <v>46001</v>
      </c>
      <c r="C597" t="str">
        <v>MERCADORIA REF NF 1967, CARREGAMENTO Nº 02191, CONTRATO: 0420/25 - ML. PLACA: BBW-7358, MOTORISTA: JEREMIAS EMANUEL ALVES DO NASCIMENTO</v>
      </c>
      <c r="D597" t="str">
        <v xml:space="preserve"> RODRIGO HISASHI IKEDA E OUTRO</v>
      </c>
      <c r="E597" t="str">
        <v>02191</v>
      </c>
      <c r="F597" t="str">
        <v>CLIENTES MERCADORIAS</v>
      </c>
      <c r="G597" t="str">
        <v>ÚNICA</v>
      </c>
      <c r="H597" t="str">
        <v>PIX</v>
      </c>
      <c r="I597">
        <v>58256</v>
      </c>
    </row>
    <row r="598">
      <c r="A598" t="str">
        <v>BC_MATRIZ</v>
      </c>
      <c r="B598">
        <v>46001</v>
      </c>
      <c r="C598" t="str">
        <v>LIQUIDACOA NDF 3046200</v>
      </c>
      <c r="D598" t="str">
        <v xml:space="preserve"> BANCO DO BRASIL SA</v>
      </c>
      <c r="E598" t="str">
        <v>3046200</v>
      </c>
      <c r="F598" t="str">
        <v>AJUSTE NDF</v>
      </c>
      <c r="G598" t="str">
        <v>ÚNICA</v>
      </c>
      <c r="H598" t="str">
        <v>CREDITO EM CONTA</v>
      </c>
      <c r="I598">
        <v>1657.5</v>
      </c>
    </row>
    <row r="599">
      <c r="A599" t="str">
        <v>BC_MATRIZ</v>
      </c>
      <c r="B599">
        <v>46001</v>
      </c>
      <c r="C599" t="str">
        <v>APLICACAO</v>
      </c>
      <c r="D599" t="str">
        <v xml:space="preserve"> TRANSFERENCIA ENTRE CONTAS</v>
      </c>
      <c r="E599" t="str">
        <v>12/2025</v>
      </c>
      <c r="F599" t="str">
        <v>TRANSFERENCIA ENTRE CONTAS</v>
      </c>
      <c r="G599" t="str">
        <v>ÚNICA</v>
      </c>
      <c r="H599" t="str">
        <v>TRANSFERENCIA</v>
      </c>
      <c r="I599">
        <v>1400000</v>
      </c>
    </row>
    <row r="600">
      <c r="A600" t="str">
        <v>BC_MATRIZ</v>
      </c>
      <c r="B600">
        <v>46001</v>
      </c>
      <c r="C600" t="str">
        <v>RESGATE</v>
      </c>
      <c r="D600" t="str">
        <v xml:space="preserve"> TRANSFERENCIA ENTRE CONTAS</v>
      </c>
      <c r="E600" t="str">
        <v>12/2025</v>
      </c>
      <c r="F600" t="str">
        <v>TRANSFERENCIA ENTRE CONTAS</v>
      </c>
      <c r="G600" t="str">
        <v>ÚNICA</v>
      </c>
      <c r="H600" t="str">
        <v>TRANSFERENCIA</v>
      </c>
      <c r="I600">
        <v>1654898.55</v>
      </c>
    </row>
    <row r="601">
      <c r="A601" t="str">
        <v>BC_MATRIZ</v>
      </c>
      <c r="B601">
        <v>46002</v>
      </c>
      <c r="C601" t="str">
        <v>RESGATE</v>
      </c>
      <c r="D601" t="str">
        <v xml:space="preserve"> TRANSFERENCIA ENTRE CONTAS</v>
      </c>
      <c r="E601" t="str">
        <v>12/2025</v>
      </c>
      <c r="F601" t="str">
        <v>TRANSFERENCIA ENTRE CONTAS</v>
      </c>
      <c r="G601" t="str">
        <v>ÚNICA</v>
      </c>
      <c r="H601" t="str">
        <v>TRANSFERENCIA</v>
      </c>
      <c r="I601">
        <v>1146.93</v>
      </c>
    </row>
    <row r="602">
      <c r="A602" t="str">
        <v>BC_MATRIZ</v>
      </c>
      <c r="B602">
        <v>46003</v>
      </c>
      <c r="C602" t="str">
        <v>RESGATE</v>
      </c>
      <c r="D602" t="str">
        <v xml:space="preserve"> TRANSFERENCIA ENTRE CONTAS</v>
      </c>
      <c r="E602" t="str">
        <v>12/2025</v>
      </c>
      <c r="F602" t="str">
        <v>TRANSFERENCIA ENTRE CONTAS</v>
      </c>
      <c r="G602" t="str">
        <v>ÚNICA</v>
      </c>
      <c r="H602" t="str">
        <v>TRANSFERENCIA</v>
      </c>
      <c r="I602">
        <v>207872.23</v>
      </c>
    </row>
    <row r="603">
      <c r="A603" t="str">
        <v>BC_MATRIZ</v>
      </c>
      <c r="B603">
        <v>46006</v>
      </c>
      <c r="C603" t="str">
        <v>MERCADORIA REF NF 1974, CARREGAMENTO Nº 02195, CONTRATO: 0420/25 - ML. PLACA: SFC-1C89, MOTORISTA: OSCAR PRETE</v>
      </c>
      <c r="D603" t="str">
        <v xml:space="preserve"> SHINDI UEMURA E OUTROS</v>
      </c>
      <c r="E603" t="str">
        <v>02195</v>
      </c>
      <c r="F603" t="str">
        <v>CLIENTES MERCADORIAS</v>
      </c>
      <c r="G603" t="str">
        <v>ÚNICA</v>
      </c>
      <c r="H603" t="str">
        <v>PIX</v>
      </c>
      <c r="I603">
        <v>56694</v>
      </c>
    </row>
    <row r="604">
      <c r="A604" t="str">
        <v>BC_MATRIZ</v>
      </c>
      <c r="B604">
        <v>46006</v>
      </c>
      <c r="C604" t="str">
        <v>MERCADORIA REF NF 1974, CARREGAMENTO Nº 02195, CONTRATO: 0420/25 - ML. PLACA: SFC-1C89, MOTORISTA: OSCAR PRETE</v>
      </c>
      <c r="D604" t="str">
        <v xml:space="preserve"> SHINDI UEMURA E OUTROS</v>
      </c>
      <c r="E604" t="str">
        <v>02195</v>
      </c>
      <c r="F604" t="str">
        <v>CLIENTES MERCADORIAS</v>
      </c>
      <c r="G604" t="str">
        <v>ÚNICA</v>
      </c>
      <c r="H604" t="str">
        <v>PIX</v>
      </c>
      <c r="I604">
        <v>132</v>
      </c>
    </row>
    <row r="605">
      <c r="A605" t="str">
        <v>BC_MATRIZ</v>
      </c>
      <c r="B605">
        <v>46006</v>
      </c>
      <c r="C605" t="str">
        <v>MERCADORIA REF NF 1975, CARREGAMENTO Nº 02196, CONTRATO: 0420/25 - ML. PLACA: SFC-2C17, MOTORISTA: RONALDO PORFIRIO</v>
      </c>
      <c r="D605" t="str">
        <v xml:space="preserve"> SHINDI UEMURA E OUTROS</v>
      </c>
      <c r="E605" t="str">
        <v>02196</v>
      </c>
      <c r="F605" t="str">
        <v>CLIENTES MERCADORIAS</v>
      </c>
      <c r="G605" t="str">
        <v>ÚNICA</v>
      </c>
      <c r="H605" t="str">
        <v>PIX</v>
      </c>
      <c r="I605">
        <v>56650</v>
      </c>
    </row>
    <row r="606">
      <c r="A606" t="str">
        <v>BC_MATRIZ</v>
      </c>
      <c r="B606">
        <v>46006</v>
      </c>
      <c r="C606" t="str">
        <v>LIQUIDACOA NDF 3044232</v>
      </c>
      <c r="D606" t="str">
        <v xml:space="preserve"> BANCO DO BRASIL SA</v>
      </c>
      <c r="E606" t="str">
        <v>3044232</v>
      </c>
      <c r="F606" t="str">
        <v>AJUSTE NDF</v>
      </c>
      <c r="G606" t="str">
        <v>ÚNICA</v>
      </c>
      <c r="H606" t="str">
        <v>CREDITO EM CONTA</v>
      </c>
      <c r="I606">
        <v>1630</v>
      </c>
    </row>
    <row r="607">
      <c r="A607" t="str">
        <v>BC_MATRIZ</v>
      </c>
      <c r="B607">
        <v>46006</v>
      </c>
      <c r="C607" t="str">
        <v>APLICACAO</v>
      </c>
      <c r="D607" t="str">
        <v xml:space="preserve"> TRANSFERENCIA ENTRE CONTAS</v>
      </c>
      <c r="E607" t="str">
        <v>12/2025</v>
      </c>
      <c r="F607" t="str">
        <v>TRANSFERENCIA ENTRE CONTAS</v>
      </c>
      <c r="G607" t="str">
        <v>ÚNICA</v>
      </c>
      <c r="H607" t="str">
        <v>TRANSFERENCIA</v>
      </c>
      <c r="I607">
        <v>76807.85</v>
      </c>
    </row>
    <row r="608">
      <c r="A608" t="str">
        <v>BC_MATRIZ</v>
      </c>
      <c r="B608">
        <v>46007</v>
      </c>
      <c r="C608" t="str">
        <v>LIQUIDACAO NDF 3044258</v>
      </c>
      <c r="D608" t="str">
        <v xml:space="preserve"> BANCO DO BRASIL SA</v>
      </c>
      <c r="E608" t="str">
        <v>3044258</v>
      </c>
      <c r="F608" t="str">
        <v>AJUSTE NDF</v>
      </c>
      <c r="G608" t="str">
        <v>ÚNICA</v>
      </c>
      <c r="H608" t="str">
        <v>CREDITO EM CONTA</v>
      </c>
      <c r="I608">
        <v>1115</v>
      </c>
    </row>
    <row r="609">
      <c r="A609" t="str">
        <v>BC_MATRIZ</v>
      </c>
      <c r="B609">
        <v>46007</v>
      </c>
      <c r="C609" t="str">
        <v>RESGATE</v>
      </c>
      <c r="D609" t="str">
        <v xml:space="preserve"> TRANSFERENCIA ENTRE CONTAS</v>
      </c>
      <c r="E609" t="str">
        <v>12/2025</v>
      </c>
      <c r="F609" t="str">
        <v>TRANSFERENCIA ENTRE CONTAS</v>
      </c>
      <c r="G609" t="str">
        <v>ÚNICA</v>
      </c>
      <c r="H609" t="str">
        <v>TRANSFERENCIA</v>
      </c>
      <c r="I609">
        <v>363405</v>
      </c>
    </row>
    <row r="610">
      <c r="A610" t="str">
        <v>BC_MATRIZ</v>
      </c>
      <c r="B610">
        <v>46008</v>
      </c>
      <c r="C610" t="str">
        <v>MERCADORIA REF NF 1970, CARREGAMENTO Nº 02198, CONTRATO: 0420/25 - ML. PLACA: AHL-1440, MOTORISTA: RAFAEL DE SOUZA PIASSA</v>
      </c>
      <c r="D610" t="str">
        <v xml:space="preserve"> SHINDI UEMURA E OUTROS</v>
      </c>
      <c r="E610" t="str">
        <v>02198</v>
      </c>
      <c r="F610" t="str">
        <v>CLIENTES MERCADORIAS</v>
      </c>
      <c r="G610" t="str">
        <v>ÚNICA</v>
      </c>
      <c r="H610" t="str">
        <v>PIX</v>
      </c>
      <c r="I610">
        <v>56122</v>
      </c>
    </row>
    <row r="611">
      <c r="A611" t="str">
        <v>BC_MATRIZ</v>
      </c>
      <c r="B611">
        <v>46008</v>
      </c>
      <c r="C611" t="str">
        <v>MERCADORIA REF NF 1970, CARREGAMENTO Nº 02198, CONTRATO: 0420/25 - ML. PLACA: AHL-1440, MOTORISTA: RAFAEL DE SOUZA PIASSA</v>
      </c>
      <c r="D611" t="str">
        <v xml:space="preserve"> SHINDI UEMURA E OUTROS</v>
      </c>
      <c r="E611" t="str">
        <v>02198</v>
      </c>
      <c r="F611" t="str">
        <v>CLIENTES MERCADORIAS</v>
      </c>
      <c r="G611" t="str">
        <v>ÚNICA</v>
      </c>
      <c r="H611" t="str">
        <v>PIX</v>
      </c>
      <c r="I611">
        <v>88</v>
      </c>
    </row>
    <row r="612">
      <c r="A612" t="str">
        <v>BC_MATRIZ</v>
      </c>
      <c r="B612">
        <v>46008</v>
      </c>
      <c r="C612" t="str">
        <v>MERCADORIA REF NF 1972, CARREGAMENTO Nº 02199, CONTRATO: 0420/25 - ML. PLACA: FKC-0050, MOTORISTA: EDUARDO PIASSA NETO</v>
      </c>
      <c r="D612" t="str">
        <v xml:space="preserve"> SHINDI UEMURA E OUTROS</v>
      </c>
      <c r="E612" t="str">
        <v>02199</v>
      </c>
      <c r="F612" t="str">
        <v>CLIENTES MERCADORIAS</v>
      </c>
      <c r="G612" t="str">
        <v>ÚNICA</v>
      </c>
      <c r="H612" t="str">
        <v>PIX</v>
      </c>
      <c r="I612">
        <v>56672</v>
      </c>
    </row>
    <row r="613">
      <c r="A613" t="str">
        <v>BC_MATRIZ</v>
      </c>
      <c r="B613">
        <v>46008</v>
      </c>
      <c r="C613" t="str">
        <v>MERCADORIA REF NF 1972, CARREGAMENTO Nº 02199, CONTRATO: 0420/25 - ML. PLACA: FKC-0050, MOTORISTA: EDUARDO PIASSA NETO</v>
      </c>
      <c r="D613" t="str">
        <v xml:space="preserve"> SHINDI UEMURA E OUTROS</v>
      </c>
      <c r="E613" t="str">
        <v>02199</v>
      </c>
      <c r="F613" t="str">
        <v>CLIENTES MERCADORIAS</v>
      </c>
      <c r="G613" t="str">
        <v>ÚNICA</v>
      </c>
      <c r="H613" t="str">
        <v>PIX</v>
      </c>
      <c r="I613">
        <v>220</v>
      </c>
    </row>
    <row r="614">
      <c r="A614" t="str">
        <v>BC_MATRIZ</v>
      </c>
      <c r="B614">
        <v>46008</v>
      </c>
      <c r="C614" t="str">
        <v>MERCADORIA REF NF 1976, CARREGAMENTO Nº 02197, CONTRATO: 0420/25 - ML. PLACA: MLX-4178, MOTORISTA: VANDERLEI JAIR LAMB</v>
      </c>
      <c r="D614" t="str">
        <v xml:space="preserve"> SHINDI UEMURA E OUTROS</v>
      </c>
      <c r="E614" t="str">
        <v>02197</v>
      </c>
      <c r="F614" t="str">
        <v>CLIENTES MERCADORIAS</v>
      </c>
      <c r="G614" t="str">
        <v>ÚNICA</v>
      </c>
      <c r="H614" t="str">
        <v>PIX</v>
      </c>
      <c r="I614">
        <v>57552</v>
      </c>
    </row>
    <row r="615">
      <c r="A615" t="str">
        <v>BC_MATRIZ</v>
      </c>
      <c r="B615">
        <v>46008</v>
      </c>
      <c r="C615" t="str">
        <v>LIQUIDACAO NDF 3046210</v>
      </c>
      <c r="D615" t="str">
        <v xml:space="preserve"> BANCO DO BRASIL SA</v>
      </c>
      <c r="E615" t="str">
        <v>3046210</v>
      </c>
      <c r="F615" t="str">
        <v>AJUSTE NDF</v>
      </c>
      <c r="G615" t="str">
        <v>ÚNICA</v>
      </c>
      <c r="H615" t="str">
        <v>CREDITO EM CONTA</v>
      </c>
      <c r="I615">
        <v>1643.04</v>
      </c>
    </row>
    <row r="616">
      <c r="A616" t="str">
        <v>BC_MATRIZ</v>
      </c>
      <c r="B616">
        <v>46008</v>
      </c>
      <c r="C616" t="str">
        <v>LIQUIDACAO NDF 3046224</v>
      </c>
      <c r="D616" t="str">
        <v xml:space="preserve"> BANCO DO BRASIL SA</v>
      </c>
      <c r="E616" t="str">
        <v>3046224</v>
      </c>
      <c r="F616" t="str">
        <v>AJUSTE NDF</v>
      </c>
      <c r="G616" t="str">
        <v>ÚNICA</v>
      </c>
      <c r="H616" t="str">
        <v>CREDITO EM CONTA</v>
      </c>
      <c r="I616">
        <v>2032.5</v>
      </c>
    </row>
    <row r="617">
      <c r="A617" t="str">
        <v>BC_MATRIZ</v>
      </c>
      <c r="B617">
        <v>46008</v>
      </c>
      <c r="C617" t="str">
        <v>LIQUIDACAO NDF 3046271</v>
      </c>
      <c r="D617" t="str">
        <v xml:space="preserve"> BANCO DO BRASIL SA</v>
      </c>
      <c r="E617" t="str">
        <v>3046271</v>
      </c>
      <c r="F617" t="str">
        <v>AJUSTE NDF</v>
      </c>
      <c r="G617" t="str">
        <v>ÚNICA</v>
      </c>
      <c r="H617" t="str">
        <v>CREDITO EM CONTA</v>
      </c>
      <c r="I617">
        <v>2667.5</v>
      </c>
    </row>
    <row r="618">
      <c r="A618" t="str">
        <v>BC_MATRIZ</v>
      </c>
      <c r="B618">
        <v>46008</v>
      </c>
      <c r="C618" t="str">
        <v>APLICACAO</v>
      </c>
      <c r="D618" t="str">
        <v xml:space="preserve"> TRANSFERENCIA ENTRE CONTAS</v>
      </c>
      <c r="E618" t="str">
        <v>12/2025</v>
      </c>
      <c r="F618" t="str">
        <v>TRANSFERENCIA ENTRE CONTAS</v>
      </c>
      <c r="G618" t="str">
        <v>ÚNICA</v>
      </c>
      <c r="H618" t="str">
        <v>TRANSFERENCIA</v>
      </c>
      <c r="I618">
        <v>134717.24</v>
      </c>
    </row>
    <row r="619">
      <c r="A619" t="str">
        <v>BC_MATRIZ</v>
      </c>
      <c r="B619">
        <v>46009</v>
      </c>
      <c r="C619" t="str">
        <v>MERCADORIA REF NF 1965, CARREGAMENTO Nº 02194, CONTRATO: 0431/25 - CA. PLACA: QCJ-6F60, MOTORISTA: MARCOS ALEXANDRE CONSTANTINO</v>
      </c>
      <c r="D619" t="str">
        <v xml:space="preserve"> VITOR RORATTO NEVES</v>
      </c>
      <c r="E619" t="str">
        <v>02194</v>
      </c>
      <c r="F619" t="str">
        <v>CLIENTES MERCADORIAS</v>
      </c>
      <c r="G619" t="str">
        <v>ÚNICA</v>
      </c>
      <c r="H619" t="str">
        <v>TRANSFERENCIA</v>
      </c>
      <c r="I619">
        <v>61832</v>
      </c>
    </row>
    <row r="620">
      <c r="A620" t="str">
        <v>BC_MATRIZ</v>
      </c>
      <c r="B620">
        <v>46009</v>
      </c>
      <c r="C620" t="str">
        <v>MERCADORIA REF NF 1965, CARREGAMENTO Nº 02194, CONTRATO: 0431/25 - CA. PLACA: QCJ-6F60, MOTORISTA: MARCOS ALEXANDRE CONSTANTINO</v>
      </c>
      <c r="D620" t="str">
        <v xml:space="preserve"> VITOR RORATTO NEVES</v>
      </c>
      <c r="E620" t="str">
        <v>02194</v>
      </c>
      <c r="F620" t="str">
        <v>CLIENTES MERCADORIAS</v>
      </c>
      <c r="G620" t="str">
        <v>ÚNICA</v>
      </c>
      <c r="H620" t="str">
        <v>TRANSFERENCIA</v>
      </c>
      <c r="I620">
        <v>104</v>
      </c>
    </row>
    <row r="621">
      <c r="A621" t="str">
        <v>BC_MATRIZ</v>
      </c>
      <c r="B621">
        <v>46009</v>
      </c>
      <c r="C621" t="str">
        <v>APLICACAO</v>
      </c>
      <c r="D621" t="str">
        <v xml:space="preserve"> TRANSFERENCIA ENTRE CONTAS</v>
      </c>
      <c r="E621" t="str">
        <v>12/2025</v>
      </c>
      <c r="F621" t="str">
        <v>TRANSFERENCIA ENTRE CONTAS</v>
      </c>
      <c r="G621" t="str">
        <v>ÚNICA</v>
      </c>
      <c r="H621" t="str">
        <v>TRANSFERENCIA</v>
      </c>
      <c r="I621">
        <v>300000</v>
      </c>
    </row>
    <row r="622">
      <c r="A622" t="str">
        <v>BC_MATRIZ</v>
      </c>
      <c r="B622">
        <v>46009</v>
      </c>
      <c r="C622" t="str">
        <v>MERCADORIA REF NF 1732, 1733, 1736, 1737, 1738. CONTRATO: 0388/25 - FC. FATURA Nº 00085 REF. DOCUMENTOS: 02027, 02018, 02019, 02021.</v>
      </c>
      <c r="D622" t="str">
        <v xml:space="preserve"> JASHAN FOODSTUFF TRADING LLC</v>
      </c>
      <c r="E622" t="str">
        <v>0388/25 - FC</v>
      </c>
      <c r="F622" t="str">
        <v>CLIENTES MERCADORIAS</v>
      </c>
      <c r="G622" t="str">
        <v>ÚNICA</v>
      </c>
      <c r="H622" t="str">
        <v>CREDITO EM CONTA</v>
      </c>
      <c r="I622">
        <v>543911.06</v>
      </c>
    </row>
    <row r="623">
      <c r="A623" t="str">
        <v>BC_MATRIZ</v>
      </c>
      <c r="B623">
        <v>46009</v>
      </c>
      <c r="C623" t="str">
        <v>RESGATE</v>
      </c>
      <c r="D623" t="str">
        <v xml:space="preserve"> TRANSFERENCIA ENTRE CONTAS</v>
      </c>
      <c r="E623" t="str">
        <v>12/2025</v>
      </c>
      <c r="F623" t="str">
        <v>TRANSFERENCIA ENTRE CONTAS</v>
      </c>
      <c r="G623" t="str">
        <v>ÚNICA</v>
      </c>
      <c r="H623" t="str">
        <v>TRANSFERENCIA</v>
      </c>
      <c r="I623">
        <v>5550.64</v>
      </c>
    </row>
    <row r="624">
      <c r="A624" t="str">
        <v>BC_MATRIZ</v>
      </c>
      <c r="B624">
        <v>46010</v>
      </c>
      <c r="C624" t="str">
        <v>MERCADORIA REF NF 1978, CARREGAMENTO Nº 02200, CONTRATO: 0433/25 - FC. PLACA: FGM-0E61, MOTORISTA: CESAR RODRIGUES SOARES</v>
      </c>
      <c r="D624" t="str">
        <v xml:space="preserve"> AGC BRAZIL COMERCIAL EXPORTADORA LTDA</v>
      </c>
      <c r="E624" t="str">
        <v>02200</v>
      </c>
      <c r="F624" t="str">
        <v>CLIENTES MERCADORIAS</v>
      </c>
      <c r="G624" t="str">
        <v>ÚNICA</v>
      </c>
      <c r="H624" t="str">
        <v>PIX</v>
      </c>
      <c r="I624">
        <v>137445</v>
      </c>
    </row>
    <row r="625">
      <c r="A625" t="str">
        <v>BC_MATRIZ</v>
      </c>
      <c r="B625">
        <v>46010</v>
      </c>
      <c r="C625" t="str">
        <v>APLICACAO</v>
      </c>
      <c r="D625" t="str">
        <v xml:space="preserve"> TRANSFERENCIA ENTRE CONTAS</v>
      </c>
      <c r="E625" t="str">
        <v>12/2025</v>
      </c>
      <c r="F625" t="str">
        <v>TRANSFERENCIA ENTRE CONTAS</v>
      </c>
      <c r="G625" t="str">
        <v>ÚNICA</v>
      </c>
      <c r="H625" t="str">
        <v>TRANSFERENCIA</v>
      </c>
      <c r="I625">
        <v>109411.99</v>
      </c>
    </row>
    <row r="626">
      <c r="A626" t="str">
        <v>BC_MATRIZ</v>
      </c>
      <c r="B626">
        <v>46013</v>
      </c>
      <c r="C626" t="str">
        <v>RESGATE</v>
      </c>
      <c r="D626" t="str">
        <v xml:space="preserve"> TRANSFERENCIA ENTRE CONTAS</v>
      </c>
      <c r="E626" t="str">
        <v>12/2025</v>
      </c>
      <c r="F626" t="str">
        <v>TRANSFERENCIA ENTRE CONTAS</v>
      </c>
      <c r="G626" t="str">
        <v>ÚNICA</v>
      </c>
      <c r="H626" t="str">
        <v>TRANSFERENCIA</v>
      </c>
      <c r="I626">
        <v>1863.06</v>
      </c>
    </row>
    <row r="627">
      <c r="A627" t="str">
        <v>BC_MATRIZ</v>
      </c>
      <c r="B627">
        <v>46014</v>
      </c>
      <c r="C627" t="str">
        <v>MERCADORIA REF NF 1977, CARREGAMENTO Nº 02202, CONTRATO: 0433/25 - FC. PLACA: GJQ-2C89, MOTORISTA: RUI CELIO CRUZ DA SILVA</v>
      </c>
      <c r="D627" t="str">
        <v xml:space="preserve"> AGC BRAZIL COMERCIAL EXPORTADORA LTDA</v>
      </c>
      <c r="E627" t="str">
        <v>02202</v>
      </c>
      <c r="F627" t="str">
        <v>CLIENTES MERCADORIAS</v>
      </c>
      <c r="G627" t="str">
        <v>ÚNICA</v>
      </c>
      <c r="H627" t="str">
        <v>PIX</v>
      </c>
      <c r="I627">
        <v>138820</v>
      </c>
    </row>
    <row r="628">
      <c r="A628" t="str">
        <v>BC_MATRIZ</v>
      </c>
      <c r="B628">
        <v>46014</v>
      </c>
      <c r="C628" t="str">
        <v>APLICACAO</v>
      </c>
      <c r="D628" t="str">
        <v xml:space="preserve"> TRANSFERENCIA ENTRE CONTAS</v>
      </c>
      <c r="E628" t="str">
        <v>12/2025</v>
      </c>
      <c r="F628" t="str">
        <v>TRANSFERENCIA ENTRE CONTAS</v>
      </c>
      <c r="G628" t="str">
        <v>ÚNICA</v>
      </c>
      <c r="H628" t="str">
        <v>TRANSFERENCIA</v>
      </c>
      <c r="I628">
        <v>117010.47</v>
      </c>
    </row>
    <row r="629">
      <c r="A629" t="str">
        <v>BC_MATRIZ</v>
      </c>
      <c r="B629">
        <v>46015</v>
      </c>
      <c r="C629" t="str">
        <v>MERCADORIA REF NF 1979, CARREGAMENTO Nº 02201, CONTRATO: 0433/25 - FC. PLACA: BWN-0F43, MOTORISTA: ROBINSON MORAIS LIMA</v>
      </c>
      <c r="D629" t="str">
        <v xml:space="preserve"> AGC BRAZIL COMERCIAL EXPORTADORA LTDA</v>
      </c>
      <c r="E629" t="str">
        <v>02201</v>
      </c>
      <c r="F629" t="str">
        <v>CLIENTES MERCADORIAS</v>
      </c>
      <c r="G629" t="str">
        <v>ÚNICA</v>
      </c>
      <c r="H629" t="str">
        <v>PIX</v>
      </c>
      <c r="I629">
        <v>137555</v>
      </c>
    </row>
    <row r="630">
      <c r="A630" t="str">
        <v>BC_MATRIZ</v>
      </c>
      <c r="B630">
        <v>46015</v>
      </c>
      <c r="C630" t="str">
        <v>APLICACAO</v>
      </c>
      <c r="D630" t="str">
        <v xml:space="preserve"> TRANSFERENCIA ENTRE CONTAS</v>
      </c>
      <c r="E630" t="str">
        <v>12/2025</v>
      </c>
      <c r="F630" t="str">
        <v>TRANSFERENCIA ENTRE CONTAS</v>
      </c>
      <c r="G630" t="str">
        <v>ÚNICA</v>
      </c>
      <c r="H630" t="str">
        <v>TRANSFERENCIA</v>
      </c>
      <c r="I630">
        <v>137535</v>
      </c>
    </row>
    <row r="631">
      <c r="A631" t="str">
        <v>BC_MATRIZ</v>
      </c>
      <c r="B631">
        <v>46017</v>
      </c>
      <c r="C631" t="str">
        <v>RESGATE</v>
      </c>
      <c r="D631" t="str">
        <v xml:space="preserve"> TRANSFERENCIA ENTRE CONTAS</v>
      </c>
      <c r="E631" t="str">
        <v>12/2025</v>
      </c>
      <c r="F631" t="str">
        <v>TRANSFERENCIA ENTRE CONTAS</v>
      </c>
      <c r="G631" t="str">
        <v>ÚNICA</v>
      </c>
      <c r="H631" t="str">
        <v>TRANSFERENCIA</v>
      </c>
      <c r="I631">
        <v>62269.64</v>
      </c>
    </row>
    <row r="632">
      <c r="A632" t="str">
        <v>BC_MATRIZ</v>
      </c>
      <c r="B632">
        <v>46020</v>
      </c>
      <c r="C632" t="str">
        <v>MERCADORIA REF NF 1980, CARREGAMENTO Nº 02203, CONTRATO: 0431/25 - CA. PLACA: QCJ-6F60, MOTORISTA: MARCOS ALEXANDRE CONSTANTINO</v>
      </c>
      <c r="D632" t="str">
        <v xml:space="preserve"> VITOR RORATTO NEVES</v>
      </c>
      <c r="E632" t="str">
        <v>02203</v>
      </c>
      <c r="F632" t="str">
        <v>CLIENTES MERCADORIAS</v>
      </c>
      <c r="G632" t="str">
        <v>ÚNICA</v>
      </c>
      <c r="H632" t="str">
        <v>TRANSFERENCIA</v>
      </c>
      <c r="I632">
        <v>60443.4</v>
      </c>
    </row>
    <row r="633">
      <c r="A633" t="str">
        <v>BC_MATRIZ</v>
      </c>
      <c r="B633">
        <v>46020</v>
      </c>
      <c r="C633" t="str">
        <v>RESGATE</v>
      </c>
      <c r="D633" t="str">
        <v xml:space="preserve"> TRANSFERENCIA ENTRE CONTAS</v>
      </c>
      <c r="E633" t="str">
        <v>12/2025</v>
      </c>
      <c r="F633" t="str">
        <v>TRANSFERENCIA ENTRE CONTAS</v>
      </c>
      <c r="G633" t="str">
        <v>ÚNICA</v>
      </c>
      <c r="H633" t="str">
        <v>TRANSFERENCIA</v>
      </c>
      <c r="I633">
        <v>13685.11</v>
      </c>
    </row>
    <row r="634">
      <c r="A634" t="str">
        <v>BC_MATRIZ</v>
      </c>
      <c r="B634">
        <v>46021</v>
      </c>
      <c r="C634" t="str">
        <v>RESGATE</v>
      </c>
      <c r="D634" t="str">
        <v xml:space="preserve"> TRANSFERENCIA ENTRE CONTAS</v>
      </c>
      <c r="E634" t="str">
        <v>12/2025</v>
      </c>
      <c r="F634" t="str">
        <v>TRANSFERENCIA ENTRE CONTAS</v>
      </c>
      <c r="G634" t="str">
        <v>ÚNICA</v>
      </c>
      <c r="H634" t="str">
        <v>TRANSFERENCIA</v>
      </c>
      <c r="I634">
        <v>20869.01</v>
      </c>
    </row>
    <row r="635">
      <c r="A635" t="str">
        <v>BC_MATRIZ</v>
      </c>
      <c r="B635">
        <v>46022</v>
      </c>
      <c r="C635" t="str">
        <v>RESGATE</v>
      </c>
      <c r="D635" t="str">
        <v xml:space="preserve"> TRANSFERENCIA ENTRE CONTAS</v>
      </c>
      <c r="E635" t="str">
        <v>12/2025</v>
      </c>
      <c r="F635" t="str">
        <v>TRANSFERENCIA ENTRE CONTAS</v>
      </c>
      <c r="G635" t="str">
        <v>ÚNICA</v>
      </c>
      <c r="H635" t="str">
        <v>TRANSFERENCIA</v>
      </c>
      <c r="I635">
        <v>37946.94</v>
      </c>
    </row>
    <row r="636">
      <c r="A636" t="str">
        <v>BC_MATRIZ</v>
      </c>
      <c r="B636">
        <v>46022</v>
      </c>
      <c r="C636" t="str">
        <v>AJUSTE</v>
      </c>
      <c r="D636" t="str">
        <v xml:space="preserve"> TRANSFERENCIA ENTRE CONTAS</v>
      </c>
      <c r="E636" t="str">
        <v>12/2025</v>
      </c>
      <c r="F636" t="str">
        <v>TRANSFERENCIA ENTRE CONTAS</v>
      </c>
      <c r="G636" t="str">
        <v>ÚNICA</v>
      </c>
      <c r="H636" t="str">
        <v>TRANSFERENCIA</v>
      </c>
      <c r="I636">
        <v>0.01</v>
      </c>
    </row>
    <row r="637">
      <c r="A637" t="str">
        <v>BC_MATRIZ</v>
      </c>
      <c r="B637">
        <v>46022</v>
      </c>
      <c r="C637" t="str">
        <v>RENDIMETO APLICACAO.</v>
      </c>
      <c r="D637" t="str">
        <v xml:space="preserve"> BANCO DO BRASIL SA</v>
      </c>
      <c r="E637" t="str">
        <v>12/2025</v>
      </c>
      <c r="F637" t="str">
        <v>FINANCEIRA</v>
      </c>
      <c r="G637" t="str">
        <v>ÚNICA</v>
      </c>
      <c r="H637" t="str">
        <v>CREDITO EM CONTA</v>
      </c>
      <c r="I637">
        <v>48.07</v>
      </c>
    </row>
    <row r="638">
      <c r="A638" t="str">
        <v>BC_MATRIZ</v>
      </c>
      <c r="B638">
        <v>46022</v>
      </c>
      <c r="C638" t="str">
        <v>RENIDMENTO APLICACAO</v>
      </c>
      <c r="D638" t="str">
        <v xml:space="preserve"> BANCO DO BRASIL SA</v>
      </c>
      <c r="E638" t="str">
        <v>12/2025</v>
      </c>
      <c r="F638" t="str">
        <v>FINANCEIRA</v>
      </c>
      <c r="G638" t="str">
        <v>ÚNICA</v>
      </c>
      <c r="H638" t="str">
        <v>CREDITO EM CONTA</v>
      </c>
      <c r="I638">
        <v>30538.13</v>
      </c>
    </row>
    <row r="639">
      <c r="A639" t="str">
        <v>BC_MATRIZ</v>
      </c>
      <c r="B639">
        <v>46022</v>
      </c>
      <c r="C639" t="str">
        <v>RENDIMENTO APLICACAO</v>
      </c>
      <c r="D639" t="str">
        <v xml:space="preserve"> BANCO DO BRASIL SA</v>
      </c>
      <c r="E639" t="str">
        <v>12/2025</v>
      </c>
      <c r="F639" t="str">
        <v>FINANCEIRA</v>
      </c>
      <c r="G639" t="str">
        <v>ÚNICA</v>
      </c>
      <c r="H639" t="str">
        <v>CREDITO EM CONTA</v>
      </c>
      <c r="I639">
        <v>907.37</v>
      </c>
    </row>
    <row r="640">
      <c r="A640" t="str">
        <v>BC_MATRIZ</v>
      </c>
      <c r="B640">
        <v>46024</v>
      </c>
      <c r="C640" t="str">
        <v>ADIANTAMENTO CLIENTE (VENDA CAMINHAO).</v>
      </c>
      <c r="D640" t="str">
        <v xml:space="preserve"> D.A. MANFROI TRANSPORTES LTDA</v>
      </c>
      <c r="E640" t="str">
        <v>01/2026</v>
      </c>
      <c r="F640" t="str">
        <v>ADIANTAMENTOS CLIENTES</v>
      </c>
      <c r="G640" t="str">
        <v>ÚNICA</v>
      </c>
      <c r="H640" t="str">
        <v>PIX</v>
      </c>
      <c r="I640">
        <v>10350.05</v>
      </c>
    </row>
    <row r="641">
      <c r="A641" t="str">
        <v>BC_MATRIZ</v>
      </c>
      <c r="B641">
        <v>46024</v>
      </c>
      <c r="C641" t="str">
        <v>RESGATE</v>
      </c>
      <c r="D641" t="str">
        <v xml:space="preserve"> TRANSFERENCIA ENTRE CONTAS</v>
      </c>
      <c r="E641" t="str">
        <v>01/2026</v>
      </c>
      <c r="F641" t="str">
        <v>TRANSFERENCIA ENTRE CONTAS</v>
      </c>
      <c r="G641" t="str">
        <v>ÚNICA</v>
      </c>
      <c r="H641" t="str">
        <v>TRANSFERENCIA</v>
      </c>
      <c r="I641">
        <v>149792.07</v>
      </c>
    </row>
    <row r="642">
      <c r="A642" t="str">
        <v>BC_MATRIZ</v>
      </c>
      <c r="B642">
        <v>46027</v>
      </c>
      <c r="C642" t="str">
        <v>RESGATE</v>
      </c>
      <c r="D642" t="str">
        <v xml:space="preserve"> TRANSFERENCIA ENTRE CONTAS</v>
      </c>
      <c r="E642" t="str">
        <v>01/2026</v>
      </c>
      <c r="F642" t="str">
        <v>TRANSFERENCIA ENTRE CONTAS</v>
      </c>
      <c r="G642" t="str">
        <v>ÚNICA</v>
      </c>
      <c r="H642" t="str">
        <v>TRANSFERENCIA</v>
      </c>
      <c r="I642">
        <v>990.58</v>
      </c>
    </row>
    <row r="643">
      <c r="A643" t="str">
        <v>BC_MATRIZ</v>
      </c>
      <c r="B643">
        <v>46028</v>
      </c>
      <c r="C643" t="str">
        <v>RESGATE</v>
      </c>
      <c r="D643" t="str">
        <v xml:space="preserve"> TRANSFERENCIA ENTRE CONTAS</v>
      </c>
      <c r="E643" t="str">
        <v>01/2026</v>
      </c>
      <c r="F643" t="str">
        <v>TRANSFERENCIA ENTRE CONTAS</v>
      </c>
      <c r="G643" t="str">
        <v>ÚNICA</v>
      </c>
      <c r="H643" t="str">
        <v>TRANSFERENCIA</v>
      </c>
      <c r="I643">
        <v>5981.16</v>
      </c>
    </row>
    <row r="644">
      <c r="A644" t="str">
        <v>BC_MATRIZ</v>
      </c>
      <c r="B644">
        <v>46029</v>
      </c>
      <c r="C644" t="str">
        <v>RESGATE</v>
      </c>
      <c r="D644" t="str">
        <v xml:space="preserve"> TRANSFERENCIA ENTRE CONTAS</v>
      </c>
      <c r="E644" t="str">
        <v>01/2026</v>
      </c>
      <c r="F644" t="str">
        <v>TRANSFERENCIA ENTRE CONTAS</v>
      </c>
      <c r="G644" t="str">
        <v>ÚNICA</v>
      </c>
      <c r="H644" t="str">
        <v>TRANSFERENCIA</v>
      </c>
      <c r="I644">
        <v>188072.54</v>
      </c>
    </row>
    <row r="645">
      <c r="A645" t="str">
        <v>BC_MATRIZ</v>
      </c>
      <c r="B645">
        <v>46030</v>
      </c>
      <c r="C645" t="str">
        <v>MERCADORIA REF NF 1981, CARREGAMENTO Nº 02204, CONTRATO: 0420/25 - ML. PLACA: AUU-3E03, MOTORISTA: FERNANDO GOMES DE OLIVERA</v>
      </c>
      <c r="D645" t="str">
        <v xml:space="preserve"> SHINDI UEMURA E OUTROS</v>
      </c>
      <c r="E645" t="str">
        <v>02204</v>
      </c>
      <c r="F645" t="str">
        <v>CLIENTES MERCADORIAS</v>
      </c>
      <c r="G645" t="str">
        <v>ÚNICA</v>
      </c>
      <c r="H645" t="str">
        <v>PIX</v>
      </c>
      <c r="I645">
        <v>57596</v>
      </c>
    </row>
    <row r="646">
      <c r="A646" t="str">
        <v>BC_MATRIZ</v>
      </c>
      <c r="B646">
        <v>46030</v>
      </c>
      <c r="C646" t="str">
        <v>APLICACAO</v>
      </c>
      <c r="D646" t="str">
        <v xml:space="preserve"> TRANSFERENCIA ENTRE CONTAS</v>
      </c>
      <c r="E646" t="str">
        <v>01/2026</v>
      </c>
      <c r="F646" t="str">
        <v>TRANSFERENCIA ENTRE CONTAS</v>
      </c>
      <c r="G646" t="str">
        <v>ÚNICA</v>
      </c>
      <c r="H646" t="str">
        <v>TRANSFERENCIA</v>
      </c>
      <c r="I646">
        <v>50575.54</v>
      </c>
    </row>
    <row r="647">
      <c r="A647" t="str">
        <v>BC_MATRIZ</v>
      </c>
      <c r="B647">
        <v>46031</v>
      </c>
      <c r="C647" t="str">
        <v>RESGATE</v>
      </c>
      <c r="D647" t="str">
        <v xml:space="preserve"> TRANSFERENCIA ENTRE CONTAS</v>
      </c>
      <c r="E647" t="str">
        <v>01/2026</v>
      </c>
      <c r="F647" t="str">
        <v>TRANSFERENCIA ENTRE CONTAS</v>
      </c>
      <c r="G647" t="str">
        <v>ÚNICA</v>
      </c>
      <c r="H647" t="str">
        <v>TRANSFERENCIA</v>
      </c>
      <c r="I647">
        <v>196502.7</v>
      </c>
    </row>
    <row r="648">
      <c r="A648" t="str">
        <v>BC_MATRIZ</v>
      </c>
      <c r="B648">
        <v>46034</v>
      </c>
      <c r="C648" t="str">
        <v>RESGATE</v>
      </c>
      <c r="D648" t="str">
        <v xml:space="preserve"> TRANSFERENCIA ENTRE CONTAS</v>
      </c>
      <c r="E648" t="str">
        <v>01/2026</v>
      </c>
      <c r="F648" t="str">
        <v>TRANSFERENCIA ENTRE CONTAS</v>
      </c>
      <c r="G648" t="str">
        <v>ÚNICA</v>
      </c>
      <c r="H648" t="str">
        <v>TRANSFERENCIA</v>
      </c>
      <c r="I648">
        <v>570000</v>
      </c>
    </row>
    <row r="649">
      <c r="A649" t="str">
        <v>BC_MATRIZ</v>
      </c>
      <c r="B649">
        <v>46034</v>
      </c>
      <c r="C649" t="str">
        <v>RESGATE</v>
      </c>
      <c r="D649" t="str">
        <v xml:space="preserve"> TRANSFERENCIA ENTRE CONTAS</v>
      </c>
      <c r="E649" t="str">
        <v>01/2026</v>
      </c>
      <c r="F649" t="str">
        <v>TRANSFERENCIA ENTRE CONTAS</v>
      </c>
      <c r="G649" t="str">
        <v>ÚNICA</v>
      </c>
      <c r="H649" t="str">
        <v>TRANSFERENCIA</v>
      </c>
      <c r="I649">
        <v>6095.62</v>
      </c>
    </row>
    <row r="650">
      <c r="A650" t="str">
        <v>BC_MATRIZ</v>
      </c>
      <c r="B650">
        <v>46035</v>
      </c>
      <c r="C650" t="str">
        <v>MERCADORIA REF NF 1982, CARREGAMENTO Nº 02205, CONTRATO: 0420/25 - ML. PLACA: QCM-7I13, MOTORISTA: PAULO CESAR DE SOUZA</v>
      </c>
      <c r="D650" t="str">
        <v xml:space="preserve"> SHINDI UEMURA E OUTROS</v>
      </c>
      <c r="E650" t="str">
        <v>02205</v>
      </c>
      <c r="F650" t="str">
        <v>CLIENTES MERCADORIAS</v>
      </c>
      <c r="G650" t="str">
        <v>ÚNICA</v>
      </c>
      <c r="H650" t="str">
        <v>PIX</v>
      </c>
      <c r="I650">
        <v>57024</v>
      </c>
    </row>
    <row r="651">
      <c r="A651" t="str">
        <v>BC_MATRIZ</v>
      </c>
      <c r="B651">
        <v>46035</v>
      </c>
      <c r="C651" t="str">
        <v>MERCADORIA REF NF 1982, CARREGAMENTO Nº 02205, CONTRATO: 0420/25 - ML. PLACA: QCM-7I13, MOTORISTA: PAULO CESAR DE SOUZA</v>
      </c>
      <c r="D651" t="str">
        <v xml:space="preserve"> SHINDI UEMURA E OUTROS</v>
      </c>
      <c r="E651" t="str">
        <v>02205</v>
      </c>
      <c r="F651" t="str">
        <v>CLIENTES MERCADORIAS</v>
      </c>
      <c r="G651" t="str">
        <v>ÚNICA</v>
      </c>
      <c r="H651" t="str">
        <v>PIX</v>
      </c>
      <c r="I651">
        <v>88</v>
      </c>
    </row>
    <row r="652">
      <c r="A652" t="str">
        <v>BC_MATRIZ</v>
      </c>
      <c r="B652">
        <v>46035</v>
      </c>
      <c r="C652" t="str">
        <v>MERCADORIA REF NF 1983, CARREGAMENTO Nº 02209, CONTRATO: 0420/25 - ML. PLACA: RAH-4J85, MOTORISTA: ANTONIO PINTO CARDOSO</v>
      </c>
      <c r="D652" t="str">
        <v xml:space="preserve"> SHINDI UEMURA E OUTROS</v>
      </c>
      <c r="E652" t="str">
        <v>02209</v>
      </c>
      <c r="F652" t="str">
        <v>CLIENTES MERCADORIAS</v>
      </c>
      <c r="G652" t="str">
        <v>ÚNICA</v>
      </c>
      <c r="H652" t="str">
        <v>PIX</v>
      </c>
      <c r="I652">
        <v>55242</v>
      </c>
    </row>
    <row r="653">
      <c r="A653" t="str">
        <v>BC_MATRIZ</v>
      </c>
      <c r="B653">
        <v>46035</v>
      </c>
      <c r="C653" t="str">
        <v>MERCADORIA REF NF 1983, CARREGAMENTO Nº 02209, CONTRATO: 0420/25 - ML. PLACA: RAH-4J85, MOTORISTA: ANTONIO PINTO CARDOSO</v>
      </c>
      <c r="D653" t="str">
        <v xml:space="preserve"> SHINDI UEMURA E OUTROS</v>
      </c>
      <c r="E653" t="str">
        <v>02209</v>
      </c>
      <c r="F653" t="str">
        <v>CLIENTES MERCADORIAS</v>
      </c>
      <c r="G653" t="str">
        <v>ÚNICA</v>
      </c>
      <c r="H653" t="str">
        <v>PIX</v>
      </c>
      <c r="I653">
        <v>132</v>
      </c>
    </row>
    <row r="654">
      <c r="A654" t="str">
        <v>BC_MATRIZ</v>
      </c>
      <c r="B654">
        <v>46035</v>
      </c>
      <c r="C654" t="str">
        <v>MERCADORIA REF NF 1984, CARREGAMENTO Nº 02208, CONTRATO: 0420/25 - ML. PLACA: GAT-4401, MOTORISTA: ALEXANDRE CONSONI PEREZ</v>
      </c>
      <c r="D654" t="str">
        <v xml:space="preserve"> SHINDI UEMURA E OUTROS</v>
      </c>
      <c r="E654" t="str">
        <v>02208</v>
      </c>
      <c r="F654" t="str">
        <v>CLIENTES MERCADORIAS</v>
      </c>
      <c r="G654" t="str">
        <v>ÚNICA</v>
      </c>
      <c r="H654" t="str">
        <v>PIX</v>
      </c>
      <c r="I654">
        <v>57134</v>
      </c>
    </row>
    <row r="655">
      <c r="A655" t="str">
        <v>BC_MATRIZ</v>
      </c>
      <c r="B655">
        <v>46035</v>
      </c>
      <c r="C655" t="str">
        <v>APLICACAO</v>
      </c>
      <c r="D655" t="str">
        <v xml:space="preserve"> TRANSFERENCIA ENTRE CONTAS</v>
      </c>
      <c r="E655" t="str">
        <v>01/2026</v>
      </c>
      <c r="F655" t="str">
        <v>TRANSFERENCIA ENTRE CONTAS</v>
      </c>
      <c r="G655" t="str">
        <v>ÚNICA</v>
      </c>
      <c r="H655" t="str">
        <v>TRANSFERENCIA</v>
      </c>
      <c r="I655">
        <v>76945.24</v>
      </c>
    </row>
    <row r="656">
      <c r="A656" t="str">
        <v>BC_MATRIZ</v>
      </c>
      <c r="B656">
        <v>46036</v>
      </c>
      <c r="C656" t="str">
        <v>MERCADORIA REF NF 1985, CARREGAMENTO Nº 02207, CONTRATO: 0420/25 - ML. PLACA: BCZ-9H95, MOTORISTA: ABRAMO BOZZA</v>
      </c>
      <c r="D656" t="str">
        <v xml:space="preserve"> SHINDI UEMURA E OUTROS</v>
      </c>
      <c r="E656" t="str">
        <v>02207</v>
      </c>
      <c r="F656" t="str">
        <v>CLIENTES MERCADORIAS</v>
      </c>
      <c r="G656" t="str">
        <v>ÚNICA</v>
      </c>
      <c r="H656" t="str">
        <v>PIX</v>
      </c>
      <c r="I656">
        <v>56936</v>
      </c>
    </row>
    <row r="657">
      <c r="A657" t="str">
        <v>BC_MATRIZ</v>
      </c>
      <c r="B657">
        <v>46036</v>
      </c>
      <c r="C657" t="str">
        <v>MERCADORIA REF NF 1985, CARREGAMENTO Nº 02207, CONTRATO: 0420/25 - ML. PLACA: BCZ-9H95, MOTORISTA: ABRAMO BOZZA</v>
      </c>
      <c r="D657" t="str">
        <v xml:space="preserve"> SHINDI UEMURA E OUTROS</v>
      </c>
      <c r="E657" t="str">
        <v>02207</v>
      </c>
      <c r="F657" t="str">
        <v>CLIENTES MERCADORIAS</v>
      </c>
      <c r="G657" t="str">
        <v>ÚNICA</v>
      </c>
      <c r="H657" t="str">
        <v>PIX</v>
      </c>
      <c r="I657">
        <v>220</v>
      </c>
    </row>
    <row r="658">
      <c r="A658" t="str">
        <v>BC_MATRIZ</v>
      </c>
      <c r="B658">
        <v>46036</v>
      </c>
      <c r="C658" t="str">
        <v>MERCADORIA REF NF 1986, CARREGAMENTO Nº 02210, CONTRATO: 0420/25 - ML. PLACA: BEB-4B05, MOTORISTA: RAFAEL APARECIDO LEODORO</v>
      </c>
      <c r="D658" t="str">
        <v xml:space="preserve"> SHINDI UEMURA E OUTROS</v>
      </c>
      <c r="E658" t="str">
        <v>02210</v>
      </c>
      <c r="F658" t="str">
        <v>CLIENTES MERCADORIAS</v>
      </c>
      <c r="G658" t="str">
        <v>ÚNICA</v>
      </c>
      <c r="H658" t="str">
        <v>PIX</v>
      </c>
      <c r="I658">
        <v>55132</v>
      </c>
    </row>
    <row r="659">
      <c r="A659" t="str">
        <v>BC_MATRIZ</v>
      </c>
      <c r="B659">
        <v>46036</v>
      </c>
      <c r="C659" t="str">
        <v>APLICACAO</v>
      </c>
      <c r="D659" t="str">
        <v xml:space="preserve"> TRANSFERENCIA ENTRE CONTAS</v>
      </c>
      <c r="E659" t="str">
        <v>01/2026</v>
      </c>
      <c r="F659" t="str">
        <v>TRANSFERENCIA ENTRE CONTAS</v>
      </c>
      <c r="G659" t="str">
        <v>ÚNICA</v>
      </c>
      <c r="H659" t="str">
        <v>TRANSFERENCIA</v>
      </c>
      <c r="I659">
        <v>83474.78</v>
      </c>
    </row>
    <row r="660">
      <c r="A660" t="str">
        <v>BC_MATRIZ</v>
      </c>
      <c r="B660">
        <v>46037</v>
      </c>
      <c r="C660" t="str">
        <v>RESGATE</v>
      </c>
      <c r="D660" t="str">
        <v xml:space="preserve"> TRANSFERENCIA ENTRE CONTAS</v>
      </c>
      <c r="E660" t="str">
        <v>01/2026</v>
      </c>
      <c r="F660" t="str">
        <v>TRANSFERENCIA ENTRE CONTAS</v>
      </c>
      <c r="G660" t="str">
        <v>ÚNICA</v>
      </c>
      <c r="H660" t="str">
        <v>TRANSFERENCIA</v>
      </c>
      <c r="I660">
        <v>9785.83</v>
      </c>
    </row>
    <row r="661">
      <c r="A661" t="str">
        <v>BC_MATRIZ</v>
      </c>
      <c r="B661">
        <v>46038</v>
      </c>
      <c r="C661" t="str">
        <v>RESGATE</v>
      </c>
      <c r="D661" t="str">
        <v xml:space="preserve"> TRANSFERENCIA ENTRE CONTAS</v>
      </c>
      <c r="E661" t="str">
        <v>01/2026</v>
      </c>
      <c r="F661" t="str">
        <v>TRANSFERENCIA ENTRE CONTAS</v>
      </c>
      <c r="G661" t="str">
        <v>ÚNICA</v>
      </c>
      <c r="H661" t="str">
        <v>TRANSFERENCIA</v>
      </c>
      <c r="I661">
        <v>162448.74</v>
      </c>
    </row>
    <row r="662">
      <c r="A662" t="str">
        <v>BC_MATRIZ</v>
      </c>
      <c r="B662">
        <v>46041</v>
      </c>
      <c r="C662" t="str">
        <v>MERCADORIA REF NF 1988, CARREGAMENTO Nº 02211, CONTRATO: 0440/26 - CA. PLACA: IPF-6F38, MOTORISTA: MIGUEL DE OLIVEIRA MELO</v>
      </c>
      <c r="D662" t="str">
        <v xml:space="preserve"> VITOR RORATTO NEVES</v>
      </c>
      <c r="E662" t="str">
        <v>02211</v>
      </c>
      <c r="F662" t="str">
        <v>CLIENTES MERCADORIAS</v>
      </c>
      <c r="G662" t="str">
        <v>ÚNICA</v>
      </c>
      <c r="H662" t="str">
        <v>TRANSFERENCIA</v>
      </c>
      <c r="I662">
        <v>53067</v>
      </c>
    </row>
    <row r="663">
      <c r="A663" t="str">
        <v>BC_MATRIZ</v>
      </c>
      <c r="B663">
        <v>46041</v>
      </c>
      <c r="C663" t="str">
        <v>MERCADORIA REF NF 1988, CARREGAMENTO Nº 02211, CONTRATO: 0440/26 - CA. PLACA: IPF-6F38, MOTORISTA: MIGUEL DE OLIVEIRA MELO</v>
      </c>
      <c r="D663" t="str">
        <v xml:space="preserve"> VITOR RORATTO NEVES</v>
      </c>
      <c r="E663" t="str">
        <v>02211</v>
      </c>
      <c r="F663" t="str">
        <v>CLIENTES MERCADORIAS</v>
      </c>
      <c r="G663" t="str">
        <v>ÚNICA</v>
      </c>
      <c r="H663" t="str">
        <v>TRANSFERENCIA</v>
      </c>
      <c r="I663">
        <v>79.8</v>
      </c>
    </row>
    <row r="664">
      <c r="A664" t="str">
        <v>BC_MATRIZ</v>
      </c>
      <c r="B664">
        <v>46041</v>
      </c>
      <c r="C664" t="str">
        <v>EMPRESTIMO</v>
      </c>
      <c r="D664" t="str">
        <v xml:space="preserve"> MM COMERCIO DE CEREAIS LTDA</v>
      </c>
      <c r="E664" t="str">
        <v>01/2026</v>
      </c>
      <c r="F664" t="str">
        <v>EMPRESAS</v>
      </c>
      <c r="G664" t="str">
        <v>ÚNICA</v>
      </c>
      <c r="H664" t="str">
        <v>TRANSFERENCIA</v>
      </c>
      <c r="I664">
        <v>60000</v>
      </c>
    </row>
    <row r="665">
      <c r="A665" t="str">
        <v>BC_MATRIZ</v>
      </c>
      <c r="B665">
        <v>46041</v>
      </c>
      <c r="C665" t="str">
        <v>APLICACAO</v>
      </c>
      <c r="D665" t="str">
        <v xml:space="preserve"> TRANSFERENCIA ENTRE CONTAS</v>
      </c>
      <c r="E665" t="str">
        <v>01/2026</v>
      </c>
      <c r="F665" t="str">
        <v>TRANSFERENCIA ENTRE CONTAS</v>
      </c>
      <c r="G665" t="str">
        <v>ÚNICA</v>
      </c>
      <c r="H665" t="str">
        <v>TRANSFERENCIA</v>
      </c>
      <c r="I665">
        <v>77451.49</v>
      </c>
    </row>
    <row r="666">
      <c r="A666" t="str">
        <v>BC_MATRIZ</v>
      </c>
      <c r="B666">
        <v>46042</v>
      </c>
      <c r="C666" t="str">
        <v>MERCADORIA REF NF 1989, CARREGAMENTO Nº 02213, CONTRATO: 0420/25 - ML. PLACA: MLX-4178, MOTORISTA: VANDERLEI JAIR LAMB</v>
      </c>
      <c r="D666" t="str">
        <v xml:space="preserve"> SHINDI UEMURA E OUTROS</v>
      </c>
      <c r="E666" t="str">
        <v>02213</v>
      </c>
      <c r="F666" t="str">
        <v>CLIENTES MERCADORIAS</v>
      </c>
      <c r="G666" t="str">
        <v>ÚNICA</v>
      </c>
      <c r="H666" t="str">
        <v>TRANSFERENCIA</v>
      </c>
      <c r="I666">
        <v>55902</v>
      </c>
    </row>
    <row r="667">
      <c r="A667" t="str">
        <v>BC_MATRIZ</v>
      </c>
      <c r="B667">
        <v>46042</v>
      </c>
      <c r="C667" t="str">
        <v>LIQUIDACAO NDF 3051470.</v>
      </c>
      <c r="D667" t="str">
        <v xml:space="preserve"> BANCO DO BRASIL SA</v>
      </c>
      <c r="E667" t="str">
        <v>3051470</v>
      </c>
      <c r="F667" t="str">
        <v>AJUSTE NDF</v>
      </c>
      <c r="G667" t="str">
        <v>ÚNICA</v>
      </c>
      <c r="H667" t="str">
        <v>CREDITO EM CONTA</v>
      </c>
      <c r="I667">
        <v>5705</v>
      </c>
    </row>
    <row r="668">
      <c r="A668" t="str">
        <v>BC_MATRIZ</v>
      </c>
      <c r="B668">
        <v>46042</v>
      </c>
      <c r="C668" t="str">
        <v>APLICACAO</v>
      </c>
      <c r="D668" t="str">
        <v xml:space="preserve"> TRANSFERENCIA ENTRE CONTAS</v>
      </c>
      <c r="E668" t="str">
        <v>01/2026</v>
      </c>
      <c r="F668" t="str">
        <v>TRANSFERENCIA ENTRE CONTAS</v>
      </c>
      <c r="G668" t="str">
        <v>ÚNICA</v>
      </c>
      <c r="H668" t="str">
        <v>TRANSFERENCIA</v>
      </c>
      <c r="I668">
        <v>51072.14</v>
      </c>
    </row>
    <row r="669">
      <c r="A669" t="str">
        <v>BC_MATRIZ</v>
      </c>
      <c r="B669">
        <v>46043</v>
      </c>
      <c r="C669" t="str">
        <v>MERCADORIA NF 711 FRANCISCO NUNES DA SILVA E OUTRA, CARREGAMENTO Nº 00013, CONTRATO: 0014/21 - ML. PLACA: MKP-6155, MOTORISTA: NEOROI JOAO EGER. FATURA Nº 00020 REF. DOCUMENTOS: 00013. NOTAS RELACIONADAS 698 E 710.</v>
      </c>
      <c r="D669" t="str">
        <v xml:space="preserve"> ORLANDO RIYUSHIRO MATSUDA E OUTRA</v>
      </c>
      <c r="E669" t="str">
        <v>00013</v>
      </c>
      <c r="F669" t="str">
        <v>CLIENTES MERCADORIAS</v>
      </c>
      <c r="G669" t="str">
        <v>ÚNICA</v>
      </c>
      <c r="H669" t="str">
        <v>TRANSFERENCIA</v>
      </c>
      <c r="I669">
        <v>4878.3</v>
      </c>
    </row>
    <row r="670">
      <c r="A670" t="str">
        <v>BC_MATRIZ</v>
      </c>
      <c r="B670">
        <v>46043</v>
      </c>
      <c r="C670" t="str">
        <v>RESGATE.</v>
      </c>
      <c r="D670" t="str">
        <v xml:space="preserve"> TRANSFERENCIA ENTRE CONTAS</v>
      </c>
      <c r="E670" t="str">
        <v>01/2026</v>
      </c>
      <c r="F670" t="str">
        <v>TRANSFERENCIA ENTRE CONTAS</v>
      </c>
      <c r="G670" t="str">
        <v>ÚNICA</v>
      </c>
      <c r="H670" t="str">
        <v>TRANSFERENCIA</v>
      </c>
      <c r="I670">
        <v>86198.1</v>
      </c>
    </row>
    <row r="671">
      <c r="A671" t="str">
        <v>BC_MATRIZ</v>
      </c>
      <c r="B671">
        <v>46044</v>
      </c>
      <c r="C671" t="str">
        <v>MERCADORIA REF NF 1987, CARREGAMENTO Nº 02212, CONTRATO: 0440/26 - CA. PLACA: JVT-5469, MOTORISTA: JESSE LEVI MAESTRELLO</v>
      </c>
      <c r="D671" t="str">
        <v xml:space="preserve"> VITOR RORATTO NEVES</v>
      </c>
      <c r="E671" t="str">
        <v>02212</v>
      </c>
      <c r="F671" t="str">
        <v>CLIENTES MERCADORIAS</v>
      </c>
      <c r="G671" t="str">
        <v>ÚNICA</v>
      </c>
      <c r="H671" t="str">
        <v>TRANSFERENCIA</v>
      </c>
      <c r="I671">
        <v>54796</v>
      </c>
    </row>
    <row r="672">
      <c r="A672" t="str">
        <v>BC_MATRIZ</v>
      </c>
      <c r="B672">
        <v>46044</v>
      </c>
      <c r="C672" t="str">
        <v>MERCADORIA REF NF 1987, CARREGAMENTO Nº 02212, CONTRATO: 0440/26 - CA. PLACA: JVT-5469, MOTORISTA: JESSE LEVI MAESTRELLO</v>
      </c>
      <c r="D672" t="str">
        <v xml:space="preserve"> VITOR RORATTO NEVES</v>
      </c>
      <c r="E672" t="str">
        <v>02212</v>
      </c>
      <c r="F672" t="str">
        <v>CLIENTES MERCADORIAS</v>
      </c>
      <c r="G672" t="str">
        <v>ÚNICA</v>
      </c>
      <c r="H672" t="str">
        <v>TRANSFERENCIA</v>
      </c>
      <c r="I672">
        <v>133</v>
      </c>
    </row>
    <row r="673">
      <c r="A673" t="str">
        <v>BC_MATRIZ</v>
      </c>
      <c r="B673">
        <v>46044</v>
      </c>
      <c r="C673" t="str">
        <v>MERCADORIA REF NF 1990, CARREGAMENTO Nº 02214, CONTRATO: 0440/26 - CA. PLACA: NZB-5J49, MOTORISTA: SIDNEI ALVES MACEDO</v>
      </c>
      <c r="D673" t="str">
        <v xml:space="preserve"> VITOR RORATTO NEVES</v>
      </c>
      <c r="E673" t="str">
        <v>02214</v>
      </c>
      <c r="F673" t="str">
        <v>CLIENTES MERCADORIAS</v>
      </c>
      <c r="G673" t="str">
        <v>ÚNICA</v>
      </c>
      <c r="H673" t="str">
        <v>TRANSFERENCIA</v>
      </c>
      <c r="I673">
        <v>48678</v>
      </c>
    </row>
    <row r="674">
      <c r="A674" t="str">
        <v>BC_MATRIZ</v>
      </c>
      <c r="B674">
        <v>46044</v>
      </c>
      <c r="C674" t="str">
        <v>APLICACAO</v>
      </c>
      <c r="D674" t="str">
        <v xml:space="preserve"> TRANSFERENCIA ENTRE CONTAS</v>
      </c>
      <c r="E674" t="str">
        <v>01/2026</v>
      </c>
      <c r="F674" t="str">
        <v>TRANSFERENCIA ENTRE CONTAS</v>
      </c>
      <c r="G674" t="str">
        <v>ÚNICA</v>
      </c>
      <c r="H674" t="str">
        <v>TRANSFERENCIA</v>
      </c>
      <c r="I674">
        <v>103357</v>
      </c>
    </row>
    <row r="675">
      <c r="A675" t="str">
        <v>BC_MATRIZ</v>
      </c>
      <c r="B675">
        <v>46045</v>
      </c>
      <c r="C675" t="str">
        <v>RESGATE</v>
      </c>
      <c r="D675" t="str">
        <v xml:space="preserve"> TRANSFERENCIA ENTRE CONTAS</v>
      </c>
      <c r="E675" t="str">
        <v>01/2026</v>
      </c>
      <c r="F675" t="str">
        <v>TRANSFERENCIA ENTRE CONTAS</v>
      </c>
      <c r="G675" t="str">
        <v>ÚNICA</v>
      </c>
      <c r="H675" t="str">
        <v>TRANSFERENCIA</v>
      </c>
      <c r="I675">
        <v>50112.4</v>
      </c>
    </row>
    <row r="676">
      <c r="A676" t="str">
        <v>BC_MATRIZ</v>
      </c>
      <c r="B676">
        <v>46048</v>
      </c>
      <c r="C676" t="str">
        <v>RESGATE</v>
      </c>
      <c r="D676" t="str">
        <v xml:space="preserve"> TRANSFERENCIA ENTRE CONTAS</v>
      </c>
      <c r="E676" t="str">
        <v>01/2026</v>
      </c>
      <c r="F676" t="str">
        <v>TRANSFERENCIA ENTRE CONTAS</v>
      </c>
      <c r="G676" t="str">
        <v>ÚNICA</v>
      </c>
      <c r="H676" t="str">
        <v>TRANSFERENCIA</v>
      </c>
      <c r="I676">
        <v>39230.08</v>
      </c>
    </row>
    <row r="677">
      <c r="A677" t="str">
        <v>BC_MATRIZ</v>
      </c>
      <c r="B677">
        <v>46049</v>
      </c>
      <c r="C677" t="str">
        <v>RESGATE</v>
      </c>
      <c r="D677" t="str">
        <v xml:space="preserve"> TRANSFERENCIA ENTRE CONTAS</v>
      </c>
      <c r="E677" t="str">
        <v>01/2026</v>
      </c>
      <c r="F677" t="str">
        <v>TRANSFERENCIA ENTRE CONTAS</v>
      </c>
      <c r="G677" t="str">
        <v>ÚNICA</v>
      </c>
      <c r="H677" t="str">
        <v>TRANSFERENCIA</v>
      </c>
      <c r="I677">
        <v>9009.6</v>
      </c>
    </row>
    <row r="678">
      <c r="A678" t="str">
        <v>BC_MATRIZ</v>
      </c>
      <c r="B678">
        <v>46050</v>
      </c>
      <c r="C678" t="str">
        <v>EMPRESTIMO</v>
      </c>
      <c r="D678" t="str">
        <v xml:space="preserve"> MM COMERCIO DE CEREAIS LTDA</v>
      </c>
      <c r="E678" t="str">
        <v>01/2026</v>
      </c>
      <c r="F678" t="str">
        <v>EMPRESAS</v>
      </c>
      <c r="G678" t="str">
        <v>ÚNICA</v>
      </c>
      <c r="H678" t="str">
        <v>TRANSFERENCIA</v>
      </c>
      <c r="I678">
        <v>50000</v>
      </c>
    </row>
    <row r="679">
      <c r="A679" t="str">
        <v>BC_MATRIZ</v>
      </c>
      <c r="B679">
        <v>46050</v>
      </c>
      <c r="C679" t="str">
        <v>APLICACAO</v>
      </c>
      <c r="D679" t="str">
        <v xml:space="preserve"> TRANSFERENCIA ENTRE CONTAS</v>
      </c>
      <c r="E679" t="str">
        <v>01/2026</v>
      </c>
      <c r="F679" t="str">
        <v>TRANSFERENCIA ENTRE CONTAS</v>
      </c>
      <c r="G679" t="str">
        <v>ÚNICA</v>
      </c>
      <c r="H679" t="str">
        <v>TRANSFERENCIA</v>
      </c>
      <c r="I679">
        <v>46871.52</v>
      </c>
    </row>
    <row r="680">
      <c r="A680" t="str">
        <v>BC_MATRIZ</v>
      </c>
      <c r="B680">
        <v>46052</v>
      </c>
      <c r="C680" t="str">
        <v>RESGATE</v>
      </c>
      <c r="D680" t="str">
        <v xml:space="preserve"> TRANSFERENCIA ENTRE CONTAS</v>
      </c>
      <c r="E680" t="str">
        <v>01/2026</v>
      </c>
      <c r="F680" t="str">
        <v>TRANSFERENCIA ENTRE CONTAS</v>
      </c>
      <c r="G680" t="str">
        <v>ÚNICA</v>
      </c>
      <c r="H680" t="str">
        <v>TRANSFERENCIA</v>
      </c>
      <c r="I680">
        <v>12071.04</v>
      </c>
    </row>
    <row r="681">
      <c r="A681" t="str">
        <v>BC_MATRIZ</v>
      </c>
      <c r="B681">
        <v>46052</v>
      </c>
      <c r="C681" t="str">
        <v>RENDIMENTO APLICACAO</v>
      </c>
      <c r="D681" t="str">
        <v xml:space="preserve"> BANCO DO BRASIL SA</v>
      </c>
      <c r="E681" t="str">
        <v>01/2026</v>
      </c>
      <c r="F681" t="str">
        <v>RENDIMETO FINANCEIRO</v>
      </c>
      <c r="G681" t="str">
        <v>ÚNICA</v>
      </c>
      <c r="H681" t="str">
        <v>CREDITO EM CONTA</v>
      </c>
      <c r="I681">
        <v>46.38</v>
      </c>
    </row>
    <row r="682">
      <c r="A682" t="str">
        <v>BC_MATRIZ</v>
      </c>
      <c r="B682">
        <v>46052</v>
      </c>
      <c r="C682" t="str">
        <v>RENCIMENTO APLICACAO</v>
      </c>
      <c r="D682" t="str">
        <v xml:space="preserve"> BANCO DO BRASIL SA</v>
      </c>
      <c r="E682" t="str">
        <v>01/2026</v>
      </c>
      <c r="F682" t="str">
        <v>RENDIMETO FINANCEIRO</v>
      </c>
      <c r="G682" t="str">
        <v>ÚNICA</v>
      </c>
      <c r="H682" t="str">
        <v>CREDITO EM CONTA</v>
      </c>
      <c r="I682">
        <v>33740.75</v>
      </c>
    </row>
    <row r="683">
      <c r="A683" t="str">
        <v>BC_MATRIZ</v>
      </c>
      <c r="B683">
        <v>46052</v>
      </c>
      <c r="C683" t="str">
        <v>RENDIMENTO APLICACAO</v>
      </c>
      <c r="D683" t="str">
        <v xml:space="preserve"> BANCO DO BRASIL SA</v>
      </c>
      <c r="E683" t="str">
        <v>01/2026</v>
      </c>
      <c r="F683" t="str">
        <v>RENDIMETO FINANCEIRO</v>
      </c>
      <c r="G683" t="str">
        <v>ÚNICA</v>
      </c>
      <c r="H683" t="str">
        <v>CREDITO CLIENTE</v>
      </c>
      <c r="I683">
        <v>285.07</v>
      </c>
    </row>
    <row r="684">
      <c r="A684" t="str">
        <v>BC_MATRIZ</v>
      </c>
      <c r="B684">
        <v>46055</v>
      </c>
      <c r="C684" t="str">
        <v>SERVICO LOGO BELA CEREAIS.</v>
      </c>
      <c r="D684" t="str">
        <v xml:space="preserve"> 54.482.003 BRENDA LARISSA SILVA LIMA GONCALVES</v>
      </c>
      <c r="E684" t="str">
        <v>02/2025</v>
      </c>
      <c r="F684" t="str">
        <v>ADIANTAMENTOS FORNECEDORES</v>
      </c>
      <c r="G684" t="str">
        <v>ÚNICA</v>
      </c>
      <c r="H684" t="str">
        <v>PIX</v>
      </c>
      <c r="I684">
        <v>765</v>
      </c>
    </row>
    <row r="685">
      <c r="A685" t="str">
        <v>BC_MATRIZ</v>
      </c>
      <c r="B685">
        <v>46055</v>
      </c>
      <c r="C685" t="str">
        <v>RESGATE</v>
      </c>
      <c r="D685" t="str">
        <v xml:space="preserve"> TRANSFERENCIA ENTRE CONTAS</v>
      </c>
      <c r="E685" t="str">
        <v>02/2026</v>
      </c>
      <c r="F685" t="str">
        <v>TRANSFERENCIA ENTRE CONTAS</v>
      </c>
      <c r="G685" t="str">
        <v>ÚNICA</v>
      </c>
      <c r="H685" t="str">
        <v>TRANSFERENCIA</v>
      </c>
      <c r="I685">
        <v>93000</v>
      </c>
    </row>
    <row r="686">
      <c r="A686" t="str">
        <v>BC_MATRIZ</v>
      </c>
      <c r="B686">
        <v>46055</v>
      </c>
      <c r="C686" t="str">
        <v>ADIANTAMENTO CLIENTE (VENDA CAMINHAO).</v>
      </c>
      <c r="D686" t="str">
        <v xml:space="preserve"> D.A. MANFROI TRANSPORTES LTDA</v>
      </c>
      <c r="E686" t="str">
        <v>02/2026</v>
      </c>
      <c r="F686" t="str">
        <v>ADIANTAMENTOS CLIENTES</v>
      </c>
      <c r="G686" t="str">
        <v>ÚNICA</v>
      </c>
      <c r="H686" t="str">
        <v>PIX</v>
      </c>
      <c r="I686">
        <v>10378.31</v>
      </c>
    </row>
    <row r="687">
      <c r="A687" t="str">
        <v>BC_MATRIZ</v>
      </c>
      <c r="B687">
        <v>46055</v>
      </c>
      <c r="C687" t="str">
        <v>RESGATE</v>
      </c>
      <c r="D687" t="str">
        <v xml:space="preserve"> TRANSFERENCIA ENTRE CONTAS</v>
      </c>
      <c r="E687" t="str">
        <v>0</v>
      </c>
      <c r="F687" t="str">
        <v>TRANSFERENCIA ENTRE CONTAS</v>
      </c>
      <c r="G687" t="str">
        <v>ÚNICA</v>
      </c>
      <c r="H687" t="str">
        <v>TRANSFERENCIA</v>
      </c>
      <c r="I687">
        <v>152553.37</v>
      </c>
    </row>
    <row r="688">
      <c r="A688" t="str">
        <v>BC_MATRIZ</v>
      </c>
      <c r="B688">
        <v>46056</v>
      </c>
      <c r="C688" t="str">
        <v>RESGATE</v>
      </c>
      <c r="D688" t="str">
        <v xml:space="preserve"> TRANSFERENCIA ENTRE CONTAS</v>
      </c>
      <c r="E688" t="str">
        <v>022026</v>
      </c>
      <c r="F688" t="str">
        <v>TRANSFERENCIA ENTRE CONTAS</v>
      </c>
      <c r="G688" t="str">
        <v>ÚNICA</v>
      </c>
      <c r="H688" t="str">
        <v>TRANSFERENCIA</v>
      </c>
      <c r="I688">
        <v>10076.63</v>
      </c>
    </row>
    <row r="689">
      <c r="A689" t="str">
        <v>BC_MATRIZ</v>
      </c>
      <c r="B689">
        <v>46057</v>
      </c>
      <c r="C689" t="str">
        <v>RESGATE</v>
      </c>
      <c r="D689" t="str">
        <v xml:space="preserve"> TRANSFERENCIA ENTRE CONTAS</v>
      </c>
      <c r="E689" t="str">
        <v>0</v>
      </c>
      <c r="F689" t="str">
        <v>TRANSFERENCIA ENTRE CONTAS</v>
      </c>
      <c r="G689" t="str">
        <v>ÚNICA</v>
      </c>
      <c r="H689" t="str">
        <v>TRANSFERENCIA</v>
      </c>
      <c r="I689">
        <v>12591.03</v>
      </c>
    </row>
    <row r="690">
      <c r="A690" t="str">
        <v>BC_MATRIZ</v>
      </c>
      <c r="B690">
        <v>46057</v>
      </c>
      <c r="C690" t="str">
        <v>RESGATE</v>
      </c>
      <c r="D690" t="str">
        <v xml:space="preserve"> TRANSFERENCIA ENTRE CONTAS</v>
      </c>
      <c r="E690" t="str">
        <v>0</v>
      </c>
      <c r="F690" t="str">
        <v>TRANSFERENCIA ENTRE CONTAS</v>
      </c>
      <c r="G690" t="str">
        <v>ÚNICA</v>
      </c>
      <c r="H690" t="str">
        <v>TRANSFERENCIA</v>
      </c>
      <c r="I690">
        <v>60000</v>
      </c>
    </row>
    <row r="691">
      <c r="A691" t="str">
        <v>BC_MATRIZ</v>
      </c>
      <c r="B691">
        <v>46058</v>
      </c>
      <c r="C691" t="str">
        <v>APLICAÇÃO</v>
      </c>
      <c r="D691" t="str">
        <v xml:space="preserve"> TRANSFERENCIA ENTRE CONTAS</v>
      </c>
      <c r="E691" t="str">
        <v>0</v>
      </c>
      <c r="F691" t="str">
        <v>TRANSFERENCIA ENTRE CONTAS</v>
      </c>
      <c r="G691" t="str">
        <v>ÚNICA</v>
      </c>
      <c r="H691" t="str">
        <v>TRANSFERENCIA</v>
      </c>
      <c r="I691">
        <v>186307.1</v>
      </c>
    </row>
    <row r="692">
      <c r="A692" t="str">
        <v>BC_MATRIZ</v>
      </c>
      <c r="B692">
        <v>46059</v>
      </c>
      <c r="C692" t="str">
        <v>RESGATE</v>
      </c>
      <c r="D692" t="str">
        <v xml:space="preserve"> TRANSFERENCIA ENTRE CONTAS</v>
      </c>
      <c r="E692" t="str">
        <v>0</v>
      </c>
      <c r="F692" t="str">
        <v>TRANSFERENCIA ENTRE CONTAS</v>
      </c>
      <c r="G692" t="str">
        <v>ÚNICA</v>
      </c>
      <c r="H692" t="str">
        <v>TRANSFERENCIA</v>
      </c>
      <c r="I692">
        <v>1000000</v>
      </c>
    </row>
    <row r="693">
      <c r="A693" t="str">
        <v>BC_MATRIZ</v>
      </c>
      <c r="B693">
        <v>46059</v>
      </c>
      <c r="C693" t="str">
        <v>RESGATE</v>
      </c>
      <c r="D693" t="str">
        <v xml:space="preserve"> TRANSFERENCIA ENTRE CONTAS</v>
      </c>
      <c r="E693" t="str">
        <v>0</v>
      </c>
      <c r="F693" t="str">
        <v>TRANSFERENCIA ENTRE CONTAS</v>
      </c>
      <c r="G693" t="str">
        <v>ÚNICA</v>
      </c>
      <c r="H693" t="str">
        <v>TRANSFERENCIA</v>
      </c>
      <c r="I693">
        <v>29449.28</v>
      </c>
    </row>
    <row r="694">
      <c r="A694" t="str">
        <v>BC_MATRIZ</v>
      </c>
      <c r="B694">
        <v>46062</v>
      </c>
      <c r="C694" t="str">
        <v>RESGATE</v>
      </c>
      <c r="D694" t="str">
        <v xml:space="preserve"> TRANSFERENCIA ENTRE CONTAS</v>
      </c>
      <c r="E694" t="str">
        <v>0</v>
      </c>
      <c r="F694" t="str">
        <v>TRANSFERENCIA ENTRE CONTAS</v>
      </c>
      <c r="G694" t="str">
        <v>ÚNICA</v>
      </c>
      <c r="H694" t="str">
        <v>TRANSFERENCIA</v>
      </c>
      <c r="I694">
        <v>19030.94</v>
      </c>
    </row>
    <row r="695">
      <c r="A695" t="str">
        <v>BC_MATRIZ</v>
      </c>
      <c r="B695">
        <v>46063</v>
      </c>
      <c r="C695" t="str">
        <v>MERCADORIA REF NF 1998, CARREGAMENTO Nº 02252, CONTRATO: 0440/26 - CA. PLACA: PKU-4A12, MOTORISTA: VICTOR LEONARDI DE SANTANA</v>
      </c>
      <c r="D695" t="str">
        <v xml:space="preserve"> VITOR RORATTO NEVES</v>
      </c>
      <c r="E695" t="str">
        <v>02252</v>
      </c>
      <c r="F695" t="str">
        <v>CLIENTES MERCADORIAS</v>
      </c>
      <c r="G695" t="str">
        <v>ÚNICA</v>
      </c>
      <c r="H695" t="str">
        <v>TRANSFERENCIA</v>
      </c>
      <c r="I695">
        <v>49502.6</v>
      </c>
    </row>
    <row r="696">
      <c r="A696" t="str">
        <v>BC_MATRIZ</v>
      </c>
      <c r="B696">
        <v>46063</v>
      </c>
      <c r="C696" t="str">
        <v>MERCADORIA REF NF 1998, CARREGAMENTO Nº 02252, CONTRATO: 0440/26 - CA. PLACA: PKU-4A12, MOTORISTA: VICTOR LEONARDI DE SANTANA</v>
      </c>
      <c r="D696" t="str">
        <v xml:space="preserve"> VITOR RORATTO NEVES</v>
      </c>
      <c r="E696" t="str">
        <v>02252</v>
      </c>
      <c r="F696" t="str">
        <v>CLIENTES MERCADORIAS</v>
      </c>
      <c r="G696" t="str">
        <v>ÚNICA</v>
      </c>
      <c r="H696" t="str">
        <v>TRANSFERENCIA</v>
      </c>
      <c r="I696">
        <v>26.6</v>
      </c>
    </row>
    <row r="697">
      <c r="A697" t="str">
        <v>BC_MATRIZ</v>
      </c>
      <c r="B697">
        <v>46063</v>
      </c>
      <c r="C697" t="str">
        <v>RESGATE</v>
      </c>
      <c r="D697" t="str">
        <v xml:space="preserve"> TRANSFERENCIA ENTRE CONTAS</v>
      </c>
      <c r="E697" t="str">
        <v>02/2026</v>
      </c>
      <c r="F697" t="str">
        <v>TRANSFERENCIA ENTRE CONTAS</v>
      </c>
      <c r="G697" t="str">
        <v>ÚNICA</v>
      </c>
      <c r="H697" t="str">
        <v>TRANSFERENCIA</v>
      </c>
      <c r="I697">
        <v>84144.87</v>
      </c>
    </row>
    <row r="698">
      <c r="A698" t="str">
        <v>BC_MATRIZ</v>
      </c>
      <c r="B698">
        <v>46063</v>
      </c>
      <c r="C698" t="str">
        <v>RESGATE</v>
      </c>
      <c r="D698" t="str">
        <v xml:space="preserve"> TRANSFERENCIA ENTRE CONTAS</v>
      </c>
      <c r="E698" t="str">
        <v>02/2026</v>
      </c>
      <c r="F698" t="str">
        <v>TRANSFERENCIA ENTRE CONTAS</v>
      </c>
      <c r="G698" t="str">
        <v>ÚNICA</v>
      </c>
      <c r="H698" t="str">
        <v>TRANSFERENCIA</v>
      </c>
      <c r="I698">
        <v>35640.24</v>
      </c>
    </row>
    <row r="699">
      <c r="A699" t="str">
        <v>BC_MATRIZ</v>
      </c>
      <c r="B699">
        <v>46064</v>
      </c>
      <c r="C699" t="str">
        <v>RESGATE</v>
      </c>
      <c r="D699" t="str">
        <v xml:space="preserve"> TRANSFERENCIA ENTRE CONTAS</v>
      </c>
      <c r="E699" t="str">
        <v>02/2026</v>
      </c>
      <c r="F699" t="str">
        <v>TRANSFERENCIA ENTRE CONTAS</v>
      </c>
      <c r="G699" t="str">
        <v>ÚNICA</v>
      </c>
      <c r="H699" t="str">
        <v>TRANSFERENCIA</v>
      </c>
      <c r="I699">
        <v>46916</v>
      </c>
    </row>
    <row r="700">
      <c r="A700" t="str">
        <v>BC_MATRIZ</v>
      </c>
      <c r="B700">
        <v>46065</v>
      </c>
      <c r="C700" t="str">
        <v>RESGATE</v>
      </c>
      <c r="D700" t="str">
        <v xml:space="preserve"> TRANSFERENCIA ENTRE CONTAS</v>
      </c>
      <c r="E700" t="str">
        <v>02/2026</v>
      </c>
      <c r="F700" t="str">
        <v>TRANSFERENCIA ENTRE CONTAS</v>
      </c>
      <c r="G700" t="str">
        <v>ÚNICA</v>
      </c>
      <c r="H700" t="str">
        <v>TRANSFERENCIA</v>
      </c>
      <c r="I700">
        <v>38520.75</v>
      </c>
    </row>
    <row r="701">
      <c r="A701" t="str">
        <v>BC_MATRIZ</v>
      </c>
      <c r="B701">
        <v>46066</v>
      </c>
      <c r="C701" t="str">
        <v>APLICAÇÃO</v>
      </c>
      <c r="D701" t="str">
        <v xml:space="preserve"> TRANSFERENCIA ENTRE CONTAS</v>
      </c>
      <c r="E701" t="str">
        <v>02/2026</v>
      </c>
      <c r="F701" t="str">
        <v>TRANSFERENCIA ENTRE CONTAS</v>
      </c>
      <c r="G701" t="str">
        <v>ÚNICA</v>
      </c>
      <c r="H701" t="str">
        <v>TRANSFERENCIA</v>
      </c>
      <c r="I701">
        <v>815260.66</v>
      </c>
    </row>
    <row r="702">
      <c r="A702" t="str">
        <v>BC_MATRIZ</v>
      </c>
      <c r="B702">
        <v>46066</v>
      </c>
      <c r="C702" t="str">
        <v>RESGATE</v>
      </c>
      <c r="D702" t="str">
        <v xml:space="preserve"> TRANSFERENCIA ENTRE CONTAS</v>
      </c>
      <c r="E702" t="str">
        <v>02/2026</v>
      </c>
      <c r="F702" t="str">
        <v>TRANSFERENCIA ENTRE CONTAS</v>
      </c>
      <c r="G702" t="str">
        <v>ÚNICA</v>
      </c>
      <c r="H702" t="str">
        <v>TRANSFERENCIA</v>
      </c>
      <c r="I702">
        <v>400000</v>
      </c>
    </row>
    <row r="703">
      <c r="A703" t="str">
        <v>BC_MATRIZ</v>
      </c>
      <c r="B703">
        <v>46071</v>
      </c>
      <c r="C703" t="str">
        <v>BENEFICIAMENTO/REPASSE FEIJAO MUNGO PRETO RATEIO - NF 202500000000022.</v>
      </c>
      <c r="D703" t="str">
        <v xml:space="preserve"> PORTO CEREAIS LTDA</v>
      </c>
      <c r="E703" t="str">
        <v>0415/25 - MP</v>
      </c>
      <c r="F703" t="str">
        <v>ADIANTAMENTOS FORNECEDORES</v>
      </c>
      <c r="G703" t="str">
        <v>ÚNICA</v>
      </c>
      <c r="H703" t="str">
        <v>TRANSFERENCIA</v>
      </c>
      <c r="I703">
        <v>19571.97</v>
      </c>
    </row>
    <row r="704">
      <c r="A704" t="str">
        <v>BC_MATRIZ</v>
      </c>
      <c r="B704">
        <v>46071</v>
      </c>
      <c r="C704" t="str">
        <v>RESGATE</v>
      </c>
      <c r="D704" t="str">
        <v xml:space="preserve"> TRANSFERENCIA ENTRE CONTAS</v>
      </c>
      <c r="E704" t="str">
        <v>02/2026</v>
      </c>
      <c r="F704" t="str">
        <v>TRANSFERENCIA ENTRE CONTAS</v>
      </c>
      <c r="G704" t="str">
        <v>ÚNICA</v>
      </c>
      <c r="H704" t="str">
        <v>TRANSFERENCIA</v>
      </c>
      <c r="I704">
        <v>370976.41</v>
      </c>
    </row>
    <row r="705">
      <c r="A705" t="str">
        <v>BC_MATRIZ</v>
      </c>
      <c r="B705">
        <v>46072</v>
      </c>
      <c r="C705" t="str">
        <v>MARCADORIA REF NF 1938, 1939, 1940, 1941. CONTRATO: 0415/25 - MP. FATURA Nº 00087 REF. DOCUMENTOS: 02168, 02169.</v>
      </c>
      <c r="D705" t="str">
        <v xml:space="preserve"> PAWAN INDUSTRIES</v>
      </c>
      <c r="E705" t="str">
        <v>0415/25 - MP</v>
      </c>
      <c r="F705" t="str">
        <v>CLIENTES MERCADORIAS</v>
      </c>
      <c r="G705" t="str">
        <v>ÚNICA</v>
      </c>
      <c r="H705" t="str">
        <v>CREDITO EM CONTA</v>
      </c>
      <c r="I705">
        <v>445530.42</v>
      </c>
    </row>
    <row r="706">
      <c r="A706" t="str">
        <v>BC_MATRIZ</v>
      </c>
      <c r="B706">
        <v>46072</v>
      </c>
      <c r="C706" t="str">
        <v>MARCADORIA REF NF 1938, 1939, 1940, 1941. CONTRATO: 0415/25 - MP. FATURA Nº 00087 REF. DOCUMENTOS: 02168, 02169.</v>
      </c>
      <c r="D706" t="str">
        <v xml:space="preserve"> PAWAN INDUSTRIES</v>
      </c>
      <c r="E706" t="str">
        <v>0415/25 - MP</v>
      </c>
      <c r="F706" t="str">
        <v>CLIENTES MERCADORIAS</v>
      </c>
      <c r="G706" t="str">
        <v>ÚNICA</v>
      </c>
      <c r="H706" t="str">
        <v>CREDITO EM CONTA</v>
      </c>
      <c r="I706">
        <v>244.8</v>
      </c>
    </row>
    <row r="707">
      <c r="A707" t="str">
        <v>BC_MATRIZ</v>
      </c>
      <c r="B707">
        <v>46072</v>
      </c>
      <c r="C707" t="str">
        <v>APLICAÇÃO</v>
      </c>
      <c r="D707" t="str">
        <v xml:space="preserve"> TRANSFERENCIA ENTRE CONTAS</v>
      </c>
      <c r="E707" t="str">
        <v>02/2026</v>
      </c>
      <c r="F707" t="str">
        <v>TRANSFERENCIA ENTRE CONTAS</v>
      </c>
      <c r="G707" t="str">
        <v>ÚNICA</v>
      </c>
      <c r="H707" t="str">
        <v>DEBITO EM CONTA</v>
      </c>
      <c r="I707">
        <v>1671.37</v>
      </c>
    </row>
    <row r="708">
      <c r="A708" t="str">
        <v>BC_MATRIZ</v>
      </c>
      <c r="B708">
        <v>46072</v>
      </c>
      <c r="C708" t="str">
        <v>APLICAÇÃO</v>
      </c>
      <c r="D708" t="str">
        <v xml:space="preserve"> TRANSFERENCIA ENTRE CONTAS</v>
      </c>
      <c r="E708" t="str">
        <v>02/2026</v>
      </c>
      <c r="F708" t="str">
        <v>TRANSFERENCIA ENTRE CONTAS</v>
      </c>
      <c r="G708" t="str">
        <v>ÚNICA</v>
      </c>
      <c r="H708" t="str">
        <v>TRANSFERENCIA</v>
      </c>
      <c r="I708">
        <v>400000</v>
      </c>
    </row>
    <row r="709">
      <c r="A709" t="str">
        <v>BC_MATRIZ</v>
      </c>
      <c r="B709">
        <v>46073</v>
      </c>
      <c r="C709" t="str">
        <v>RESGATE</v>
      </c>
      <c r="D709" t="str">
        <v xml:space="preserve"> TRANSFERENCIA ENTRE CONTAS</v>
      </c>
      <c r="E709" t="str">
        <v>02/2026</v>
      </c>
      <c r="F709" t="str">
        <v>TRANSFERENCIA ENTRE CONTAS</v>
      </c>
      <c r="G709" t="str">
        <v>ÚNICA</v>
      </c>
      <c r="H709" t="str">
        <v>TRANSFERENCIA</v>
      </c>
      <c r="I709">
        <v>7072.85</v>
      </c>
    </row>
    <row r="710">
      <c r="A710" t="str">
        <v>BC_MATRIZ</v>
      </c>
      <c r="B710">
        <v>46076</v>
      </c>
      <c r="C710" t="str">
        <v>RESGATE</v>
      </c>
      <c r="D710" t="str">
        <v xml:space="preserve"> TRANSFERENCIA ENTRE CONTAS</v>
      </c>
      <c r="E710" t="str">
        <v>02/2026</v>
      </c>
      <c r="F710" t="str">
        <v>TRANSFERENCIA ENTRE CONTAS</v>
      </c>
      <c r="G710" t="str">
        <v>ÚNICA</v>
      </c>
      <c r="H710" t="str">
        <v>TRANSFERENCIA</v>
      </c>
      <c r="I710">
        <v>14295.57</v>
      </c>
    </row>
    <row r="711">
      <c r="A711" t="str">
        <v>BC_MATRIZ</v>
      </c>
      <c r="B711">
        <v>46077</v>
      </c>
      <c r="C711" t="str">
        <v>RESGATE</v>
      </c>
      <c r="D711" t="str">
        <v xml:space="preserve"> TRANSFERENCIA ENTRE CONTAS</v>
      </c>
      <c r="E711" t="str">
        <v>02/2026</v>
      </c>
      <c r="F711" t="str">
        <v>TRANSFERENCIA ENTRE CONTAS</v>
      </c>
      <c r="G711" t="str">
        <v>ÚNICA</v>
      </c>
      <c r="H711" t="str">
        <v>TED</v>
      </c>
      <c r="I711">
        <v>50522.97</v>
      </c>
    </row>
    <row r="712">
      <c r="A712" t="str">
        <v>BC_MATRIZ</v>
      </c>
      <c r="B712">
        <v>46078</v>
      </c>
      <c r="C712" t="str">
        <v>RESGATE</v>
      </c>
      <c r="D712" t="str">
        <v xml:space="preserve"> TRANSFERENCIA ENTRE CONTAS</v>
      </c>
      <c r="E712" t="str">
        <v>02/2026</v>
      </c>
      <c r="F712" t="str">
        <v>TRANSFERENCIA ENTRE CONTAS</v>
      </c>
      <c r="G712" t="str">
        <v>ÚNICA</v>
      </c>
      <c r="H712" t="str">
        <v>TRANSFERENCIA</v>
      </c>
      <c r="I712">
        <v>392175.51</v>
      </c>
    </row>
    <row r="713">
      <c r="A713" t="str">
        <v>BC_MATRIZ</v>
      </c>
      <c r="B713">
        <v>46078</v>
      </c>
      <c r="C713" t="str">
        <v>RESGATE</v>
      </c>
      <c r="D713" t="str">
        <v xml:space="preserve"> TRANSFERENCIA ENTRE CONTAS</v>
      </c>
      <c r="E713" t="str">
        <v>02/2026</v>
      </c>
      <c r="F713" t="str">
        <v>TRANSFERENCIA ENTRE CONTAS</v>
      </c>
      <c r="G713" t="str">
        <v>ÚNICA</v>
      </c>
      <c r="H713" t="str">
        <v>TRANSFERENCIA</v>
      </c>
      <c r="I713">
        <v>23485.88</v>
      </c>
    </row>
    <row r="714">
      <c r="A714" t="str">
        <v>BC_MATRIZ</v>
      </c>
      <c r="B714">
        <v>46079</v>
      </c>
      <c r="C714" t="str">
        <v>RESGATE</v>
      </c>
      <c r="D714" t="str">
        <v xml:space="preserve"> TRANSFERENCIA ENTRE CONTAS</v>
      </c>
      <c r="E714" t="str">
        <v>02/2026</v>
      </c>
      <c r="F714" t="str">
        <v>TRANSFERENCIA ENTRE CONTAS</v>
      </c>
      <c r="G714" t="str">
        <v>ÚNICA</v>
      </c>
      <c r="H714" t="str">
        <v>TRANSFERENCIA</v>
      </c>
      <c r="I714">
        <v>32338.94</v>
      </c>
    </row>
    <row r="715">
      <c r="A715" t="str">
        <v>BC_MATRIZ</v>
      </c>
      <c r="B715">
        <v>46080</v>
      </c>
      <c r="C715" t="str">
        <v>MERCADORIA REF NF 2026, CARREGAMENTO Nº 02293, CONTRATO: 0456/26 - SO. PLACA: XXX-9999, MOTORISTA: JOEL FLORENCO DE SOUZA. NF 18880 DEVOLUCAO BUNGE.</v>
      </c>
      <c r="D715" t="str">
        <v xml:space="preserve"> BUNGE ALIMENTOS S/A</v>
      </c>
      <c r="E715" t="str">
        <v>02293</v>
      </c>
      <c r="F715" t="str">
        <v>CLIENTES MERCADORIAS</v>
      </c>
      <c r="G715" t="str">
        <v>ÚNICA</v>
      </c>
      <c r="H715" t="str">
        <v>TRANSFERENCIA</v>
      </c>
      <c r="I715">
        <v>100000</v>
      </c>
    </row>
    <row r="716">
      <c r="A716" t="str">
        <v>BC_MATRIZ</v>
      </c>
      <c r="B716">
        <v>46080</v>
      </c>
      <c r="C716" t="str">
        <v>MERCADORIA REF NF 2036, CARREGAMENTO Nº 02290, CONTRATO: 0440/26 - CA. PLACA: BDQ-2E35, MOTORISTA: NIVALDO ALVES OIVEIRA</v>
      </c>
      <c r="D716" t="str">
        <v xml:space="preserve"> VITOR RORATTO NEVES</v>
      </c>
      <c r="E716" t="str">
        <v>02290</v>
      </c>
      <c r="F716" t="str">
        <v>CLIENTES MERCADORIAS</v>
      </c>
      <c r="G716" t="str">
        <v>ÚNICA</v>
      </c>
      <c r="H716" t="str">
        <v>TRANSFERENCIA</v>
      </c>
      <c r="I716">
        <v>48518.4</v>
      </c>
    </row>
    <row r="717">
      <c r="A717" t="str">
        <v>BC_MATRIZ</v>
      </c>
      <c r="B717">
        <v>46080</v>
      </c>
      <c r="C717" t="str">
        <v>MERCADORIA REF NF 2037, CARREGAMENTO Nº 02297, CONTRATO: 0440/26 - CA. PLACA: PKU-4A12, MOTORISTA: VICTOR LEONARDI DE SANTANA</v>
      </c>
      <c r="D717" t="str">
        <v xml:space="preserve"> VITOR RORATTO NEVES</v>
      </c>
      <c r="E717" t="str">
        <v>02297</v>
      </c>
      <c r="F717" t="str">
        <v>CLIENTES MERCADORIAS</v>
      </c>
      <c r="G717" t="str">
        <v>ÚNICA</v>
      </c>
      <c r="H717" t="str">
        <v>TRANSFERENCIA</v>
      </c>
      <c r="I717">
        <v>47853.4</v>
      </c>
    </row>
    <row r="718">
      <c r="A718" t="str">
        <v>BC_MATRIZ</v>
      </c>
      <c r="B718">
        <v>46080</v>
      </c>
      <c r="C718" t="str">
        <v>APLICAÇÃO</v>
      </c>
      <c r="D718" t="str">
        <v xml:space="preserve"> TRANSFERENCIA ENTRE CONTAS</v>
      </c>
      <c r="E718" t="str">
        <v>02/2026</v>
      </c>
      <c r="F718" t="str">
        <v>TRANSFERENCIA ENTRE CONTAS</v>
      </c>
      <c r="G718" t="str">
        <v>ÚNICA</v>
      </c>
      <c r="H718" t="str">
        <v>TRANSFERENCIA</v>
      </c>
      <c r="I718">
        <v>307565.01</v>
      </c>
    </row>
    <row r="719">
      <c r="A719" t="str">
        <v>BC_MATRIZ</v>
      </c>
      <c r="B719">
        <v>46080</v>
      </c>
      <c r="C719" t="str">
        <v>APLICAÇÃO</v>
      </c>
      <c r="D719" t="str">
        <v xml:space="preserve"> TRANSFERENCIA ENTRE CONTAS</v>
      </c>
      <c r="E719" t="str">
        <v>02/2026</v>
      </c>
      <c r="F719" t="str">
        <v>TRANSFERENCIA ENTRE CONTAS</v>
      </c>
      <c r="G719" t="str">
        <v>ÚNICA</v>
      </c>
      <c r="H719" t="str">
        <v>TRANSFERENCIA</v>
      </c>
      <c r="I719">
        <v>107968.56</v>
      </c>
    </row>
    <row r="720">
      <c r="A720" t="str">
        <v>BC_MATRIZ</v>
      </c>
      <c r="B720">
        <v>46080</v>
      </c>
      <c r="C720" t="str">
        <v>HONORÁRIOS 02/2026</v>
      </c>
      <c r="D720" t="str">
        <v xml:space="preserve"> ALEXANDRE ZAVITOSKI GOMES</v>
      </c>
      <c r="E720" t="str">
        <v>2034</v>
      </c>
      <c r="F720" t="str">
        <v>ADIANTAMENTOS FORNECEDORES</v>
      </c>
      <c r="G720" t="str">
        <v>ÚNICA</v>
      </c>
      <c r="H720" t="str">
        <v>TRANSFERENCIA</v>
      </c>
      <c r="I720">
        <v>693</v>
      </c>
    </row>
    <row r="721">
      <c r="A721" t="str">
        <v>BC_MATRIZ</v>
      </c>
      <c r="B721">
        <v>46080</v>
      </c>
      <c r="C721" t="str">
        <v>RENDIMENTO APLICACAO</v>
      </c>
      <c r="D721" t="str">
        <v xml:space="preserve"> BANCO DO BRASIL SA</v>
      </c>
      <c r="E721" t="str">
        <v>02/2026</v>
      </c>
      <c r="F721" t="str">
        <v>RENDIMETO FINANCEIRO</v>
      </c>
      <c r="G721" t="str">
        <v>ÚNICA</v>
      </c>
      <c r="H721" t="str">
        <v>CREDITO EM CONTA</v>
      </c>
      <c r="I721">
        <v>1282.88</v>
      </c>
    </row>
    <row r="722">
      <c r="A722" t="str">
        <v>BC_MATRIZ</v>
      </c>
      <c r="B722">
        <v>46080</v>
      </c>
      <c r="C722" t="str">
        <v>RENDIMENTO APLICACAO</v>
      </c>
      <c r="D722" t="str">
        <v xml:space="preserve"> BANCO DO BRASIL SA</v>
      </c>
      <c r="E722" t="str">
        <v>02/2026</v>
      </c>
      <c r="F722" t="str">
        <v>RENDIMETO FINANCEIRO</v>
      </c>
      <c r="G722" t="str">
        <v>ÚNICA</v>
      </c>
      <c r="H722" t="str">
        <v>CREDITO EM CONTA</v>
      </c>
      <c r="I722">
        <v>16031.79</v>
      </c>
    </row>
    <row r="723">
      <c r="A723" t="str">
        <v>BC_MATRIZ</v>
      </c>
      <c r="B723">
        <v>46080</v>
      </c>
      <c r="C723" t="str">
        <v>RENDIMENTO APLICACAO</v>
      </c>
      <c r="D723" t="str">
        <v xml:space="preserve"> BANCO DO BRASIL SA</v>
      </c>
      <c r="E723" t="str">
        <v>02/2026</v>
      </c>
      <c r="F723" t="str">
        <v>RENDIMETO FINANCEIRO</v>
      </c>
      <c r="G723" t="str">
        <v>ÚNICA</v>
      </c>
      <c r="H723" t="str">
        <v>CREDITO EM CONTA</v>
      </c>
      <c r="I723">
        <v>216.62</v>
      </c>
    </row>
    <row r="724">
      <c r="A724" t="str">
        <v>BC_MATRIZ</v>
      </c>
      <c r="B724">
        <v>46083</v>
      </c>
      <c r="C724" t="str">
        <v>MERCADORIA REF NF 1995, CARREGAMENTO Nº 02269, CONTRATO: 0451/26 - SO. PLACA: XXX-9999, MOTORISTA: JOEL FLORENCO DE SOUZA</v>
      </c>
      <c r="D724" t="str">
        <v xml:space="preserve"> LOUIS DREYFUS COMPANY BRASIL S.A.</v>
      </c>
      <c r="E724" t="str">
        <v>02269</v>
      </c>
      <c r="F724" t="str">
        <v>CLIENTES MERCADORIAS</v>
      </c>
      <c r="G724" t="str">
        <v>ÚNICA</v>
      </c>
      <c r="H724" t="str">
        <v>CREDITO EM CONTA</v>
      </c>
      <c r="I724">
        <v>31921.42</v>
      </c>
    </row>
    <row r="725">
      <c r="A725" t="str">
        <v>BC_MATRIZ</v>
      </c>
      <c r="B725">
        <v>46083</v>
      </c>
      <c r="C725" t="str">
        <v>MERCADORIA REF NF 1995 E 1996, CARREGAMENTO Nº 02270, CONTRATO: 0451/26 - SO. PLACA: XXX-9999, MOTORISTA: JOEL FLORENCO DE SOUZA</v>
      </c>
      <c r="D725" t="str">
        <v xml:space="preserve"> LOUIS DREYFUS COMPANY BRASIL S.A.</v>
      </c>
      <c r="E725" t="str">
        <v>02270</v>
      </c>
      <c r="F725" t="str">
        <v>CLIENTES MERCADORIAS</v>
      </c>
      <c r="G725" t="str">
        <v>ÚNICA</v>
      </c>
      <c r="H725" t="str">
        <v>CREDITO EM CONTA</v>
      </c>
      <c r="I725">
        <v>43919.2</v>
      </c>
    </row>
    <row r="726">
      <c r="A726" t="str">
        <v>BC_MATRIZ</v>
      </c>
      <c r="B726">
        <v>46083</v>
      </c>
      <c r="C726" t="str">
        <v>MERCADORIA REF NF 1996 E 2010, CARREGAMENTO Nº 02271, CONTRATO: 0451/26 - SO. PLACA: XXX-9999, MOTORISTA: JOEL FLORENCO DE SOUZA</v>
      </c>
      <c r="D726" t="str">
        <v xml:space="preserve"> LOUIS DREYFUS COMPANY BRASIL S.A.</v>
      </c>
      <c r="E726" t="str">
        <v>02271</v>
      </c>
      <c r="F726" t="str">
        <v>CLIENTES MERCADORIAS</v>
      </c>
      <c r="G726" t="str">
        <v>ÚNICA</v>
      </c>
      <c r="H726" t="str">
        <v>CREDITO EM CONTA</v>
      </c>
      <c r="I726">
        <v>71078.58</v>
      </c>
    </row>
    <row r="727">
      <c r="A727" t="str">
        <v>BC_MATRIZ</v>
      </c>
      <c r="B727">
        <v>46083</v>
      </c>
      <c r="C727" t="str">
        <v>MERCADORIA REF NF 2023, 2024 E 2025, CARREGAMENTO Nº 02272, CONTRATO: 0451/26 - SO. PLACA: XXX-9999, MOTORISTA: JOEL FLORENCO DE SOUZA</v>
      </c>
      <c r="D727" t="str">
        <v xml:space="preserve"> LOUIS DREYFUS COMPANY BRASIL S.A.</v>
      </c>
      <c r="E727" t="str">
        <v>02272</v>
      </c>
      <c r="F727" t="str">
        <v>CLIENTES MERCADORIAS</v>
      </c>
      <c r="G727" t="str">
        <v>ÚNICA</v>
      </c>
      <c r="H727" t="str">
        <v>CREDITO EM CONTA</v>
      </c>
      <c r="I727">
        <v>59080.8</v>
      </c>
    </row>
    <row r="728">
      <c r="A728" t="str">
        <v>BC_MATRIZ</v>
      </c>
      <c r="B728">
        <v>46083</v>
      </c>
      <c r="C728" t="str">
        <v>MERCADORIA REF NF 2003, CARREGAMENTO Nº 02273, CONTRATO: 0450/26 - SO. PLACA: XXX-9999, MOTORISTA: JOEL FLORENCO DE SOUZA</v>
      </c>
      <c r="D728" t="str">
        <v xml:space="preserve"> LOUIS DREYFUS COMPANY BRASIL S.A.</v>
      </c>
      <c r="E728" t="str">
        <v>02273</v>
      </c>
      <c r="F728" t="str">
        <v>CLIENTES MERCADORIAS</v>
      </c>
      <c r="G728" t="str">
        <v>ÚNICA</v>
      </c>
      <c r="H728" t="str">
        <v>CREDITO EM CONTA</v>
      </c>
      <c r="I728">
        <v>71112.92</v>
      </c>
    </row>
    <row r="729">
      <c r="A729" t="str">
        <v>BC_MATRIZ</v>
      </c>
      <c r="B729">
        <v>46083</v>
      </c>
      <c r="C729" t="str">
        <v>MERCADORIA REF NF 2004, CARREGAMENTO Nº 02274, CONTRATO: 0450/26 - SO. PLACA: XXX-9999, MOTORISTA: JOEL FLORENCO DE SOUZA</v>
      </c>
      <c r="D729" t="str">
        <v xml:space="preserve"> LOUIS DREYFUS COMPANY BRASIL S.A.</v>
      </c>
      <c r="E729" t="str">
        <v>02274</v>
      </c>
      <c r="F729" t="str">
        <v>CLIENTES MERCADORIAS</v>
      </c>
      <c r="G729" t="str">
        <v>ÚNICA</v>
      </c>
      <c r="H729" t="str">
        <v>CREDITO EM CONTA</v>
      </c>
      <c r="I729">
        <v>64902.02</v>
      </c>
    </row>
    <row r="730">
      <c r="A730" t="str">
        <v>BC_MATRIZ</v>
      </c>
      <c r="B730">
        <v>46083</v>
      </c>
      <c r="C730" t="str">
        <v>MERCADORIA REF NF 2005, CARREGAMENTO Nº 02275, CONTRATO: 0450/26 - SO. PLACA: XXX-9999, MOTORISTA: JOEL FLORENCO DE SOUZA</v>
      </c>
      <c r="D730" t="str">
        <v xml:space="preserve"> LOUIS DREYFUS COMPANY BRASIL S.A.</v>
      </c>
      <c r="E730" t="str">
        <v>02275</v>
      </c>
      <c r="F730" t="str">
        <v>CLIENTES MERCADORIAS</v>
      </c>
      <c r="G730" t="str">
        <v>ÚNICA</v>
      </c>
      <c r="H730" t="str">
        <v>CREDITO EM CONTA</v>
      </c>
      <c r="I730">
        <v>66725.12</v>
      </c>
    </row>
    <row r="731">
      <c r="A731" t="str">
        <v>BC_MATRIZ</v>
      </c>
      <c r="B731">
        <v>46083</v>
      </c>
      <c r="C731" t="str">
        <v>MERCADORIA REF NF 2006, CARREGAMENTO Nº 02276, CONTRATO: 0450/26 - SO. PLACA: XXX-9999, MOTORISTA: JOEL FLORENCO DE SOUZA</v>
      </c>
      <c r="D731" t="str">
        <v xml:space="preserve"> LOUIS DREYFUS COMPANY BRASIL S.A.</v>
      </c>
      <c r="E731" t="str">
        <v>02276</v>
      </c>
      <c r="F731" t="str">
        <v>CLIENTES MERCADORIAS</v>
      </c>
      <c r="G731" t="str">
        <v>ÚNICA</v>
      </c>
      <c r="H731" t="str">
        <v>CREDITO EM CONTA</v>
      </c>
      <c r="I731">
        <v>62805.97</v>
      </c>
    </row>
    <row r="732">
      <c r="A732" t="str">
        <v>BC_MATRIZ</v>
      </c>
      <c r="B732">
        <v>46083</v>
      </c>
      <c r="C732" t="str">
        <v>MERCADORIA REF NF 2007, CARREGAMENTO Nº 02277, CONTRATO: 0450/26 - SO. PLACA: XXX-9999, MOTORISTA: JOEL FLORENCO DE SOUZA</v>
      </c>
      <c r="D732" t="str">
        <v xml:space="preserve"> LOUIS DREYFUS COMPANY BRASIL S.A.</v>
      </c>
      <c r="E732" t="str">
        <v>02277</v>
      </c>
      <c r="F732" t="str">
        <v>CLIENTES MERCADORIAS</v>
      </c>
      <c r="G732" t="str">
        <v>ÚNICA</v>
      </c>
      <c r="H732" t="str">
        <v>CREDITO EM CONTA</v>
      </c>
      <c r="I732">
        <v>57918.62</v>
      </c>
    </row>
    <row r="733">
      <c r="A733" t="str">
        <v>BC_MATRIZ</v>
      </c>
      <c r="B733">
        <v>46083</v>
      </c>
      <c r="C733" t="str">
        <v>MERCADORIA REF NF 2008, CARREGAMENTO Nº 02278, CONTRATO: 0450/26 - SO. PLACA: XXX-9999, MOTORISTA: JOEL FLORENCO DE SOUZA</v>
      </c>
      <c r="D733" t="str">
        <v xml:space="preserve"> LOUIS DREYFUS COMPANY BRASIL S.A.</v>
      </c>
      <c r="E733" t="str">
        <v>02278</v>
      </c>
      <c r="F733" t="str">
        <v>CLIENTES MERCADORIAS</v>
      </c>
      <c r="G733" t="str">
        <v>ÚNICA</v>
      </c>
      <c r="H733" t="str">
        <v>CREDITO EM CONTA</v>
      </c>
      <c r="I733">
        <v>63254.02</v>
      </c>
    </row>
    <row r="734">
      <c r="A734" t="str">
        <v>BC_MATRIZ</v>
      </c>
      <c r="B734">
        <v>46083</v>
      </c>
      <c r="C734" t="str">
        <v>MERCADORIA REF NF 2009, CARREGAMENTO Nº 02279, CONTRATO: 0450/26 - SO. PLACA: XXX-9999, MOTORISTA: JOEL FLORENCO DE SOUZA</v>
      </c>
      <c r="D734" t="str">
        <v xml:space="preserve"> LOUIS DREYFUS COMPANY BRASIL S.A.</v>
      </c>
      <c r="E734" t="str">
        <v>02279</v>
      </c>
      <c r="F734" t="str">
        <v>CLIENTES MERCADORIAS</v>
      </c>
      <c r="G734" t="str">
        <v>ÚNICA</v>
      </c>
      <c r="H734" t="str">
        <v>CREDITO EM CONTA</v>
      </c>
      <c r="I734">
        <v>68745.63</v>
      </c>
    </row>
    <row r="735">
      <c r="A735" t="str">
        <v>BC_MATRIZ</v>
      </c>
      <c r="B735">
        <v>46083</v>
      </c>
      <c r="C735" t="str">
        <v>MERCADORIA REF NF 2010 PARCIAL, CARREGAMENTO Nº 02280, CONTRATO: 0450/26 - SO. PLACA: XXX-9999, MOTORISTA: JOEL FLORENCO DE SOUZA</v>
      </c>
      <c r="D735" t="str">
        <v xml:space="preserve"> LOUIS DREYFUS COMPANY BRASIL S.A.</v>
      </c>
      <c r="E735" t="str">
        <v>02280</v>
      </c>
      <c r="F735" t="str">
        <v>CLIENTES MERCADORIAS</v>
      </c>
      <c r="G735" t="str">
        <v>ÚNICA</v>
      </c>
      <c r="H735" t="str">
        <v>CREDITO EM CONTA</v>
      </c>
      <c r="I735">
        <v>8073.48</v>
      </c>
    </row>
    <row r="736">
      <c r="A736" t="str">
        <v>BC_MATRIZ</v>
      </c>
      <c r="B736">
        <v>46083</v>
      </c>
      <c r="C736" t="str">
        <v>MERCADORIA REF NF 2011, CARREGAMENTO Nº 02281, CONTRATO: 0450/26 - SO. PLACA: XXX-9999, MOTORISTA: JOEL FLORENCO DE SOUZA</v>
      </c>
      <c r="D736" t="str">
        <v xml:space="preserve"> LOUIS DREYFUS COMPANY BRASIL S.A.</v>
      </c>
      <c r="E736" t="str">
        <v>02281</v>
      </c>
      <c r="F736" t="str">
        <v>CLIENTES MERCADORIAS</v>
      </c>
      <c r="G736" t="str">
        <v>ÚNICA</v>
      </c>
      <c r="H736" t="str">
        <v>CREDITO EM CONTA</v>
      </c>
      <c r="I736">
        <v>64112.35</v>
      </c>
    </row>
    <row r="737">
      <c r="A737" t="str">
        <v>BC_MATRIZ</v>
      </c>
      <c r="B737">
        <v>46083</v>
      </c>
      <c r="C737" t="str">
        <v>MERCADORIA REF NF 2012, CARREGAMENTO Nº 02282, CONTRATO: 0450/26 - SO. PLACA: XXX-9999, MOTORISTA: JOEL FLORENCO DE SOUZA</v>
      </c>
      <c r="D737" t="str">
        <v xml:space="preserve"> LOUIS DREYFUS COMPANY BRASIL S.A.</v>
      </c>
      <c r="E737" t="str">
        <v>02282</v>
      </c>
      <c r="F737" t="str">
        <v>CLIENTES MERCADORIAS</v>
      </c>
      <c r="G737" t="str">
        <v>ÚNICA</v>
      </c>
      <c r="H737" t="str">
        <v>CREDITO EM CONTA</v>
      </c>
      <c r="I737">
        <v>60165.73</v>
      </c>
    </row>
    <row r="738">
      <c r="A738" t="str">
        <v>BC_MATRIZ</v>
      </c>
      <c r="B738">
        <v>46083</v>
      </c>
      <c r="C738" t="str">
        <v>MERCADORIA REF NF 2013, CARREGAMENTO Nº 02283, CONTRATO: 0450/26 - SO. PLACA: XXX-9999, MOTORISTA: JOEL FLORENCO DE SOUZA</v>
      </c>
      <c r="D738" t="str">
        <v xml:space="preserve"> LOUIS DREYFUS COMPANY BRASIL S.A.</v>
      </c>
      <c r="E738" t="str">
        <v>02283</v>
      </c>
      <c r="F738" t="str">
        <v>CLIENTES MERCADORIAS</v>
      </c>
      <c r="G738" t="str">
        <v>ÚNICA</v>
      </c>
      <c r="H738" t="str">
        <v>CREDITO EM CONTA</v>
      </c>
      <c r="I738">
        <v>70333.55</v>
      </c>
    </row>
    <row r="739">
      <c r="A739" t="str">
        <v>BC_MATRIZ</v>
      </c>
      <c r="B739">
        <v>46083</v>
      </c>
      <c r="C739" t="str">
        <v>MERCADORIA REF NF 2014, CARREGAMENTO Nº 02284, CONTRATO: 0450/26 - SO. PLACA: XXX-9999, MOTORISTA: JOEL FLORENCO DE SOUZA</v>
      </c>
      <c r="D739" t="str">
        <v xml:space="preserve"> LOUIS DREYFUS COMPANY BRASIL S.A.</v>
      </c>
      <c r="E739" t="str">
        <v>02284</v>
      </c>
      <c r="F739" t="str">
        <v>CLIENTES MERCADORIAS</v>
      </c>
      <c r="G739" t="str">
        <v>ÚNICA</v>
      </c>
      <c r="H739" t="str">
        <v>CREDITO EM CONTA</v>
      </c>
      <c r="I739">
        <v>103451.48</v>
      </c>
    </row>
    <row r="740">
      <c r="A740" t="str">
        <v>BC_MATRIZ</v>
      </c>
      <c r="B740">
        <v>46083</v>
      </c>
      <c r="C740" t="str">
        <v>MERCADORIA REF NF 2000 E 2020, CARREGAMENTO Nº 02286, CONTRATO: 0450/26 - SO. PLACA: XXX-9999, MOTORISTA: JOEL FLORENCO DE SOUZA</v>
      </c>
      <c r="D740" t="str">
        <v xml:space="preserve"> LOUIS DREYFUS COMPANY BRASIL S.A.</v>
      </c>
      <c r="E740" t="str">
        <v>02286</v>
      </c>
      <c r="F740" t="str">
        <v>CLIENTES MERCADORIAS</v>
      </c>
      <c r="G740" t="str">
        <v>ÚNICA</v>
      </c>
      <c r="H740" t="str">
        <v>CREDITO EM CONTA</v>
      </c>
      <c r="I740">
        <v>75737.62</v>
      </c>
    </row>
    <row r="741">
      <c r="A741" t="str">
        <v>BC_MATRIZ</v>
      </c>
      <c r="B741">
        <v>46083</v>
      </c>
      <c r="C741" t="str">
        <v>MERCADORIA REF NF 1999 E 2021 E 2022, CARREGAMENTO Nº 02287, CONTRATO: 0450/26 - SO. PLACA: XXX-9999, MOTORISTA: JOEL FLORENCO DE SOUZA</v>
      </c>
      <c r="D741" t="str">
        <v xml:space="preserve"> LOUIS DREYFUS COMPANY BRASIL S.A.</v>
      </c>
      <c r="E741" t="str">
        <v>02287</v>
      </c>
      <c r="F741" t="str">
        <v>CLIENTES MERCADORIAS</v>
      </c>
      <c r="G741" t="str">
        <v>ÚNICA</v>
      </c>
      <c r="H741" t="str">
        <v>CREDITO EM CONTA</v>
      </c>
      <c r="I741">
        <v>108002.37</v>
      </c>
    </row>
    <row r="742">
      <c r="A742" t="str">
        <v>BC_MATRIZ</v>
      </c>
      <c r="B742">
        <v>46083</v>
      </c>
      <c r="C742" t="str">
        <v>MERCADORIA REF NF 2015, CARREGAMENTO Nº 02285, CONTRATO: 0450/26 - SO. PLACA: XXX-9999, MOTORISTA: JOEL FLORENCO DE SOUZA</v>
      </c>
      <c r="D742" t="str">
        <v xml:space="preserve"> LOUIS DREYFUS COMPANY BRASIL S.A.</v>
      </c>
      <c r="E742" t="str">
        <v>02285</v>
      </c>
      <c r="F742" t="str">
        <v>CLIENTES MERCADORIAS</v>
      </c>
      <c r="G742" t="str">
        <v>ÚNICA</v>
      </c>
      <c r="H742" t="str">
        <v>CREDITO EM CONTA</v>
      </c>
      <c r="I742">
        <v>84659.13</v>
      </c>
    </row>
    <row r="743">
      <c r="A743" t="str">
        <v>BC_MATRIZ</v>
      </c>
      <c r="B743">
        <v>46083</v>
      </c>
      <c r="C743" t="str">
        <v>MERCADORIA REF NF 2015, CARREGAMENTO Nº 02285, CONTRATO: 0450/26 - SO. PLACA: XXX-9999, MOTORISTA: JOEL FLORENCO DE SOUZA</v>
      </c>
      <c r="D743" t="str">
        <v xml:space="preserve"> LOUIS DREYFUS COMPANY BRASIL S.A.</v>
      </c>
      <c r="E743" t="str">
        <v>02285</v>
      </c>
      <c r="F743" t="str">
        <v>CLIENTES MERCADORIAS</v>
      </c>
      <c r="G743" t="str">
        <v>ÚNICA</v>
      </c>
      <c r="H743" t="str">
        <v>CREDITO EM CONTA</v>
      </c>
      <c r="I743">
        <v>0.02</v>
      </c>
    </row>
    <row r="744">
      <c r="A744" t="str">
        <v>BC_MATRIZ</v>
      </c>
      <c r="B744">
        <v>46083</v>
      </c>
      <c r="C744" t="str">
        <v>MERCADORIA REF NF 2027, CARREGAMENTO Nº 02291, CONTRATO: 0452/26 - SO. PLACA: XXX-9999, MOTORISTA: JOEL FLORENCO DE SOUZA</v>
      </c>
      <c r="D744" t="str">
        <v xml:space="preserve"> LOUIS DREYFUS COMPANY BRASIL S.A.</v>
      </c>
      <c r="E744" t="str">
        <v>02291</v>
      </c>
      <c r="F744" t="str">
        <v>CLIENTES MERCADORIAS</v>
      </c>
      <c r="G744" t="str">
        <v>ÚNICA</v>
      </c>
      <c r="H744" t="str">
        <v>CREDITO EM CONTA</v>
      </c>
      <c r="I744">
        <v>40885</v>
      </c>
    </row>
    <row r="745">
      <c r="A745" t="str">
        <v>BC_MATRIZ</v>
      </c>
      <c r="B745">
        <v>46083</v>
      </c>
      <c r="C745" t="str">
        <v>MERCADORIA REF NF 2027 e 2031, CARREGAMENTO Nº 02292, CONTRATO: 0452/26 - SO. PLACA: XXX-9999, MOTORISTA: JOEL FLORENCO DE SOUZA</v>
      </c>
      <c r="D745" t="str">
        <v xml:space="preserve"> LOUIS DREYFUS COMPANY BRASIL S.A.</v>
      </c>
      <c r="E745" t="str">
        <v>02292</v>
      </c>
      <c r="F745" t="str">
        <v>CLIENTES MERCADORIAS</v>
      </c>
      <c r="G745" t="str">
        <v>ÚNICA</v>
      </c>
      <c r="H745" t="str">
        <v>CREDITO EM CONTA</v>
      </c>
      <c r="I745">
        <v>51000</v>
      </c>
    </row>
    <row r="746">
      <c r="A746" t="str">
        <v>BC_MATRIZ</v>
      </c>
      <c r="B746">
        <v>46083</v>
      </c>
      <c r="C746" t="str">
        <v>MERCADORIA REF NF 2017 E 2032, CARREGAMENTO Nº 02295, CONTRATO: 0452/26 - SO. PLACA: XXX-9999, MOTORISTA: JOEL FLORENCO DE SOUZA</v>
      </c>
      <c r="D746" t="str">
        <v xml:space="preserve"> LOUIS DREYFUS COMPANY BRASIL S.A.</v>
      </c>
      <c r="E746" t="str">
        <v>02295</v>
      </c>
      <c r="F746" t="str">
        <v>CLIENTES MERCADORIAS</v>
      </c>
      <c r="G746" t="str">
        <v>ÚNICA</v>
      </c>
      <c r="H746" t="str">
        <v>CREDITO EM CONTA</v>
      </c>
      <c r="I746">
        <v>39948.3</v>
      </c>
    </row>
    <row r="747">
      <c r="A747" t="str">
        <v>BC_MATRIZ</v>
      </c>
      <c r="B747">
        <v>46083</v>
      </c>
      <c r="C747" t="str">
        <v>MERCADORIA REF NF 2018 E 2033, CARREGAMENTO Nº 02296, CONTRATO: 0452/26 - SO. PLACA: XXX-9999, MOTORISTA: JOEL FLORENCO DE SOUZA</v>
      </c>
      <c r="D747" t="str">
        <v xml:space="preserve"> LOUIS DREYFUS COMPANY BRASIL S.A.</v>
      </c>
      <c r="E747" t="str">
        <v>02296</v>
      </c>
      <c r="F747" t="str">
        <v>CLIENTES MERCADORIAS</v>
      </c>
      <c r="G747" t="str">
        <v>ÚNICA</v>
      </c>
      <c r="H747" t="str">
        <v>CREDITO CLIENTE</v>
      </c>
      <c r="I747">
        <v>72166.7</v>
      </c>
    </row>
    <row r="748">
      <c r="A748" t="str">
        <v>BC_MATRIZ</v>
      </c>
      <c r="B748">
        <v>46083</v>
      </c>
      <c r="C748" t="str">
        <v>ADIANTAMENTO CLIENTE (VENDA CAMINHAO).</v>
      </c>
      <c r="D748" t="str">
        <v xml:space="preserve"> D.A. MANFROI TRANSPORTES LTDA</v>
      </c>
      <c r="E748" t="str">
        <v>03/2026</v>
      </c>
      <c r="F748" t="str">
        <v>ADIANTAMENTOS CLIENTES</v>
      </c>
      <c r="G748" t="str">
        <v>ÚNICA</v>
      </c>
      <c r="H748" t="str">
        <v>PIX</v>
      </c>
      <c r="I748">
        <v>10344.55</v>
      </c>
    </row>
    <row r="749">
      <c r="A749" t="str">
        <v>BC_MATRIZ</v>
      </c>
      <c r="B749">
        <v>46083</v>
      </c>
      <c r="C749" t="str">
        <v>APLICACAO</v>
      </c>
      <c r="D749" t="str">
        <v xml:space="preserve"> TRANSFERENCIA ENTRE CONTAS</v>
      </c>
      <c r="E749" t="str">
        <v>03/2026</v>
      </c>
      <c r="F749" t="str">
        <v>TRANSFERENCIA ENTRE CONTAS</v>
      </c>
      <c r="G749" t="str">
        <v>ÚNICA</v>
      </c>
      <c r="H749" t="str">
        <v>TRANSFERENCIA</v>
      </c>
      <c r="I749">
        <v>1098195.11</v>
      </c>
    </row>
    <row r="750">
      <c r="A750" t="str">
        <v>BC_MATRIZ</v>
      </c>
      <c r="B750">
        <v>46084</v>
      </c>
      <c r="C750" t="str">
        <v>RESGATE</v>
      </c>
      <c r="D750" t="str">
        <v xml:space="preserve"> TRANSFERENCIA ENTRE CONTAS</v>
      </c>
      <c r="E750" t="str">
        <v>3/2026</v>
      </c>
      <c r="F750" t="str">
        <v>TRANSFERENCIA ENTRE CONTAS</v>
      </c>
      <c r="G750" t="str">
        <v>ÚNICA</v>
      </c>
      <c r="H750" t="str">
        <v>TRANSFERENCIA</v>
      </c>
      <c r="I750">
        <v>67930.25</v>
      </c>
    </row>
    <row r="751">
      <c r="A751" t="str">
        <v>BC_MATRIZ</v>
      </c>
      <c r="B751">
        <v>46085</v>
      </c>
      <c r="C751" t="str">
        <v>RESGATE</v>
      </c>
      <c r="D751" t="str">
        <v xml:space="preserve"> TRANSFERENCIA ENTRE CONTAS</v>
      </c>
      <c r="E751" t="str">
        <v>03/2026</v>
      </c>
      <c r="F751" t="str">
        <v>TRANSFERENCIA ENTRE CONTAS</v>
      </c>
      <c r="G751" t="str">
        <v>ÚNICA</v>
      </c>
      <c r="H751" t="str">
        <v>TRANSFERENCIA</v>
      </c>
      <c r="I751">
        <v>131171.37</v>
      </c>
    </row>
    <row r="752">
      <c r="A752" t="str">
        <v>BC_MATRIZ</v>
      </c>
      <c r="B752">
        <v>46086</v>
      </c>
      <c r="C752" t="str">
        <v>RESGATE</v>
      </c>
      <c r="D752" t="str">
        <v xml:space="preserve"> TRANSFERENCIA ENTRE CONTAS</v>
      </c>
      <c r="E752" t="str">
        <v>03/2026</v>
      </c>
      <c r="F752" t="str">
        <v>TRANSFERENCIA ENTRE CONTAS</v>
      </c>
      <c r="G752" t="str">
        <v>ÚNICA</v>
      </c>
      <c r="H752" t="str">
        <v>TRANSFERENCIA</v>
      </c>
      <c r="I752">
        <v>182.76</v>
      </c>
    </row>
    <row r="753">
      <c r="A753" t="str">
        <v>BC_MATRIZ</v>
      </c>
      <c r="B753">
        <v>46087</v>
      </c>
      <c r="C753" t="str">
        <v>RESGATE</v>
      </c>
      <c r="D753" t="str">
        <v xml:space="preserve"> TRANSFERENCIA ENTRE CONTAS</v>
      </c>
      <c r="E753" t="str">
        <v>03/2026</v>
      </c>
      <c r="F753" t="str">
        <v>TRANSFERENCIA ENTRE CONTAS</v>
      </c>
      <c r="G753" t="str">
        <v>ÚNICA</v>
      </c>
      <c r="H753" t="str">
        <v>TRANSFERENCIA</v>
      </c>
      <c r="I753">
        <v>110352.15</v>
      </c>
    </row>
    <row r="754">
      <c r="A754" t="str">
        <v>BC_MATRIZ</v>
      </c>
      <c r="B754">
        <v>46091</v>
      </c>
      <c r="C754" t="str">
        <v>MERCADORIA REF NF 2038, CARREGAMENTO Nº 02310, CONTRATO: 0464/26 - SO. PLACA: XXX-9999, MOTORISTA: JOEL FLORENCO DE SOUZA</v>
      </c>
      <c r="D754" t="str">
        <v xml:space="preserve"> LOUIS DREYFUS COMPANY BRASIL S.A.</v>
      </c>
      <c r="E754" t="str">
        <v>02310</v>
      </c>
      <c r="F754" t="str">
        <v>CLIENTES MERCADORIAS</v>
      </c>
      <c r="G754" t="str">
        <v>ÚNICA</v>
      </c>
      <c r="H754" t="str">
        <v>CREDITO CLIENTE</v>
      </c>
      <c r="I754">
        <v>66478.05</v>
      </c>
    </row>
    <row r="755">
      <c r="A755" t="str">
        <v>BC_MATRIZ</v>
      </c>
      <c r="B755">
        <v>46091</v>
      </c>
      <c r="C755" t="str">
        <v>MERCADORIA REF NF 2039 e 2050, CARREGAMENTO Nº 02311, CONTRATO: 0464/26 - SO. PLACA: XXX-9999, MOTORISTA: JOEL FLORENCO DE SOUZA</v>
      </c>
      <c r="D755" t="str">
        <v xml:space="preserve"> LOUIS DREYFUS COMPANY BRASIL S.A.</v>
      </c>
      <c r="E755" t="str">
        <v>02311</v>
      </c>
      <c r="F755" t="str">
        <v>CLIENTES MERCADORIAS</v>
      </c>
      <c r="G755" t="str">
        <v>ÚNICA</v>
      </c>
      <c r="H755" t="str">
        <v>CREDITO CLIENTE</v>
      </c>
      <c r="I755">
        <v>61208.18</v>
      </c>
    </row>
    <row r="756">
      <c r="A756" t="str">
        <v>BC_MATRIZ</v>
      </c>
      <c r="B756">
        <v>46091</v>
      </c>
      <c r="C756" t="str">
        <v>MERCADORIA REF NF 2045 e 2051, CARREGAMENTO Nº 02312, CONTRATO: 0464/26 - SO. PLACA: XXX-9999, MOTORISTA: JOEL FLORENCO DE SOUZA</v>
      </c>
      <c r="D756" t="str">
        <v xml:space="preserve"> LOUIS DREYFUS COMPANY BRASIL S.A.</v>
      </c>
      <c r="E756" t="str">
        <v>02312</v>
      </c>
      <c r="F756" t="str">
        <v>CLIENTES MERCADORIAS</v>
      </c>
      <c r="G756" t="str">
        <v>ÚNICA</v>
      </c>
      <c r="H756" t="str">
        <v>CREDITO CLIENTE</v>
      </c>
      <c r="I756">
        <v>68087.48</v>
      </c>
    </row>
    <row r="757">
      <c r="A757" t="str">
        <v>BC_MATRIZ</v>
      </c>
      <c r="B757">
        <v>46091</v>
      </c>
      <c r="C757" t="str">
        <v>MERCADORIA REF NF 2048, CARREGAMENTO Nº 02313, CONTRATO: 0464/26 - SO. PLACA: XXX-9999, MOTORISTA: JOEL FLORENCO DE SOUZA</v>
      </c>
      <c r="D757" t="str">
        <v xml:space="preserve"> LOUIS DREYFUS COMPANY BRASIL S.A.</v>
      </c>
      <c r="E757" t="str">
        <v>02313</v>
      </c>
      <c r="F757" t="str">
        <v>CLIENTES MERCADORIAS</v>
      </c>
      <c r="G757" t="str">
        <v>ÚNICA</v>
      </c>
      <c r="H757" t="str">
        <v>CREDITO CLIENTE</v>
      </c>
      <c r="I757">
        <v>11226.3</v>
      </c>
    </row>
    <row r="758">
      <c r="A758" t="str">
        <v>BC_MATRIZ</v>
      </c>
      <c r="B758">
        <v>46091</v>
      </c>
      <c r="C758" t="str">
        <v>MERCADORIA REF NF 2015, CARREGAMENTO Nº 02315, CONTRATO: 0466/26 - SO. PLACA: XXX-9999, MOTORISTA: JOEL FLORENCO DE SOUZA</v>
      </c>
      <c r="D758" t="str">
        <v xml:space="preserve"> LOUIS DREYFUS COMPANY BRASIL S.A.</v>
      </c>
      <c r="E758" t="str">
        <v>02315</v>
      </c>
      <c r="F758" t="str">
        <v>CLIENTES MERCADORIAS</v>
      </c>
      <c r="G758" t="str">
        <v>ÚNICA</v>
      </c>
      <c r="H758" t="str">
        <v>CREDITO CLIENTE</v>
      </c>
      <c r="I758">
        <v>6066.7</v>
      </c>
    </row>
    <row r="759">
      <c r="A759" t="str">
        <v>BC_MATRIZ</v>
      </c>
      <c r="B759">
        <v>46091</v>
      </c>
      <c r="C759" t="str">
        <v>MERCADORIA REF NF 2017, CARREGAMENTO Nº 02316, CONTRATO: 0466/26 - SO. PLACA: XXX-9999, MOTORISTA: JOEL FLORENCO DE SOUZA</v>
      </c>
      <c r="D759" t="str">
        <v xml:space="preserve"> LOUIS DREYFUS COMPANY BRASIL S.A.</v>
      </c>
      <c r="E759" t="str">
        <v>02316</v>
      </c>
      <c r="F759" t="str">
        <v>CLIENTES MERCADORIAS</v>
      </c>
      <c r="G759" t="str">
        <v>ÚNICA</v>
      </c>
      <c r="H759" t="str">
        <v>CREDITO CLIENTE</v>
      </c>
      <c r="I759">
        <v>26798.88</v>
      </c>
    </row>
    <row r="760">
      <c r="A760" t="str">
        <v>BC_MATRIZ</v>
      </c>
      <c r="B760">
        <v>46091</v>
      </c>
      <c r="C760" t="str">
        <v>MERCADORIA REF NF 2043 e 2069, CARREGAMENTO Nº 02317, CONTRATO: 0466/26 - SO. PLACA: XXX-9999, MOTORISTA: JOEL FLORENCO DE SOUZA</v>
      </c>
      <c r="D760" t="str">
        <v xml:space="preserve"> LOUIS DREYFUS COMPANY BRASIL S.A.</v>
      </c>
      <c r="E760" t="str">
        <v>02317</v>
      </c>
      <c r="F760" t="str">
        <v>CLIENTES MERCADORIAS</v>
      </c>
      <c r="G760" t="str">
        <v>ÚNICA</v>
      </c>
      <c r="H760" t="str">
        <v>CREDITO CLIENTE</v>
      </c>
      <c r="I760">
        <v>73935.12</v>
      </c>
    </row>
    <row r="761">
      <c r="A761" t="str">
        <v>BC_MATRIZ</v>
      </c>
      <c r="B761">
        <v>46091</v>
      </c>
      <c r="C761" t="str">
        <v>MERCADORIA REF NF 2044 e 2070, CARREGAMENTO Nº 02318, CONTRATO: 0466/26 - SO. PLACA: XXX-9999, MOTORISTA: JOEL FLORENCO DE SOUZA</v>
      </c>
      <c r="D761" t="str">
        <v xml:space="preserve"> LOUIS DREYFUS COMPANY BRASIL S.A.</v>
      </c>
      <c r="E761" t="str">
        <v>02318</v>
      </c>
      <c r="F761" t="str">
        <v>CLIENTES MERCADORIAS</v>
      </c>
      <c r="G761" t="str">
        <v>ÚNICA</v>
      </c>
      <c r="H761" t="str">
        <v>CREDITO CLIENTE</v>
      </c>
      <c r="I761">
        <v>63405.08</v>
      </c>
    </row>
    <row r="762">
      <c r="A762" t="str">
        <v>BC_MATRIZ</v>
      </c>
      <c r="B762">
        <v>46091</v>
      </c>
      <c r="C762" t="str">
        <v>MERCADORIA REF NF 2048, CARREGAMENTO Nº 02319, CONTRATO: 0466/26 - SO. PLACA: XXX-9999, MOTORISTA: JOEL FLORENCO DE SOUZA</v>
      </c>
      <c r="D762" t="str">
        <v xml:space="preserve"> LOUIS DREYFUS COMPANY BRASIL S.A.</v>
      </c>
      <c r="E762" t="str">
        <v>02319</v>
      </c>
      <c r="F762" t="str">
        <v>CLIENTES MERCADORIAS</v>
      </c>
      <c r="G762" t="str">
        <v>ÚNICA</v>
      </c>
      <c r="H762" t="str">
        <v>CREDITO CLIENTE</v>
      </c>
      <c r="I762">
        <v>54281</v>
      </c>
    </row>
    <row r="763">
      <c r="A763" t="str">
        <v>BC_MATRIZ</v>
      </c>
      <c r="B763">
        <v>46091</v>
      </c>
      <c r="C763" t="str">
        <v>MERCADORIA REF NF 2046 e 2071, CARREGAMENTO Nº 02337, CONTRATO: 0466/26 - SO. PLACA: XXX-9999, MOTORISTA: JOEL FLORENCO DE SOUZA</v>
      </c>
      <c r="D763" t="str">
        <v xml:space="preserve"> LOUIS DREYFUS COMPANY BRASIL S.A.</v>
      </c>
      <c r="E763" t="str">
        <v>02337</v>
      </c>
      <c r="F763" t="str">
        <v>CLIENTES MERCADORIAS</v>
      </c>
      <c r="G763" t="str">
        <v>ÚNICA</v>
      </c>
      <c r="H763" t="str">
        <v>CREDITO CLIENTE</v>
      </c>
      <c r="I763">
        <v>66747.43</v>
      </c>
    </row>
    <row r="764">
      <c r="A764" t="str">
        <v>BC_MATRIZ</v>
      </c>
      <c r="B764">
        <v>46091</v>
      </c>
      <c r="C764" t="str">
        <v>MERCADORIA REF NF 2047, CARREGAMENTO Nº 02339, CONTRATO: 0466/26 - SO. PLACA: XXX-9999, MOTORISTA: JOEL FLORENCO DE SOUZA</v>
      </c>
      <c r="D764" t="str">
        <v xml:space="preserve"> LOUIS DREYFUS COMPANY BRASIL S.A.</v>
      </c>
      <c r="E764" t="str">
        <v>02339</v>
      </c>
      <c r="F764" t="str">
        <v>CLIENTES MERCADORIAS</v>
      </c>
      <c r="G764" t="str">
        <v>ÚNICA</v>
      </c>
      <c r="H764" t="str">
        <v>CREDITO CLIENTE</v>
      </c>
      <c r="I764">
        <v>68168.83</v>
      </c>
    </row>
    <row r="765">
      <c r="A765" t="str">
        <v>BC_MATRIZ</v>
      </c>
      <c r="B765">
        <v>46091</v>
      </c>
      <c r="C765" t="str">
        <v>MERCADORIA REF NF /2049, CARREGAMENTO Nº 02344, CONTRATO: 0466/26 - SO. PLACA: XXX-9999, MOTORISTA: JOEL FLORENCO DE SOUZA</v>
      </c>
      <c r="D765" t="str">
        <v xml:space="preserve"> LOUIS DREYFUS COMPANY BRASIL S.A.</v>
      </c>
      <c r="E765" t="str">
        <v>02344</v>
      </c>
      <c r="F765" t="str">
        <v>CLIENTES MERCADORIAS</v>
      </c>
      <c r="G765" t="str">
        <v>ÚNICA</v>
      </c>
      <c r="H765" t="str">
        <v>CREDITO CLIENTE</v>
      </c>
      <c r="I765">
        <v>69691.52</v>
      </c>
    </row>
    <row r="766">
      <c r="A766" t="str">
        <v>BC_MATRIZ</v>
      </c>
      <c r="B766">
        <v>46091</v>
      </c>
      <c r="C766" t="str">
        <v>MERCADORIA REF NF 2067, CARREGAMENTO Nº 02348, CONTRATO: 0466/26 - SO. PLACA: XXX-9999, MOTORISTA: JOEL FLORENCO DE SOUZA</v>
      </c>
      <c r="D766" t="str">
        <v xml:space="preserve"> LOUIS DREYFUS COMPANY BRASIL S.A.</v>
      </c>
      <c r="E766" t="str">
        <v>02348</v>
      </c>
      <c r="F766" t="str">
        <v>CLIENTES MERCADORIAS</v>
      </c>
      <c r="G766" t="str">
        <v>ÚNICA</v>
      </c>
      <c r="H766" t="str">
        <v>CREDITO CLIENTE</v>
      </c>
      <c r="I766">
        <v>12826.93</v>
      </c>
    </row>
    <row r="767">
      <c r="A767" t="str">
        <v>BC_MATRIZ</v>
      </c>
      <c r="B767">
        <v>46091</v>
      </c>
      <c r="C767" t="str">
        <v>APLICACAO</v>
      </c>
      <c r="D767" t="str">
        <v xml:space="preserve"> TRANSFERENCIA ENTRE CONTAS</v>
      </c>
      <c r="E767" t="str">
        <v>03/2026</v>
      </c>
      <c r="F767" t="str">
        <v>TRANSFERENCIA ENTRE CONTAS</v>
      </c>
      <c r="G767" t="str">
        <v>ÚNICA</v>
      </c>
      <c r="H767" t="str">
        <v>TRANSFERENCIA</v>
      </c>
      <c r="I767">
        <v>571960.82</v>
      </c>
    </row>
    <row r="768">
      <c r="A768" t="str">
        <v>BC_MATRIZ</v>
      </c>
      <c r="B768">
        <v>46092</v>
      </c>
      <c r="C768" t="str">
        <v>RESGATE</v>
      </c>
      <c r="D768" t="str">
        <v xml:space="preserve"> TRANSFERENCIA ENTRE CONTAS</v>
      </c>
      <c r="E768" t="str">
        <v>03/2026</v>
      </c>
      <c r="F768" t="str">
        <v>TRANSFERENCIA ENTRE CONTAS</v>
      </c>
      <c r="G768" t="str">
        <v>ÚNICA</v>
      </c>
      <c r="H768" t="str">
        <v>TRANSFERENCIA</v>
      </c>
      <c r="I768">
        <v>51.21</v>
      </c>
    </row>
    <row r="769">
      <c r="A769" t="str">
        <v>BC_MATRIZ</v>
      </c>
      <c r="B769">
        <v>46093</v>
      </c>
      <c r="C769" t="str">
        <v>RESGATE</v>
      </c>
      <c r="D769" t="str">
        <v xml:space="preserve"> TRANSFERENCIA ENTRE CONTAS</v>
      </c>
      <c r="E769" t="str">
        <v>03/2026</v>
      </c>
      <c r="F769" t="str">
        <v>TRANSFERENCIA ENTRE CONTAS</v>
      </c>
      <c r="G769" t="str">
        <v>ÚNICA</v>
      </c>
      <c r="H769" t="str">
        <v>TRANSFERENCIA</v>
      </c>
      <c r="I769">
        <v>34844.32</v>
      </c>
    </row>
    <row r="770">
      <c r="A770" t="str">
        <v>BC_MATRIZ</v>
      </c>
      <c r="B770">
        <v>46094</v>
      </c>
      <c r="C770" t="str">
        <v>RESGATE</v>
      </c>
      <c r="D770" t="str">
        <v xml:space="preserve"> TRANSFERENCIA ENTRE CONTAS</v>
      </c>
      <c r="E770" t="str">
        <v>03/2026</v>
      </c>
      <c r="F770" t="str">
        <v>TRANSFERENCIA ENTRE CONTAS</v>
      </c>
      <c r="G770" t="str">
        <v>ÚNICA</v>
      </c>
      <c r="H770" t="str">
        <v>TRANSFERENCIA</v>
      </c>
      <c r="I770">
        <v>1179140.07</v>
      </c>
    </row>
    <row r="771">
      <c r="A771" t="str">
        <v>BC_MATRIZ</v>
      </c>
      <c r="B771">
        <v>46097</v>
      </c>
      <c r="C771" t="str">
        <v>MERCADORIA REF NF 2028, CARREGAMENTO Nº 02300, CONTRATO: 0460/26 - SO. PLACA: XXX-9999, MOTORISTA: JOEL FLORENCO DE SOUZA</v>
      </c>
      <c r="D771" t="str">
        <v xml:space="preserve"> LOUIS DREYFUS COMPANY BRASIL S.A.</v>
      </c>
      <c r="E771" t="str">
        <v>02300</v>
      </c>
      <c r="F771" t="str">
        <v>CLIENTES MERCADORIAS</v>
      </c>
      <c r="G771" t="str">
        <v>ÚNICA</v>
      </c>
      <c r="H771" t="str">
        <v>CREDITO EM CONTA</v>
      </c>
      <c r="I771">
        <v>62873.2</v>
      </c>
    </row>
    <row r="772">
      <c r="A772" t="str">
        <v>BC_MATRIZ</v>
      </c>
      <c r="B772">
        <v>46097</v>
      </c>
      <c r="C772" t="str">
        <v>MERCADORIA REF NF 2029, CARREGAMENTO Nº 02301, CONTRATO: 0460/26 - SO. PLACA: XXX-9999, MOTORISTA: JOEL FLORENCO DE SOUZA</v>
      </c>
      <c r="D772" t="str">
        <v xml:space="preserve"> LOUIS DREYFUS COMPANY BRASIL S.A.</v>
      </c>
      <c r="E772" t="str">
        <v>02301</v>
      </c>
      <c r="F772" t="str">
        <v>CLIENTES MERCADORIAS</v>
      </c>
      <c r="G772" t="str">
        <v>ÚNICA</v>
      </c>
      <c r="H772" t="str">
        <v>CREDITO EM CONTA</v>
      </c>
      <c r="I772">
        <v>56870.67</v>
      </c>
    </row>
    <row r="773">
      <c r="A773" t="str">
        <v>BC_MATRIZ</v>
      </c>
      <c r="B773">
        <v>46097</v>
      </c>
      <c r="C773" t="str">
        <v>MERCADORIA REF NF 2029, CARREGAMENTO Nº 02302, CONTRATO: 0460/26 - SO. PLACA: XXX-9999, MOTORISTA: JOEL FLORENCO DE SOUZA</v>
      </c>
      <c r="D773" t="str">
        <v xml:space="preserve"> LOUIS DREYFUS COMPANY BRASIL S.A.</v>
      </c>
      <c r="E773" t="str">
        <v>02302</v>
      </c>
      <c r="F773" t="str">
        <v>CLIENTES MERCADORIAS</v>
      </c>
      <c r="G773" t="str">
        <v>ÚNICA</v>
      </c>
      <c r="H773" t="str">
        <v>CREDITO EM CONTA</v>
      </c>
      <c r="I773">
        <v>2260.27</v>
      </c>
    </row>
    <row r="774">
      <c r="A774" t="str">
        <v>BC_MATRIZ</v>
      </c>
      <c r="B774">
        <v>46097</v>
      </c>
      <c r="C774" t="str">
        <v>MERCADORIA REF NF 2041, CARREGAMENTO Nº 02303, CONTRATO: 0460/26 - SO. PLACA: XXX-9999, MOTORISTA: JOEL FLORENCO DE SOUZA</v>
      </c>
      <c r="D774" t="str">
        <v xml:space="preserve"> LOUIS DREYFUS COMPANY BRASIL S.A.</v>
      </c>
      <c r="E774" t="str">
        <v>02303</v>
      </c>
      <c r="F774" t="str">
        <v>CLIENTES MERCADORIAS</v>
      </c>
      <c r="G774" t="str">
        <v>ÚNICA</v>
      </c>
      <c r="H774" t="str">
        <v>CREDITO EM CONTA</v>
      </c>
      <c r="I774">
        <v>61940.67</v>
      </c>
    </row>
    <row r="775">
      <c r="A775" t="str">
        <v>BC_MATRIZ</v>
      </c>
      <c r="B775">
        <v>46097</v>
      </c>
      <c r="C775" t="str">
        <v>MERCADORIA REF NF 2042, CARREGAMENTO Nº 02304, CONTRATO: 0460/26 - SO. PLACA: XXX-9999, MOTORISTA: JOEL FLORENCO DE SOUZA</v>
      </c>
      <c r="D775" t="str">
        <v xml:space="preserve"> LOUIS DREYFUS COMPANY BRASIL S.A.</v>
      </c>
      <c r="E775" t="str">
        <v>02304</v>
      </c>
      <c r="F775" t="str">
        <v>CLIENTES MERCADORIAS</v>
      </c>
      <c r="G775" t="str">
        <v>ÚNICA</v>
      </c>
      <c r="H775" t="str">
        <v>CREDITO EM CONTA</v>
      </c>
      <c r="I775">
        <v>67272.4</v>
      </c>
    </row>
    <row r="776">
      <c r="A776" t="str">
        <v>BC_MATRIZ</v>
      </c>
      <c r="B776">
        <v>46097</v>
      </c>
      <c r="C776" t="str">
        <v>MERCADORIA REF NF 2030, CARREGAMENTO Nº 02305, CONTRATO: 0460/26 - SO. PLACA: XXX-9999, MOTORISTA: JOEL FLORENCO DE SOUZA</v>
      </c>
      <c r="D776" t="str">
        <v xml:space="preserve"> LOUIS DREYFUS COMPANY BRASIL S.A.</v>
      </c>
      <c r="E776" t="str">
        <v>02305</v>
      </c>
      <c r="F776" t="str">
        <v>CLIENTES MERCADORIAS</v>
      </c>
      <c r="G776" t="str">
        <v>ÚNICA</v>
      </c>
      <c r="H776" t="str">
        <v>CREDITO EM CONTA</v>
      </c>
      <c r="I776">
        <v>82213.73</v>
      </c>
    </row>
    <row r="777">
      <c r="A777" t="str">
        <v>BC_MATRIZ</v>
      </c>
      <c r="B777">
        <v>46097</v>
      </c>
      <c r="C777" t="str">
        <v>MERCADORIA REF NF 2034, CARREGAMENTO Nº 02306, CONTRATO: 0460/26 - SO. PLACA: XXX-9999, MOTORISTA: JOEL FLORENCO DE SOUZA</v>
      </c>
      <c r="D777" t="str">
        <v xml:space="preserve"> LOUIS DREYFUS COMPANY BRASIL S.A.</v>
      </c>
      <c r="E777" t="str">
        <v>02306</v>
      </c>
      <c r="F777" t="str">
        <v>CLIENTES MERCADORIAS</v>
      </c>
      <c r="G777" t="str">
        <v>ÚNICA</v>
      </c>
      <c r="H777" t="str">
        <v>CREDITO EM CONTA</v>
      </c>
      <c r="I777">
        <v>71650.8</v>
      </c>
    </row>
    <row r="778">
      <c r="A778" t="str">
        <v>BC_MATRIZ</v>
      </c>
      <c r="B778">
        <v>46097</v>
      </c>
      <c r="C778" t="str">
        <v>MERCADORIA REF NF 2001, 2054, 2055, CARREGAMENTO Nº 02308, CONTRATO: 0460/26 - SO. PLACA: XXX-9999, MOTORISTA: JOEL FLORENCO DE SOUZA</v>
      </c>
      <c r="D778" t="str">
        <v xml:space="preserve"> LOUIS DREYFUS COMPANY BRASIL S.A.</v>
      </c>
      <c r="E778" t="str">
        <v>02308</v>
      </c>
      <c r="F778" t="str">
        <v>CLIENTES MERCADORIAS</v>
      </c>
      <c r="G778" t="str">
        <v>ÚNICA</v>
      </c>
      <c r="H778" t="str">
        <v>CREDITO EM CONTA</v>
      </c>
      <c r="I778">
        <v>72732.4</v>
      </c>
    </row>
    <row r="779">
      <c r="A779" t="str">
        <v>BC_MATRIZ</v>
      </c>
      <c r="B779">
        <v>46097</v>
      </c>
      <c r="C779" t="str">
        <v>MERCADORIA REF NF 2002, 2052, 2053, CARREGAMENTO Nº 02309, CONTRATO: 0460/26 - SO. PLACA: XXX-9999, MOTORISTA: JOEL FLORENCO DE SOUZA</v>
      </c>
      <c r="D779" t="str">
        <v xml:space="preserve"> LOUIS DREYFUS COMPANY BRASIL S.A.</v>
      </c>
      <c r="E779" t="str">
        <v>02309</v>
      </c>
      <c r="F779" t="str">
        <v>CLIENTES MERCADORIAS</v>
      </c>
      <c r="G779" t="str">
        <v>ÚNICA</v>
      </c>
      <c r="H779" t="str">
        <v>CREDITO EM CONTA</v>
      </c>
      <c r="I779">
        <v>54740.47</v>
      </c>
    </row>
    <row r="780">
      <c r="A780" t="str">
        <v>BC_MATRIZ</v>
      </c>
      <c r="B780">
        <v>46097</v>
      </c>
      <c r="C780" t="str">
        <v>MERCADORIA REF NF 2017, CARREGAMENTO Nº 02298, CONTRATO: 0460/26 - SO. PLACA: XXX-9999, MOTORISTA: JOEL FLORENCO DE SOUZA</v>
      </c>
      <c r="D780" t="str">
        <v xml:space="preserve"> LOUIS DREYFUS COMPANY BRASIL S.A.</v>
      </c>
      <c r="E780" t="str">
        <v>02298</v>
      </c>
      <c r="F780" t="str">
        <v>CLIENTES MERCADORIAS</v>
      </c>
      <c r="G780" t="str">
        <v>ÚNICA</v>
      </c>
      <c r="H780" t="str">
        <v>CREDITO EM CONTA</v>
      </c>
      <c r="I780">
        <v>1227.2</v>
      </c>
    </row>
    <row r="781">
      <c r="A781" t="str">
        <v>BC_MATRIZ</v>
      </c>
      <c r="B781">
        <v>46097</v>
      </c>
      <c r="C781" t="str">
        <v>MERCADORIA REF NF 2040, CARREGAMENTO Nº 02307, CONTRATO: 0460/26 - SO. PLACA: XXX-9999, MOTORISTA: JOEL FLORENCO DE SOUZA</v>
      </c>
      <c r="D781" t="str">
        <v xml:space="preserve"> LOUIS DREYFUS COMPANY BRASIL S.A.</v>
      </c>
      <c r="E781" t="str">
        <v>02307</v>
      </c>
      <c r="F781" t="str">
        <v>CLIENTES MERCADORIAS</v>
      </c>
      <c r="G781" t="str">
        <v>ÚNICA</v>
      </c>
      <c r="H781" t="str">
        <v>CREDITO EM CONTA</v>
      </c>
      <c r="I781">
        <v>78078</v>
      </c>
    </row>
    <row r="782">
      <c r="A782" t="str">
        <v>BC_MATRIZ</v>
      </c>
      <c r="B782">
        <v>46097</v>
      </c>
      <c r="C782" t="str">
        <v>APLICACAO</v>
      </c>
      <c r="D782" t="str">
        <v xml:space="preserve"> TRANSFERENCIA ENTRE CONTAS</v>
      </c>
      <c r="E782" t="str">
        <v>03/2026</v>
      </c>
      <c r="F782" t="str">
        <v>TRANSFERENCIA ENTRE CONTAS</v>
      </c>
      <c r="G782" t="str">
        <v>ÚNICA</v>
      </c>
      <c r="H782" t="str">
        <v>TRANSFERENCIA</v>
      </c>
      <c r="I782">
        <v>538004.7</v>
      </c>
    </row>
    <row r="783">
      <c r="A783" t="str">
        <v>BC_MATRIZ</v>
      </c>
      <c r="B783">
        <v>46098</v>
      </c>
      <c r="C783" t="str">
        <v>APLICACAO</v>
      </c>
      <c r="D783" t="str">
        <v xml:space="preserve"> TRANSFERENCIA ENTRE CONTAS</v>
      </c>
      <c r="E783" t="str">
        <v>03/2026</v>
      </c>
      <c r="F783" t="str">
        <v>TRANSFERENCIA ENTRE CONTAS</v>
      </c>
      <c r="G783" t="str">
        <v>ÚNICA</v>
      </c>
      <c r="H783" t="str">
        <v>TRANSFERENCIA</v>
      </c>
      <c r="I783">
        <v>619356.66</v>
      </c>
    </row>
    <row r="784">
      <c r="A784" t="str">
        <v>BC_MATRIZ</v>
      </c>
      <c r="B784">
        <v>46099</v>
      </c>
      <c r="C784" t="str">
        <v>RESGATE</v>
      </c>
      <c r="D784" t="str">
        <v xml:space="preserve"> TRANSFERENCIA ENTRE CONTAS</v>
      </c>
      <c r="E784" t="str">
        <v>03/2026</v>
      </c>
      <c r="F784" t="str">
        <v>TRANSFERENCIA ENTRE CONTAS</v>
      </c>
      <c r="G784" t="str">
        <v>ÚNICA</v>
      </c>
      <c r="H784" t="str">
        <v>TRANSFERENCIA</v>
      </c>
      <c r="I784">
        <v>13100.31</v>
      </c>
    </row>
    <row r="785">
      <c r="A785" t="str">
        <v>BC_MATRIZ</v>
      </c>
      <c r="B785">
        <v>46100</v>
      </c>
      <c r="C785" t="str">
        <v>MERCADORIA REF NF 2074, CARREGAMENTO Nº 02352, CONTRATO: 0440/26 - CA. PLACA: MYB-2754, MOTORISTA: CICERO CEZARIO ALVES</v>
      </c>
      <c r="D785" t="str">
        <v xml:space="preserve"> VITOR RORATTO NEVES</v>
      </c>
      <c r="E785" t="str">
        <v>02352</v>
      </c>
      <c r="F785" t="str">
        <v>CLIENTES MERCADORIAS</v>
      </c>
      <c r="G785" t="str">
        <v>ÚNICA</v>
      </c>
      <c r="H785" t="str">
        <v>TRANSFERENCIA</v>
      </c>
      <c r="I785">
        <v>38197.6</v>
      </c>
    </row>
    <row r="786">
      <c r="A786" t="str">
        <v>BC_MATRIZ</v>
      </c>
      <c r="B786">
        <v>46100</v>
      </c>
      <c r="C786" t="str">
        <v>MERCADORIA REF NF 2074, CARREGAMENTO Nº 02352, CONTRATO: 0440/26 - CA. PLACA: MYB-2754, MOTORISTA: CICERO CEZARIO ALVES</v>
      </c>
      <c r="D786" t="str">
        <v xml:space="preserve"> VITOR RORATTO NEVES</v>
      </c>
      <c r="E786" t="str">
        <v>02352</v>
      </c>
      <c r="F786" t="str">
        <v>CLIENTES MERCADORIAS</v>
      </c>
      <c r="G786" t="str">
        <v>ÚNICA</v>
      </c>
      <c r="H786" t="str">
        <v>TRANSFERENCIA</v>
      </c>
      <c r="I786">
        <v>133</v>
      </c>
    </row>
    <row r="787">
      <c r="A787" t="str">
        <v>BC_MATRIZ</v>
      </c>
      <c r="B787">
        <v>46100</v>
      </c>
      <c r="C787" t="str">
        <v>APLICACAO</v>
      </c>
      <c r="D787" t="str">
        <v xml:space="preserve"> TRANSFERENCIA ENTRE CONTAS</v>
      </c>
      <c r="E787" t="str">
        <v>03/2026</v>
      </c>
      <c r="F787" t="str">
        <v>TRANSFERENCIA ENTRE CONTAS</v>
      </c>
      <c r="G787" t="str">
        <v>ÚNICA</v>
      </c>
      <c r="H787" t="str">
        <v>TRANSFERENCIA</v>
      </c>
      <c r="I787">
        <v>33330.6</v>
      </c>
    </row>
    <row r="788">
      <c r="A788" t="str">
        <v>BC_MATRIZ</v>
      </c>
      <c r="B788">
        <v>46101</v>
      </c>
      <c r="C788" t="str">
        <v>RESGATE</v>
      </c>
      <c r="D788" t="str">
        <v xml:space="preserve"> TRANSFERENCIA ENTRE CONTAS</v>
      </c>
      <c r="E788" t="str">
        <v>03/2026</v>
      </c>
      <c r="F788" t="str">
        <v>TRANSFERENCIA ENTRE CONTAS</v>
      </c>
      <c r="G788" t="str">
        <v>ÚNICA</v>
      </c>
      <c r="H788" t="str">
        <v>TRANSFERENCIA</v>
      </c>
      <c r="I788">
        <v>1010137.81</v>
      </c>
    </row>
    <row r="789">
      <c r="A789" t="str">
        <v>BC_MATRIZ</v>
      </c>
      <c r="B789">
        <v>46104</v>
      </c>
      <c r="C789" t="str">
        <v>RESGATE</v>
      </c>
      <c r="D789" t="str">
        <v xml:space="preserve"> TRANSFERENCIA ENTRE CONTAS</v>
      </c>
      <c r="E789" t="str">
        <v>03/2026</v>
      </c>
      <c r="F789" t="str">
        <v>TRANSFERENCIA ENTRE CONTAS</v>
      </c>
      <c r="G789" t="str">
        <v>ÚNICA</v>
      </c>
      <c r="H789" t="str">
        <v>TRANSFERENCIA</v>
      </c>
      <c r="I789">
        <v>5803.3</v>
      </c>
    </row>
    <row r="790">
      <c r="A790" t="str">
        <v>BC_MATRIZ</v>
      </c>
      <c r="B790">
        <v>46105</v>
      </c>
      <c r="C790" t="str">
        <v>MERCADORIA REF NF 2002, 2052, 2053, CARREGAMENTO Nº 02309, CONTRATO: 0460/26 - SO. PLACA: XXX-9999, MOTORISTA: JOEL FLORENCO DE SOUZA</v>
      </c>
      <c r="D790" t="str">
        <v xml:space="preserve"> LOUIS DREYFUS COMPANY BRASIL S.A.</v>
      </c>
      <c r="E790" t="str">
        <v>02309</v>
      </c>
      <c r="F790" t="str">
        <v>CLIENTES MERCADORIAS</v>
      </c>
      <c r="G790" t="str">
        <v>ÚNICA</v>
      </c>
      <c r="H790" t="str">
        <v>CREDITO EM CONTA</v>
      </c>
      <c r="I790">
        <v>12140.2</v>
      </c>
    </row>
    <row r="791">
      <c r="A791" t="str">
        <v>BC_MATRIZ</v>
      </c>
      <c r="B791">
        <v>46105</v>
      </c>
      <c r="C791" t="str">
        <v>APLICACAO</v>
      </c>
      <c r="D791" t="str">
        <v xml:space="preserve"> TRANSFERENCIA ENTRE CONTAS</v>
      </c>
      <c r="E791" t="str">
        <v>03/2026</v>
      </c>
      <c r="F791" t="str">
        <v>TRANSFERENCIA ENTRE CONTAS</v>
      </c>
      <c r="G791" t="str">
        <v>ÚNICA</v>
      </c>
      <c r="H791" t="str">
        <v>TRANSFERENCIA</v>
      </c>
      <c r="I791">
        <v>7130.2</v>
      </c>
    </row>
    <row r="792">
      <c r="A792" t="str">
        <v>BC_MATRIZ</v>
      </c>
      <c r="B792">
        <v>46106</v>
      </c>
      <c r="C792" t="str">
        <v>BENEFICIAMENTO FEIJAO OLHO NEGRO - NF 202500000000013. CRT VENDA 0368/25 FC.</v>
      </c>
      <c r="D792" t="str">
        <v xml:space="preserve"> PORTO CEREAIS LTDA</v>
      </c>
      <c r="E792" t="str">
        <v>0368/26 - FC</v>
      </c>
      <c r="F792" t="str">
        <v>ADIANTAMENTOS FORNECEDORES</v>
      </c>
      <c r="G792" t="str">
        <v>ÚNICA</v>
      </c>
      <c r="H792" t="str">
        <v>TRANSFERENCIA</v>
      </c>
      <c r="I792">
        <v>2261.44</v>
      </c>
    </row>
    <row r="793">
      <c r="A793" t="str">
        <v>BC_MATRIZ</v>
      </c>
      <c r="B793">
        <v>46106</v>
      </c>
      <c r="C793" t="str">
        <v>RESGATE</v>
      </c>
      <c r="D793" t="str">
        <v xml:space="preserve"> TRANSFERENCIA ENTRE CONTAS</v>
      </c>
      <c r="E793" t="str">
        <v>03/2026</v>
      </c>
      <c r="F793" t="str">
        <v>TRANSFERENCIA ENTRE CONTAS</v>
      </c>
      <c r="G793" t="str">
        <v>ÚNICA</v>
      </c>
      <c r="H793" t="str">
        <v>TRANSFERENCIA</v>
      </c>
      <c r="I793">
        <v>10404.1</v>
      </c>
    </row>
    <row r="794">
      <c r="A794" t="str">
        <v>BC_MATRIZ</v>
      </c>
      <c r="B794">
        <v>46107</v>
      </c>
      <c r="C794" t="str">
        <v>RESGATE</v>
      </c>
      <c r="D794" t="str">
        <v xml:space="preserve"> TRANSFERENCIA ENTRE CONTAS</v>
      </c>
      <c r="E794" t="str">
        <v>03/2026</v>
      </c>
      <c r="F794" t="str">
        <v>TRANSFERENCIA ENTRE CONTAS</v>
      </c>
      <c r="G794" t="str">
        <v>ÚNICA</v>
      </c>
      <c r="H794" t="str">
        <v>TRANSFERENCIA</v>
      </c>
      <c r="I794">
        <v>45474.82</v>
      </c>
    </row>
    <row r="795">
      <c r="A795" t="str">
        <v>BC_MATRIZ</v>
      </c>
      <c r="B795">
        <v>46108</v>
      </c>
      <c r="C795" t="str">
        <v>MERCADORIA REF NF 2057, CARREGAMENTO Nº 02334, CONTRATO: 0468/26 - SO. PLACA: XXX-9999, MOTORISTA: JOEL FLORENCO DE SOUZA</v>
      </c>
      <c r="D795" t="str">
        <v xml:space="preserve"> CUTRALE TRADING BRASIL LTDA.</v>
      </c>
      <c r="E795" t="str">
        <v>02334</v>
      </c>
      <c r="F795" t="str">
        <v>CLIENTES MERCADORIAS</v>
      </c>
      <c r="G795" t="str">
        <v>ÚNICA</v>
      </c>
      <c r="H795" t="str">
        <v>TED</v>
      </c>
      <c r="I795">
        <v>74089.33</v>
      </c>
    </row>
    <row r="796">
      <c r="A796" t="str">
        <v>BC_MATRIZ</v>
      </c>
      <c r="B796">
        <v>46108</v>
      </c>
      <c r="C796" t="str">
        <v>MERCADORIA REF NF 2058, CARREGAMENTO Nº 02335, CONTRATO: 0468/26 - SO. PLACA: XXX-9999, MOTORISTA: JOEL FLORENCO DE SOUZA</v>
      </c>
      <c r="D796" t="str">
        <v xml:space="preserve"> CUTRALE TRADING BRASIL LTDA.</v>
      </c>
      <c r="E796" t="str">
        <v>02335</v>
      </c>
      <c r="F796" t="str">
        <v>CLIENTES MERCADORIAS</v>
      </c>
      <c r="G796" t="str">
        <v>ÚNICA</v>
      </c>
      <c r="H796" t="str">
        <v>TED</v>
      </c>
      <c r="I796">
        <v>71555.33</v>
      </c>
    </row>
    <row r="797">
      <c r="A797" t="str">
        <v>BC_MATRIZ</v>
      </c>
      <c r="B797">
        <v>46108</v>
      </c>
      <c r="C797" t="str">
        <v>MERCADORIA REF NF 2062, CARREGAMENTO Nº 02341, CONTRATO: 0468/26 - SO. PLACA: XXX-9999, MOTORISTA: JOEL FLORENCO DE SOUZA</v>
      </c>
      <c r="D797" t="str">
        <v xml:space="preserve"> CUTRALE TRADING BRASIL LTDA.</v>
      </c>
      <c r="E797" t="str">
        <v>02341</v>
      </c>
      <c r="F797" t="str">
        <v>CLIENTES MERCADORIAS</v>
      </c>
      <c r="G797" t="str">
        <v>ÚNICA</v>
      </c>
      <c r="H797" t="str">
        <v>TED</v>
      </c>
      <c r="I797">
        <v>6184.17</v>
      </c>
    </row>
    <row r="798">
      <c r="A798" t="str">
        <v>BC_MATRIZ</v>
      </c>
      <c r="B798">
        <v>46108</v>
      </c>
      <c r="C798" t="str">
        <v>MERCADORIA REF NF 2062, CARREGAMENTO Nº 02340, CONTRATO: 0468/26 - SO. PLACA: XXX-9999, MOTORISTA: JOEL FLORENCO DE SOUZA</v>
      </c>
      <c r="D798" t="str">
        <v xml:space="preserve"> CUTRALE TRADING BRASIL LTDA.</v>
      </c>
      <c r="E798" t="str">
        <v>02340</v>
      </c>
      <c r="F798" t="str">
        <v>CLIENTES MERCADORIAS</v>
      </c>
      <c r="G798" t="str">
        <v>ÚNICA</v>
      </c>
      <c r="H798" t="str">
        <v>TED</v>
      </c>
      <c r="I798">
        <v>67241.5</v>
      </c>
    </row>
    <row r="799">
      <c r="A799" t="str">
        <v>BC_MATRIZ</v>
      </c>
      <c r="B799">
        <v>46108</v>
      </c>
      <c r="C799" t="str">
        <v>MERCADORIA REF NF 2063, CARREGAMENTO Nº 02342, CONTRATO: 0468/26 - SO. PLACA: XXX-9999, MOTORISTA: JOEL FLORENCO DE SOUZA</v>
      </c>
      <c r="D799" t="str">
        <v xml:space="preserve"> CUTRALE TRADING BRASIL LTDA.</v>
      </c>
      <c r="E799" t="str">
        <v>02342</v>
      </c>
      <c r="F799" t="str">
        <v>CLIENTES MERCADORIAS</v>
      </c>
      <c r="G799" t="str">
        <v>ÚNICA</v>
      </c>
      <c r="H799" t="str">
        <v>TED</v>
      </c>
      <c r="I799">
        <v>52429.67</v>
      </c>
    </row>
    <row r="800">
      <c r="A800" t="str">
        <v>BC_MATRIZ</v>
      </c>
      <c r="B800">
        <v>46108</v>
      </c>
      <c r="C800" t="str">
        <v>AQUISICAO AREA LUZIMANGUES MAT 2091</v>
      </c>
      <c r="D800" t="str">
        <v xml:space="preserve"> LAGO AZUL PARTICIPACOES EM EMPREENDIMENTOS LTDA</v>
      </c>
      <c r="E800" t="str">
        <v>MAT 2091</v>
      </c>
      <c r="F800" t="str">
        <v>ADIANTAMENTOS FORNECEDORES</v>
      </c>
      <c r="G800" t="str">
        <v>ÚNICA</v>
      </c>
      <c r="H800" t="str">
        <v>TRANSFERENCIA</v>
      </c>
      <c r="I800">
        <v>550000</v>
      </c>
    </row>
    <row r="801">
      <c r="A801" t="str">
        <v>BC_MATRIZ</v>
      </c>
      <c r="B801">
        <v>46108</v>
      </c>
      <c r="C801" t="str">
        <v>APLICACAO</v>
      </c>
      <c r="D801" t="str">
        <v xml:space="preserve"> TRANSFERENCIA ENTRE CONTAS</v>
      </c>
      <c r="E801" t="str">
        <v>03/2026</v>
      </c>
      <c r="F801" t="str">
        <v>TRANSFERENCIA ENTRE CONTAS</v>
      </c>
      <c r="G801" t="str">
        <v>ÚNICA</v>
      </c>
      <c r="H801" t="str">
        <v>TRANSFERENCIA</v>
      </c>
      <c r="I801">
        <v>269900</v>
      </c>
    </row>
    <row r="802">
      <c r="A802" t="str">
        <v>BC_MATRIZ</v>
      </c>
      <c r="B802">
        <v>46111</v>
      </c>
      <c r="C802" t="str">
        <v>MERCADORIA REF NF 2016 e 2084, CARREGAMENTO Nº 02268, CONTRATO: 0454/26 - SO. PLACA: XXX-9999, MOTORISTA: JOEL FLORENCO DE SOUZA. NF DEVOLUCAO BUNGE 18959.</v>
      </c>
      <c r="D802" t="str">
        <v xml:space="preserve"> BUNGE ALIMENTOS S/A</v>
      </c>
      <c r="E802" t="str">
        <v>02268</v>
      </c>
      <c r="F802" t="str">
        <v>CLIENTES MERCADORIAS</v>
      </c>
      <c r="G802" t="str">
        <v>ÚNICA</v>
      </c>
      <c r="H802" t="str">
        <v>PIX</v>
      </c>
      <c r="I802">
        <v>63251.5</v>
      </c>
    </row>
    <row r="803">
      <c r="A803" t="str">
        <v>BC_MATRIZ</v>
      </c>
      <c r="B803">
        <v>46111</v>
      </c>
      <c r="C803" t="str">
        <v>MERCADORIA REF NF 2026 E 2085, CARREGAMENTO Nº 02294, CONTRATO: 0462/26 - SO. PLACA: XXX-9999, MOTORISTA: JOEL FLORENCO DE SOUZA. NF DEVOLUCAO BUNGE 18958.</v>
      </c>
      <c r="D803" t="str">
        <v xml:space="preserve"> BUNGE ALIMENTOS S/A</v>
      </c>
      <c r="E803" t="str">
        <v>02294</v>
      </c>
      <c r="F803" t="str">
        <v>CLIENTES MERCADORIAS</v>
      </c>
      <c r="G803" t="str">
        <v>ÚNICA</v>
      </c>
      <c r="H803" t="str">
        <v>PIX</v>
      </c>
      <c r="I803">
        <v>13198.97</v>
      </c>
    </row>
    <row r="804">
      <c r="A804" t="str">
        <v>BC_MATRIZ</v>
      </c>
      <c r="B804">
        <v>46111</v>
      </c>
      <c r="C804" t="str">
        <v>BENEFICIAMENTO FEIJAO OLHO NEGRO - NF 202500000000013. CRT VENDA 0369/26 - FC filial.</v>
      </c>
      <c r="D804" t="str">
        <v xml:space="preserve"> PORTO CEREAIS LTDA</v>
      </c>
      <c r="E804" t="str">
        <v>0369/26 - FC</v>
      </c>
      <c r="F804" t="str">
        <v>ADIANTAMENTOS FORNECEDORES</v>
      </c>
      <c r="G804" t="str">
        <v>ÚNICA</v>
      </c>
      <c r="H804" t="str">
        <v>TRANSFERENCIA</v>
      </c>
      <c r="I804">
        <v>963.35</v>
      </c>
    </row>
    <row r="805">
      <c r="A805" t="str">
        <v>BC_MATRIZ</v>
      </c>
      <c r="B805">
        <v>46111</v>
      </c>
      <c r="C805" t="str">
        <v>APLICACAO</v>
      </c>
      <c r="D805" t="str">
        <v xml:space="preserve"> TRANSFERENCIA ENTRE CONTAS</v>
      </c>
      <c r="E805" t="str">
        <v>03/2026</v>
      </c>
      <c r="F805" t="str">
        <v>TRANSFERENCIA ENTRE CONTAS</v>
      </c>
      <c r="G805" t="str">
        <v>ÚNICA</v>
      </c>
      <c r="H805" t="str">
        <v>TED</v>
      </c>
      <c r="I805">
        <v>920.95</v>
      </c>
    </row>
    <row r="806">
      <c r="A806" t="str">
        <v>BC_MATRIZ</v>
      </c>
      <c r="B806">
        <v>46112</v>
      </c>
      <c r="C806" t="str">
        <v>BENEFICIAMENTO/REPASSE FEIJAO MUNGO PRETO RATEIO - NF 202500000000022.</v>
      </c>
      <c r="D806" t="str">
        <v xml:space="preserve"> PORTO CEREAIS LTDA</v>
      </c>
      <c r="E806" t="str">
        <v>0365/26 - MP</v>
      </c>
      <c r="F806" t="str">
        <v>ADIANTAMENTOS FORNECEDORES</v>
      </c>
      <c r="G806" t="str">
        <v>ÚNICA</v>
      </c>
      <c r="H806" t="str">
        <v>TRANSFERENCIA</v>
      </c>
      <c r="I806">
        <v>2354.37</v>
      </c>
    </row>
    <row r="807">
      <c r="A807" t="str">
        <v>BC_MATRIZ</v>
      </c>
      <c r="B807">
        <v>46112</v>
      </c>
      <c r="C807" t="str">
        <v>BENEFICIAMENTO/REPASSE FEIJAO MUNGO PRETO - NF 202500000000022.</v>
      </c>
      <c r="D807" t="str">
        <v xml:space="preserve"> PORTO CEREAIS LTDA</v>
      </c>
      <c r="E807" t="str">
        <v>0371/26 - MP</v>
      </c>
      <c r="F807" t="str">
        <v>ADIANTAMENTOS FORNECEDORES</v>
      </c>
      <c r="G807" t="str">
        <v>ÚNICA</v>
      </c>
      <c r="H807" t="str">
        <v>TRANSFERENCIA</v>
      </c>
      <c r="I807">
        <v>19031.16</v>
      </c>
    </row>
    <row r="808">
      <c r="A808" t="str">
        <v>BC_MATRIZ</v>
      </c>
      <c r="B808">
        <v>46112</v>
      </c>
      <c r="C808" t="str">
        <v>NF 202600000000001. PRESTACAO DE SERVICO DE ARMAZENAMENTO DE GRAOS EM CAMARA FRIA. FEIJAO OLHO NEGRO 18.808 KG.</v>
      </c>
      <c r="D808" t="str">
        <v xml:space="preserve"> PORTO CEREAIS LTDA</v>
      </c>
      <c r="E808" t="str">
        <v>0368/26 - FC</v>
      </c>
      <c r="F808" t="str">
        <v>ADIANTAMENTOS FORNECEDORES</v>
      </c>
      <c r="G808" t="str">
        <v>ÚNICA</v>
      </c>
      <c r="H808" t="str">
        <v>TRANSFERENCIA</v>
      </c>
      <c r="I808">
        <v>17112</v>
      </c>
    </row>
    <row r="809">
      <c r="A809" t="str">
        <v>BC_MATRIZ</v>
      </c>
      <c r="B809">
        <v>46112</v>
      </c>
      <c r="C809" t="str">
        <v>RENDIMENTO APLICACAO</v>
      </c>
      <c r="D809" t="str">
        <v xml:space="preserve"> BANCO DO BRASIL SA</v>
      </c>
      <c r="E809" t="str">
        <v>03/2026</v>
      </c>
      <c r="F809" t="str">
        <v>RENDIMETO FINANCEIRO</v>
      </c>
      <c r="G809" t="str">
        <v>ÚNICA</v>
      </c>
      <c r="H809" t="str">
        <v>CREDITO EM CONTA</v>
      </c>
      <c r="I809">
        <v>4109.63</v>
      </c>
    </row>
    <row r="810">
      <c r="A810" t="str">
        <v>BC_MATRIZ</v>
      </c>
      <c r="B810">
        <v>46112</v>
      </c>
      <c r="C810" t="str">
        <v>RENDIMENTO APLICACAO</v>
      </c>
      <c r="D810" t="str">
        <v xml:space="preserve"> BANCO DO BRASIL SA</v>
      </c>
      <c r="E810" t="str">
        <v>03/2026</v>
      </c>
      <c r="F810" t="str">
        <v>RENDIMETO FINANCEIRO</v>
      </c>
      <c r="G810" t="str">
        <v>ÚNICA</v>
      </c>
      <c r="H810" t="str">
        <v>CREDITO EM CONTA</v>
      </c>
      <c r="I810">
        <v>12977.08</v>
      </c>
    </row>
    <row r="811">
      <c r="A811" t="str">
        <v>BC_MATRIZ</v>
      </c>
      <c r="B811">
        <v>46112</v>
      </c>
      <c r="C811" t="str">
        <v>RESGATE</v>
      </c>
      <c r="D811" t="str">
        <v xml:space="preserve"> TRANSFERENCIA ENTRE CONTAS</v>
      </c>
      <c r="E811" t="str">
        <v>03/2026</v>
      </c>
      <c r="F811" t="str">
        <v>TRANSFERENCIA ENTRE CONTAS</v>
      </c>
      <c r="G811" t="str">
        <v>ÚNICA</v>
      </c>
      <c r="H811" t="str">
        <v>TRANSFERENCIA</v>
      </c>
      <c r="I811">
        <v>10483</v>
      </c>
    </row>
    <row r="812">
      <c r="A812" t="str">
        <v>BC_MATRIZ</v>
      </c>
      <c r="B812">
        <v>46112</v>
      </c>
      <c r="C812" t="str">
        <v>RENDIMENTO APLICACAO</v>
      </c>
      <c r="D812" t="str">
        <v xml:space="preserve"> BANCO DO BRASIL SA</v>
      </c>
      <c r="E812" t="str">
        <v>03/2026</v>
      </c>
      <c r="F812" t="str">
        <v>RENDIMETO FINANCEIRO</v>
      </c>
      <c r="G812" t="str">
        <v>ÚNICA</v>
      </c>
      <c r="H812" t="str">
        <v>CREDITO EM CONTA</v>
      </c>
      <c r="I812">
        <v>1056.26</v>
      </c>
    </row>
    <row r="813">
      <c r="A813" t="str">
        <v>BC_MATRIZ</v>
      </c>
      <c r="B813">
        <v>46113</v>
      </c>
      <c r="C813" t="str">
        <v>ADIANTAMENTO CLIENTE (VENDA CAMINHAO).</v>
      </c>
      <c r="D813" t="str">
        <v xml:space="preserve"> D.A. MANFROI TRANSPORTES LTDA</v>
      </c>
      <c r="E813" t="str">
        <v>04/2026</v>
      </c>
      <c r="F813" t="str">
        <v>ADIANTAMENTOS CLIENTES</v>
      </c>
      <c r="G813" t="str">
        <v>ÚNICA</v>
      </c>
      <c r="H813" t="str">
        <v>PIX</v>
      </c>
      <c r="I813">
        <v>10429.31</v>
      </c>
    </row>
    <row r="814">
      <c r="A814" t="str">
        <v>BC_MATRIZ</v>
      </c>
      <c r="B814">
        <v>46113</v>
      </c>
      <c r="C814" t="str">
        <v>RESGATE</v>
      </c>
      <c r="D814" t="str">
        <v xml:space="preserve"> TRANSFERENCIA ENTRE CONTAS</v>
      </c>
      <c r="E814" t="str">
        <v>04/2026</v>
      </c>
      <c r="F814" t="str">
        <v>TRANSFERENCIA ENTRE CONTAS</v>
      </c>
      <c r="G814" t="str">
        <v>ÚNICA</v>
      </c>
      <c r="H814" t="str">
        <v>TRANSFERENCIA</v>
      </c>
      <c r="I814">
        <v>203014.36</v>
      </c>
    </row>
    <row r="815">
      <c r="A815" t="str">
        <v>BC_MATRIZ</v>
      </c>
      <c r="B815">
        <v>46114</v>
      </c>
      <c r="C815" t="str">
        <v>RECEBIMENTO DEVOLUCAO EMPRESTIMO CRT 0044/26</v>
      </c>
      <c r="D815" t="str">
        <v xml:space="preserve"> MM COMERCIO DE CEREAIS LTDA</v>
      </c>
      <c r="E815" t="str">
        <v>0044/26</v>
      </c>
      <c r="F815" t="str">
        <v>EMPRESAS</v>
      </c>
      <c r="G815" t="str">
        <v>ÚNICA</v>
      </c>
      <c r="H815" t="str">
        <v>TRANSFERENCIA</v>
      </c>
      <c r="I815">
        <v>1500000</v>
      </c>
    </row>
    <row r="816">
      <c r="A816" t="str">
        <v>BC_MATRIZ</v>
      </c>
      <c r="B816">
        <v>46114</v>
      </c>
      <c r="C816" t="str">
        <v>APLICACAO</v>
      </c>
      <c r="D816" t="str">
        <v xml:space="preserve"> TRANSFERENCIA ENTRE CONTAS</v>
      </c>
      <c r="E816" t="str">
        <v>04/2026</v>
      </c>
      <c r="F816" t="str">
        <v>TRANSFERENCIA ENTRE CONTAS</v>
      </c>
      <c r="G816" t="str">
        <v>ÚNICA</v>
      </c>
      <c r="H816" t="str">
        <v>TRANSFERENCIA</v>
      </c>
      <c r="I816">
        <v>1500000</v>
      </c>
    </row>
    <row r="817">
      <c r="A817" t="str">
        <v>BC_MATRIZ</v>
      </c>
      <c r="B817">
        <v>46118</v>
      </c>
      <c r="C817" t="str">
        <v>MERCADORIA REF NF 2059, CARREGAMENTO Nº 02338, CONTRATO: 0468/26 - SO. PLACA: XXX-9999, MOTORISTA: JOEL FLORENCO DE SOUZA</v>
      </c>
      <c r="D817" t="str">
        <v xml:space="preserve"> CUTRALE TRADING BRASIL LTDA.</v>
      </c>
      <c r="E817" t="str">
        <v>02338</v>
      </c>
      <c r="F817" t="str">
        <v>CLIENTES MERCADORIAS</v>
      </c>
      <c r="G817" t="str">
        <v>ÚNICA</v>
      </c>
      <c r="H817" t="str">
        <v>TED</v>
      </c>
      <c r="I817">
        <v>58613.83</v>
      </c>
    </row>
    <row r="818">
      <c r="A818" t="str">
        <v>BC_MATRIZ</v>
      </c>
      <c r="B818">
        <v>46118</v>
      </c>
      <c r="C818" t="str">
        <v>MERCADORIA REF NF 2064, CARREGAMENTO Nº 02343, CONTRATO: 0470/26 - SO. PLACA: XXX-9999, MOTORISTA: JOEL FLORENCO DE SOUZA</v>
      </c>
      <c r="D818" t="str">
        <v xml:space="preserve"> CUTRALE TRADING BRASIL LTDA.</v>
      </c>
      <c r="E818" t="str">
        <v>02343</v>
      </c>
      <c r="F818" t="str">
        <v>CLIENTES MERCADORIAS</v>
      </c>
      <c r="G818" t="str">
        <v>ÚNICA</v>
      </c>
      <c r="H818" t="str">
        <v>TED</v>
      </c>
      <c r="I818">
        <v>23469.67</v>
      </c>
    </row>
    <row r="819">
      <c r="A819" t="str">
        <v>BC_MATRIZ</v>
      </c>
      <c r="B819">
        <v>46118</v>
      </c>
      <c r="C819" t="str">
        <v>APLICACAO</v>
      </c>
      <c r="D819" t="str">
        <v xml:space="preserve"> TRANSFERENCIA ENTRE CONTAS</v>
      </c>
      <c r="E819" t="str">
        <v>04/2026</v>
      </c>
      <c r="F819" t="str">
        <v>TRANSFERENCIA ENTRE CONTAS</v>
      </c>
      <c r="G819" t="str">
        <v>ÚNICA</v>
      </c>
      <c r="H819" t="str">
        <v>TRANSFERENCIA</v>
      </c>
      <c r="I819">
        <v>49258.41</v>
      </c>
    </row>
    <row r="820">
      <c r="A820" t="str">
        <v>BC_MATRIZ</v>
      </c>
      <c r="B820">
        <v>46119</v>
      </c>
      <c r="C820" t="str">
        <v>MERCADORIA REF NF 2083, CARREGAMENTO Nº 02408, CONTRATO: 0476/26 - SO. PLACA: IBB-5C68, MOTORISTA: WELTON CESAR CARMO DE CARVALHO</v>
      </c>
      <c r="D820" t="str">
        <v xml:space="preserve"> BUNGE ALIMENTOS S/A</v>
      </c>
      <c r="E820" t="str">
        <v>02408</v>
      </c>
      <c r="F820" t="str">
        <v>CLIENTES MERCADORIAS</v>
      </c>
      <c r="G820" t="str">
        <v>ÚNICA</v>
      </c>
      <c r="H820" t="str">
        <v>PIX</v>
      </c>
      <c r="I820">
        <v>17363.58</v>
      </c>
    </row>
    <row r="821">
      <c r="A821" t="str">
        <v>BC_MATRIZ</v>
      </c>
      <c r="B821">
        <v>46119</v>
      </c>
      <c r="C821" t="str">
        <v>MERCADORIA REF NF 2083/2089, CARREGAMENTO Nº 02412, CONTRATO: 0476/26 - SO. PLACA: IBB-5C68, MOTORISTA: WELTON CESAR CARMO DE CARVALHO</v>
      </c>
      <c r="D821" t="str">
        <v xml:space="preserve"> BUNGE ALIMENTOS S/A</v>
      </c>
      <c r="E821" t="str">
        <v>02412</v>
      </c>
      <c r="F821" t="str">
        <v>CLIENTES MERCADORIAS</v>
      </c>
      <c r="G821" t="str">
        <v>ÚNICA</v>
      </c>
      <c r="H821" t="str">
        <v>PIX</v>
      </c>
      <c r="I821">
        <v>59935.2</v>
      </c>
    </row>
    <row r="822">
      <c r="A822" t="str">
        <v>BC_MATRIZ</v>
      </c>
      <c r="B822">
        <v>46119</v>
      </c>
      <c r="C822" t="str">
        <v>APLICACAO</v>
      </c>
      <c r="D822" t="str">
        <v xml:space="preserve"> TRANSFERENCIA ENTRE CONTAS</v>
      </c>
      <c r="E822" t="str">
        <v>04/2026</v>
      </c>
      <c r="F822" t="str">
        <v>TRANSFERENCIA ENTRE CONTAS</v>
      </c>
      <c r="G822" t="str">
        <v>ÚNICA</v>
      </c>
      <c r="H822" t="str">
        <v>TRANSFERENCIA</v>
      </c>
      <c r="I822">
        <v>77298.78</v>
      </c>
    </row>
    <row r="823">
      <c r="A823" t="str">
        <v>BC_MATRIZ</v>
      </c>
      <c r="B823">
        <v>46120</v>
      </c>
      <c r="C823" t="str">
        <v>RESGATE</v>
      </c>
      <c r="D823" t="str">
        <v xml:space="preserve"> TRANSFERENCIA ENTRE CONTAS</v>
      </c>
      <c r="E823" t="str">
        <v>04/2026</v>
      </c>
      <c r="F823" t="str">
        <v>TRANSFERENCIA ENTRE CONTAS</v>
      </c>
      <c r="G823" t="str">
        <v>ÚNICA</v>
      </c>
      <c r="H823" t="str">
        <v>TRANSFERENCIA</v>
      </c>
      <c r="I823">
        <v>13010</v>
      </c>
    </row>
    <row r="824">
      <c r="A824" t="str">
        <v>BC_MATRIZ</v>
      </c>
      <c r="B824">
        <v>46121</v>
      </c>
      <c r="C824" t="str">
        <v>RESGATE</v>
      </c>
      <c r="D824" t="str">
        <v xml:space="preserve"> TRANSFERENCIA ENTRE CONTAS</v>
      </c>
      <c r="E824" t="str">
        <v>04/2026</v>
      </c>
      <c r="F824" t="str">
        <v>TRANSFERENCIA ENTRE CONTAS</v>
      </c>
      <c r="G824" t="str">
        <v>ÚNICA</v>
      </c>
      <c r="H824" t="str">
        <v>TRANSFERENCIA</v>
      </c>
      <c r="I824">
        <v>507.79</v>
      </c>
    </row>
    <row r="825">
      <c r="A825" t="str">
        <v>BC_MATRIZ</v>
      </c>
      <c r="B825">
        <v>46122</v>
      </c>
      <c r="C825" t="str">
        <v>RESGATE</v>
      </c>
      <c r="D825" t="str">
        <v xml:space="preserve"> TRANSFERENCIA ENTRE CONTAS</v>
      </c>
      <c r="E825" t="str">
        <v>04/2026</v>
      </c>
      <c r="F825" t="str">
        <v>TRANSFERENCIA ENTRE CONTAS</v>
      </c>
      <c r="G825" t="str">
        <v>ÚNICA</v>
      </c>
      <c r="H825" t="str">
        <v>TRANSFERENCIA</v>
      </c>
      <c r="I825">
        <v>79063.31</v>
      </c>
    </row>
    <row r="826">
      <c r="A826" t="str">
        <v>BC_MATRIZ</v>
      </c>
      <c r="B826">
        <v>46125</v>
      </c>
      <c r="C826" t="str">
        <v>RESGATE</v>
      </c>
      <c r="D826" t="str">
        <v xml:space="preserve"> TRANSFERENCIA ENTRE CONTAS</v>
      </c>
      <c r="E826" t="str">
        <v>04/2026</v>
      </c>
      <c r="F826" t="str">
        <v>TRANSFERENCIA ENTRE CONTAS</v>
      </c>
      <c r="G826" t="str">
        <v>ÚNICA</v>
      </c>
      <c r="H826" t="str">
        <v>TRANSFERENCIA</v>
      </c>
      <c r="I826">
        <v>1873.85</v>
      </c>
    </row>
    <row r="827">
      <c r="A827" t="str">
        <v>BC_MATRIZ</v>
      </c>
      <c r="B827">
        <v>46126</v>
      </c>
      <c r="C827" t="str">
        <v>RESGATE.</v>
      </c>
      <c r="D827" t="str">
        <v xml:space="preserve"> TRANSFERENCIA ENTRE CONTAS</v>
      </c>
      <c r="E827" t="str">
        <v>04/2026</v>
      </c>
      <c r="F827" t="str">
        <v>TRANSFERENCIA ENTRE CONTAS</v>
      </c>
      <c r="G827" t="str">
        <v>ÚNICA</v>
      </c>
      <c r="H827" t="str">
        <v>TRANSFERENCIA</v>
      </c>
      <c r="I827">
        <v>578.67</v>
      </c>
    </row>
    <row r="828">
      <c r="A828" t="str">
        <v>BC_MATRIZ</v>
      </c>
      <c r="B828">
        <v>46129</v>
      </c>
      <c r="C828" t="str">
        <v>RESGATE</v>
      </c>
      <c r="D828" t="str">
        <v xml:space="preserve"> TRANSFERENCIA ENTRE CONTAS</v>
      </c>
      <c r="E828" t="str">
        <v>04/2026</v>
      </c>
      <c r="F828" t="str">
        <v>TRANSFERENCIA ENTRE CONTAS</v>
      </c>
      <c r="G828" t="str">
        <v>ÚNICA</v>
      </c>
      <c r="H828" t="str">
        <v>TRANSFERENCIA</v>
      </c>
      <c r="I828">
        <v>149.24</v>
      </c>
    </row>
    <row r="829">
      <c r="A829" t="str">
        <v>BC_MATRIZ</v>
      </c>
      <c r="B829">
        <v>46132</v>
      </c>
      <c r="C829" t="str">
        <v>RESGATE</v>
      </c>
      <c r="D829" t="str">
        <v xml:space="preserve"> TRANSFERENCIA ENTRE CONTAS</v>
      </c>
      <c r="E829" t="str">
        <v>04/2026</v>
      </c>
      <c r="F829" t="str">
        <v>TRANSFERENCIA ENTRE CONTAS</v>
      </c>
      <c r="G829" t="str">
        <v>ÚNICA</v>
      </c>
      <c r="H829" t="str">
        <v>TRANSFERENCIA</v>
      </c>
      <c r="I829">
        <v>2625.8</v>
      </c>
    </row>
    <row r="830">
      <c r="A830" t="str">
        <v>BC_MATRIZ</v>
      </c>
      <c r="B830">
        <v>46134</v>
      </c>
      <c r="C830" t="str">
        <v>MERCADORIA REF NF 2090 e 2095, CARREGAMENTO Nº 02419, CONTRATO: 0478/26 - SO. PLACA: XXX-9999, MOTORISTA: JOEL FLORENCO DE SOUZA</v>
      </c>
      <c r="D830" t="str">
        <v xml:space="preserve"> LOUIS DREYFUS COMPANY BRASIL S.A.</v>
      </c>
      <c r="E830" t="str">
        <v>02419</v>
      </c>
      <c r="F830" t="str">
        <v>CLIENTES MERCADORIAS</v>
      </c>
      <c r="G830" t="str">
        <v>ÚNICA</v>
      </c>
      <c r="H830" t="str">
        <v>CREDITO EM CONTA</v>
      </c>
      <c r="I830">
        <v>66422.4</v>
      </c>
    </row>
    <row r="831">
      <c r="A831" t="str">
        <v>BC_MATRIZ</v>
      </c>
      <c r="B831">
        <v>46134</v>
      </c>
      <c r="C831" t="str">
        <v>MERCADORIA REF NF 2091 e 2096, CARREGAMENTO Nº 02420, CONTRATO: 0478/26 - SO. PLACA: XXX-9999, MOTORISTA: JOEL FLORENCO DE SOUZA</v>
      </c>
      <c r="D831" t="str">
        <v xml:space="preserve"> LOUIS DREYFUS COMPANY BRASIL S.A.</v>
      </c>
      <c r="E831" t="str">
        <v>02420</v>
      </c>
      <c r="F831" t="str">
        <v>CLIENTES MERCADORIAS</v>
      </c>
      <c r="G831" t="str">
        <v>ÚNICA</v>
      </c>
      <c r="H831" t="str">
        <v>CREDITO EM CONTA</v>
      </c>
      <c r="I831">
        <v>76126.29</v>
      </c>
    </row>
    <row r="832">
      <c r="A832" t="str">
        <v>BC_MATRIZ</v>
      </c>
      <c r="B832">
        <v>46134</v>
      </c>
      <c r="C832" t="str">
        <v>BENEFICIAMENTO FEIJAO OLHO NEGRO - NF 15. CRT VENDA 0390/25 - FC</v>
      </c>
      <c r="D832" t="str">
        <v xml:space="preserve"> LIMA COMERCIO DE FEIJAO LTDA</v>
      </c>
      <c r="E832" t="str">
        <v>0390/25 - FC</v>
      </c>
      <c r="F832" t="str">
        <v>ADIANTAMENTOS FORNECEDORES</v>
      </c>
      <c r="G832" t="str">
        <v>ÚNICA</v>
      </c>
      <c r="H832" t="str">
        <v>DINHEIRO</v>
      </c>
      <c r="I832">
        <v>6524.36</v>
      </c>
    </row>
    <row r="833">
      <c r="A833" t="str">
        <v>BC_MATRIZ</v>
      </c>
      <c r="B833">
        <v>46134</v>
      </c>
      <c r="C833" t="str">
        <v>BENEFICIAMENTO FEIJAO OLHO NEGRO - NF 15. CRT VENDA 0373/26 - FC FILIAL</v>
      </c>
      <c r="D833" t="str">
        <v xml:space="preserve"> LIMA COMERCIO DE FEIJAO LTDA</v>
      </c>
      <c r="E833" t="str">
        <v>0373/26 - FC</v>
      </c>
      <c r="F833" t="str">
        <v>ADIANTAMENTOS FORNECEDORES</v>
      </c>
      <c r="G833" t="str">
        <v>ÚNICA</v>
      </c>
      <c r="H833" t="str">
        <v>PIX</v>
      </c>
      <c r="I833">
        <v>2717.15</v>
      </c>
    </row>
    <row r="834">
      <c r="A834" t="str">
        <v>BC_MATRIZ</v>
      </c>
      <c r="B834">
        <v>46134</v>
      </c>
      <c r="C834" t="str">
        <v>APLICACAO</v>
      </c>
      <c r="D834" t="str">
        <v xml:space="preserve"> TRANSFERENCIA ENTRE CONTAS</v>
      </c>
      <c r="E834" t="str">
        <v>04/2026</v>
      </c>
      <c r="F834" t="str">
        <v>TRANSFERENCIA ENTRE CONTAS</v>
      </c>
      <c r="G834" t="str">
        <v>ÚNICA</v>
      </c>
      <c r="H834" t="str">
        <v>TRANSFERENCIA</v>
      </c>
      <c r="I834">
        <v>111516.1</v>
      </c>
    </row>
    <row r="835">
      <c r="A835" t="str">
        <v>BC_MATRIZ</v>
      </c>
      <c r="B835">
        <v>46135</v>
      </c>
      <c r="C835" t="str">
        <v>MERCADORIA REF NF 2069, CARREGAMENTO Nº 02349, CONTRATO: 0472/26 - SO. PLACA: XXX-9999, MOTORISTA: JOEL FLORENCO DE SOUZA</v>
      </c>
      <c r="D835" t="str">
        <v xml:space="preserve"> LOUIS DREYFUS COMPANY BRASIL S.A.</v>
      </c>
      <c r="E835" t="str">
        <v>02349</v>
      </c>
      <c r="F835" t="str">
        <v>CLIENTES MERCADORIAS</v>
      </c>
      <c r="G835" t="str">
        <v>ÚNICA</v>
      </c>
      <c r="H835" t="str">
        <v>CREDITO EM CONTA</v>
      </c>
      <c r="I835">
        <v>39783.67</v>
      </c>
    </row>
    <row r="836">
      <c r="A836" t="str">
        <v>BC_MATRIZ</v>
      </c>
      <c r="B836">
        <v>46135</v>
      </c>
      <c r="C836" t="str">
        <v>MERCADORIA REF NF 2072/2087/2088, CARREGAMENTO Nº 02396, CONTRATO: 0472/26 - SO. PLACA: XXX-9999, MOTORISTA: JOEL FLORENCO DE SOUZA</v>
      </c>
      <c r="D836" t="str">
        <v xml:space="preserve"> LOUIS DREYFUS COMPANY BRASIL S.A.</v>
      </c>
      <c r="E836" t="str">
        <v>02396</v>
      </c>
      <c r="F836" t="str">
        <v>CLIENTES MERCADORIAS</v>
      </c>
      <c r="G836" t="str">
        <v>ÚNICA</v>
      </c>
      <c r="H836" t="str">
        <v>CREDITO EM CONTA</v>
      </c>
      <c r="I836">
        <v>85763.46</v>
      </c>
    </row>
    <row r="837">
      <c r="A837" t="str">
        <v>BC_MATRIZ</v>
      </c>
      <c r="B837">
        <v>46135</v>
      </c>
      <c r="C837" t="str">
        <v>MERCADORIA REF NF 2073, CARREGAMENTO Nº 02397, CONTRATO: 0472/26 - SO. PLACA: XXX-9999, MOTORISTA: JOEL FLORENCO DE SOUZA</v>
      </c>
      <c r="D837" t="str">
        <v xml:space="preserve"> LOUIS DREYFUS COMPANY BRASIL S.A.</v>
      </c>
      <c r="E837" t="str">
        <v>02397</v>
      </c>
      <c r="F837" t="str">
        <v>CLIENTES MERCADORIAS</v>
      </c>
      <c r="G837" t="str">
        <v>ÚNICA</v>
      </c>
      <c r="H837" t="str">
        <v>CREDITO EM CONTA</v>
      </c>
      <c r="I837">
        <v>16736.54</v>
      </c>
    </row>
    <row r="838">
      <c r="A838" t="str">
        <v>BC_MATRIZ</v>
      </c>
      <c r="B838">
        <v>46135</v>
      </c>
      <c r="C838" t="str">
        <v>MERCADORIA REF NF 2073, CARREGAMENTO Nº 02398, CONTRATO: 0472/26 - SO. PLACA: XXX-9999, MOTORISTA: JOEL FLORENCO DE SOUZA</v>
      </c>
      <c r="D838" t="str">
        <v xml:space="preserve"> LOUIS DREYFUS COMPANY BRASIL S.A.</v>
      </c>
      <c r="E838" t="str">
        <v>02398</v>
      </c>
      <c r="F838" t="str">
        <v>CLIENTES MERCADORIAS</v>
      </c>
      <c r="G838" t="str">
        <v>ÚNICA</v>
      </c>
      <c r="H838" t="str">
        <v>CREDITO EM CONTA</v>
      </c>
      <c r="I838">
        <v>79452.87</v>
      </c>
    </row>
    <row r="839">
      <c r="A839" t="str">
        <v>BC_MATRIZ</v>
      </c>
      <c r="B839">
        <v>46135</v>
      </c>
      <c r="C839" t="str">
        <v>RECEBIMENTO VIA CESSAO DE CREDITO MM COMERCIO DE CERAIS CONTRATO 0436/25 - SO.</v>
      </c>
      <c r="D839" t="str">
        <v xml:space="preserve"> MARCIO VICTOR BELOTI</v>
      </c>
      <c r="E839" t="str">
        <v>0436/25 - SO</v>
      </c>
      <c r="F839" t="str">
        <v>CLIENTES MERCADORIAS</v>
      </c>
      <c r="G839" t="str">
        <v>ÚNICA</v>
      </c>
      <c r="H839" t="str">
        <v>TRANSFERENCIA</v>
      </c>
      <c r="I839">
        <v>179131.41</v>
      </c>
    </row>
    <row r="840">
      <c r="A840" t="str">
        <v>BC_MATRIZ</v>
      </c>
      <c r="B840">
        <v>46135</v>
      </c>
      <c r="C840" t="str">
        <v>RECEBIMENTO VIA COMPENSACAO FINANCEIRA VIA CESSAO DE CREDITO. REF NF 68 HENRIQUE BELOTI, CARREGAMENTO  Nº 02419, 02420, CONTRATO: 0480/26 - SO.</v>
      </c>
      <c r="D840" t="str">
        <v xml:space="preserve"> MARCIO VICTOR BELOTI</v>
      </c>
      <c r="E840" t="str">
        <v>0436/25 - SO</v>
      </c>
      <c r="F840" t="str">
        <v>CLIENTES MERCADORIAS</v>
      </c>
      <c r="G840" t="str">
        <v>ÚNICA</v>
      </c>
      <c r="H840" t="str">
        <v>TRANSFERENCIA</v>
      </c>
      <c r="I840">
        <v>120867.7</v>
      </c>
    </row>
    <row r="841">
      <c r="A841" t="str">
        <v>BC_MATRIZ</v>
      </c>
      <c r="B841">
        <v>46135</v>
      </c>
      <c r="C841" t="str">
        <v>APLICACAO</v>
      </c>
      <c r="D841" t="str">
        <v xml:space="preserve"> TRANSFERENCIA ENTRE CONTAS</v>
      </c>
      <c r="E841" t="str">
        <v>04/2026</v>
      </c>
      <c r="F841" t="str">
        <v>TRANSFERENCIA ENTRE CONTAS</v>
      </c>
      <c r="G841" t="str">
        <v>ÚNICA</v>
      </c>
      <c r="H841" t="str">
        <v>TRANSFERENCIA</v>
      </c>
      <c r="I841">
        <v>334155.55</v>
      </c>
    </row>
    <row r="842">
      <c r="A842" t="str">
        <v>BC_MATRIZ</v>
      </c>
      <c r="B842">
        <v>46139</v>
      </c>
      <c r="C842" t="str">
        <v>RESGATE</v>
      </c>
      <c r="D842" t="str">
        <v xml:space="preserve"> TRANSFERENCIA ENTRE CONTAS</v>
      </c>
      <c r="E842" t="str">
        <v>04/2026</v>
      </c>
      <c r="F842" t="str">
        <v>TRANSFERENCIA ENTRE CONTAS</v>
      </c>
      <c r="G842" t="str">
        <v>ÚNICA</v>
      </c>
      <c r="H842" t="str">
        <v>TRANSFERENCIA</v>
      </c>
      <c r="I842">
        <v>37768.95</v>
      </c>
    </row>
    <row r="843">
      <c r="A843" t="str">
        <v>BC_MATRIZ</v>
      </c>
      <c r="B843">
        <v>46140</v>
      </c>
      <c r="C843" t="str">
        <v>MERCADORIA REF NF 1993, CARREGAMENTO Nº 02246, CONTRATO: 0442/26 - SO. PLACA: XXX-9999, MOTORISTA: JOEL FLORENCO DE SOUZA</v>
      </c>
      <c r="D843" t="str">
        <v xml:space="preserve"> BUNGE ALIMENTOS S/A</v>
      </c>
      <c r="E843" t="str">
        <v>02246</v>
      </c>
      <c r="F843" t="str">
        <v>CLIENTES MERCADORIAS</v>
      </c>
      <c r="G843" t="str">
        <v>ÚNICA</v>
      </c>
      <c r="H843" t="str">
        <v>PIX</v>
      </c>
      <c r="I843">
        <v>113828</v>
      </c>
    </row>
    <row r="844">
      <c r="A844" t="str">
        <v>BC_MATRIZ</v>
      </c>
      <c r="B844">
        <v>46140</v>
      </c>
      <c r="C844" t="str">
        <v>MERCADORIA REF NF 1992, CARREGAMENTO Nº 02248, CONTRATO: 0442/26 - SO. PLACA: XXX-9999, MOTORISTA: JOEL FLORENCO DE SOUZA. NF DEVOLUCAO 19348.</v>
      </c>
      <c r="D844" t="str">
        <v xml:space="preserve"> BUNGE ALIMENTOS S/A</v>
      </c>
      <c r="E844" t="str">
        <v>02248</v>
      </c>
      <c r="F844" t="str">
        <v>CLIENTES MERCADORIAS</v>
      </c>
      <c r="G844" t="str">
        <v>ÚNICA</v>
      </c>
      <c r="H844" t="str">
        <v>PIX</v>
      </c>
      <c r="I844">
        <v>97898.17</v>
      </c>
    </row>
    <row r="845">
      <c r="A845" t="str">
        <v>BC_MATRIZ</v>
      </c>
      <c r="B845">
        <v>46140</v>
      </c>
      <c r="C845" t="str">
        <v>MERCADORIA REF NF 1994, CARREGAMENTO Nº 02249, CONTRATO: 0442/26 - SO. PLACA: XXX-9999, MOTORISTA: JOEL FLORENCO DE SOUZA</v>
      </c>
      <c r="D845" t="str">
        <v xml:space="preserve"> BUNGE ALIMENTOS S/A</v>
      </c>
      <c r="E845" t="str">
        <v>02249</v>
      </c>
      <c r="F845" t="str">
        <v>CLIENTES MERCADORIAS</v>
      </c>
      <c r="G845" t="str">
        <v>ÚNICA</v>
      </c>
      <c r="H845" t="str">
        <v>PIX</v>
      </c>
      <c r="I845">
        <v>97056.67</v>
      </c>
    </row>
    <row r="846">
      <c r="A846" t="str">
        <v>BC_MATRIZ</v>
      </c>
      <c r="B846">
        <v>46140</v>
      </c>
      <c r="C846" t="str">
        <v>MERCADORIA REF NF 1997 e 2092, CARREGAMENTO Nº 02253, CONTRATO: 0442/26 - SO. PLACA: XXX-9999, MOTORISTA: JOEL FLORENCO DE SOUZA. NF DEVOLUCAO NF 19350.</v>
      </c>
      <c r="D846" t="str">
        <v xml:space="preserve"> BUNGE ALIMENTOS S/A</v>
      </c>
      <c r="E846" t="str">
        <v>02253</v>
      </c>
      <c r="F846" t="str">
        <v>CLIENTES MERCADORIAS</v>
      </c>
      <c r="G846" t="str">
        <v>ÚNICA</v>
      </c>
      <c r="H846" t="str">
        <v>PIX</v>
      </c>
      <c r="I846">
        <v>116495.5</v>
      </c>
    </row>
    <row r="847">
      <c r="A847" t="str">
        <v>BC_MATRIZ</v>
      </c>
      <c r="B847">
        <v>46140</v>
      </c>
      <c r="C847" t="str">
        <v>MERCADORIA REF NF 2016, CARREGAMENTO Nº 02267, CONTRATO: 0442/26 - SO. PLACA: XXX-9999, MOTORISTA: JOEL FLORENCO DE SOUZA. NF DEVOLUCAO 19351.</v>
      </c>
      <c r="D847" t="str">
        <v xml:space="preserve"> BUNGE ALIMENTOS S/A</v>
      </c>
      <c r="E847" t="str">
        <v>02267</v>
      </c>
      <c r="F847" t="str">
        <v>CLIENTES MERCADORIAS</v>
      </c>
      <c r="G847" t="str">
        <v>ÚNICA</v>
      </c>
      <c r="H847" t="str">
        <v>PIX</v>
      </c>
      <c r="I847">
        <v>31456.33</v>
      </c>
    </row>
    <row r="848">
      <c r="A848" t="str">
        <v>BC_MATRIZ</v>
      </c>
      <c r="B848">
        <v>46140</v>
      </c>
      <c r="C848" t="str">
        <v>MERCADORIA REF NF 1991, CARREGAMENTO Nº 02247, CONTRATO: 0442/26 - SO. PLACA: XXX-9999, MOTORISTA: JOEL FLORENCO DE SOUZA</v>
      </c>
      <c r="D848" t="str">
        <v xml:space="preserve"> BUNGE ALIMENTOS S/A</v>
      </c>
      <c r="E848" t="str">
        <v>02247</v>
      </c>
      <c r="F848" t="str">
        <v>CLIENTES MERCADORIAS</v>
      </c>
      <c r="G848" t="str">
        <v>ÚNICA</v>
      </c>
      <c r="H848" t="str">
        <v>PIX</v>
      </c>
      <c r="I848">
        <v>80045.17</v>
      </c>
    </row>
    <row r="849">
      <c r="A849" t="str">
        <v>BC_MATRIZ</v>
      </c>
      <c r="B849">
        <v>46140</v>
      </c>
      <c r="C849" t="str">
        <v>MERCADORIA REF NF 1991, CARREGAMENTO Nº 02299, CONTRATO: 0442/26 - SO. PLACA: XXX-9999, MOTORISTA: JOEL FLORENCO DE SOUZA. NF DEVOLUCAO 19349 E 19347.</v>
      </c>
      <c r="D849" t="str">
        <v xml:space="preserve"> BUNGE ALIMENTOS S/A</v>
      </c>
      <c r="E849" t="str">
        <v>02299</v>
      </c>
      <c r="F849" t="str">
        <v>CLIENTES MERCADORIAS</v>
      </c>
      <c r="G849" t="str">
        <v>ÚNICA</v>
      </c>
      <c r="H849" t="str">
        <v>PIX</v>
      </c>
      <c r="I849">
        <v>13220.17</v>
      </c>
    </row>
    <row r="850">
      <c r="A850" t="str">
        <v>BC_MATRIZ</v>
      </c>
      <c r="B850">
        <v>46140</v>
      </c>
      <c r="C850" t="str">
        <v>APLICACAO</v>
      </c>
      <c r="D850" t="str">
        <v xml:space="preserve"> TRANSFERENCIA ENTRE CONTAS</v>
      </c>
      <c r="E850" t="str">
        <v>04/2026</v>
      </c>
      <c r="F850" t="str">
        <v>TRANSFERENCIA ENTRE CONTAS</v>
      </c>
      <c r="G850" t="str">
        <v>ÚNICA</v>
      </c>
      <c r="H850" t="str">
        <v>TRANSFERENCIA</v>
      </c>
      <c r="I850">
        <v>549481</v>
      </c>
    </row>
    <row r="851">
      <c r="A851" t="str">
        <v>BC_MATRIZ</v>
      </c>
      <c r="B851">
        <v>46141</v>
      </c>
      <c r="C851" t="str">
        <v>RESGATE</v>
      </c>
      <c r="D851" t="str">
        <v xml:space="preserve"> TRANSFERENCIA ENTRE CONTAS</v>
      </c>
      <c r="E851" t="str">
        <v>04/2026</v>
      </c>
      <c r="F851" t="str">
        <v>TRANSFERENCIA ENTRE CONTAS</v>
      </c>
      <c r="G851" t="str">
        <v>ÚNICA</v>
      </c>
      <c r="H851" t="str">
        <v>TRANSFERENCIA</v>
      </c>
      <c r="I851">
        <v>438.72</v>
      </c>
    </row>
    <row r="852">
      <c r="A852" t="str">
        <v>BC_MATRIZ</v>
      </c>
      <c r="B852">
        <v>46142</v>
      </c>
      <c r="C852" t="str">
        <v>MERCADORIA REF NF 2065/2093, CARREGAMENTO Nº 02345, CONTRATO: 0457/26 - SO. PLACA: GZV-0E42, MOTORISTA: VALTEMIR PEREIRA LOBO</v>
      </c>
      <c r="D852" t="str">
        <v xml:space="preserve"> BUNGE ALIMENTOS S/A</v>
      </c>
      <c r="E852" t="str">
        <v>02345</v>
      </c>
      <c r="F852" t="str">
        <v>CLIENTES MERCADORIAS</v>
      </c>
      <c r="G852" t="str">
        <v>ÚNICA</v>
      </c>
      <c r="H852" t="str">
        <v>PIX</v>
      </c>
      <c r="I852">
        <v>94189.33</v>
      </c>
    </row>
    <row r="853">
      <c r="A853" t="str">
        <v>BC_MATRIZ</v>
      </c>
      <c r="B853">
        <v>46142</v>
      </c>
      <c r="C853" t="str">
        <v>MERCADORIA REF NF /2066, CARREGAMENTO Nº 02346, CONTRATO: 0457/26 - SO. PLACA: GQO-4F51, MOTORISTA: GENILDO ALTIVO DE MELLO</v>
      </c>
      <c r="D853" t="str">
        <v xml:space="preserve"> BUNGE ALIMENTOS S/A</v>
      </c>
      <c r="E853" t="str">
        <v>02346</v>
      </c>
      <c r="F853" t="str">
        <v>CLIENTES MERCADORIAS</v>
      </c>
      <c r="G853" t="str">
        <v>ÚNICA</v>
      </c>
      <c r="H853" t="str">
        <v>PIX</v>
      </c>
      <c r="I853">
        <v>82032.5</v>
      </c>
    </row>
    <row r="854">
      <c r="A854" t="str">
        <v>BC_MATRIZ</v>
      </c>
      <c r="B854">
        <v>46142</v>
      </c>
      <c r="C854" t="str">
        <v>MERCADORIA REF NF /2075, CARREGAMENTO Nº 02353, CONTRATO: 0457/26 - SO. PLACA: KEW-3E10, MOTORISTA: DIVINAR FERNANDES DOS SANTOS. NF DEVOLUCAO 72742.</v>
      </c>
      <c r="D854" t="str">
        <v xml:space="preserve"> BUNGE ALIMENTOS S/A</v>
      </c>
      <c r="E854" t="str">
        <v>02353</v>
      </c>
      <c r="F854" t="str">
        <v>CLIENTES MERCADORIAS</v>
      </c>
      <c r="G854" t="str">
        <v>ÚNICA</v>
      </c>
      <c r="H854" t="str">
        <v>PIX</v>
      </c>
      <c r="I854">
        <v>75363.66</v>
      </c>
    </row>
    <row r="855">
      <c r="A855" t="str">
        <v>BC_MATRIZ</v>
      </c>
      <c r="B855">
        <v>46142</v>
      </c>
      <c r="C855" t="str">
        <v>MERCADORIA REF NF /2077, CARREGAMENTO Nº 02355, CONTRATO: 0457/26 - SO. PLACA: AYV-9I65, MOTORISTA: MAICO MONTIEL</v>
      </c>
      <c r="D855" t="str">
        <v xml:space="preserve"> BUNGE ALIMENTOS S/A</v>
      </c>
      <c r="E855" t="str">
        <v>02355</v>
      </c>
      <c r="F855" t="str">
        <v>CLIENTES MERCADORIAS</v>
      </c>
      <c r="G855" t="str">
        <v>ÚNICA</v>
      </c>
      <c r="H855" t="str">
        <v>PIX</v>
      </c>
      <c r="I855">
        <v>87919.33</v>
      </c>
    </row>
    <row r="856">
      <c r="A856" t="str">
        <v>BC_MATRIZ</v>
      </c>
      <c r="B856">
        <v>46142</v>
      </c>
      <c r="C856" t="str">
        <v>MERCADORIA REF NF /2076, CARREGAMENTO Nº 02354, CONTRATO: 0457/26 - SO. PLACA: LYT-4G70, MOTORISTA: GELSON SON MUMBACH</v>
      </c>
      <c r="D856" t="str">
        <v xml:space="preserve"> BUNGE ALIMENTOS S/A</v>
      </c>
      <c r="E856" t="str">
        <v>02354</v>
      </c>
      <c r="F856" t="str">
        <v>CLIENTES MERCADORIAS</v>
      </c>
      <c r="G856" t="str">
        <v>ÚNICA</v>
      </c>
      <c r="H856" t="str">
        <v>PIX</v>
      </c>
      <c r="I856">
        <v>75205.17</v>
      </c>
    </row>
    <row r="857">
      <c r="A857" t="str">
        <v>BC_MATRIZ</v>
      </c>
      <c r="B857">
        <v>46142</v>
      </c>
      <c r="C857" t="str">
        <v>MERCADORIA REF NF 2082, CARREGAMENTO Nº 02407, CONTRATO: 0457/26 - SO. PLACA: AMH-4G43, MOTORISTA: NELSON DE OLIVEIRA</v>
      </c>
      <c r="D857" t="str">
        <v xml:space="preserve"> BUNGE ALIMENTOS S/A</v>
      </c>
      <c r="E857" t="str">
        <v>02407</v>
      </c>
      <c r="F857" t="str">
        <v>CLIENTES MERCADORIAS</v>
      </c>
      <c r="G857" t="str">
        <v>ÚNICA</v>
      </c>
      <c r="H857" t="str">
        <v>PIX</v>
      </c>
      <c r="I857">
        <v>58199.53</v>
      </c>
    </row>
    <row r="858">
      <c r="A858" t="str">
        <v>BC_MATRIZ</v>
      </c>
      <c r="B858">
        <v>46142</v>
      </c>
      <c r="C858" t="str">
        <v>MERCADORIA REF NF 2081, CARREGAMENTO Nº 02402, CONTRATO: 0457/26 - SO. PLACA: CUC-8C06, MOTORISTA: EDIVALDO BARBIERI. NF DEVOLUCAO 72743.</v>
      </c>
      <c r="D858" t="str">
        <v xml:space="preserve"> BUNGE ALIMENTOS S/A</v>
      </c>
      <c r="E858" t="str">
        <v>02402</v>
      </c>
      <c r="F858" t="str">
        <v>CLIENTES MERCADORIAS</v>
      </c>
      <c r="G858" t="str">
        <v>ÚNICA</v>
      </c>
      <c r="H858" t="str">
        <v>PIX</v>
      </c>
      <c r="I858">
        <v>101840.48</v>
      </c>
    </row>
    <row r="859">
      <c r="A859" t="str">
        <v>BC_MATRIZ</v>
      </c>
      <c r="B859">
        <v>46142</v>
      </c>
      <c r="C859" t="str">
        <v>RECEBIMENTO FINANCEIRO CONTRATO 0439/26 - SO. RECEBIMENTO VIA CESSAO DE CREDIO MM NF SILVIO 7098. EXTRATO MM COMERCIO DE CEREAIS.</v>
      </c>
      <c r="D859" t="str">
        <v xml:space="preserve"> CRISTIANO CORREIA FAVARIN</v>
      </c>
      <c r="E859" t="str">
        <v>0439/26 - SO</v>
      </c>
      <c r="F859" t="str">
        <v>TRANSFERENCIA ENTRE CONTAS</v>
      </c>
      <c r="G859" t="str">
        <v>ÚNICA</v>
      </c>
      <c r="H859" t="str">
        <v>TRANSFERENCIA</v>
      </c>
      <c r="I859">
        <v>83666.74</v>
      </c>
    </row>
    <row r="860">
      <c r="A860" t="str">
        <v>BC_MATRIZ</v>
      </c>
      <c r="B860">
        <v>46142</v>
      </c>
      <c r="C860" t="str">
        <v>AJUSTE NDF 3067397</v>
      </c>
      <c r="D860" t="str">
        <v xml:space="preserve"> BANCO DO BRASIL SA</v>
      </c>
      <c r="E860" t="str">
        <v>3067397</v>
      </c>
      <c r="F860" t="str">
        <v>AJUSTE NDF</v>
      </c>
      <c r="G860" t="str">
        <v>ÚNICA</v>
      </c>
      <c r="H860" t="str">
        <v>CREDITO EM CONTA</v>
      </c>
      <c r="I860">
        <v>19370</v>
      </c>
    </row>
    <row r="861">
      <c r="A861" t="str">
        <v>BC_MATRIZ</v>
      </c>
      <c r="B861">
        <v>46142</v>
      </c>
      <c r="C861" t="str">
        <v>RESGATE</v>
      </c>
      <c r="D861" t="str">
        <v xml:space="preserve"> TRANSFERENCIA ENTRE CONTAS</v>
      </c>
      <c r="E861" t="str">
        <v>04/2026</v>
      </c>
      <c r="F861" t="str">
        <v>TRANSFERENCIA ENTRE CONTAS</v>
      </c>
      <c r="G861" t="str">
        <v>ÚNICA</v>
      </c>
      <c r="H861" t="str">
        <v>TRANSFERENCIA</v>
      </c>
      <c r="I861">
        <v>434607.05</v>
      </c>
    </row>
    <row r="862">
      <c r="A862" t="str">
        <v>BC_MATRIZ</v>
      </c>
      <c r="B862">
        <v>46142</v>
      </c>
      <c r="C862" t="str">
        <v>AJUSTE</v>
      </c>
      <c r="D862" t="str">
        <v xml:space="preserve"> TRANSFERENCIA ENTRE CONTAS</v>
      </c>
      <c r="E862" t="str">
        <v>04/2026</v>
      </c>
      <c r="F862" t="str">
        <v>TRANSFERENCIA ENTRE CONTAS</v>
      </c>
      <c r="G862" t="str">
        <v>ÚNICA</v>
      </c>
      <c r="H862" t="str">
        <v>TRANSFERENCIA</v>
      </c>
      <c r="I862">
        <v>0.01</v>
      </c>
    </row>
    <row r="863">
      <c r="A863" t="str">
        <v>BC_MATRIZ</v>
      </c>
      <c r="B863">
        <v>46142</v>
      </c>
      <c r="C863" t="str">
        <v>RENDIMENTO APLICACAO</v>
      </c>
      <c r="D863" t="str">
        <v xml:space="preserve"> BANCO DO BRASIL SA</v>
      </c>
      <c r="E863" t="str">
        <v>04/2026</v>
      </c>
      <c r="F863" t="str">
        <v>RENDIMETO FINANCEIRO</v>
      </c>
      <c r="G863" t="str">
        <v>ÚNICA</v>
      </c>
      <c r="H863" t="str">
        <v>CREDITO EM CONTA</v>
      </c>
      <c r="I863">
        <v>18003.33</v>
      </c>
    </row>
    <row r="864">
      <c r="A864" t="str">
        <v>BC_MATRIZ</v>
      </c>
      <c r="B864">
        <v>46142</v>
      </c>
      <c r="C864" t="str">
        <v>RENDIMENTO APLICACAO</v>
      </c>
      <c r="D864" t="str">
        <v xml:space="preserve"> BANCO DO BRASIL SA</v>
      </c>
      <c r="E864" t="str">
        <v>04/2026</v>
      </c>
      <c r="F864" t="str">
        <v>RENDIMETO FINANCEIRO</v>
      </c>
      <c r="G864" t="str">
        <v>ÚNICA</v>
      </c>
      <c r="H864" t="str">
        <v>CREDITO EM CONTA</v>
      </c>
      <c r="I864">
        <v>11619.27</v>
      </c>
    </row>
    <row r="865">
      <c r="A865" t="str">
        <v>BC_MATRIZ</v>
      </c>
      <c r="B865">
        <v>46142</v>
      </c>
      <c r="C865" t="str">
        <v>RENDIMENTO APLICACAO</v>
      </c>
      <c r="D865" t="str">
        <v xml:space="preserve"> BANCO DO BRASIL SA</v>
      </c>
      <c r="E865" t="str">
        <v>04/2026</v>
      </c>
      <c r="F865" t="str">
        <v>RENDIMETO FINANCEIRO</v>
      </c>
      <c r="G865" t="str">
        <v>ÚNICA</v>
      </c>
      <c r="H865" t="str">
        <v>CREDITO EM CONTA</v>
      </c>
      <c r="I865">
        <v>695.51</v>
      </c>
    </row>
    <row r="866">
      <c r="A866" t="str">
        <v>MM</v>
      </c>
      <c r="B866">
        <v>45659</v>
      </c>
      <c r="C866" t="str">
        <v>RESGATE</v>
      </c>
      <c r="D866" t="str">
        <v xml:space="preserve"> TRANSFERENCIA ENTRE CONTAS</v>
      </c>
      <c r="E866" t="str">
        <v>01/2025</v>
      </c>
      <c r="F866" t="str">
        <v>TRANSFERENCIA ENTRE CONTAS</v>
      </c>
      <c r="G866" t="str">
        <v>ÚNICA</v>
      </c>
      <c r="H866" t="str">
        <v>TRANSFERENCIA</v>
      </c>
      <c r="I866">
        <v>588.8</v>
      </c>
    </row>
    <row r="867">
      <c r="A867" t="str">
        <v>MM</v>
      </c>
      <c r="B867">
        <v>45663</v>
      </c>
      <c r="C867" t="str">
        <v>RESGATE</v>
      </c>
      <c r="D867" t="str">
        <v xml:space="preserve"> TRANSFERENCIA ENTRE CONTAS</v>
      </c>
      <c r="E867" t="str">
        <v>01/2025</v>
      </c>
      <c r="F867" t="str">
        <v>TRANSFERENCIA ENTRE CONTAS</v>
      </c>
      <c r="G867" t="str">
        <v>ÚNICA</v>
      </c>
      <c r="H867" t="str">
        <v>TRANSFERENCIA</v>
      </c>
      <c r="I867">
        <v>179.9</v>
      </c>
    </row>
    <row r="868">
      <c r="A868" t="str">
        <v>MM</v>
      </c>
      <c r="B868">
        <v>45664</v>
      </c>
      <c r="C868" t="str">
        <v>RESGATE</v>
      </c>
      <c r="D868" t="str">
        <v xml:space="preserve"> TRANSFERENCIA ENTRE CONTAS</v>
      </c>
      <c r="E868" t="str">
        <v>01/2025</v>
      </c>
      <c r="F868" t="str">
        <v>TRANSFERENCIA ENTRE CONTAS</v>
      </c>
      <c r="G868" t="str">
        <v>ÚNICA</v>
      </c>
      <c r="H868" t="str">
        <v>TRANSFERENCIA</v>
      </c>
      <c r="I868">
        <v>15671.2</v>
      </c>
    </row>
    <row r="869">
      <c r="A869" t="str">
        <v>MM</v>
      </c>
      <c r="B869">
        <v>45666</v>
      </c>
      <c r="C869" t="str">
        <v>RESGATE</v>
      </c>
      <c r="D869" t="str">
        <v xml:space="preserve"> TRANSFERENCIA ENTRE CONTAS</v>
      </c>
      <c r="E869" t="str">
        <v>01/2025</v>
      </c>
      <c r="F869" t="str">
        <v>TRANSFERENCIA ENTRE CONTAS</v>
      </c>
      <c r="G869" t="str">
        <v>ÚNICA</v>
      </c>
      <c r="H869" t="str">
        <v>TRANSFERENCIA</v>
      </c>
      <c r="I869">
        <v>8197.08</v>
      </c>
    </row>
    <row r="870">
      <c r="A870" t="str">
        <v>MM</v>
      </c>
      <c r="B870">
        <v>45667</v>
      </c>
      <c r="C870" t="str">
        <v>RESGATE</v>
      </c>
      <c r="D870" t="str">
        <v xml:space="preserve"> TRANSFERENCIA ENTRE CONTAS</v>
      </c>
      <c r="E870" t="str">
        <v>01/2025</v>
      </c>
      <c r="F870" t="str">
        <v>TRANSFERENCIA ENTRE CONTAS</v>
      </c>
      <c r="G870" t="str">
        <v>ÚNICA</v>
      </c>
      <c r="H870" t="str">
        <v>TRANSFERENCIA</v>
      </c>
      <c r="I870">
        <v>698.05</v>
      </c>
    </row>
    <row r="871">
      <c r="A871" t="str">
        <v>MM</v>
      </c>
      <c r="B871">
        <v>45672</v>
      </c>
      <c r="C871" t="str">
        <v>RESGATE</v>
      </c>
      <c r="D871" t="str">
        <v xml:space="preserve"> TRANSFERENCIA ENTRE CONTAS</v>
      </c>
      <c r="E871" t="str">
        <v>01/2025</v>
      </c>
      <c r="F871" t="str">
        <v>TRANSFERENCIA ENTRE CONTAS</v>
      </c>
      <c r="G871" t="str">
        <v>ÚNICA</v>
      </c>
      <c r="H871" t="str">
        <v>TRANSFERENCIA</v>
      </c>
      <c r="I871">
        <v>890.23</v>
      </c>
    </row>
    <row r="872">
      <c r="A872" t="str">
        <v>MM</v>
      </c>
      <c r="B872">
        <v>45673</v>
      </c>
      <c r="C872" t="str">
        <v>RESGATE</v>
      </c>
      <c r="D872" t="str">
        <v xml:space="preserve"> TRANSFERENCIA ENTRE CONTAS</v>
      </c>
      <c r="E872" t="str">
        <v>01/2025</v>
      </c>
      <c r="F872" t="str">
        <v>TRANSFERENCIA ENTRE CONTAS</v>
      </c>
      <c r="G872" t="str">
        <v>ÚNICA</v>
      </c>
      <c r="H872" t="str">
        <v>TRANSFERENCIA</v>
      </c>
      <c r="I872">
        <v>67963.7</v>
      </c>
    </row>
    <row r="873">
      <c r="A873" t="str">
        <v>MM</v>
      </c>
      <c r="B873">
        <v>45674</v>
      </c>
      <c r="C873" t="str">
        <v>RESGATE</v>
      </c>
      <c r="D873" t="str">
        <v xml:space="preserve"> TRANSFERENCIA ENTRE CONTAS</v>
      </c>
      <c r="E873" t="str">
        <v>01/2025</v>
      </c>
      <c r="F873" t="str">
        <v>TRANSFERENCIA ENTRE CONTAS</v>
      </c>
      <c r="G873" t="str">
        <v>ÚNICA</v>
      </c>
      <c r="H873" t="str">
        <v>TRANSFERENCIA</v>
      </c>
      <c r="I873">
        <v>118.5</v>
      </c>
    </row>
    <row r="874">
      <c r="A874" t="str">
        <v>MM</v>
      </c>
      <c r="B874">
        <v>45677</v>
      </c>
      <c r="C874" t="str">
        <v>RECEBIMENTO ANTECIPADO DO CONTRATO DE COMPRA E VENDA NUMERO 0041/2025. (BELA CEREAIS X MM COMERCIO).</v>
      </c>
      <c r="D874" t="str">
        <v xml:space="preserve"> BELA CEREAIS COMERCIO LTDA</v>
      </c>
      <c r="E874" t="str">
        <v>0041/2025</v>
      </c>
      <c r="F874" t="str">
        <v>EMPRESAS</v>
      </c>
      <c r="G874" t="str">
        <v>ÚNICA</v>
      </c>
      <c r="H874" t="str">
        <v>TRANSFERENCIA</v>
      </c>
      <c r="I874">
        <v>1500000</v>
      </c>
    </row>
    <row r="875">
      <c r="A875" t="str">
        <v>MM</v>
      </c>
      <c r="B875">
        <v>45677</v>
      </c>
      <c r="C875" t="str">
        <v>APLICACAO</v>
      </c>
      <c r="D875" t="str">
        <v xml:space="preserve"> TRANSFERENCIA ENTRE CONTAS</v>
      </c>
      <c r="E875" t="str">
        <v>01/2025</v>
      </c>
      <c r="F875" t="str">
        <v>TRANSFERENCIA ENTRE CONTAS</v>
      </c>
      <c r="G875" t="str">
        <v>ÚNICA</v>
      </c>
      <c r="H875" t="str">
        <v>TRANSFERENCIA</v>
      </c>
      <c r="I875">
        <v>991844.61</v>
      </c>
    </row>
    <row r="876">
      <c r="A876" t="str">
        <v>MM</v>
      </c>
      <c r="B876">
        <v>45678</v>
      </c>
      <c r="C876" t="str">
        <v>RESGATE</v>
      </c>
      <c r="D876" t="str">
        <v xml:space="preserve"> TRANSFERENCIA ENTRE CONTAS</v>
      </c>
      <c r="E876" t="str">
        <v>01/2025</v>
      </c>
      <c r="F876" t="str">
        <v>TRANSFERENCIA ENTRE CONTAS</v>
      </c>
      <c r="G876" t="str">
        <v>ÚNICA</v>
      </c>
      <c r="H876" t="str">
        <v>TRANSFERENCIA</v>
      </c>
      <c r="I876">
        <v>120000</v>
      </c>
    </row>
    <row r="877">
      <c r="A877" t="str">
        <v>MM</v>
      </c>
      <c r="B877">
        <v>45679</v>
      </c>
      <c r="C877" t="str">
        <v>RESGATE</v>
      </c>
      <c r="D877" t="str">
        <v xml:space="preserve"> TRANSFERENCIA ENTRE CONTAS</v>
      </c>
      <c r="E877" t="str">
        <v>1/2025</v>
      </c>
      <c r="F877" t="str">
        <v>TRANSFERENCIA ENTRE CONTAS</v>
      </c>
      <c r="G877" t="str">
        <v>ÚNICA</v>
      </c>
      <c r="H877" t="str">
        <v>TRANSFERENCIA</v>
      </c>
      <c r="I877">
        <v>140</v>
      </c>
    </row>
    <row r="878">
      <c r="A878" t="str">
        <v>MM</v>
      </c>
      <c r="B878">
        <v>45680</v>
      </c>
      <c r="C878" t="str">
        <v>RESGATE</v>
      </c>
      <c r="D878" t="str">
        <v xml:space="preserve"> TRANSFERENCIA ENTRE CONTAS</v>
      </c>
      <c r="E878" t="str">
        <v>01/2025</v>
      </c>
      <c r="F878" t="str">
        <v>TRANSFERENCIA ENTRE CONTAS</v>
      </c>
      <c r="G878" t="str">
        <v>ÚNICA</v>
      </c>
      <c r="H878" t="str">
        <v>TRANSFERENCIA</v>
      </c>
      <c r="I878">
        <v>813.97</v>
      </c>
    </row>
    <row r="879">
      <c r="A879" t="str">
        <v>MM</v>
      </c>
      <c r="B879">
        <v>45681</v>
      </c>
      <c r="C879" t="str">
        <v>RESGATE</v>
      </c>
      <c r="D879" t="str">
        <v xml:space="preserve"> TRANSFERENCIA ENTRE CONTAS</v>
      </c>
      <c r="E879" t="str">
        <v>01/2025</v>
      </c>
      <c r="F879" t="str">
        <v>TRANSFERENCIA ENTRE CONTAS</v>
      </c>
      <c r="G879" t="str">
        <v>ÚNICA</v>
      </c>
      <c r="H879" t="str">
        <v>TRANSFERENCIA</v>
      </c>
      <c r="I879">
        <v>245521.39</v>
      </c>
    </row>
    <row r="880">
      <c r="A880" t="str">
        <v>MM</v>
      </c>
      <c r="B880">
        <v>45684</v>
      </c>
      <c r="C880" t="str">
        <v>RESGATE BTG</v>
      </c>
      <c r="D880" t="str">
        <v xml:space="preserve"> TRANSFERENCIA ENTRE CONTAS</v>
      </c>
      <c r="E880" t="str">
        <v>01/2025</v>
      </c>
      <c r="F880" t="str">
        <v>TRANSFERENCIA ENTRE CONTAS</v>
      </c>
      <c r="G880" t="str">
        <v>ÚNICA</v>
      </c>
      <c r="H880" t="str">
        <v>TRANSFERENCIA</v>
      </c>
      <c r="I880">
        <v>198489.23</v>
      </c>
    </row>
    <row r="881">
      <c r="A881" t="str">
        <v>MM</v>
      </c>
      <c r="B881">
        <v>45684</v>
      </c>
      <c r="C881" t="str">
        <v>RESGATE</v>
      </c>
      <c r="D881" t="str">
        <v xml:space="preserve"> TRANSFERENCIA ENTRE CONTAS</v>
      </c>
      <c r="E881" t="str">
        <v>01/2025</v>
      </c>
      <c r="F881" t="str">
        <v>TRANSFERENCIA ENTRE CONTAS</v>
      </c>
      <c r="G881" t="str">
        <v>ÚNICA</v>
      </c>
      <c r="H881" t="str">
        <v>TRANSFERENCIA</v>
      </c>
      <c r="I881">
        <v>610517.07</v>
      </c>
    </row>
    <row r="882">
      <c r="A882" t="str">
        <v>MM</v>
      </c>
      <c r="B882">
        <v>45685</v>
      </c>
      <c r="C882" t="str">
        <v>RECEBIMENTO ANTECIPADO DO CONTRATO DE COMPRA E VENDA NUMERO 0042/2025. (BELA CEREAIS X MM COMERCIO).</v>
      </c>
      <c r="D882" t="str">
        <v xml:space="preserve"> BELA CEREAIS COMERCIO LTDA</v>
      </c>
      <c r="E882" t="str">
        <v>0042/2025</v>
      </c>
      <c r="F882" t="str">
        <v>EMPRESAS</v>
      </c>
      <c r="G882" t="str">
        <v>ÚNICA</v>
      </c>
      <c r="H882" t="str">
        <v>TRANSFERENCIA</v>
      </c>
      <c r="I882">
        <v>1000000</v>
      </c>
    </row>
    <row r="883">
      <c r="A883" t="str">
        <v>MM</v>
      </c>
      <c r="B883">
        <v>45685</v>
      </c>
      <c r="C883" t="str">
        <v>APLICACAO</v>
      </c>
      <c r="D883" t="str">
        <v xml:space="preserve"> TRANSFERENCIA ENTRE CONTAS</v>
      </c>
      <c r="E883" t="str">
        <v>01/2025</v>
      </c>
      <c r="F883" t="str">
        <v>TRANSFERENCIA ENTRE CONTAS</v>
      </c>
      <c r="G883" t="str">
        <v>ÚNICA</v>
      </c>
      <c r="H883" t="str">
        <v>TRANSFERENCIA</v>
      </c>
      <c r="I883">
        <v>652072.03</v>
      </c>
    </row>
    <row r="884">
      <c r="A884" t="str">
        <v>MM</v>
      </c>
      <c r="B884">
        <v>45687</v>
      </c>
      <c r="C884" t="str">
        <v>RECEBIMENTO ANTECIPADO DO CONTRATO DE COMPRA E VENDA NUMERO 0042/2025. (BELA CEREAIS X MM COMERCIO).</v>
      </c>
      <c r="D884" t="str">
        <v xml:space="preserve"> BELA CEREAIS COMERCIO LTDA</v>
      </c>
      <c r="E884" t="str">
        <v>0042/2025</v>
      </c>
      <c r="F884" t="str">
        <v>EMPRESAS</v>
      </c>
      <c r="G884" t="str">
        <v>ÚNICA</v>
      </c>
      <c r="H884" t="str">
        <v>TRANSFERENCIA</v>
      </c>
      <c r="I884">
        <v>300000</v>
      </c>
    </row>
    <row r="885">
      <c r="A885" t="str">
        <v>MM</v>
      </c>
      <c r="B885">
        <v>45687</v>
      </c>
      <c r="C885" t="str">
        <v>RESGATE</v>
      </c>
      <c r="D885" t="str">
        <v xml:space="preserve"> TRANSFERENCIA ENTRE CONTAS</v>
      </c>
      <c r="E885" t="str">
        <v>01/2025</v>
      </c>
      <c r="F885" t="str">
        <v>TRANSFERENCIA ENTRE CONTAS</v>
      </c>
      <c r="G885" t="str">
        <v>ÚNICA</v>
      </c>
      <c r="H885" t="str">
        <v>TRANSFERENCIA</v>
      </c>
      <c r="I885">
        <v>475336</v>
      </c>
    </row>
    <row r="886">
      <c r="A886" t="str">
        <v>MM</v>
      </c>
      <c r="B886">
        <v>45688</v>
      </c>
      <c r="C886" t="str">
        <v>RENDIMENTO APLICACAO</v>
      </c>
      <c r="D886" t="str">
        <v xml:space="preserve"> BANCO DO BRASIL SA</v>
      </c>
      <c r="E886" t="str">
        <v>01/2025</v>
      </c>
      <c r="F886" t="str">
        <v>FINANCEIRA</v>
      </c>
      <c r="G886" t="str">
        <v>ÚNICA</v>
      </c>
      <c r="H886" t="str">
        <v>CREDITO EM CONTA</v>
      </c>
      <c r="I886">
        <v>619.02</v>
      </c>
    </row>
    <row r="887">
      <c r="A887" t="str">
        <v>MM</v>
      </c>
      <c r="B887">
        <v>45688</v>
      </c>
      <c r="C887" t="str">
        <v>RENDIMENTO APLICACAO</v>
      </c>
      <c r="D887" t="str">
        <v xml:space="preserve"> BANCO DO BRASIL SA</v>
      </c>
      <c r="E887" t="str">
        <v>01/2025</v>
      </c>
      <c r="F887" t="str">
        <v>FINANCEIRA</v>
      </c>
      <c r="G887" t="str">
        <v>ÚNICA</v>
      </c>
      <c r="H887" t="str">
        <v>CREDITO EM CONTA</v>
      </c>
      <c r="I887">
        <v>263.37</v>
      </c>
    </row>
    <row r="888">
      <c r="A888" t="str">
        <v>MM</v>
      </c>
      <c r="B888">
        <v>45688</v>
      </c>
      <c r="C888" t="str">
        <v>RENDIMENTO APLICACAO</v>
      </c>
      <c r="D888" t="str">
        <v xml:space="preserve"> BANCO BTG PACTUAL S.A.</v>
      </c>
      <c r="E888" t="str">
        <v>01/2025</v>
      </c>
      <c r="F888" t="str">
        <v>FINANCEIRA</v>
      </c>
      <c r="G888" t="str">
        <v>ÚNICA</v>
      </c>
      <c r="H888" t="str">
        <v>CREDITO EM CONTA</v>
      </c>
      <c r="I888">
        <v>1648.31</v>
      </c>
    </row>
    <row r="889">
      <c r="A889" t="str">
        <v>MM</v>
      </c>
      <c r="B889">
        <v>45691</v>
      </c>
      <c r="C889" t="str">
        <v>RESGATE.</v>
      </c>
      <c r="D889" t="str">
        <v xml:space="preserve"> TRANSFERENCIA ENTRE CONTAS</v>
      </c>
      <c r="E889" t="str">
        <v>02/2025</v>
      </c>
      <c r="F889" t="str">
        <v>TRANSFERENCIA ENTRE CONTAS</v>
      </c>
      <c r="G889" t="str">
        <v>ÚNICA</v>
      </c>
      <c r="H889" t="str">
        <v>TRANSFERENCIA</v>
      </c>
      <c r="I889">
        <v>21759.72</v>
      </c>
    </row>
    <row r="890">
      <c r="A890" t="str">
        <v>MM</v>
      </c>
      <c r="B890">
        <v>45691</v>
      </c>
      <c r="C890" t="str">
        <v>APLICACAO</v>
      </c>
      <c r="D890" t="str">
        <v xml:space="preserve"> TRANSFERENCIA ENTRE CONTAS</v>
      </c>
      <c r="E890" t="str">
        <v>02/2025</v>
      </c>
      <c r="F890" t="str">
        <v>TRANSFERENCIA ENTRE CONTAS</v>
      </c>
      <c r="G890" t="str">
        <v>ÚNICA</v>
      </c>
      <c r="H890" t="str">
        <v>TRANSFERENCIA</v>
      </c>
      <c r="I890">
        <v>174388.38</v>
      </c>
    </row>
    <row r="891">
      <c r="A891" t="str">
        <v>MM</v>
      </c>
      <c r="B891">
        <v>45692</v>
      </c>
      <c r="C891" t="str">
        <v>RESGATE</v>
      </c>
      <c r="D891" t="str">
        <v xml:space="preserve"> TRANSFERENCIA ENTRE CONTAS</v>
      </c>
      <c r="E891" t="str">
        <v>02/2025</v>
      </c>
      <c r="F891" t="str">
        <v>TRANSFERENCIA ENTRE CONTAS</v>
      </c>
      <c r="G891" t="str">
        <v>ÚNICA</v>
      </c>
      <c r="H891" t="str">
        <v>TRANSFERENCIA</v>
      </c>
      <c r="I891">
        <v>34129.21</v>
      </c>
    </row>
    <row r="892">
      <c r="A892" t="str">
        <v>MM</v>
      </c>
      <c r="B892">
        <v>45693</v>
      </c>
      <c r="C892" t="str">
        <v>RESGATE</v>
      </c>
      <c r="D892" t="str">
        <v xml:space="preserve"> TRANSFERENCIA ENTRE CONTAS</v>
      </c>
      <c r="E892" t="str">
        <v>02/2025</v>
      </c>
      <c r="F892" t="str">
        <v>TRANSFERENCIA ENTRE CONTAS</v>
      </c>
      <c r="G892" t="str">
        <v>ÚNICA</v>
      </c>
      <c r="H892" t="str">
        <v>TRANSFERENCIA</v>
      </c>
      <c r="I892">
        <v>103922.5</v>
      </c>
    </row>
    <row r="893">
      <c r="A893" t="str">
        <v>MM</v>
      </c>
      <c r="B893">
        <v>45694</v>
      </c>
      <c r="C893" t="str">
        <v>RECEBIMENTO ANTECIPADO DO CONTRATO DE COMPRA E VENDA NUMERO 0042/2025. (BELA CEREAIS X MM COMERCIO).</v>
      </c>
      <c r="D893" t="str">
        <v xml:space="preserve"> BELA CEREAIS COMERCIO LTDA</v>
      </c>
      <c r="E893" t="str">
        <v>0042/2025</v>
      </c>
      <c r="F893" t="str">
        <v>EMPRESAS</v>
      </c>
      <c r="G893" t="str">
        <v>ÚNICA</v>
      </c>
      <c r="H893" t="str">
        <v>TRANSFERENCIA</v>
      </c>
      <c r="I893">
        <v>250000</v>
      </c>
    </row>
    <row r="894">
      <c r="A894" t="str">
        <v>MM</v>
      </c>
      <c r="B894">
        <v>45698</v>
      </c>
      <c r="C894" t="str">
        <v>RESGATE</v>
      </c>
      <c r="D894" t="str">
        <v xml:space="preserve"> TRANSFERENCIA ENTRE CONTAS</v>
      </c>
      <c r="E894" t="str">
        <v>02/2025</v>
      </c>
      <c r="F894" t="str">
        <v>TRANSFERENCIA ENTRE CONTAS</v>
      </c>
      <c r="G894" t="str">
        <v>ÚNICA</v>
      </c>
      <c r="H894" t="str">
        <v>TRANSFERENCIA</v>
      </c>
      <c r="I894">
        <v>31097.6</v>
      </c>
    </row>
    <row r="895">
      <c r="A895" t="str">
        <v>MM</v>
      </c>
      <c r="B895">
        <v>45702</v>
      </c>
      <c r="C895" t="str">
        <v>RESGATE</v>
      </c>
      <c r="D895" t="str">
        <v xml:space="preserve"> TRANSFERENCIA ENTRE CONTAS</v>
      </c>
      <c r="E895" t="str">
        <v>02/2025</v>
      </c>
      <c r="F895" t="str">
        <v>TRANSFERENCIA ENTRE CONTAS</v>
      </c>
      <c r="G895" t="str">
        <v>ÚNICA</v>
      </c>
      <c r="H895" t="str">
        <v>TRANSFERENCIA</v>
      </c>
      <c r="I895">
        <v>47943.94</v>
      </c>
    </row>
    <row r="896">
      <c r="A896" t="str">
        <v>MM</v>
      </c>
      <c r="B896">
        <v>45705</v>
      </c>
      <c r="C896" t="str">
        <v>RESGATE</v>
      </c>
      <c r="D896" t="str">
        <v xml:space="preserve"> TRANSFERENCIA ENTRE CONTAS</v>
      </c>
      <c r="E896" t="str">
        <v>02/2025</v>
      </c>
      <c r="F896" t="str">
        <v>TRANSFERENCIA ENTRE CONTAS</v>
      </c>
      <c r="G896" t="str">
        <v>ÚNICA</v>
      </c>
      <c r="H896" t="str">
        <v>TRANSFERENCIA</v>
      </c>
      <c r="I896">
        <v>103844.27</v>
      </c>
    </row>
    <row r="897">
      <c r="A897" t="str">
        <v>MM</v>
      </c>
      <c r="B897">
        <v>45707</v>
      </c>
      <c r="C897" t="str">
        <v>RESGATE</v>
      </c>
      <c r="D897" t="str">
        <v xml:space="preserve"> TRANSFERENCIA ENTRE CONTAS</v>
      </c>
      <c r="E897" t="str">
        <v>02/2025</v>
      </c>
      <c r="F897" t="str">
        <v>TRANSFERENCIA ENTRE CONTAS</v>
      </c>
      <c r="G897" t="str">
        <v>ÚNICA</v>
      </c>
      <c r="H897" t="str">
        <v>TRANSFERENCIA</v>
      </c>
      <c r="I897">
        <v>16595.9</v>
      </c>
    </row>
    <row r="898">
      <c r="A898" t="str">
        <v>MM</v>
      </c>
      <c r="B898">
        <v>45708</v>
      </c>
      <c r="C898" t="str">
        <v>MERCADORIA REF NF 1223, CARREGAMENTO Nº 01651, CONTRATO: 0194/25 - SO. PLACA: XXX-9999, MOTORISTA: JOEL FLORENCO DE SOUZA</v>
      </c>
      <c r="D898" t="str">
        <v xml:space="preserve"> ENGELHART CTP BRASIL S.A.</v>
      </c>
      <c r="E898" t="str">
        <v>01651</v>
      </c>
      <c r="F898" t="str">
        <v>CLIENTES MERCADORIAS</v>
      </c>
      <c r="G898" t="str">
        <v>ÚNICA</v>
      </c>
      <c r="H898" t="str">
        <v>CREDITO CLIENTE</v>
      </c>
      <c r="I898">
        <v>97539</v>
      </c>
    </row>
    <row r="899">
      <c r="A899" t="str">
        <v>MM</v>
      </c>
      <c r="B899">
        <v>45708</v>
      </c>
      <c r="C899" t="str">
        <v>MERCADORIA REF NF 1224, CARREGAMENTO Nº 01652, CONTRATO: 0194/25 - SO. PLACA: XXX-9999, MOTORISTA: JOEL FLORENCO DE SOUZA</v>
      </c>
      <c r="D899" t="str">
        <v xml:space="preserve"> ENGELHART CTP BRASIL S.A.</v>
      </c>
      <c r="E899" t="str">
        <v>01652</v>
      </c>
      <c r="F899" t="str">
        <v>CLIENTES MERCADORIAS</v>
      </c>
      <c r="G899" t="str">
        <v>ÚNICA</v>
      </c>
      <c r="H899" t="str">
        <v>CREDITO CLIENTE</v>
      </c>
      <c r="I899">
        <v>96760</v>
      </c>
    </row>
    <row r="900">
      <c r="A900" t="str">
        <v>MM</v>
      </c>
      <c r="B900">
        <v>45708</v>
      </c>
      <c r="C900" t="str">
        <v>MERCADORIA REF NF 1225, CARREGAMENTO Nº 01653, CONTRATO: 0194/25 - SO. PLACA: XXX-9999, MOTORISTA: JOEL FLORENCO DE SOUZA</v>
      </c>
      <c r="D900" t="str">
        <v xml:space="preserve"> ENGELHART CTP BRASIL S.A.</v>
      </c>
      <c r="E900" t="str">
        <v>01653</v>
      </c>
      <c r="F900" t="str">
        <v>CLIENTES MERCADORIAS</v>
      </c>
      <c r="G900" t="str">
        <v>ÚNICA</v>
      </c>
      <c r="H900" t="str">
        <v>CREDITO CLIENTE</v>
      </c>
      <c r="I900">
        <v>97375</v>
      </c>
    </row>
    <row r="901">
      <c r="A901" t="str">
        <v>MM</v>
      </c>
      <c r="B901">
        <v>45708</v>
      </c>
      <c r="C901" t="str">
        <v>MERCADORIA REF NF 1226, CARREGAMENTO Nº 01654, CONTRATO: 0194/25 - SO. PLACA: XXX-9999, MOTORISTA: JOEL FLORENCO DE SOUZA</v>
      </c>
      <c r="D901" t="str">
        <v xml:space="preserve"> ENGELHART CTP BRASIL S.A.</v>
      </c>
      <c r="E901" t="str">
        <v>01654</v>
      </c>
      <c r="F901" t="str">
        <v>CLIENTES MERCADORIAS</v>
      </c>
      <c r="G901" t="str">
        <v>ÚNICA</v>
      </c>
      <c r="H901" t="str">
        <v>CREDITO CLIENTE</v>
      </c>
      <c r="I901">
        <v>93562</v>
      </c>
    </row>
    <row r="902">
      <c r="A902" t="str">
        <v>MM</v>
      </c>
      <c r="B902">
        <v>45708</v>
      </c>
      <c r="C902" t="str">
        <v>MERCADORIA REF NF 1227, CARREGAMENTO Nº 01655, CONTRATO: 0194/25 - SO. PLACA: XXX-9999, MOTORISTA: JOEL FLORENCO DE SOUZA</v>
      </c>
      <c r="D902" t="str">
        <v xml:space="preserve"> ENGELHART CTP BRASIL S.A.</v>
      </c>
      <c r="E902" t="str">
        <v>01655</v>
      </c>
      <c r="F902" t="str">
        <v>CLIENTES MERCADORIAS</v>
      </c>
      <c r="G902" t="str">
        <v>ÚNICA</v>
      </c>
      <c r="H902" t="str">
        <v>CREDITO CLIENTE</v>
      </c>
      <c r="I902">
        <v>96104</v>
      </c>
    </row>
    <row r="903">
      <c r="A903" t="str">
        <v>MM</v>
      </c>
      <c r="B903">
        <v>45708</v>
      </c>
      <c r="C903" t="str">
        <v>MERCADORIA REF NF 1228, CARREGAMENTO Nº 01656, CONTRATO: 0194/25 - SO. PLACA: XXX-9999, MOTORISTA: JOEL FLORENCO DE SOUZA</v>
      </c>
      <c r="D903" t="str">
        <v xml:space="preserve"> ENGELHART CTP BRASIL S.A.</v>
      </c>
      <c r="E903" t="str">
        <v>01656</v>
      </c>
      <c r="F903" t="str">
        <v>CLIENTES MERCADORIAS</v>
      </c>
      <c r="G903" t="str">
        <v>ÚNICA</v>
      </c>
      <c r="H903" t="str">
        <v>CREDITO CLIENTE</v>
      </c>
      <c r="I903">
        <v>95653</v>
      </c>
    </row>
    <row r="904">
      <c r="A904" t="str">
        <v>MM</v>
      </c>
      <c r="B904">
        <v>45708</v>
      </c>
      <c r="C904" t="str">
        <v>MERCADORIA REF NF /1213, CARREGAMENTO Nº 01641, CONTRATO: 0198/25 - SO. PLACA: XXX-9999, MOTORISTA: JOEL FLORENCO DE SOUZA</v>
      </c>
      <c r="D904" t="str">
        <v xml:space="preserve"> LOUIS DREYFUS COMPANY BRASIL S.A.</v>
      </c>
      <c r="E904" t="str">
        <v>01641</v>
      </c>
      <c r="F904" t="str">
        <v>CLIENTES MERCADORIAS</v>
      </c>
      <c r="G904" t="str">
        <v>ÚNICA</v>
      </c>
      <c r="H904" t="str">
        <v>CREDITO CLIENTE</v>
      </c>
      <c r="I904">
        <v>62406.67</v>
      </c>
    </row>
    <row r="905">
      <c r="A905" t="str">
        <v>MM</v>
      </c>
      <c r="B905">
        <v>45708</v>
      </c>
      <c r="C905" t="str">
        <v>MERCADORIA REF NF 108252/1211, CARREGAMENTO Nº 01639, CONTRATO: 0198/25 - SO. PLACA: XXX-9999, MOTORISTA: JOEL FLORENCO DE SOUZA</v>
      </c>
      <c r="D905" t="str">
        <v xml:space="preserve"> LOUIS DREYFUS COMPANY BRASIL S.A.</v>
      </c>
      <c r="E905" t="str">
        <v>01639</v>
      </c>
      <c r="F905" t="str">
        <v>CLIENTES MERCADORIAS</v>
      </c>
      <c r="G905" t="str">
        <v>ÚNICA</v>
      </c>
      <c r="H905" t="str">
        <v>CREDITO CLIENTE</v>
      </c>
      <c r="I905">
        <v>58338.5</v>
      </c>
    </row>
    <row r="906">
      <c r="A906" t="str">
        <v>MM</v>
      </c>
      <c r="B906">
        <v>45708</v>
      </c>
      <c r="C906" t="str">
        <v>MERCADORIA REF NF 1229, CARREGAMENTO Nº 01657, CONTRATO: 0194/25 - SO. PLACA: XXX-9999, MOTORISTA: JOEL FLORENCO DE SOUZA</v>
      </c>
      <c r="D906" t="str">
        <v xml:space="preserve"> ENGELHART CTP BRASIL S.A.</v>
      </c>
      <c r="E906" t="str">
        <v>01657</v>
      </c>
      <c r="F906" t="str">
        <v>CLIENTES MERCADORIAS</v>
      </c>
      <c r="G906" t="str">
        <v>ÚNICA</v>
      </c>
      <c r="H906" t="str">
        <v>CREDITO CLIENTE</v>
      </c>
      <c r="I906">
        <v>101147</v>
      </c>
    </row>
    <row r="907">
      <c r="A907" t="str">
        <v>MM</v>
      </c>
      <c r="B907">
        <v>45708</v>
      </c>
      <c r="C907" t="str">
        <v>MERCADORIA REF NF /1214, CARREGAMENTO Nº 01642, CONTRATO: 0198/25 - SO. PLACA: XXX-9999, MOTORISTA: JOEL FLORENCO DE SOUZA</v>
      </c>
      <c r="D907" t="str">
        <v xml:space="preserve"> LOUIS DREYFUS COMPANY BRASIL S.A.</v>
      </c>
      <c r="E907" t="str">
        <v>01642</v>
      </c>
      <c r="F907" t="str">
        <v>CLIENTES MERCADORIAS</v>
      </c>
      <c r="G907" t="str">
        <v>ÚNICA</v>
      </c>
      <c r="H907" t="str">
        <v>CREDITO CLIENTE</v>
      </c>
      <c r="I907">
        <v>67464.83</v>
      </c>
    </row>
    <row r="908">
      <c r="A908" t="str">
        <v>MM</v>
      </c>
      <c r="B908">
        <v>45708</v>
      </c>
      <c r="C908" t="str">
        <v>MERCADORIA REF NF /1212, CARREGAMENTO Nº 01640, CONTRATO: 0198/25 - SO. PLACA: XXX-9999, MOTORISTA: JOEL FLORENCO DE SOUZA</v>
      </c>
      <c r="D908" t="str">
        <v xml:space="preserve"> LOUIS DREYFUS COMPANY BRASIL S.A.</v>
      </c>
      <c r="E908" t="str">
        <v>01640</v>
      </c>
      <c r="F908" t="str">
        <v>CLIENTES MERCADORIAS</v>
      </c>
      <c r="G908" t="str">
        <v>ÚNICA</v>
      </c>
      <c r="H908" t="str">
        <v>CREDITO CLIENTE</v>
      </c>
      <c r="I908">
        <v>73348</v>
      </c>
    </row>
    <row r="909">
      <c r="A909" t="str">
        <v>MM</v>
      </c>
      <c r="B909">
        <v>45708</v>
      </c>
      <c r="C909" t="str">
        <v>MERCADORIA REF NF /1216, CARREGAMENTO Nº 01644, CONTRATO: 0198/25 - SO. PLACA: XXX-9999, MOTORISTA: JOEL FLORENCO DE SOUZA</v>
      </c>
      <c r="D909" t="str">
        <v xml:space="preserve"> LOUIS DREYFUS COMPANY BRASIL S.A.</v>
      </c>
      <c r="E909" t="str">
        <v>01644</v>
      </c>
      <c r="F909" t="str">
        <v>CLIENTES MERCADORIAS</v>
      </c>
      <c r="G909" t="str">
        <v>ÚNICA</v>
      </c>
      <c r="H909" t="str">
        <v>CREDITO CLIENTE</v>
      </c>
      <c r="I909">
        <v>78244.83</v>
      </c>
    </row>
    <row r="910">
      <c r="A910" t="str">
        <v>MM</v>
      </c>
      <c r="B910">
        <v>45708</v>
      </c>
      <c r="C910" t="str">
        <v>MERCADORIA REF NF /1217, CARREGAMENTO Nº 01645, CONTRATO: 0198/25 - SO. PLACA: XXX-9999, MOTORISTA: JOEL FLORENCO DE SOUZA</v>
      </c>
      <c r="D910" t="str">
        <v xml:space="preserve"> LOUIS DREYFUS COMPANY BRASIL S.A.</v>
      </c>
      <c r="E910" t="str">
        <v>01645</v>
      </c>
      <c r="F910" t="str">
        <v>CLIENTES MERCADORIAS</v>
      </c>
      <c r="G910" t="str">
        <v>ÚNICA</v>
      </c>
      <c r="H910" t="str">
        <v>CREDITO CLIENTE</v>
      </c>
      <c r="I910">
        <v>67503.33</v>
      </c>
    </row>
    <row r="911">
      <c r="A911" t="str">
        <v>MM</v>
      </c>
      <c r="B911">
        <v>45708</v>
      </c>
      <c r="C911" t="str">
        <v>MERCADORIA REF NF /1218, CARREGAMENTO Nº 01646, CONTRATO: 0198/25 - SO. PLACA: XXX-9999, MOTORISTA: JOEL FLORENCO DE SOUZA</v>
      </c>
      <c r="D911" t="str">
        <v xml:space="preserve"> LOUIS DREYFUS COMPANY BRASIL S.A.</v>
      </c>
      <c r="E911" t="str">
        <v>01646</v>
      </c>
      <c r="F911" t="str">
        <v>CLIENTES MERCADORIAS</v>
      </c>
      <c r="G911" t="str">
        <v>ÚNICA</v>
      </c>
      <c r="H911" t="str">
        <v>CREDITO CLIENTE</v>
      </c>
      <c r="I911">
        <v>74706.5</v>
      </c>
    </row>
    <row r="912">
      <c r="A912" t="str">
        <v>MM</v>
      </c>
      <c r="B912">
        <v>45708</v>
      </c>
      <c r="C912" t="str">
        <v>MERCADORIA REF NF /1220, CARREGAMENTO Nº 01648, CONTRATO: 0198/25 - SO. PLACA: XXX-9999, MOTORISTA: JOEL FLORENCO DE SOUZA</v>
      </c>
      <c r="D912" t="str">
        <v xml:space="preserve"> LOUIS DREYFUS COMPANY BRASIL S.A.</v>
      </c>
      <c r="E912" t="str">
        <v>01648</v>
      </c>
      <c r="F912" t="str">
        <v>CLIENTES MERCADORIAS</v>
      </c>
      <c r="G912" t="str">
        <v>ÚNICA</v>
      </c>
      <c r="H912" t="str">
        <v>CREDITO CLIENTE</v>
      </c>
      <c r="I912">
        <v>68938.83</v>
      </c>
    </row>
    <row r="913">
      <c r="A913" t="str">
        <v>MM</v>
      </c>
      <c r="B913">
        <v>45708</v>
      </c>
      <c r="C913" t="str">
        <v>MERCADORIA REF NF /1219, CARREGAMENTO Nº 01647, CONTRATO: 0198/25 - SO. PLACA: XXX-9999, MOTORISTA: JOEL FLORENCO DE SOUZA</v>
      </c>
      <c r="D913" t="str">
        <v xml:space="preserve"> LOUIS DREYFUS COMPANY BRASIL S.A.</v>
      </c>
      <c r="E913" t="str">
        <v>01647</v>
      </c>
      <c r="F913" t="str">
        <v>CLIENTES MERCADORIAS</v>
      </c>
      <c r="G913" t="str">
        <v>ÚNICA</v>
      </c>
      <c r="H913" t="str">
        <v>CREDITO CLIENTE</v>
      </c>
      <c r="I913">
        <v>64630.5</v>
      </c>
    </row>
    <row r="914">
      <c r="A914" t="str">
        <v>MM</v>
      </c>
      <c r="B914">
        <v>45708</v>
      </c>
      <c r="C914" t="str">
        <v>MERCADORIA REF NF /1215, CARREGAMENTO Nº 01643, CONTRATO: 0198/25 - SO. PLACA: XXX-9999, MOTORISTA: JOEL FLORENCO DE SOUZA</v>
      </c>
      <c r="D914" t="str">
        <v xml:space="preserve"> LOUIS DREYFUS COMPANY BRASIL S.A.</v>
      </c>
      <c r="E914" t="str">
        <v>01643</v>
      </c>
      <c r="F914" t="str">
        <v>CLIENTES MERCADORIAS</v>
      </c>
      <c r="G914" t="str">
        <v>ÚNICA</v>
      </c>
      <c r="H914" t="str">
        <v>CREDITO CLIENTE</v>
      </c>
      <c r="I914">
        <v>76121.83</v>
      </c>
    </row>
    <row r="915">
      <c r="A915" t="str">
        <v>MM</v>
      </c>
      <c r="B915">
        <v>45708</v>
      </c>
      <c r="C915" t="str">
        <v>MERCADORIA REF NF 1230, CARREGAMENTO Nº 01658, CONTRATO: 0194/25 - SO. PLACA: XXX-9999, MOTORISTA: JOEL FLORENCO DE SOUZA</v>
      </c>
      <c r="D915" t="str">
        <v xml:space="preserve"> ENGELHART CTP BRASIL S.A.</v>
      </c>
      <c r="E915" t="str">
        <v>01658</v>
      </c>
      <c r="F915" t="str">
        <v>CLIENTES MERCADORIAS</v>
      </c>
      <c r="G915" t="str">
        <v>ÚNICA</v>
      </c>
      <c r="H915" t="str">
        <v>CREDITO CLIENTE</v>
      </c>
      <c r="I915">
        <v>94710</v>
      </c>
    </row>
    <row r="916">
      <c r="A916" t="str">
        <v>MM</v>
      </c>
      <c r="B916">
        <v>45708</v>
      </c>
      <c r="C916" t="str">
        <v>MERCADORIA REF NF 1231, CARREGAMENTO Nº 01659, CONTRATO: 0194/25 - SO. PLACA: XXX-9999, MOTORISTA: JOEL FLORENCO DE SOUZA</v>
      </c>
      <c r="D916" t="str">
        <v xml:space="preserve"> ENGELHART CTP BRASIL S.A.</v>
      </c>
      <c r="E916" t="str">
        <v>01659</v>
      </c>
      <c r="F916" t="str">
        <v>CLIENTES MERCADORIAS</v>
      </c>
      <c r="G916" t="str">
        <v>ÚNICA</v>
      </c>
      <c r="H916" t="str">
        <v>CREDITO CLIENTE</v>
      </c>
      <c r="I916">
        <v>77039</v>
      </c>
    </row>
    <row r="917">
      <c r="A917" t="str">
        <v>MM</v>
      </c>
      <c r="B917">
        <v>45708</v>
      </c>
      <c r="C917" t="str">
        <v>MERCADORIA REF NF 1232, CARREGAMENTO Nº 01660, CONTRATO: 0194/25 - SO. PLACA: XXX-9999, MOTORISTA: JOEL FLORENCO DE SOUZA</v>
      </c>
      <c r="D917" t="str">
        <v xml:space="preserve"> ENGELHART CTP BRASIL S.A.</v>
      </c>
      <c r="E917" t="str">
        <v>01660</v>
      </c>
      <c r="F917" t="str">
        <v>CLIENTES MERCADORIAS</v>
      </c>
      <c r="G917" t="str">
        <v>ÚNICA</v>
      </c>
      <c r="H917" t="str">
        <v>CREDITO CLIENTE</v>
      </c>
      <c r="I917">
        <v>96186</v>
      </c>
    </row>
    <row r="918">
      <c r="A918" t="str">
        <v>MM</v>
      </c>
      <c r="B918">
        <v>45708</v>
      </c>
      <c r="C918" t="str">
        <v>MERCADORIA REF NF 1255, CARREGAMENTO Nº 01665, CONTRATO: 0194/25 - SO. PLACA: XXX-9999, MOTORISTA: JOEL FLORENCO DE SOUZA</v>
      </c>
      <c r="D918" t="str">
        <v xml:space="preserve"> ENGELHART CTP BRASIL S.A.</v>
      </c>
      <c r="E918" t="str">
        <v>01665</v>
      </c>
      <c r="F918" t="str">
        <v>CLIENTES MERCADORIAS</v>
      </c>
      <c r="G918" t="str">
        <v>ÚNICA</v>
      </c>
      <c r="H918" t="str">
        <v>CREDITO CLIENTE</v>
      </c>
      <c r="I918">
        <v>97621</v>
      </c>
    </row>
    <row r="919">
      <c r="A919" t="str">
        <v>MM</v>
      </c>
      <c r="B919">
        <v>45708</v>
      </c>
      <c r="C919" t="str">
        <v>MERCADORIA REF NF 1241, CARREGAMENTO Nº 01669, CONTRATO: 0199/25 - SO. PLACA: XXX-9999, MOTORISTA: JOEL FLORENCO DE SOUZA</v>
      </c>
      <c r="D919" t="str">
        <v xml:space="preserve"> ENGELHART CTP (BRASIL) S.A.</v>
      </c>
      <c r="E919" t="str">
        <v>01669</v>
      </c>
      <c r="F919" t="str">
        <v>CLIENTES MERCADORIAS</v>
      </c>
      <c r="G919" t="str">
        <v>ÚNICA</v>
      </c>
      <c r="H919" t="str">
        <v>CREDITO CLIENTE</v>
      </c>
      <c r="I919">
        <v>102729.6</v>
      </c>
    </row>
    <row r="920">
      <c r="A920" t="str">
        <v>MM</v>
      </c>
      <c r="B920">
        <v>45708</v>
      </c>
      <c r="C920" t="str">
        <v>MERCADORIA REF NF 1240, CARREGAMENTO Nº 01668, CONTRATO: 0199/25 - SO. PLACA: XXX-9999, MOTORISTA: JOEL FLORENCO DE SOUZA</v>
      </c>
      <c r="D920" t="str">
        <v xml:space="preserve"> ENGELHART CTP (BRASIL) S.A.</v>
      </c>
      <c r="E920" t="str">
        <v>01668</v>
      </c>
      <c r="F920" t="str">
        <v>CLIENTES MERCADORIAS</v>
      </c>
      <c r="G920" t="str">
        <v>ÚNICA</v>
      </c>
      <c r="H920" t="str">
        <v>CREDITO CLIENTE</v>
      </c>
      <c r="I920">
        <v>84844.8</v>
      </c>
    </row>
    <row r="921">
      <c r="A921" t="str">
        <v>MM</v>
      </c>
      <c r="B921">
        <v>45708</v>
      </c>
      <c r="C921" t="str">
        <v>MERCADORIA REF NF 1239, CARREGAMENTO Nº 01667, CONTRATO: 0199/25 - SO. PLACA: XXX-9999, MOTORISTA: JOEL FLORENCO DE SOUZA</v>
      </c>
      <c r="D921" t="str">
        <v xml:space="preserve"> ENGELHART CTP (BRASIL) S.A.</v>
      </c>
      <c r="E921" t="str">
        <v>01667</v>
      </c>
      <c r="F921" t="str">
        <v>CLIENTES MERCADORIAS</v>
      </c>
      <c r="G921" t="str">
        <v>ÚNICA</v>
      </c>
      <c r="H921" t="str">
        <v>CREDITO CLIENTE</v>
      </c>
      <c r="I921">
        <v>83548.8</v>
      </c>
    </row>
    <row r="922">
      <c r="A922" t="str">
        <v>MM</v>
      </c>
      <c r="B922">
        <v>45708</v>
      </c>
      <c r="C922" t="str">
        <v>MERCADORIA REF NF 1243, CARREGAMENTO Nº 01663, CONTRATO: 0199/25 - SO. PLACA: XXX-9999, MOTORISTA: JOEL FLORENCO DE SOUZA</v>
      </c>
      <c r="D922" t="str">
        <v xml:space="preserve"> ENGELHART CTP (BRASIL) S.A.</v>
      </c>
      <c r="E922" t="str">
        <v>01663</v>
      </c>
      <c r="F922" t="str">
        <v>CLIENTES MERCADORIAS</v>
      </c>
      <c r="G922" t="str">
        <v>ÚNICA</v>
      </c>
      <c r="H922" t="str">
        <v>CREDITO CLIENTE</v>
      </c>
      <c r="I922">
        <v>80870.4</v>
      </c>
    </row>
    <row r="923">
      <c r="A923" t="str">
        <v>MM</v>
      </c>
      <c r="B923">
        <v>45708</v>
      </c>
      <c r="C923" t="str">
        <v>MERCADORIA REF NF 1245, CARREGAMENTO Nº 01664, CONTRATO: 0199/25 - SO. PLACA: XXX-9999, MOTORISTA: JOEL FLORENCO DE SOUZA</v>
      </c>
      <c r="D923" t="str">
        <v xml:space="preserve"> ENGELHART CTP (BRASIL) S.A.</v>
      </c>
      <c r="E923" t="str">
        <v>01664</v>
      </c>
      <c r="F923" t="str">
        <v>CLIENTES MERCADORIAS</v>
      </c>
      <c r="G923" t="str">
        <v>ÚNICA</v>
      </c>
      <c r="H923" t="str">
        <v>CREDITO CLIENTE</v>
      </c>
      <c r="I923">
        <v>108172.8</v>
      </c>
    </row>
    <row r="924">
      <c r="A924" t="str">
        <v>MM</v>
      </c>
      <c r="B924">
        <v>45708</v>
      </c>
      <c r="C924" t="str">
        <v>MERCADORIA REF NF 1249, CARREGAMENTO Nº 01666, CONTRATO: 0199/25 - SO. PLACA: XXX-9999, MOTORISTA: JOEL FLORENCO DE SOUZA</v>
      </c>
      <c r="D924" t="str">
        <v xml:space="preserve"> ENGELHART CTP (BRASIL) S.A.</v>
      </c>
      <c r="E924" t="str">
        <v>01666</v>
      </c>
      <c r="F924" t="str">
        <v>CLIENTES MERCADORIAS</v>
      </c>
      <c r="G924" t="str">
        <v>ÚNICA</v>
      </c>
      <c r="H924" t="str">
        <v>CREDITO CLIENTE</v>
      </c>
      <c r="I924">
        <v>105451.2</v>
      </c>
    </row>
    <row r="925">
      <c r="A925" t="str">
        <v>MM</v>
      </c>
      <c r="B925">
        <v>45708</v>
      </c>
      <c r="C925" t="str">
        <v>MERCADORIA REF NF 1251, CARREGAMENTO Nº 01661, CONTRATO: 0199/25 - SO. PLACA: XXX-9999, MOTORISTA: JOEL FLORENCO DE SOUZA</v>
      </c>
      <c r="D925" t="str">
        <v xml:space="preserve"> ENGELHART CTP (BRASIL) S.A.</v>
      </c>
      <c r="E925" t="str">
        <v>01661</v>
      </c>
      <c r="F925" t="str">
        <v>CLIENTES MERCADORIAS</v>
      </c>
      <c r="G925" t="str">
        <v>ÚNICA</v>
      </c>
      <c r="H925" t="str">
        <v>CREDITO CLIENTE</v>
      </c>
      <c r="I925">
        <v>101952</v>
      </c>
    </row>
    <row r="926">
      <c r="A926" t="str">
        <v>MM</v>
      </c>
      <c r="B926">
        <v>45708</v>
      </c>
      <c r="C926" t="str">
        <v>MERCADORIA REF NF 1253, CARREGAMENTO Nº 01662, CONTRATO: 0194/25 - SO. PLACA: XXX-9999, MOTORISTA: JOEL FLORENCO DE SOUZA</v>
      </c>
      <c r="D926" t="str">
        <v xml:space="preserve"> ENGELHART CTP BRASIL S.A.</v>
      </c>
      <c r="E926" t="str">
        <v>01662</v>
      </c>
      <c r="F926" t="str">
        <v>CLIENTES MERCADORIAS</v>
      </c>
      <c r="G926" t="str">
        <v>ÚNICA</v>
      </c>
      <c r="H926" t="str">
        <v>CREDITO CLIENTE</v>
      </c>
      <c r="I926">
        <v>100286</v>
      </c>
    </row>
    <row r="927">
      <c r="A927" t="str">
        <v>MM</v>
      </c>
      <c r="B927">
        <v>45708</v>
      </c>
      <c r="C927" t="str">
        <v>MERCADORIA REF NF /1259, CARREGAMENTO Nº 01673, CONTRATO: 0198/25 - SO. PLACA: XXX-9999, MOTORISTA: JOEL FLORENCO DE SOUZA</v>
      </c>
      <c r="D927" t="str">
        <v xml:space="preserve"> LOUIS DREYFUS COMPANY BRASIL S.A.</v>
      </c>
      <c r="E927" t="str">
        <v>01673</v>
      </c>
      <c r="F927" t="str">
        <v>CLIENTES MERCADORIAS</v>
      </c>
      <c r="G927" t="str">
        <v>ÚNICA</v>
      </c>
      <c r="H927" t="str">
        <v>CREDITO CLIENTE</v>
      </c>
      <c r="I927">
        <v>67204.5</v>
      </c>
    </row>
    <row r="928">
      <c r="A928" t="str">
        <v>MM</v>
      </c>
      <c r="B928">
        <v>45708</v>
      </c>
      <c r="C928" t="str">
        <v>MERCADORIA REF NF /1256, CARREGAMENTO Nº 01670, CONTRATO: 0198/25 - SO. PLACA: XXX-9999, MOTORISTA: JOEL FLORENCO DE SOUZA</v>
      </c>
      <c r="D928" t="str">
        <v xml:space="preserve"> LOUIS DREYFUS COMPANY BRASIL S.A.</v>
      </c>
      <c r="E928" t="str">
        <v>01670</v>
      </c>
      <c r="F928" t="str">
        <v>CLIENTES MERCADORIAS</v>
      </c>
      <c r="G928" t="str">
        <v>ÚNICA</v>
      </c>
      <c r="H928" t="str">
        <v>CREDITO CLIENTE</v>
      </c>
      <c r="I928">
        <v>62778.83</v>
      </c>
    </row>
    <row r="929">
      <c r="A929" t="str">
        <v>MM</v>
      </c>
      <c r="B929">
        <v>45708</v>
      </c>
      <c r="C929" t="str">
        <v>MERCADORIA REF NF /1257, CARREGAMENTO Nº 01671, CONTRATO: 0198/25 - SO. PLACA: XXX-9999, MOTORISTA: JOEL FLORENCO DE SOUZA</v>
      </c>
      <c r="D929" t="str">
        <v xml:space="preserve"> LOUIS DREYFUS COMPANY BRASIL S.A.</v>
      </c>
      <c r="E929" t="str">
        <v>01671</v>
      </c>
      <c r="F929" t="str">
        <v>CLIENTES MERCADORIAS</v>
      </c>
      <c r="G929" t="str">
        <v>ÚNICA</v>
      </c>
      <c r="H929" t="str">
        <v>CREDITO CLIENTE</v>
      </c>
      <c r="I929">
        <v>70486.17</v>
      </c>
    </row>
    <row r="930">
      <c r="A930" t="str">
        <v>MM</v>
      </c>
      <c r="B930">
        <v>45708</v>
      </c>
      <c r="C930" t="str">
        <v>MERCADORIA REF NF 1262/1260, CARREGAMENTO Nº 01674, CONTRATO: 0198/25 - SO. PLACA: XXX-9999, MOTORISTA: JOEL FLORENCO DE SOUZA</v>
      </c>
      <c r="D930" t="str">
        <v xml:space="preserve"> LOUIS DREYFUS COMPANY BRASIL S.A.</v>
      </c>
      <c r="E930" t="str">
        <v>01674</v>
      </c>
      <c r="F930" t="str">
        <v>CLIENTES MERCADORIAS</v>
      </c>
      <c r="G930" t="str">
        <v>ÚNICA</v>
      </c>
      <c r="H930" t="str">
        <v>CREDITO CLIENTE</v>
      </c>
      <c r="I930">
        <v>65277.67</v>
      </c>
    </row>
    <row r="931">
      <c r="A931" t="str">
        <v>MM</v>
      </c>
      <c r="B931">
        <v>45708</v>
      </c>
      <c r="C931" t="str">
        <v>MERCADORIA REF NF /1258, CARREGAMENTO Nº 01672, CONTRATO: 0198/25 - SO. PLACA: XXX-9999, MOTORISTA: JOEL FLORENCO DE SOUZA</v>
      </c>
      <c r="D931" t="str">
        <v xml:space="preserve"> LOUIS DREYFUS COMPANY BRASIL S.A.</v>
      </c>
      <c r="E931" t="str">
        <v>01672</v>
      </c>
      <c r="F931" t="str">
        <v>CLIENTES MERCADORIAS</v>
      </c>
      <c r="G931" t="str">
        <v>ÚNICA</v>
      </c>
      <c r="H931" t="str">
        <v>CREDITO CLIENTE</v>
      </c>
      <c r="I931">
        <v>69131.33</v>
      </c>
    </row>
    <row r="932">
      <c r="A932" t="str">
        <v>MM</v>
      </c>
      <c r="B932">
        <v>45708</v>
      </c>
      <c r="C932" t="str">
        <v>MERCADORIA REF NF 1221 PARCIAL, CARREGAMENTO Nº 01649, CONTRATO: 0198/25 - SO. PLACA: XXX-9999, MOTORISTA: JOEL FLORENCO DE SOUZA</v>
      </c>
      <c r="D932" t="str">
        <v xml:space="preserve"> LOUIS DREYFUS COMPANY BRASIL S.A.</v>
      </c>
      <c r="E932" t="str">
        <v>01649</v>
      </c>
      <c r="F932" t="str">
        <v>CLIENTES MERCADORIAS</v>
      </c>
      <c r="G932" t="str">
        <v>ÚNICA</v>
      </c>
      <c r="H932" t="str">
        <v>CREDITO CLIENTE</v>
      </c>
      <c r="I932">
        <v>6106.83</v>
      </c>
    </row>
    <row r="933">
      <c r="A933" t="str">
        <v>MM</v>
      </c>
      <c r="B933">
        <v>45708</v>
      </c>
      <c r="C933" t="str">
        <v>MERCADORIA REF NF 1222, CARREGAMENTO Nº 01650, CONTRATO: 0198/25 - SO. PLACA: XXX-9999, MOTORISTA: JOEL FLORENCO DE SOUZA</v>
      </c>
      <c r="D933" t="str">
        <v xml:space="preserve"> LOUIS DREYFUS COMPANY BRASIL S.A.</v>
      </c>
      <c r="E933" t="str">
        <v>01650</v>
      </c>
      <c r="F933" t="str">
        <v>CLIENTES MERCADORIAS</v>
      </c>
      <c r="G933" t="str">
        <v>ÚNICA</v>
      </c>
      <c r="H933" t="str">
        <v>CREDITO CLIENTE</v>
      </c>
      <c r="I933">
        <v>67310.83</v>
      </c>
    </row>
    <row r="934">
      <c r="A934" t="str">
        <v>MM</v>
      </c>
      <c r="B934">
        <v>45708</v>
      </c>
      <c r="C934" t="str">
        <v>TRANSFERENCIA BTG</v>
      </c>
      <c r="D934" t="str">
        <v xml:space="preserve"> TRANSFERENCIA ENTRE CONTAS</v>
      </c>
      <c r="E934" t="str">
        <v>02/2025</v>
      </c>
      <c r="F934" t="str">
        <v>TRANSFERENCIA ENTRE CONTAS</v>
      </c>
      <c r="G934" t="str">
        <v>ÚNICA</v>
      </c>
      <c r="H934" t="str">
        <v>TRANSFERENCIA</v>
      </c>
      <c r="I934">
        <v>1600000</v>
      </c>
    </row>
    <row r="935">
      <c r="A935" t="str">
        <v>MM</v>
      </c>
      <c r="B935">
        <v>45708</v>
      </c>
      <c r="C935" t="str">
        <v>APLICACAO.</v>
      </c>
      <c r="D935" t="str">
        <v xml:space="preserve"> TRANSFERENCIA ENTRE CONTAS</v>
      </c>
      <c r="E935" t="str">
        <v>02/2025</v>
      </c>
      <c r="F935" t="str">
        <v>TRANSFERENCIA ENTRE CONTAS</v>
      </c>
      <c r="G935" t="str">
        <v>ÚNICA</v>
      </c>
      <c r="H935" t="str">
        <v>TRANSFERENCIA</v>
      </c>
      <c r="I935">
        <v>589190.03</v>
      </c>
    </row>
    <row r="936">
      <c r="A936" t="str">
        <v>MM</v>
      </c>
      <c r="B936">
        <v>45709</v>
      </c>
      <c r="C936" t="str">
        <v>RESGATE</v>
      </c>
      <c r="D936" t="str">
        <v xml:space="preserve"> TRANSFERENCIA ENTRE CONTAS</v>
      </c>
      <c r="E936" t="str">
        <v>02/2025</v>
      </c>
      <c r="F936" t="str">
        <v>TRANSFERENCIA ENTRE CONTAS</v>
      </c>
      <c r="G936" t="str">
        <v>ÚNICA</v>
      </c>
      <c r="H936" t="str">
        <v>TRANSFERENCIA</v>
      </c>
      <c r="I936">
        <v>550000</v>
      </c>
    </row>
    <row r="937">
      <c r="A937" t="str">
        <v>MM</v>
      </c>
      <c r="B937">
        <v>45709</v>
      </c>
      <c r="C937" t="str">
        <v>APLICACAO</v>
      </c>
      <c r="D937" t="str">
        <v xml:space="preserve"> TRANSFERENCIA ENTRE CONTAS</v>
      </c>
      <c r="E937" t="str">
        <v>0/2025</v>
      </c>
      <c r="F937" t="str">
        <v>TRANSFERENCIA ENTRE CONTAS</v>
      </c>
      <c r="G937" t="str">
        <v>ÚNICA</v>
      </c>
      <c r="H937" t="str">
        <v>TRANSFERENCIA</v>
      </c>
      <c r="I937">
        <v>550000</v>
      </c>
    </row>
    <row r="938">
      <c r="A938" t="str">
        <v>MM</v>
      </c>
      <c r="B938">
        <v>45712</v>
      </c>
      <c r="C938" t="str">
        <v>RESGATE</v>
      </c>
      <c r="D938" t="str">
        <v xml:space="preserve"> TRANSFERENCIA ENTRE CONTAS</v>
      </c>
      <c r="E938" t="str">
        <v>02/2025</v>
      </c>
      <c r="F938" t="str">
        <v>TRANSFERENCIA ENTRE CONTAS</v>
      </c>
      <c r="G938" t="str">
        <v>ÚNICA</v>
      </c>
      <c r="H938" t="str">
        <v>TRANSFERENCIA</v>
      </c>
      <c r="I938">
        <v>84</v>
      </c>
    </row>
    <row r="939">
      <c r="A939" t="str">
        <v>MM</v>
      </c>
      <c r="B939">
        <v>45713</v>
      </c>
      <c r="C939" t="str">
        <v>RESGATE</v>
      </c>
      <c r="D939" t="str">
        <v xml:space="preserve"> TRANSFERENCIA ENTRE CONTAS</v>
      </c>
      <c r="E939" t="str">
        <v>02/2025</v>
      </c>
      <c r="F939" t="str">
        <v>TRANSFERENCIA ENTRE CONTAS</v>
      </c>
      <c r="G939" t="str">
        <v>ÚNICA</v>
      </c>
      <c r="H939" t="str">
        <v>TRANSFERENCIA</v>
      </c>
      <c r="I939">
        <v>1600</v>
      </c>
    </row>
    <row r="940">
      <c r="A940" t="str">
        <v>MM</v>
      </c>
      <c r="B940">
        <v>45716</v>
      </c>
      <c r="C940" t="str">
        <v>RESGATE</v>
      </c>
      <c r="D940" t="str">
        <v xml:space="preserve"> TRANSFERENCIA ENTRE CONTAS</v>
      </c>
      <c r="E940" t="str">
        <v>02/2025</v>
      </c>
      <c r="F940" t="str">
        <v>TRANSFERENCIA ENTRE CONTAS</v>
      </c>
      <c r="G940" t="str">
        <v>ÚNICA</v>
      </c>
      <c r="H940" t="str">
        <v>TRANSFERENCIA</v>
      </c>
      <c r="I940">
        <v>3832</v>
      </c>
    </row>
    <row r="941">
      <c r="A941" t="str">
        <v>MM</v>
      </c>
      <c r="B941">
        <v>45716</v>
      </c>
      <c r="C941" t="str">
        <v>RENDIMENTO APLICACAO</v>
      </c>
      <c r="D941" t="str">
        <v xml:space="preserve"> BANCO DO BRASIL SA</v>
      </c>
      <c r="E941" t="str">
        <v>02/2025</v>
      </c>
      <c r="F941" t="str">
        <v>FINANCEIRA</v>
      </c>
      <c r="G941" t="str">
        <v>ÚNICA</v>
      </c>
      <c r="H941" t="str">
        <v>CREDITO EM CONTA</v>
      </c>
      <c r="I941">
        <v>1525.05</v>
      </c>
    </row>
    <row r="942">
      <c r="A942" t="str">
        <v>MM</v>
      </c>
      <c r="B942">
        <v>45716</v>
      </c>
      <c r="C942" t="str">
        <v>RENDIMENTO APLICACAO</v>
      </c>
      <c r="D942" t="str">
        <v xml:space="preserve"> BANCO DO BRASIL SA</v>
      </c>
      <c r="E942" t="str">
        <v>02/2025</v>
      </c>
      <c r="F942" t="str">
        <v>FINANCEIRA</v>
      </c>
      <c r="G942" t="str">
        <v>ÚNICA</v>
      </c>
      <c r="H942" t="str">
        <v>CREDITO EM CONTA</v>
      </c>
      <c r="I942">
        <v>129.56</v>
      </c>
    </row>
    <row r="943">
      <c r="A943" t="str">
        <v>MM</v>
      </c>
      <c r="B943">
        <v>45716</v>
      </c>
      <c r="C943" t="str">
        <v>RENDIMENTO APLICACAO</v>
      </c>
      <c r="D943" t="str">
        <v xml:space="preserve"> BANCO BTG PACTUAL S.A.</v>
      </c>
      <c r="E943" t="str">
        <v>02/2025</v>
      </c>
      <c r="F943" t="str">
        <v>FINANCEIRA</v>
      </c>
      <c r="G943" t="str">
        <v>ÚNICA</v>
      </c>
      <c r="H943" t="str">
        <v>CREDITO EM CONTA</v>
      </c>
      <c r="I943">
        <v>529.61</v>
      </c>
    </row>
    <row r="944">
      <c r="A944" t="str">
        <v>MM</v>
      </c>
      <c r="B944">
        <v>45721</v>
      </c>
      <c r="C944" t="str">
        <v>RESGATE.</v>
      </c>
      <c r="D944" t="str">
        <v xml:space="preserve"> TRANSFERENCIA ENTRE CONTAS</v>
      </c>
      <c r="E944" t="str">
        <v>03/2025</v>
      </c>
      <c r="F944" t="str">
        <v>TRANSFERENCIA ENTRE CONTAS</v>
      </c>
      <c r="G944" t="str">
        <v>ÚNICA</v>
      </c>
      <c r="H944" t="str">
        <v>TRANSFERENCIA</v>
      </c>
      <c r="I944">
        <v>3812.91</v>
      </c>
    </row>
    <row r="945">
      <c r="A945" t="str">
        <v>MM</v>
      </c>
      <c r="B945">
        <v>45722</v>
      </c>
      <c r="C945" t="str">
        <v>RESGATE</v>
      </c>
      <c r="D945" t="str">
        <v xml:space="preserve"> TRANSFERENCIA ENTRE CONTAS</v>
      </c>
      <c r="E945" t="str">
        <v>03/2025</v>
      </c>
      <c r="F945" t="str">
        <v>TRANSFERENCIA ENTRE CONTAS</v>
      </c>
      <c r="G945" t="str">
        <v>ÚNICA</v>
      </c>
      <c r="H945" t="str">
        <v>TRANSFERENCIA</v>
      </c>
      <c r="I945">
        <v>36616.33</v>
      </c>
    </row>
    <row r="946">
      <c r="A946" t="str">
        <v>MM</v>
      </c>
      <c r="B946">
        <v>45722</v>
      </c>
      <c r="C946" t="str">
        <v>RESGATE</v>
      </c>
      <c r="D946" t="str">
        <v xml:space="preserve"> TRANSFERENCIA ENTRE CONTAS</v>
      </c>
      <c r="E946" t="str">
        <v>03/2025</v>
      </c>
      <c r="F946" t="str">
        <v>TRANSFERENCIA ENTRE CONTAS</v>
      </c>
      <c r="G946" t="str">
        <v>ÚNICA</v>
      </c>
      <c r="H946" t="str">
        <v>TRANSFERENCIA</v>
      </c>
      <c r="I946">
        <v>70325.2</v>
      </c>
    </row>
    <row r="947">
      <c r="A947" t="str">
        <v>MM</v>
      </c>
      <c r="B947">
        <v>45723</v>
      </c>
      <c r="C947" t="str">
        <v>RESGATE</v>
      </c>
      <c r="D947" t="str">
        <v xml:space="preserve"> TRANSFERENCIA ENTRE CONTAS</v>
      </c>
      <c r="E947" t="str">
        <v>03/2025</v>
      </c>
      <c r="F947" t="str">
        <v>TRANSFERENCIA ENTRE CONTAS</v>
      </c>
      <c r="G947" t="str">
        <v>ÚNICA</v>
      </c>
      <c r="H947" t="str">
        <v>TED</v>
      </c>
      <c r="I947">
        <v>174.9</v>
      </c>
    </row>
    <row r="948">
      <c r="A948" t="str">
        <v>MM</v>
      </c>
      <c r="B948">
        <v>45726</v>
      </c>
      <c r="C948" t="str">
        <v>RESGATE</v>
      </c>
      <c r="D948" t="str">
        <v xml:space="preserve"> TRANSFERENCIA ENTRE CONTAS</v>
      </c>
      <c r="E948" t="str">
        <v>03/2025</v>
      </c>
      <c r="F948" t="str">
        <v>TRANSFERENCIA ENTRE CONTAS</v>
      </c>
      <c r="G948" t="str">
        <v>ÚNICA</v>
      </c>
      <c r="H948" t="str">
        <v>TRANSFERENCIA</v>
      </c>
      <c r="I948">
        <v>708.78</v>
      </c>
    </row>
    <row r="949">
      <c r="A949" t="str">
        <v>MM</v>
      </c>
      <c r="B949">
        <v>45729</v>
      </c>
      <c r="C949" t="str">
        <v>RESGATE</v>
      </c>
      <c r="D949" t="str">
        <v xml:space="preserve"> TRANSFERENCIA ENTRE CONTAS</v>
      </c>
      <c r="E949" t="str">
        <v>03/2025</v>
      </c>
      <c r="F949" t="str">
        <v>TRANSFERENCIA ENTRE CONTAS</v>
      </c>
      <c r="G949" t="str">
        <v>ÚNICA</v>
      </c>
      <c r="H949" t="str">
        <v>TRANSFERENCIA</v>
      </c>
      <c r="I949">
        <v>1000</v>
      </c>
    </row>
    <row r="950">
      <c r="A950" t="str">
        <v>MM</v>
      </c>
      <c r="B950">
        <v>45733</v>
      </c>
      <c r="C950" t="str">
        <v>RESGATE</v>
      </c>
      <c r="D950" t="str">
        <v xml:space="preserve"> TRANSFERENCIA ENTRE CONTAS</v>
      </c>
      <c r="E950" t="str">
        <v>03/2025</v>
      </c>
      <c r="F950" t="str">
        <v>TRANSFERENCIA ENTRE CONTAS</v>
      </c>
      <c r="G950" t="str">
        <v>ÚNICA</v>
      </c>
      <c r="H950" t="str">
        <v>TRANSFERENCIA</v>
      </c>
      <c r="I950">
        <v>67982.55</v>
      </c>
    </row>
    <row r="951">
      <c r="A951" t="str">
        <v>MM</v>
      </c>
      <c r="B951">
        <v>45735</v>
      </c>
      <c r="C951" t="str">
        <v>RESGATE</v>
      </c>
      <c r="D951" t="str">
        <v xml:space="preserve"> TRANSFERENCIA ENTRE CONTAS</v>
      </c>
      <c r="E951" t="str">
        <v>03/2025</v>
      </c>
      <c r="F951" t="str">
        <v>TRANSFERENCIA ENTRE CONTAS</v>
      </c>
      <c r="G951" t="str">
        <v>ÚNICA</v>
      </c>
      <c r="H951" t="str">
        <v>TRANSFERENCIA</v>
      </c>
      <c r="I951">
        <v>3312.57</v>
      </c>
    </row>
    <row r="952">
      <c r="A952" t="str">
        <v>MM</v>
      </c>
      <c r="B952">
        <v>45736</v>
      </c>
      <c r="C952" t="str">
        <v>RESGATE</v>
      </c>
      <c r="D952" t="str">
        <v xml:space="preserve"> TRANSFERENCIA ENTRE CONTAS</v>
      </c>
      <c r="E952" t="str">
        <v>03/2025</v>
      </c>
      <c r="F952" t="str">
        <v>TRANSFERENCIA ENTRE CONTAS</v>
      </c>
      <c r="G952" t="str">
        <v>ÚNICA</v>
      </c>
      <c r="H952" t="str">
        <v>TRANSFERENCIA</v>
      </c>
      <c r="I952">
        <v>4449.73</v>
      </c>
    </row>
    <row r="953">
      <c r="A953" t="str">
        <v>MM</v>
      </c>
      <c r="B953">
        <v>45736</v>
      </c>
      <c r="C953" t="str">
        <v>COMPENSAÇÃO DE IMPOSTOS FISCAL, SENAR REF NF 946 e 933, CONTRATO: 0200/25 - SO 98,041 TONS.</v>
      </c>
      <c r="D953" t="str">
        <v xml:space="preserve"> FERNANDO CESAR FACHOLLI</v>
      </c>
      <c r="E953" t="str">
        <v>03/2025</v>
      </c>
      <c r="F953" t="str">
        <v>ENTRADAS DIVERSAS</v>
      </c>
      <c r="G953" t="str">
        <v>ÚNICA</v>
      </c>
      <c r="H953" t="str">
        <v>TRANSFERENCIA</v>
      </c>
      <c r="I953">
        <v>304.93</v>
      </c>
    </row>
    <row r="954">
      <c r="A954" t="str">
        <v>MM</v>
      </c>
      <c r="B954">
        <v>45741</v>
      </c>
      <c r="C954" t="str">
        <v>RESGATE</v>
      </c>
      <c r="D954" t="str">
        <v xml:space="preserve"> TRANSFERENCIA ENTRE CONTAS</v>
      </c>
      <c r="E954" t="str">
        <v>03/2025</v>
      </c>
      <c r="F954" t="str">
        <v>TRANSFERENCIA ENTRE CONTAS</v>
      </c>
      <c r="G954" t="str">
        <v>ÚNICA</v>
      </c>
      <c r="H954" t="str">
        <v>TRANSFERENCIA</v>
      </c>
      <c r="I954">
        <v>1645.57</v>
      </c>
    </row>
    <row r="955">
      <c r="A955" t="str">
        <v>MM</v>
      </c>
      <c r="B955">
        <v>45742</v>
      </c>
      <c r="C955" t="str">
        <v>RESGATE</v>
      </c>
      <c r="D955" t="str">
        <v xml:space="preserve"> TRANSFERENCIA ENTRE CONTAS</v>
      </c>
      <c r="E955" t="str">
        <v>03/2025</v>
      </c>
      <c r="F955" t="str">
        <v>TRANSFERENCIA ENTRE CONTAS</v>
      </c>
      <c r="G955" t="str">
        <v>ÚNICA</v>
      </c>
      <c r="H955" t="str">
        <v>TRANSFERENCIA</v>
      </c>
      <c r="I955">
        <v>3000</v>
      </c>
    </row>
    <row r="956">
      <c r="A956" t="str">
        <v>MM</v>
      </c>
      <c r="B956">
        <v>45744</v>
      </c>
      <c r="C956" t="str">
        <v>RESGATE</v>
      </c>
      <c r="D956" t="str">
        <v xml:space="preserve"> TRANSFERENCIA ENTRE CONTAS</v>
      </c>
      <c r="E956" t="str">
        <v>03/2025</v>
      </c>
      <c r="F956" t="str">
        <v>TRANSFERENCIA ENTRE CONTAS</v>
      </c>
      <c r="G956" t="str">
        <v>ÚNICA</v>
      </c>
      <c r="H956" t="str">
        <v>TRANSFERENCIA</v>
      </c>
      <c r="I956">
        <v>2314</v>
      </c>
    </row>
    <row r="957">
      <c r="A957" t="str">
        <v>MM</v>
      </c>
      <c r="B957">
        <v>45747</v>
      </c>
      <c r="C957" t="str">
        <v>MERCADORIA REF NF 1385/1359 PARCIAL, CARREGAMENTO Nº 01769, CONTRATO: 0203/25 - SO. PLACA: XXX-9999, MOTORISTA: JOEL FLORENCO DE SOUZA</v>
      </c>
      <c r="D957" t="str">
        <v xml:space="preserve"> BUNGE ALIMENTOS S/A</v>
      </c>
      <c r="E957" t="str">
        <v>01769</v>
      </c>
      <c r="F957" t="str">
        <v>CLIENTES MERCADORIAS</v>
      </c>
      <c r="G957" t="str">
        <v>ÚNICA</v>
      </c>
      <c r="H957" t="str">
        <v>TED</v>
      </c>
      <c r="I957">
        <v>25668</v>
      </c>
    </row>
    <row r="958">
      <c r="A958" t="str">
        <v>MM</v>
      </c>
      <c r="B958">
        <v>45747</v>
      </c>
      <c r="C958" t="str">
        <v>APLICACAO.</v>
      </c>
      <c r="D958" t="str">
        <v xml:space="preserve"> TRANSFERENCIA ENTRE CONTAS</v>
      </c>
      <c r="E958" t="str">
        <v>03/2025</v>
      </c>
      <c r="F958" t="str">
        <v>TRANSFERENCIA ENTRE CONTAS</v>
      </c>
      <c r="G958" t="str">
        <v>ÚNICA</v>
      </c>
      <c r="H958" t="str">
        <v>TRANSFERENCIA</v>
      </c>
      <c r="I958">
        <v>18399.34</v>
      </c>
    </row>
    <row r="959">
      <c r="A959" t="str">
        <v>MM</v>
      </c>
      <c r="B959">
        <v>45747</v>
      </c>
      <c r="C959" t="str">
        <v>RENDIMENTO APLICACAO</v>
      </c>
      <c r="D959" t="str">
        <v xml:space="preserve"> BANCO DO BRASIL SA</v>
      </c>
      <c r="E959" t="str">
        <v>03/2025</v>
      </c>
      <c r="F959" t="str">
        <v>FINANCEIRA</v>
      </c>
      <c r="G959" t="str">
        <v>ÚNICA</v>
      </c>
      <c r="H959" t="str">
        <v>CREDITO EM CONTA</v>
      </c>
      <c r="I959">
        <v>4276.52</v>
      </c>
    </row>
    <row r="960">
      <c r="A960" t="str">
        <v>MM</v>
      </c>
      <c r="B960">
        <v>45747</v>
      </c>
      <c r="C960" t="str">
        <v>RENDIMENTO APLICACAO</v>
      </c>
      <c r="D960" t="str">
        <v xml:space="preserve"> BANCO DO BRASIL SA</v>
      </c>
      <c r="E960" t="str">
        <v>03/2025</v>
      </c>
      <c r="F960" t="str">
        <v>FINANCEIRA</v>
      </c>
      <c r="G960" t="str">
        <v>ÚNICA</v>
      </c>
      <c r="H960" t="str">
        <v>DEBITO EM CONTA</v>
      </c>
      <c r="I960">
        <v>3.76</v>
      </c>
    </row>
    <row r="961">
      <c r="A961" t="str">
        <v>MM</v>
      </c>
      <c r="B961">
        <v>45747</v>
      </c>
      <c r="C961" t="str">
        <v>RENDIMENTO APLICACAO</v>
      </c>
      <c r="D961" t="str">
        <v xml:space="preserve"> BANCO BTG PACTUAL S.A.</v>
      </c>
      <c r="E961" t="str">
        <v>03/2025</v>
      </c>
      <c r="F961" t="str">
        <v>FINANCEIRA</v>
      </c>
      <c r="G961" t="str">
        <v>ÚNICA</v>
      </c>
      <c r="H961" t="str">
        <v>CREDITO EM CONTA</v>
      </c>
      <c r="I961">
        <v>1708.06</v>
      </c>
    </row>
    <row r="962">
      <c r="A962" t="str">
        <v>MM</v>
      </c>
      <c r="B962">
        <v>45748</v>
      </c>
      <c r="C962" t="str">
        <v>MERCADORIA REF NF 1342/1343/1347/1401/1360/1400/1363/1399, CARREGAMENTO Nº 01792, CONTRATO: 0212/25 - SO. PLACA: XXX-9999, MOTORISTA: JOEL FLORENCO DE SOUZA</v>
      </c>
      <c r="D962" t="str">
        <v xml:space="preserve"> LOUIS DREYFUS COMPANY BRASIL S.A.</v>
      </c>
      <c r="E962" t="str">
        <v>01792</v>
      </c>
      <c r="F962" t="str">
        <v>CLIENTES MERCADORIAS</v>
      </c>
      <c r="G962" t="str">
        <v>ÚNICA</v>
      </c>
      <c r="H962" t="str">
        <v>TED</v>
      </c>
      <c r="I962">
        <v>470143.58</v>
      </c>
    </row>
    <row r="963">
      <c r="A963" t="str">
        <v>MM</v>
      </c>
      <c r="B963">
        <v>45748</v>
      </c>
      <c r="C963" t="str">
        <v>RESGATE</v>
      </c>
      <c r="D963" t="str">
        <v xml:space="preserve"> TRANSFERENCIA ENTRE CONTAS</v>
      </c>
      <c r="E963" t="str">
        <v>04/2025</v>
      </c>
      <c r="F963" t="str">
        <v>TRANSFERENCIA ENTRE CONTAS</v>
      </c>
      <c r="G963" t="str">
        <v>ÚNICA</v>
      </c>
      <c r="H963" t="str">
        <v>TRANSFERENCIA</v>
      </c>
      <c r="I963">
        <v>18399.38</v>
      </c>
    </row>
    <row r="964">
      <c r="A964" t="str">
        <v>MM</v>
      </c>
      <c r="B964">
        <v>45748</v>
      </c>
      <c r="C964" t="str">
        <v>RESGATE</v>
      </c>
      <c r="D964" t="str">
        <v xml:space="preserve"> TRANSFERENCIA ENTRE CONTAS</v>
      </c>
      <c r="E964" t="str">
        <v>04/2025</v>
      </c>
      <c r="F964" t="str">
        <v>TRANSFERENCIA ENTRE CONTAS</v>
      </c>
      <c r="G964" t="str">
        <v>ÚNICA</v>
      </c>
      <c r="H964" t="str">
        <v>TRANSFERENCIA</v>
      </c>
      <c r="I964">
        <v>90649.84</v>
      </c>
    </row>
    <row r="965">
      <c r="A965" t="str">
        <v>MM</v>
      </c>
      <c r="B965">
        <v>45750</v>
      </c>
      <c r="C965" t="str">
        <v>RESGATE</v>
      </c>
      <c r="D965" t="str">
        <v xml:space="preserve"> TRANSFERENCIA ENTRE CONTAS</v>
      </c>
      <c r="E965" t="str">
        <v>04/2025</v>
      </c>
      <c r="F965" t="str">
        <v>TRANSFERENCIA ENTRE CONTAS</v>
      </c>
      <c r="G965" t="str">
        <v>ÚNICA</v>
      </c>
      <c r="H965" t="str">
        <v>TRANSFERENCIA</v>
      </c>
      <c r="I965">
        <v>3000</v>
      </c>
    </row>
    <row r="966">
      <c r="A966" t="str">
        <v>MM</v>
      </c>
      <c r="B966">
        <v>45754</v>
      </c>
      <c r="C966" t="str">
        <v>RESGATE</v>
      </c>
      <c r="D966" t="str">
        <v xml:space="preserve"> TRANSFERENCIA ENTRE CONTAS</v>
      </c>
      <c r="E966" t="str">
        <v>04/2025</v>
      </c>
      <c r="F966" t="str">
        <v>TRANSFERENCIA ENTRE CONTAS</v>
      </c>
      <c r="G966" t="str">
        <v>ÚNICA</v>
      </c>
      <c r="H966" t="str">
        <v>TRANSFERENCIA</v>
      </c>
      <c r="I966">
        <v>50606.31</v>
      </c>
    </row>
    <row r="967">
      <c r="A967" t="str">
        <v>MM</v>
      </c>
      <c r="B967">
        <v>45755</v>
      </c>
      <c r="C967" t="str">
        <v>RESGATE</v>
      </c>
      <c r="D967" t="str">
        <v xml:space="preserve"> TRANSFERENCIA ENTRE CONTAS</v>
      </c>
      <c r="E967" t="str">
        <v>04/2025</v>
      </c>
      <c r="F967" t="str">
        <v>TRANSFERENCIA ENTRE CONTAS</v>
      </c>
      <c r="G967" t="str">
        <v>ÚNICA</v>
      </c>
      <c r="H967" t="str">
        <v>TRANSFERENCIA</v>
      </c>
      <c r="I967">
        <v>3000</v>
      </c>
    </row>
    <row r="968">
      <c r="A968" t="str">
        <v>MM</v>
      </c>
      <c r="B968">
        <v>45757</v>
      </c>
      <c r="C968" t="str">
        <v>RESGATE BTG</v>
      </c>
      <c r="D968" t="str">
        <v xml:space="preserve"> TRANSFERENCIA ENTRE CONTAS</v>
      </c>
      <c r="E968" t="str">
        <v>04/2025</v>
      </c>
      <c r="F968" t="str">
        <v>TRANSFERENCIA ENTRE CONTAS</v>
      </c>
      <c r="G968" t="str">
        <v>ÚNICA</v>
      </c>
      <c r="H968" t="str">
        <v>TRANSFERENCIA</v>
      </c>
      <c r="I968">
        <v>214059.35</v>
      </c>
    </row>
    <row r="969">
      <c r="A969" t="str">
        <v>MM</v>
      </c>
      <c r="B969">
        <v>45757</v>
      </c>
      <c r="C969" t="str">
        <v>RESGATE</v>
      </c>
      <c r="D969" t="str">
        <v xml:space="preserve"> TRANSFERENCIA ENTRE CONTAS</v>
      </c>
      <c r="E969" t="str">
        <v>04/2025</v>
      </c>
      <c r="F969" t="str">
        <v>TRANSFERENCIA ENTRE CONTAS</v>
      </c>
      <c r="G969" t="str">
        <v>ÚNICA</v>
      </c>
      <c r="H969" t="str">
        <v>TRANSFERENCIA</v>
      </c>
      <c r="I969">
        <v>259751.73</v>
      </c>
    </row>
    <row r="970">
      <c r="A970" t="str">
        <v>MM</v>
      </c>
      <c r="B970">
        <v>45757</v>
      </c>
      <c r="C970" t="str">
        <v>RENDIMENTO APLICACAO</v>
      </c>
      <c r="D970" t="str">
        <v xml:space="preserve"> BANCO BTG PACTUAL S.A.</v>
      </c>
      <c r="E970" t="str">
        <v>04/2025</v>
      </c>
      <c r="F970" t="str">
        <v>FINANCEIRA</v>
      </c>
      <c r="G970" t="str">
        <v>ÚNICA</v>
      </c>
      <c r="H970" t="str">
        <v>CREDITO EM CONTA</v>
      </c>
      <c r="I970">
        <v>971.42</v>
      </c>
    </row>
    <row r="971">
      <c r="A971" t="str">
        <v>MM</v>
      </c>
      <c r="B971">
        <v>45758</v>
      </c>
      <c r="C971" t="str">
        <v>MERCADORIA REF NF 1402, CARREGAMENTO Nº 01802, CONTRATO: 0208/25 - SO. PLACA: XXX-9999, MOTORISTA: JOEL FLORENCO DE SOUZA</v>
      </c>
      <c r="D971" t="str">
        <v xml:space="preserve"> BELA CEREAIS COMERCIO LTDA</v>
      </c>
      <c r="E971" t="str">
        <v>01802</v>
      </c>
      <c r="F971" t="str">
        <v>CLIENTES MERCADORIAS</v>
      </c>
      <c r="G971" t="str">
        <v>ÚNICA</v>
      </c>
      <c r="H971" t="str">
        <v>TRANSFERENCIA</v>
      </c>
      <c r="I971">
        <v>223005</v>
      </c>
    </row>
    <row r="972">
      <c r="A972" t="str">
        <v>MM</v>
      </c>
      <c r="B972">
        <v>45758</v>
      </c>
      <c r="C972" t="str">
        <v>MERCADORIA REF NF 1418, CARREGAMENTO Nº 01816, CONTRATO: 0208/25 - SO. PLACA: XXX-9999, MOTORISTA: JOEL FLORENCO DE SOUZA</v>
      </c>
      <c r="D972" t="str">
        <v xml:space="preserve"> BELA CEREAIS COMERCIO LTDA</v>
      </c>
      <c r="E972" t="str">
        <v>01816</v>
      </c>
      <c r="F972" t="str">
        <v>CLIENTES MERCADORIAS</v>
      </c>
      <c r="G972" t="str">
        <v>ÚNICA</v>
      </c>
      <c r="H972" t="str">
        <v>TRANSFERENCIA</v>
      </c>
      <c r="I972">
        <v>220650</v>
      </c>
    </row>
    <row r="973">
      <c r="A973" t="str">
        <v>MM</v>
      </c>
      <c r="B973">
        <v>45758</v>
      </c>
      <c r="C973" t="str">
        <v>MERCADORIA REF NF 1419, CARREGAMENTO Nº 01820, CONTRATO: 0213/25 - SO. PLACA: XXX-9999, MOTORISTA: JOEL FLORENCO DE SOUZA</v>
      </c>
      <c r="D973" t="str">
        <v xml:space="preserve"> BELA CEREAIS COMERCIO LTDA</v>
      </c>
      <c r="E973" t="str">
        <v>01820</v>
      </c>
      <c r="F973" t="str">
        <v>CLIENTES MERCADORIAS</v>
      </c>
      <c r="G973" t="str">
        <v>ÚNICA</v>
      </c>
      <c r="H973" t="str">
        <v>TRANSFERENCIA</v>
      </c>
      <c r="I973">
        <v>254456</v>
      </c>
    </row>
    <row r="974">
      <c r="A974" t="str">
        <v>MM</v>
      </c>
      <c r="B974">
        <v>45758</v>
      </c>
      <c r="C974" t="str">
        <v>MERCADORIA REF NF 1420, CARREGAMENTO Nº 01824, CONTRATO: 0213/25 - SO. PLACA: XXX-9999, MOTORISTA: JOEL FLORENCO DE SOUZA</v>
      </c>
      <c r="D974" t="str">
        <v xml:space="preserve"> BELA CEREAIS COMERCIO LTDA</v>
      </c>
      <c r="E974" t="str">
        <v>01824</v>
      </c>
      <c r="F974" t="str">
        <v>CLIENTES MERCADORIAS</v>
      </c>
      <c r="G974" t="str">
        <v>ÚNICA</v>
      </c>
      <c r="H974" t="str">
        <v>TRANSFERENCIA</v>
      </c>
      <c r="I974">
        <v>167059</v>
      </c>
    </row>
    <row r="975">
      <c r="A975" t="str">
        <v>MM</v>
      </c>
      <c r="B975">
        <v>45758</v>
      </c>
      <c r="C975" t="str">
        <v>MERCADORIA REF NF 1421, CARREGAMENTO Nº 01828, CONTRATO: 0213/25 - SO. PLACA: XXX-9999, MOTORISTA: JOEL FLORENCO DE SOUZA</v>
      </c>
      <c r="D975" t="str">
        <v xml:space="preserve"> BELA CEREAIS COMERCIO LTDA</v>
      </c>
      <c r="E975" t="str">
        <v>01828</v>
      </c>
      <c r="F975" t="str">
        <v>CLIENTES MERCADORIAS</v>
      </c>
      <c r="G975" t="str">
        <v>ÚNICA</v>
      </c>
      <c r="H975" t="str">
        <v>TRANSFERENCIA</v>
      </c>
      <c r="I975">
        <v>34830</v>
      </c>
    </row>
    <row r="976">
      <c r="A976" t="str">
        <v>MM</v>
      </c>
      <c r="B976">
        <v>45758</v>
      </c>
      <c r="C976" t="str">
        <v>APLICACAO</v>
      </c>
      <c r="D976" t="str">
        <v xml:space="preserve"> TRANSFERENCIA ENTRE CONTAS</v>
      </c>
      <c r="E976" t="str">
        <v>04/2025</v>
      </c>
      <c r="F976" t="str">
        <v>TRANSFERENCIA ENTRE CONTAS</v>
      </c>
      <c r="G976" t="str">
        <v>ÚNICA</v>
      </c>
      <c r="H976" t="str">
        <v>TRANSFERENCIA</v>
      </c>
      <c r="I976">
        <v>353222.33</v>
      </c>
    </row>
    <row r="977">
      <c r="A977" t="str">
        <v>MM</v>
      </c>
      <c r="B977">
        <v>45761</v>
      </c>
      <c r="C977" t="str">
        <v>MERCADORIA REF NF 1421, CARREGAMENTO Nº 01828, CONTRATO: 0213/25 - SO. PLACA: XXX-9999, MOTORISTA: JOEL FLORENCO DE SOUZA</v>
      </c>
      <c r="D977" t="str">
        <v xml:space="preserve"> BELA CEREAIS COMERCIO LTDA</v>
      </c>
      <c r="E977" t="str">
        <v>01828</v>
      </c>
      <c r="F977" t="str">
        <v>CLIENTES MERCADORIAS</v>
      </c>
      <c r="G977" t="str">
        <v>ÚNICA</v>
      </c>
      <c r="H977" t="str">
        <v>TRANSFERENCIA</v>
      </c>
      <c r="I977">
        <v>215427</v>
      </c>
    </row>
    <row r="978">
      <c r="A978" t="str">
        <v>MM</v>
      </c>
      <c r="B978">
        <v>45761</v>
      </c>
      <c r="C978" t="str">
        <v>MERCADORIA REF NF 1439, CARREGAMENTO Nº 01852, CONTRATO: 0213/25 - SO. PLACA: XXX-9999, MOTORISTA: JOEL FLORENCO DE SOUZA</v>
      </c>
      <c r="D978" t="str">
        <v xml:space="preserve"> BELA CEREAIS COMERCIO LTDA</v>
      </c>
      <c r="E978" t="str">
        <v>01852</v>
      </c>
      <c r="F978" t="str">
        <v>CLIENTES MERCADORIAS</v>
      </c>
      <c r="G978" t="str">
        <v>ÚNICA</v>
      </c>
      <c r="H978" t="str">
        <v>TRANSFERENCIA</v>
      </c>
      <c r="I978">
        <v>49419</v>
      </c>
    </row>
    <row r="979">
      <c r="A979" t="str">
        <v>MM</v>
      </c>
      <c r="B979">
        <v>45761</v>
      </c>
      <c r="C979" t="str">
        <v>RESGATE</v>
      </c>
      <c r="D979" t="str">
        <v xml:space="preserve"> TRANSFERENCIA ENTRE CONTAS</v>
      </c>
      <c r="E979" t="str">
        <v>04/2025</v>
      </c>
      <c r="F979" t="str">
        <v>TRANSFERENCIA ENTRE CONTAS</v>
      </c>
      <c r="G979" t="str">
        <v>ÚNICA</v>
      </c>
      <c r="H979" t="str">
        <v>TRANSFERENCIA</v>
      </c>
      <c r="I979">
        <v>87415.55</v>
      </c>
    </row>
    <row r="980">
      <c r="A980" t="str">
        <v>MM</v>
      </c>
      <c r="B980">
        <v>45762</v>
      </c>
      <c r="C980" t="str">
        <v>RESGATE</v>
      </c>
      <c r="D980" t="str">
        <v xml:space="preserve"> TRANSFERENCIA ENTRE CONTAS</v>
      </c>
      <c r="E980" t="str">
        <v>04/2025</v>
      </c>
      <c r="F980" t="str">
        <v>TRANSFERENCIA ENTRE CONTAS</v>
      </c>
      <c r="G980" t="str">
        <v>ÚNICA</v>
      </c>
      <c r="H980" t="str">
        <v>TRANSFERENCIA</v>
      </c>
      <c r="I980">
        <v>235928.22</v>
      </c>
    </row>
    <row r="981">
      <c r="A981" t="str">
        <v>MM</v>
      </c>
      <c r="B981">
        <v>45763</v>
      </c>
      <c r="C981" t="str">
        <v>MERCADORIA REF NF 1329/1387, CARREGAMENTO Nº 01741, CONTRATO: 0187/24 - SO. PLACA: XXX-9999, MOTORISTA: JOEL FLORENCO DE SOUZA. APLICADO DESCONTO ANTECIPACAO.</v>
      </c>
      <c r="D981" t="str">
        <v xml:space="preserve"> BUNGE ALIMENTOS S/A</v>
      </c>
      <c r="E981" t="str">
        <v>01741</v>
      </c>
      <c r="F981" t="str">
        <v>CLIENTES MERCADORIAS</v>
      </c>
      <c r="G981" t="str">
        <v>ÚNICA</v>
      </c>
      <c r="H981" t="str">
        <v>TED</v>
      </c>
      <c r="I981">
        <v>119761.37</v>
      </c>
    </row>
    <row r="982">
      <c r="A982" t="str">
        <v>MM</v>
      </c>
      <c r="B982">
        <v>45763</v>
      </c>
      <c r="C982" t="str">
        <v>MERCADORIA REF NF 1322, CARREGAMENTO Nº 01737, CONTRATO: 0187/24 - SO. PLACA: XXX-9999, MOTORISTA: JOEL FLORENCO DE SOUZA. DESCONTO DE ANTECIPACAO.</v>
      </c>
      <c r="D982" t="str">
        <v xml:space="preserve"> BUNGE ALIMENTOS S/A</v>
      </c>
      <c r="E982" t="str">
        <v>01737</v>
      </c>
      <c r="F982" t="str">
        <v>CLIENTES MERCADORIAS</v>
      </c>
      <c r="G982" t="str">
        <v>ÚNICA</v>
      </c>
      <c r="H982" t="str">
        <v>TED</v>
      </c>
      <c r="I982">
        <v>123852.2</v>
      </c>
    </row>
    <row r="983">
      <c r="A983" t="str">
        <v>MM</v>
      </c>
      <c r="B983">
        <v>45763</v>
      </c>
      <c r="C983" t="str">
        <v>MERCADORIA REF NF /1327, CARREGAMENTO Nº 01739, CONTRATO: 0187/24 - SO. PLACA: XXX-9999, MOTORISTA: JOEL FLORENCO DE SOUZA. DESCONTO D ANTECIPACAO.</v>
      </c>
      <c r="D983" t="str">
        <v xml:space="preserve"> BUNGE ALIMENTOS S/A</v>
      </c>
      <c r="E983" t="str">
        <v>01739</v>
      </c>
      <c r="F983" t="str">
        <v>CLIENTES MERCADORIAS</v>
      </c>
      <c r="G983" t="str">
        <v>ÚNICA</v>
      </c>
      <c r="H983" t="str">
        <v>TED</v>
      </c>
      <c r="I983">
        <v>77810.19</v>
      </c>
    </row>
    <row r="984">
      <c r="A984" t="str">
        <v>MM</v>
      </c>
      <c r="B984">
        <v>45763</v>
      </c>
      <c r="C984" t="str">
        <v>MERCADORIA REF NF /1330, CARREGAMENTO Nº 01742, CONTRATO: 0187/24 - SO. PLACA: XXX-9999, MOTORISTA: JOEL FLORENCO DE SOUZA. DESCONTO DE ANTECIPACAO.</v>
      </c>
      <c r="D984" t="str">
        <v xml:space="preserve"> BUNGE ALIMENTOS S/A</v>
      </c>
      <c r="E984" t="str">
        <v>01742</v>
      </c>
      <c r="F984" t="str">
        <v>CLIENTES MERCADORIAS</v>
      </c>
      <c r="G984" t="str">
        <v>ÚNICA</v>
      </c>
      <c r="H984" t="str">
        <v>TED</v>
      </c>
      <c r="I984">
        <v>116966.63</v>
      </c>
    </row>
    <row r="985">
      <c r="A985" t="str">
        <v>MM</v>
      </c>
      <c r="B985">
        <v>45763</v>
      </c>
      <c r="C985" t="str">
        <v>MERCADORIA REF NF /1321, CARREGAMENTO Nº 01736, CONTRATO: 0187/24 - SO. PLACA: XXX-9999, MOTORISTA: JOEL FLORENCO DE SOUZA. DECONTO DE ANTECIPACAO.</v>
      </c>
      <c r="D985" t="str">
        <v xml:space="preserve"> BUNGE ALIMENTOS S/A</v>
      </c>
      <c r="E985" t="str">
        <v>01736</v>
      </c>
      <c r="F985" t="str">
        <v>CLIENTES MERCADORIAS</v>
      </c>
      <c r="G985" t="str">
        <v>ÚNICA</v>
      </c>
      <c r="H985" t="str">
        <v>TED</v>
      </c>
      <c r="I985">
        <v>89150.48</v>
      </c>
    </row>
    <row r="986">
      <c r="A986" t="str">
        <v>MM</v>
      </c>
      <c r="B986">
        <v>45763</v>
      </c>
      <c r="C986" t="str">
        <v>MERCADORIA REF NF 1320, CARREGAMENTO Nº 01754, CONTRATO: 0187/24 - SO. PLACA: XXX-9999, MOTORISTA: JOEL FLORENCO DE SOUZA. DESCONTO DE ANTECIPACAO.</v>
      </c>
      <c r="D986" t="str">
        <v xml:space="preserve"> BUNGE ALIMENTOS S/A</v>
      </c>
      <c r="E986" t="str">
        <v>01754</v>
      </c>
      <c r="F986" t="str">
        <v>CLIENTES MERCADORIAS</v>
      </c>
      <c r="G986" t="str">
        <v>ÚNICA</v>
      </c>
      <c r="H986" t="str">
        <v>TED</v>
      </c>
      <c r="I986">
        <v>57504.21</v>
      </c>
    </row>
    <row r="987">
      <c r="A987" t="str">
        <v>MM</v>
      </c>
      <c r="B987">
        <v>45763</v>
      </c>
      <c r="C987" t="str">
        <v>MERCADORIA REF NF 1355/1341, CARREGAMENTO Nº 01753, CONTRATO: 0187/24 - SO. PLACA: XXX-9999, MOTORISTA: JOEL FLORENCO DE SOUZA. DESCONTO DE ANTECIPACAO.</v>
      </c>
      <c r="D987" t="str">
        <v xml:space="preserve"> BUNGE ALIMENTOS S/A</v>
      </c>
      <c r="E987" t="str">
        <v>01753</v>
      </c>
      <c r="F987" t="str">
        <v>CLIENTES MERCADORIAS</v>
      </c>
      <c r="G987" t="str">
        <v>ÚNICA</v>
      </c>
      <c r="H987" t="str">
        <v>TED</v>
      </c>
      <c r="I987">
        <v>68236.78</v>
      </c>
    </row>
    <row r="988">
      <c r="A988" t="str">
        <v>MM</v>
      </c>
      <c r="B988">
        <v>45763</v>
      </c>
      <c r="C988" t="str">
        <v>MERCADORIA REF NF 1310, CARREGAMENTO Nº 01721, CONTRATO: 0187/24 - SO. PLACA: XXX-9999, MOTORISTA: JOEL FLORENCO DE SOUZA. DESCONTO DE ANTECIPACAO.</v>
      </c>
      <c r="D988" t="str">
        <v xml:space="preserve"> BUNGE ALIMENTOS S/A</v>
      </c>
      <c r="E988" t="str">
        <v>01721</v>
      </c>
      <c r="F988" t="str">
        <v>CLIENTES MERCADORIAS</v>
      </c>
      <c r="G988" t="str">
        <v>ÚNICA</v>
      </c>
      <c r="H988" t="str">
        <v>TED</v>
      </c>
      <c r="I988">
        <v>74169.52</v>
      </c>
    </row>
    <row r="989">
      <c r="A989" t="str">
        <v>MM</v>
      </c>
      <c r="B989">
        <v>45763</v>
      </c>
      <c r="C989" t="str">
        <v>MERCADORIA REF NF 1328, CARREGAMENTO Nº 01740, CONTRATO: 0187/24 - SO. PLACA: XXX-9999, MOTORISTA: JOEL FLORENCO DE SOUZA. DESCONTO DE ANTECIPACAO.</v>
      </c>
      <c r="D989" t="str">
        <v xml:space="preserve"> BUNGE ALIMENTOS S/A</v>
      </c>
      <c r="E989" t="str">
        <v>01740</v>
      </c>
      <c r="F989" t="str">
        <v>CLIENTES MERCADORIAS</v>
      </c>
      <c r="G989" t="str">
        <v>ÚNICA</v>
      </c>
      <c r="H989" t="str">
        <v>TED</v>
      </c>
      <c r="I989">
        <v>106181.54</v>
      </c>
    </row>
    <row r="990">
      <c r="A990" t="str">
        <v>MM</v>
      </c>
      <c r="B990">
        <v>45763</v>
      </c>
      <c r="C990" t="str">
        <v>MERCADORIA REF NF /1344, CARREGAMENTO Nº 01755, CONTRATO: 0187/24 - SO. PLACA: XXX-9999, MOTORISTA: JOEL FLORENCO DE SOUZA. DESCONTO DE ANTECIPACAO.</v>
      </c>
      <c r="D990" t="str">
        <v xml:space="preserve"> BUNGE ALIMENTOS S/A</v>
      </c>
      <c r="E990" t="str">
        <v>01755</v>
      </c>
      <c r="F990" t="str">
        <v>CLIENTES MERCADORIAS</v>
      </c>
      <c r="G990" t="str">
        <v>ÚNICA</v>
      </c>
      <c r="H990" t="str">
        <v>TED</v>
      </c>
      <c r="I990">
        <v>72670.86</v>
      </c>
    </row>
    <row r="991">
      <c r="A991" t="str">
        <v>MM</v>
      </c>
      <c r="B991">
        <v>45763</v>
      </c>
      <c r="C991" t="str">
        <v>MERCADORIA REF NF /1348, CARREGAMENTO Nº 01764, CONTRATO: 0187/24 - SO. PLACA: XXX-9999, MOTORISTA: JOEL FLORENCO DE SOUZA. DESCONTO DE ANTECIPACAO.</v>
      </c>
      <c r="D991" t="str">
        <v xml:space="preserve"> BUNGE ALIMENTOS S/A</v>
      </c>
      <c r="E991" t="str">
        <v>01764</v>
      </c>
      <c r="F991" t="str">
        <v>CLIENTES MERCADORIAS</v>
      </c>
      <c r="G991" t="str">
        <v>ÚNICA</v>
      </c>
      <c r="H991" t="str">
        <v>TED</v>
      </c>
      <c r="I991">
        <v>102475.22</v>
      </c>
    </row>
    <row r="992">
      <c r="A992" t="str">
        <v>MM</v>
      </c>
      <c r="B992">
        <v>45763</v>
      </c>
      <c r="C992" t="str">
        <v>MERCADORIA REF NF /1354, CARREGAMENTO Nº 01766, CONTRATO: 0187/24 - SO. PLACA: XXX-9999, MOTORISTA: JOEL FLORENCO DE SOUZA. DESCONTO DE ANTECIPACAO.</v>
      </c>
      <c r="D992" t="str">
        <v xml:space="preserve"> BUNGE ALIMENTOS S/A</v>
      </c>
      <c r="E992" t="str">
        <v>01766</v>
      </c>
      <c r="F992" t="str">
        <v>CLIENTES MERCADORIAS</v>
      </c>
      <c r="G992" t="str">
        <v>ÚNICA</v>
      </c>
      <c r="H992" t="str">
        <v>TED</v>
      </c>
      <c r="I992">
        <v>56262.52</v>
      </c>
    </row>
    <row r="993">
      <c r="A993" t="str">
        <v>MM</v>
      </c>
      <c r="B993">
        <v>45763</v>
      </c>
      <c r="C993" t="str">
        <v>MERCADORIA REF NF 1359 PARCIAL, CARREGAMENTO Nº 01752, CONTRATO: 0187/24 - SO. PLACA: XXX-9999, MOTORISTA: JOEL FLORENCO DE SOUZA. DESCONTO DE ANTECIPACAO.</v>
      </c>
      <c r="D993" t="str">
        <v xml:space="preserve"> BUNGE ALIMENTOS S/A</v>
      </c>
      <c r="E993" t="str">
        <v>01752</v>
      </c>
      <c r="F993" t="str">
        <v>CLIENTES MERCADORIAS</v>
      </c>
      <c r="G993" t="str">
        <v>ÚNICA</v>
      </c>
      <c r="H993" t="str">
        <v>TED</v>
      </c>
      <c r="I993">
        <v>60358.98</v>
      </c>
    </row>
    <row r="994">
      <c r="A994" t="str">
        <v>MM</v>
      </c>
      <c r="B994">
        <v>45763</v>
      </c>
      <c r="C994" t="str">
        <v>EMPRESTIMO (DEVOLUCAO MESMO DIA)</v>
      </c>
      <c r="D994" t="str">
        <v xml:space="preserve"> TRANSFERENCIA ENTRE CONTAS</v>
      </c>
      <c r="E994" t="str">
        <v>04/2025</v>
      </c>
      <c r="F994" t="str">
        <v>TRANSFERENCIA ENTRE CONTAS</v>
      </c>
      <c r="G994" t="str">
        <v>ÚNICA</v>
      </c>
      <c r="H994" t="str">
        <v>TRANSFERENCIA</v>
      </c>
      <c r="I994">
        <v>100000</v>
      </c>
    </row>
    <row r="995">
      <c r="A995" t="str">
        <v>MM</v>
      </c>
      <c r="B995">
        <v>45763</v>
      </c>
      <c r="C995" t="str">
        <v>DEVOLUCAO VALOR  NF 4.</v>
      </c>
      <c r="D995" t="str">
        <v xml:space="preserve"> BASE CORRETORA DE MERCADORIAS LTDA</v>
      </c>
      <c r="E995" t="str">
        <v>04/2025</v>
      </c>
      <c r="F995" t="str">
        <v>ENTRADAS DIVERSAS</v>
      </c>
      <c r="G995" t="str">
        <v>ÚNICA</v>
      </c>
      <c r="H995" t="str">
        <v>PIX</v>
      </c>
      <c r="I995">
        <v>66.74</v>
      </c>
    </row>
    <row r="996">
      <c r="A996" t="str">
        <v>MM</v>
      </c>
      <c r="B996">
        <v>45763</v>
      </c>
      <c r="C996" t="str">
        <v>APLICACAO</v>
      </c>
      <c r="D996" t="str">
        <v xml:space="preserve"> TRANSFERENCIA ENTRE CONTAS</v>
      </c>
      <c r="E996" t="str">
        <v>04/2025</v>
      </c>
      <c r="F996" t="str">
        <v>TRANSFERENCIA ENTRE CONTAS</v>
      </c>
      <c r="G996" t="str">
        <v>ÚNICA</v>
      </c>
      <c r="H996" t="str">
        <v>TRANSFERENCIA</v>
      </c>
      <c r="I996">
        <v>935422.73</v>
      </c>
    </row>
    <row r="997">
      <c r="A997" t="str">
        <v>MM</v>
      </c>
      <c r="B997">
        <v>45763</v>
      </c>
      <c r="C997" t="str">
        <v>DESCONTO CONCEDIDO CONTRATO 187/24 - SO. FIZEMOS ANTECIPACAO DE RECEBIMENTO DO DIA 30/04 PARA 16/04.</v>
      </c>
      <c r="D997" t="str">
        <v xml:space="preserve"> BUNGE ALIMENTOS S/A</v>
      </c>
      <c r="E997" t="str">
        <v>187/24 - SO</v>
      </c>
      <c r="F997" t="str">
        <v>ENTRADAS DIVERSAS</v>
      </c>
      <c r="G997" t="str">
        <v>ÚNICA</v>
      </c>
      <c r="H997" t="str">
        <v>TRANSFERENCIA</v>
      </c>
      <c r="I997">
        <v>8599.5</v>
      </c>
    </row>
    <row r="998">
      <c r="A998" t="str">
        <v>MM</v>
      </c>
      <c r="B998">
        <v>45764</v>
      </c>
      <c r="C998" t="str">
        <v>RESGATE</v>
      </c>
      <c r="D998" t="str">
        <v xml:space="preserve"> TRANSFERENCIA ENTRE CONTAS</v>
      </c>
      <c r="E998" t="str">
        <v>04/2025</v>
      </c>
      <c r="F998" t="str">
        <v>TRANSFERENCIA ENTRE CONTAS</v>
      </c>
      <c r="G998" t="str">
        <v>ÚNICA</v>
      </c>
      <c r="H998" t="str">
        <v>TRANSFERENCIA</v>
      </c>
      <c r="I998">
        <v>163731.88</v>
      </c>
    </row>
    <row r="999">
      <c r="A999" t="str">
        <v>MM</v>
      </c>
      <c r="B999">
        <v>45769</v>
      </c>
      <c r="C999" t="str">
        <v>CAPITAL DE GIRO CONTA GARANTIDA OPERACAO 713.915.169</v>
      </c>
      <c r="D999" t="str">
        <v xml:space="preserve"> BANCO DO BRASIL SA</v>
      </c>
      <c r="E999" t="str">
        <v>713.915.169</v>
      </c>
      <c r="F999" t="str">
        <v>CAPITAL GIRO</v>
      </c>
      <c r="G999" t="str">
        <v>ÚNICA</v>
      </c>
      <c r="H999" t="str">
        <v>CREDITO EM CONTA</v>
      </c>
      <c r="I999">
        <v>1500000</v>
      </c>
    </row>
    <row r="1000">
      <c r="A1000" t="str">
        <v>MM</v>
      </c>
      <c r="B1000">
        <v>45769</v>
      </c>
      <c r="C1000" t="str">
        <v>APLICACAO</v>
      </c>
      <c r="D1000" t="str">
        <v xml:space="preserve"> TRANSFERENCIA ENTRE CONTAS</v>
      </c>
      <c r="E1000" t="str">
        <v>04/2025</v>
      </c>
      <c r="F1000" t="str">
        <v>TRANSFERENCIA ENTRE CONTAS</v>
      </c>
      <c r="G1000" t="str">
        <v>ÚNICA</v>
      </c>
      <c r="H1000" t="str">
        <v>TRANSFERENCIA</v>
      </c>
      <c r="I1000">
        <v>1442917.03</v>
      </c>
    </row>
    <row r="1001">
      <c r="A1001" t="str">
        <v>MM</v>
      </c>
      <c r="B1001">
        <v>45770</v>
      </c>
      <c r="C1001" t="str">
        <v>RESGATE</v>
      </c>
      <c r="D1001" t="str">
        <v xml:space="preserve"> TRANSFERENCIA ENTRE CONTAS</v>
      </c>
      <c r="E1001" t="str">
        <v>04/2025</v>
      </c>
      <c r="F1001" t="str">
        <v>TRANSFERENCIA ENTRE CONTAS</v>
      </c>
      <c r="G1001" t="str">
        <v>ÚNICA</v>
      </c>
      <c r="H1001" t="str">
        <v>TRANSFERENCIA</v>
      </c>
      <c r="I1001">
        <v>532682.96</v>
      </c>
    </row>
    <row r="1002">
      <c r="A1002" t="str">
        <v>MM</v>
      </c>
      <c r="B1002">
        <v>45771</v>
      </c>
      <c r="C1002" t="str">
        <v>MERCADORIA REF NF 1389 PARCIAL, CARREGAMENTO Nº 01768, CONTRATO: 0210/25 - SO. PLACA: XXX-9999, MOTORISTA: JOEL FLORENCO DE SOUZA</v>
      </c>
      <c r="D1002" t="str">
        <v xml:space="preserve"> LOUIS DREYFUS COMPANY BRASIL S.A.</v>
      </c>
      <c r="E1002" t="str">
        <v>01768</v>
      </c>
      <c r="F1002" t="str">
        <v>CLIENTES MERCADORIAS</v>
      </c>
      <c r="G1002" t="str">
        <v>ÚNICA</v>
      </c>
      <c r="H1002" t="str">
        <v>TED</v>
      </c>
      <c r="I1002">
        <v>16711.2</v>
      </c>
    </row>
    <row r="1003">
      <c r="A1003" t="str">
        <v>MM</v>
      </c>
      <c r="B1003">
        <v>45771</v>
      </c>
      <c r="C1003" t="str">
        <v>MERCADORIA REF NF 1382/1416, CARREGAMENTO Nº 01778, CONTRATO: 0210/25 - SO. PLACA: XXX-9999, MOTORISTA: JOEL FLORENCO DE SOUZA</v>
      </c>
      <c r="D1003" t="str">
        <v xml:space="preserve"> LOUIS DREYFUS COMPANY BRASIL S.A.</v>
      </c>
      <c r="E1003" t="str">
        <v>01778</v>
      </c>
      <c r="F1003" t="str">
        <v>CLIENTES MERCADORIAS</v>
      </c>
      <c r="G1003" t="str">
        <v>ÚNICA</v>
      </c>
      <c r="H1003" t="str">
        <v>TED</v>
      </c>
      <c r="I1003">
        <v>70168.05</v>
      </c>
    </row>
    <row r="1004">
      <c r="A1004" t="str">
        <v>MM</v>
      </c>
      <c r="B1004">
        <v>45771</v>
      </c>
      <c r="C1004" t="str">
        <v>MERCADORIA REF NF 1383/1417, CARREGAMENTO Nº 01779, CONTRATO: 0210/25 - SO. PLACA: XXX-9999, MOTORISTA: JOEL FLORENCO DE SOUZA</v>
      </c>
      <c r="D1004" t="str">
        <v xml:space="preserve"> LOUIS DREYFUS COMPANY BRASIL S.A.</v>
      </c>
      <c r="E1004" t="str">
        <v>01779</v>
      </c>
      <c r="F1004" t="str">
        <v>CLIENTES MERCADORIAS</v>
      </c>
      <c r="G1004" t="str">
        <v>ÚNICA</v>
      </c>
      <c r="H1004" t="str">
        <v>TED</v>
      </c>
      <c r="I1004">
        <v>64566</v>
      </c>
    </row>
    <row r="1005">
      <c r="A1005" t="str">
        <v>MM</v>
      </c>
      <c r="B1005">
        <v>45771</v>
      </c>
      <c r="C1005" t="str">
        <v>MERCADORIA REF NF 1391, CARREGAMENTO Nº 01783, CONTRATO: 0210/25 - SO. PLACA: XXX-9999, MOTORISTA: JOEL FLORENCO DE SOUZA</v>
      </c>
      <c r="D1005" t="str">
        <v xml:space="preserve"> LOUIS DREYFUS COMPANY BRASIL S.A.</v>
      </c>
      <c r="E1005" t="str">
        <v>01783</v>
      </c>
      <c r="F1005" t="str">
        <v>CLIENTES MERCADORIAS</v>
      </c>
      <c r="G1005" t="str">
        <v>ÚNICA</v>
      </c>
      <c r="H1005" t="str">
        <v>TED</v>
      </c>
      <c r="I1005">
        <v>58236</v>
      </c>
    </row>
    <row r="1006">
      <c r="A1006" t="str">
        <v>MM</v>
      </c>
      <c r="B1006">
        <v>45771</v>
      </c>
      <c r="C1006" t="str">
        <v>RESGATE</v>
      </c>
      <c r="D1006" t="str">
        <v xml:space="preserve"> TRANSFERENCIA ENTRE CONTAS</v>
      </c>
      <c r="E1006" t="str">
        <v>04/2025</v>
      </c>
      <c r="F1006" t="str">
        <v>TRANSFERENCIA ENTRE CONTAS</v>
      </c>
      <c r="G1006" t="str">
        <v>ÚNICA</v>
      </c>
      <c r="H1006" t="str">
        <v>TRANSFERENCIA</v>
      </c>
      <c r="I1006">
        <v>65482.12</v>
      </c>
    </row>
    <row r="1007">
      <c r="A1007" t="str">
        <v>MM</v>
      </c>
      <c r="B1007">
        <v>45772</v>
      </c>
      <c r="C1007" t="str">
        <v>MERCADORIA REF NF /1314, CARREGAMENTO Nº 01728, CONTRATO: 0205/25 - SO. PLACA: XXX-9999, MOTORISTA: JOEL FLORENCO DE SOUZA</v>
      </c>
      <c r="D1007" t="str">
        <v xml:space="preserve"> LOUIS DREYFUS COMPANY BRASIL S.A.</v>
      </c>
      <c r="E1007" t="str">
        <v>01728</v>
      </c>
      <c r="F1007" t="str">
        <v>CLIENTES MERCADORIAS</v>
      </c>
      <c r="G1007" t="str">
        <v>ÚNICA</v>
      </c>
      <c r="H1007" t="str">
        <v>TED</v>
      </c>
      <c r="I1007">
        <v>115648.11</v>
      </c>
    </row>
    <row r="1008">
      <c r="A1008" t="str">
        <v>MM</v>
      </c>
      <c r="B1008">
        <v>45772</v>
      </c>
      <c r="C1008" t="str">
        <v>MERCADORIA REF NF 1313/1376/1377, CARREGAMENTO Nº 01727, CONTRATO: 0205/25 - SO. PLACA: XXX-9999, MOTORISTA: JOEL FLORENCO DE SOUZA</v>
      </c>
      <c r="D1008" t="str">
        <v xml:space="preserve"> LOUIS DREYFUS COMPANY BRASIL S.A.</v>
      </c>
      <c r="E1008" t="str">
        <v>01727</v>
      </c>
      <c r="F1008" t="str">
        <v>CLIENTES MERCADORIAS</v>
      </c>
      <c r="G1008" t="str">
        <v>ÚNICA</v>
      </c>
      <c r="H1008" t="str">
        <v>TED</v>
      </c>
      <c r="I1008">
        <v>117094.61</v>
      </c>
    </row>
    <row r="1009">
      <c r="A1009" t="str">
        <v>MM</v>
      </c>
      <c r="B1009">
        <v>45772</v>
      </c>
      <c r="C1009" t="str">
        <v>MERCADORIA REF NF /1323, CARREGAMENTO Nº 01738, CONTRATO: 0205/25 - SO. PLACA: XXX-9999, MOTORISTA: JOEL FLORENCO DE SOUZA</v>
      </c>
      <c r="D1009" t="str">
        <v xml:space="preserve"> LOUIS DREYFUS COMPANY BRASIL S.A.</v>
      </c>
      <c r="E1009" t="str">
        <v>01738</v>
      </c>
      <c r="F1009" t="str">
        <v>CLIENTES MERCADORIAS</v>
      </c>
      <c r="G1009" t="str">
        <v>ÚNICA</v>
      </c>
      <c r="H1009" t="str">
        <v>TED</v>
      </c>
      <c r="I1009">
        <v>92197.28</v>
      </c>
    </row>
    <row r="1010">
      <c r="A1010" t="str">
        <v>MM</v>
      </c>
      <c r="B1010">
        <v>45772</v>
      </c>
      <c r="C1010" t="str">
        <v>MERCADORIA REF NF /1319, CARREGAMENTO Nº 01734, CONTRATO: 0205/25 - SO. PLACA: XXX-9999, MOTORISTA: JOEL FLORENCO DE SOUZA</v>
      </c>
      <c r="D1010" t="str">
        <v xml:space="preserve"> LOUIS DREYFUS COMPANY BRASIL S.A.</v>
      </c>
      <c r="E1010" t="str">
        <v>01734</v>
      </c>
      <c r="F1010" t="str">
        <v>CLIENTES MERCADORIAS</v>
      </c>
      <c r="G1010" t="str">
        <v>ÚNICA</v>
      </c>
      <c r="H1010" t="str">
        <v>TED</v>
      </c>
      <c r="I1010">
        <v>112914.67</v>
      </c>
    </row>
    <row r="1011">
      <c r="A1011" t="str">
        <v>MM</v>
      </c>
      <c r="B1011">
        <v>45772</v>
      </c>
      <c r="C1011" t="str">
        <v>MERCADORIA REF NF /1315, CARREGAMENTO Nº 01729, CONTRATO: 0205/25 - SO. PLACA: XXX-9999, MOTORISTA: JOEL FLORENCO DE SOUZA</v>
      </c>
      <c r="D1011" t="str">
        <v xml:space="preserve"> LOUIS DREYFUS COMPANY BRASIL S.A.</v>
      </c>
      <c r="E1011" t="str">
        <v>01729</v>
      </c>
      <c r="F1011" t="str">
        <v>CLIENTES MERCADORIAS</v>
      </c>
      <c r="G1011" t="str">
        <v>ÚNICA</v>
      </c>
      <c r="H1011" t="str">
        <v>TED</v>
      </c>
      <c r="I1011">
        <v>91341.65</v>
      </c>
    </row>
    <row r="1012">
      <c r="A1012" t="str">
        <v>MM</v>
      </c>
      <c r="B1012">
        <v>45772</v>
      </c>
      <c r="C1012" t="str">
        <v>MERCADORIA REF NF /1316, CARREGAMENTO Nº 01731, CONTRATO: 0205/25 - SO. PLACA: XXX-9999, MOTORISTA: JOEL FLORENCO DE SOUZA</v>
      </c>
      <c r="D1012" t="str">
        <v xml:space="preserve"> LOUIS DREYFUS COMPANY BRASIL S.A.</v>
      </c>
      <c r="E1012" t="str">
        <v>01731</v>
      </c>
      <c r="F1012" t="str">
        <v>CLIENTES MERCADORIAS</v>
      </c>
      <c r="G1012" t="str">
        <v>ÚNICA</v>
      </c>
      <c r="H1012" t="str">
        <v>TED</v>
      </c>
      <c r="I1012">
        <v>94914.95</v>
      </c>
    </row>
    <row r="1013">
      <c r="A1013" t="str">
        <v>MM</v>
      </c>
      <c r="B1013">
        <v>45772</v>
      </c>
      <c r="C1013" t="str">
        <v>MERCADORIA REF NF /1286, CARREGAMENTO Nº 01699, CONTRATO: 0205/25 - SO. PLACA: XXX-9999, MOTORISTA: JOEL FLORENCO DE SOUZA. NF DEVOLUCAO 115246.</v>
      </c>
      <c r="D1013" t="str">
        <v xml:space="preserve"> LOUIS DREYFUS COMPANY BRASIL S.A.</v>
      </c>
      <c r="E1013" t="str">
        <v>01699</v>
      </c>
      <c r="F1013" t="str">
        <v>CLIENTES MERCADORIAS</v>
      </c>
      <c r="G1013" t="str">
        <v>ÚNICA</v>
      </c>
      <c r="H1013" t="str">
        <v>TED</v>
      </c>
      <c r="I1013">
        <v>64228.11</v>
      </c>
    </row>
    <row r="1014">
      <c r="A1014" t="str">
        <v>MM</v>
      </c>
      <c r="B1014">
        <v>45772</v>
      </c>
      <c r="C1014" t="str">
        <v>MERCADORIA REF NF /1345, CARREGAMENTO Nº 01758, CONTRATO: 0205/25 - SO. PLACA: XXX-9999, MOTORISTA: JOEL FLORENCO DE SOUZA</v>
      </c>
      <c r="D1014" t="str">
        <v xml:space="preserve"> LOUIS DREYFUS COMPANY BRASIL S.A.</v>
      </c>
      <c r="E1014" t="str">
        <v>01758</v>
      </c>
      <c r="F1014" t="str">
        <v>CLIENTES MERCADORIAS</v>
      </c>
      <c r="G1014" t="str">
        <v>ÚNICA</v>
      </c>
      <c r="H1014" t="str">
        <v>TED</v>
      </c>
      <c r="I1014">
        <v>70012.35</v>
      </c>
    </row>
    <row r="1015">
      <c r="A1015" t="str">
        <v>MM</v>
      </c>
      <c r="B1015">
        <v>45772</v>
      </c>
      <c r="C1015" t="str">
        <v>MERCADORIA REF NF /1364, CARREGAMENTO Nº 01713, CONTRATO: 0205/25 - SO. PLACA: XXX-9999, MOTORISTA: JOEL FLORENCO DE SOUZA</v>
      </c>
      <c r="D1015" t="str">
        <v xml:space="preserve"> LOUIS DREYFUS COMPANY BRASIL S.A.</v>
      </c>
      <c r="E1015" t="str">
        <v>01713</v>
      </c>
      <c r="F1015" t="str">
        <v>CLIENTES MERCADORIAS</v>
      </c>
      <c r="G1015" t="str">
        <v>ÚNICA</v>
      </c>
      <c r="H1015" t="str">
        <v>TED</v>
      </c>
      <c r="I1015">
        <v>84550.99</v>
      </c>
    </row>
    <row r="1016">
      <c r="A1016" t="str">
        <v>MM</v>
      </c>
      <c r="B1016">
        <v>45772</v>
      </c>
      <c r="C1016" t="str">
        <v>MERCADORIA REF NF /1365, CARREGAMENTO Nº 01712, CONTRATO: 0205/25 - SO. PLACA: XXX-9999, MOTORISTA: JOEL FLORENCO DE SOUZA. NF DEVOLUCAO 115734 E 115735.</v>
      </c>
      <c r="D1016" t="str">
        <v xml:space="preserve"> LOUIS DREYFUS COMPANY BRASIL S.A.</v>
      </c>
      <c r="E1016" t="str">
        <v>01712</v>
      </c>
      <c r="F1016" t="str">
        <v>CLIENTES MERCADORIAS</v>
      </c>
      <c r="G1016" t="str">
        <v>ÚNICA</v>
      </c>
      <c r="H1016" t="str">
        <v>TED</v>
      </c>
      <c r="I1016">
        <v>60542.6</v>
      </c>
    </row>
    <row r="1017">
      <c r="A1017" t="str">
        <v>MM</v>
      </c>
      <c r="B1017">
        <v>45772</v>
      </c>
      <c r="C1017" t="str">
        <v>MERCADORIA REF NF /1346, CARREGAMENTO Nº 01759, CONTRATO: 0205/25 - SO. PLACA: XXX-9999, MOTORISTA: JOEL FLORENCO DE SOUZA. NF DEVOLUCAO 115543.</v>
      </c>
      <c r="D1017" t="str">
        <v xml:space="preserve"> LOUIS DREYFUS COMPANY BRASIL S.A.</v>
      </c>
      <c r="E1017" t="str">
        <v>01759</v>
      </c>
      <c r="F1017" t="str">
        <v>CLIENTES MERCADORIAS</v>
      </c>
      <c r="G1017" t="str">
        <v>ÚNICA</v>
      </c>
      <c r="H1017" t="str">
        <v>TED</v>
      </c>
      <c r="I1017">
        <v>49703.49</v>
      </c>
    </row>
    <row r="1018">
      <c r="A1018" t="str">
        <v>MM</v>
      </c>
      <c r="B1018">
        <v>45772</v>
      </c>
      <c r="C1018" t="str">
        <v>MERCADORIA REF NF /1346, CARREGAMENTO Nº 01759, CONTRATO: 0205/25 - SO. PLACA: XXX-9999, MOTORISTA: JOEL FLORENCO DE SOUZA. NF DEVOLUCAO 115543.</v>
      </c>
      <c r="D1018" t="str">
        <v xml:space="preserve"> LOUIS DREYFUS COMPANY BRASIL S.A.</v>
      </c>
      <c r="E1018" t="str">
        <v>01759</v>
      </c>
      <c r="F1018" t="str">
        <v>CLIENTES MERCADORIAS</v>
      </c>
      <c r="G1018" t="str">
        <v>ÚNICA</v>
      </c>
      <c r="H1018" t="str">
        <v>TED</v>
      </c>
      <c r="I1018">
        <v>0.01</v>
      </c>
    </row>
    <row r="1019">
      <c r="A1019" t="str">
        <v>MM</v>
      </c>
      <c r="B1019">
        <v>45772</v>
      </c>
      <c r="C1019" t="str">
        <v>MERCADORIA REF NF 1361 PARCIAL, CARREGAMENTO Nº 01715, CONTRATO: 0205/25 - SO. PLACA: XXX-9999, MOTORISTA: JOEL FLORENCO DE SOUZA</v>
      </c>
      <c r="D1019" t="str">
        <v xml:space="preserve"> LOUIS DREYFUS COMPANY BRASIL S.A.</v>
      </c>
      <c r="E1019" t="str">
        <v>01715</v>
      </c>
      <c r="F1019" t="str">
        <v>CLIENTES MERCADORIAS</v>
      </c>
      <c r="G1019" t="str">
        <v>ÚNICA</v>
      </c>
      <c r="H1019" t="str">
        <v>TED</v>
      </c>
      <c r="I1019">
        <v>35941.58</v>
      </c>
    </row>
    <row r="1020">
      <c r="A1020" t="str">
        <v>MM</v>
      </c>
      <c r="B1020">
        <v>45772</v>
      </c>
      <c r="C1020" t="str">
        <v>MERCADORIA REF NF /1285, CARREGAMENTO Nº 01698, CONTRATO: 0205/25 - SO. PLACA: XXX-9999, MOTORISTA: JOEL FLORENCO DE SOUZA. NF DEVOLUCAO 115483 E 115484.</v>
      </c>
      <c r="D1020" t="str">
        <v xml:space="preserve"> LOUIS DREYFUS COMPANY BRASIL S.A.</v>
      </c>
      <c r="E1020" t="str">
        <v>01698</v>
      </c>
      <c r="F1020" t="str">
        <v>CLIENTES MERCADORIAS</v>
      </c>
      <c r="G1020" t="str">
        <v>ÚNICA</v>
      </c>
      <c r="H1020" t="str">
        <v>TED</v>
      </c>
      <c r="I1020">
        <v>62909.6</v>
      </c>
    </row>
    <row r="1021">
      <c r="A1021" t="str">
        <v>MM</v>
      </c>
      <c r="B1021">
        <v>45772</v>
      </c>
      <c r="C1021" t="str">
        <v>APLICACAO</v>
      </c>
      <c r="D1021" t="str">
        <v xml:space="preserve"> TRANSFERENCIA ENTRE CONTAS</v>
      </c>
      <c r="E1021" t="str">
        <v>04/2025</v>
      </c>
      <c r="F1021" t="str">
        <v>TRANSFERENCIA ENTRE CONTAS</v>
      </c>
      <c r="G1021" t="str">
        <v>ÚNICA</v>
      </c>
      <c r="H1021" t="str">
        <v>TRANSFERENCIA</v>
      </c>
      <c r="I1021">
        <v>877816.3</v>
      </c>
    </row>
    <row r="1022">
      <c r="A1022" t="str">
        <v>MM</v>
      </c>
      <c r="B1022">
        <v>45775</v>
      </c>
      <c r="C1022" t="str">
        <v>MERCADORIA REF NF 1261, CARREGAMENTO Nº 01675, CONTRATO: 0196/25 - SO. PLACA: 000-0000, MOTORISTA: LEANDRO WILDE</v>
      </c>
      <c r="D1022" t="str">
        <v xml:space="preserve"> LOUIS DREYFUS COMPANY BRASIL S.A.</v>
      </c>
      <c r="E1022" t="str">
        <v>01675</v>
      </c>
      <c r="F1022" t="str">
        <v>CLIENTES MERCADORIAS</v>
      </c>
      <c r="G1022" t="str">
        <v>ÚNICA</v>
      </c>
      <c r="H1022" t="str">
        <v>CREDITO CLIENTE</v>
      </c>
      <c r="I1022">
        <v>86630.63</v>
      </c>
    </row>
    <row r="1023">
      <c r="A1023" t="str">
        <v>MM</v>
      </c>
      <c r="B1023">
        <v>45775</v>
      </c>
      <c r="C1023" t="str">
        <v>MERCADORIA REF NF 1221, CARREGAMENTO Nº 01676, CONTRATO: 0196/25 - SO. PLACA: XXX-9999, MOTORISTA: JOEL FLORENCO DE SOUZA</v>
      </c>
      <c r="D1023" t="str">
        <v xml:space="preserve"> LOUIS DREYFUS COMPANY BRASIL S.A.</v>
      </c>
      <c r="E1023" t="str">
        <v>01676</v>
      </c>
      <c r="F1023" t="str">
        <v>CLIENTES MERCADORIAS</v>
      </c>
      <c r="G1023" t="str">
        <v>ÚNICA</v>
      </c>
      <c r="H1023" t="str">
        <v>CREDITO CLIENTE</v>
      </c>
      <c r="I1023">
        <v>62634.38</v>
      </c>
    </row>
    <row r="1024">
      <c r="A1024" t="str">
        <v>MM</v>
      </c>
      <c r="B1024">
        <v>45775</v>
      </c>
      <c r="C1024" t="str">
        <v>MERCADORIA REF NF 1309/1263, CARREGAMENTO Nº 01677, CONTRATO: 0196/25 - SO. PLACA: XXX-9999, MOTORISTA: JOEL FLORENCO DE SOUZA</v>
      </c>
      <c r="D1024" t="str">
        <v xml:space="preserve"> LOUIS DREYFUS COMPANY BRASIL S.A.</v>
      </c>
      <c r="E1024" t="str">
        <v>01677</v>
      </c>
      <c r="F1024" t="str">
        <v>CLIENTES MERCADORIAS</v>
      </c>
      <c r="G1024" t="str">
        <v>ÚNICA</v>
      </c>
      <c r="H1024" t="str">
        <v>CREDITO CLIENTE</v>
      </c>
      <c r="I1024">
        <v>97196.25</v>
      </c>
    </row>
    <row r="1025">
      <c r="A1025" t="str">
        <v>MM</v>
      </c>
      <c r="B1025">
        <v>45775</v>
      </c>
      <c r="C1025" t="str">
        <v>MERCADORIA REF NF 1308/1264, CARREGAMENTO Nº 01678, CONTRATO: 0196/25 - SO. PLACA: XXX-9999, MOTORISTA: JOEL FLORENCO DE SOUZA</v>
      </c>
      <c r="D1025" t="str">
        <v xml:space="preserve"> LOUIS DREYFUS COMPANY BRASIL S.A.</v>
      </c>
      <c r="E1025" t="str">
        <v>01678</v>
      </c>
      <c r="F1025" t="str">
        <v>CLIENTES MERCADORIAS</v>
      </c>
      <c r="G1025" t="str">
        <v>ÚNICA</v>
      </c>
      <c r="H1025" t="str">
        <v>CREDITO CLIENTE</v>
      </c>
      <c r="I1025">
        <v>94771.88</v>
      </c>
    </row>
    <row r="1026">
      <c r="A1026" t="str">
        <v>MM</v>
      </c>
      <c r="B1026">
        <v>45775</v>
      </c>
      <c r="C1026" t="str">
        <v>MERCADORIA REF NF 1307/1265, CARREGAMENTO Nº 01679, CONTRATO: 0196/25 - SO. PLACA: XXX-9999, MOTORISTA: JOEL FLORENCO DE SOUZA</v>
      </c>
      <c r="D1026" t="str">
        <v xml:space="preserve"> LOUIS DREYFUS COMPANY BRASIL S.A.</v>
      </c>
      <c r="E1026" t="str">
        <v>01679</v>
      </c>
      <c r="F1026" t="str">
        <v>CLIENTES MERCADORIAS</v>
      </c>
      <c r="G1026" t="str">
        <v>ÚNICA</v>
      </c>
      <c r="H1026" t="str">
        <v>CREDITO CLIENTE</v>
      </c>
      <c r="I1026">
        <v>100597.5</v>
      </c>
    </row>
    <row r="1027">
      <c r="A1027" t="str">
        <v>MM</v>
      </c>
      <c r="B1027">
        <v>45775</v>
      </c>
      <c r="C1027" t="str">
        <v>MERCADORIA REF NF /1266, CARREGAMENTO Nº 01680, CONTRATO: 0196/25 - SO. PLACA: XXX-9999, MOTORISTA: JOEL FLORENCO DE SOUZA</v>
      </c>
      <c r="D1027" t="str">
        <v xml:space="preserve"> LOUIS DREYFUS COMPANY BRASIL S.A.</v>
      </c>
      <c r="E1027" t="str">
        <v>01680</v>
      </c>
      <c r="F1027" t="str">
        <v>CLIENTES MERCADORIAS</v>
      </c>
      <c r="G1027" t="str">
        <v>ÚNICA</v>
      </c>
      <c r="H1027" t="str">
        <v>CREDITO CLIENTE</v>
      </c>
      <c r="I1027">
        <v>77092.5</v>
      </c>
    </row>
    <row r="1028">
      <c r="A1028" t="str">
        <v>MM</v>
      </c>
      <c r="B1028">
        <v>45775</v>
      </c>
      <c r="C1028" t="str">
        <v>MERCADORIA REF NF /1279, CARREGAMENTO Nº 01692, CONTRATO: 0196/25 - SO. PLACA: XXX-9999, MOTORISTA: JOEL FLORENCO DE SOUZA</v>
      </c>
      <c r="D1028" t="str">
        <v xml:space="preserve"> LOUIS DREYFUS COMPANY BRASIL S.A.</v>
      </c>
      <c r="E1028" t="str">
        <v>01692</v>
      </c>
      <c r="F1028" t="str">
        <v>CLIENTES MERCADORIAS</v>
      </c>
      <c r="G1028" t="str">
        <v>ÚNICA</v>
      </c>
      <c r="H1028" t="str">
        <v>CREDITO CLIENTE</v>
      </c>
      <c r="I1028">
        <v>82031.25</v>
      </c>
    </row>
    <row r="1029">
      <c r="A1029" t="str">
        <v>MM</v>
      </c>
      <c r="B1029">
        <v>45775</v>
      </c>
      <c r="C1029" t="str">
        <v>MERCADORIA REF NF /1281, CARREGAMENTO Nº 01694, CONTRATO: 0196/25 - SO. PLACA: XXX-9999, MOTORISTA: JOEL FLORENCO DE SOUZA</v>
      </c>
      <c r="D1029" t="str">
        <v xml:space="preserve"> LOUIS DREYFUS COMPANY BRASIL S.A.</v>
      </c>
      <c r="E1029" t="str">
        <v>01694</v>
      </c>
      <c r="F1029" t="str">
        <v>CLIENTES MERCADORIAS</v>
      </c>
      <c r="G1029" t="str">
        <v>ÚNICA</v>
      </c>
      <c r="H1029" t="str">
        <v>CREDITO CLIENTE</v>
      </c>
      <c r="I1029">
        <v>78022.5</v>
      </c>
    </row>
    <row r="1030">
      <c r="A1030" t="str">
        <v>MM</v>
      </c>
      <c r="B1030">
        <v>45775</v>
      </c>
      <c r="C1030" t="str">
        <v>MERCADORIA REF NF /1283, CARREGAMENTO Nº 01696, CONTRATO: 0196/25 - SO. PLACA: XXX-9999, MOTORISTA: JOEL FLORENCO DE SOUZA</v>
      </c>
      <c r="D1030" t="str">
        <v xml:space="preserve"> LOUIS DREYFUS COMPANY BRASIL S.A.</v>
      </c>
      <c r="E1030" t="str">
        <v>01696</v>
      </c>
      <c r="F1030" t="str">
        <v>CLIENTES MERCADORIAS</v>
      </c>
      <c r="G1030" t="str">
        <v>ÚNICA</v>
      </c>
      <c r="H1030" t="str">
        <v>CREDITO CLIENTE</v>
      </c>
      <c r="I1030">
        <v>86726.25</v>
      </c>
    </row>
    <row r="1031">
      <c r="A1031" t="str">
        <v>MM</v>
      </c>
      <c r="B1031">
        <v>45775</v>
      </c>
      <c r="C1031" t="str">
        <v>MERCADORIA REF NF /1282, CARREGAMENTO Nº 01695, CONTRATO: 0196/25 - SO. PLACA: XXX-9999, MOTORISTA: JOEL FLORENCO DE SOUZA</v>
      </c>
      <c r="D1031" t="str">
        <v xml:space="preserve"> LOUIS DREYFUS COMPANY BRASIL S.A.</v>
      </c>
      <c r="E1031" t="str">
        <v>01695</v>
      </c>
      <c r="F1031" t="str">
        <v>CLIENTES MERCADORIAS</v>
      </c>
      <c r="G1031" t="str">
        <v>ÚNICA</v>
      </c>
      <c r="H1031" t="str">
        <v>CREDITO CLIENTE</v>
      </c>
      <c r="I1031">
        <v>77934.38</v>
      </c>
    </row>
    <row r="1032">
      <c r="A1032" t="str">
        <v>MM</v>
      </c>
      <c r="B1032">
        <v>45775</v>
      </c>
      <c r="C1032" t="str">
        <v>MERCADORIA REF NF /1284, CARREGAMENTO Nº 01697, CONTRATO: 0196/25 - SO. PLACA: XXX-9999, MOTORISTA: JOEL FLORENCO DE SOUZA</v>
      </c>
      <c r="D1032" t="str">
        <v xml:space="preserve"> LOUIS DREYFUS COMPANY BRASIL S.A.</v>
      </c>
      <c r="E1032" t="str">
        <v>01697</v>
      </c>
      <c r="F1032" t="str">
        <v>CLIENTES MERCADORIAS</v>
      </c>
      <c r="G1032" t="str">
        <v>ÚNICA</v>
      </c>
      <c r="H1032" t="str">
        <v>CREDITO CLIENTE</v>
      </c>
      <c r="I1032">
        <v>96084.38</v>
      </c>
    </row>
    <row r="1033">
      <c r="A1033" t="str">
        <v>MM</v>
      </c>
      <c r="B1033">
        <v>45775</v>
      </c>
      <c r="C1033" t="str">
        <v>MERCADORIA REF NF /1280, CARREGAMENTO Nº 01693, CONTRATO: 0196/25 - SO. PLACA: XXX-9999, MOTORISTA: JOEL FLORENCO DE SOUZA</v>
      </c>
      <c r="D1033" t="str">
        <v xml:space="preserve"> LOUIS DREYFUS COMPANY BRASIL S.A.</v>
      </c>
      <c r="E1033" t="str">
        <v>01693</v>
      </c>
      <c r="F1033" t="str">
        <v>CLIENTES MERCADORIAS</v>
      </c>
      <c r="G1033" t="str">
        <v>ÚNICA</v>
      </c>
      <c r="H1033" t="str">
        <v>CREDITO CLIENTE</v>
      </c>
      <c r="I1033">
        <v>99519.38</v>
      </c>
    </row>
    <row r="1034">
      <c r="A1034" t="str">
        <v>MM</v>
      </c>
      <c r="B1034">
        <v>45775</v>
      </c>
      <c r="C1034" t="str">
        <v>MERCADORIA REF NF /1288, CARREGAMENTO Nº 01701, CONTRATO: 0196/25 - SO. PLACA: XXX-9999, MOTORISTA: JOEL FLORENCO DE SOUZA</v>
      </c>
      <c r="D1034" t="str">
        <v xml:space="preserve"> LOUIS DREYFUS COMPANY BRASIL S.A.</v>
      </c>
      <c r="E1034" t="str">
        <v>01701</v>
      </c>
      <c r="F1034" t="str">
        <v>CLIENTES MERCADORIAS</v>
      </c>
      <c r="G1034" t="str">
        <v>ÚNICA</v>
      </c>
      <c r="H1034" t="str">
        <v>CREDITO CLIENTE</v>
      </c>
      <c r="I1034">
        <v>77158.13</v>
      </c>
    </row>
    <row r="1035">
      <c r="A1035" t="str">
        <v>MM</v>
      </c>
      <c r="B1035">
        <v>45775</v>
      </c>
      <c r="C1035" t="str">
        <v>MERCADORIA REF NF 1287 PARCIAL, CARREGAMENTO Nº 01700, CONTRATO: 0196/25 - SO. PLACA: XXX-9999, MOTORISTA: JOEL FLORENCO DE SOUZA</v>
      </c>
      <c r="D1035" t="str">
        <v xml:space="preserve"> LOUIS DREYFUS COMPANY BRASIL S.A.</v>
      </c>
      <c r="E1035" t="str">
        <v>01700</v>
      </c>
      <c r="F1035" t="str">
        <v>CLIENTES MERCADORIAS</v>
      </c>
      <c r="G1035" t="str">
        <v>ÚNICA</v>
      </c>
      <c r="H1035" t="str">
        <v>CREDITO CLIENTE</v>
      </c>
      <c r="I1035">
        <v>8600.63</v>
      </c>
    </row>
    <row r="1036">
      <c r="A1036" t="str">
        <v>MM</v>
      </c>
      <c r="B1036">
        <v>45775</v>
      </c>
      <c r="C1036" t="str">
        <v>MERCADORIA REF NF 1287 PARCIAL, CARREGAMENTO Nº 01718, CONTRATO: 0191/25 - SO. PLACA: XXX-9999, MOTORISTA: JOEL FLORENCO DE SOUZA</v>
      </c>
      <c r="D1036" t="str">
        <v xml:space="preserve"> LOUIS DREYFUS COMPANY BRASIL S.A.</v>
      </c>
      <c r="E1036" t="str">
        <v>01718</v>
      </c>
      <c r="F1036" t="str">
        <v>CLIENTES MERCADORIAS</v>
      </c>
      <c r="G1036" t="str">
        <v>ÚNICA</v>
      </c>
      <c r="H1036" t="str">
        <v>CREDITO CLIENTE</v>
      </c>
      <c r="I1036">
        <v>68999.33</v>
      </c>
    </row>
    <row r="1037">
      <c r="A1037" t="str">
        <v>MM</v>
      </c>
      <c r="B1037">
        <v>45775</v>
      </c>
      <c r="C1037" t="str">
        <v>MERCADORIA REF NF 1405/1292, CARREGAMENTO Nº 01705, CONTRATO: 0191/25 - SO. PLACA: XXX-9999, MOTORISTA: JOEL FLORENCO DE SOUZA</v>
      </c>
      <c r="D1037" t="str">
        <v xml:space="preserve"> LOUIS DREYFUS COMPANY BRASIL S.A.</v>
      </c>
      <c r="E1037" t="str">
        <v>01705</v>
      </c>
      <c r="F1037" t="str">
        <v>CLIENTES MERCADORIAS</v>
      </c>
      <c r="G1037" t="str">
        <v>ÚNICA</v>
      </c>
      <c r="H1037" t="str">
        <v>CREDITO CLIENTE</v>
      </c>
      <c r="I1037">
        <v>79559.33</v>
      </c>
    </row>
    <row r="1038">
      <c r="A1038" t="str">
        <v>MM</v>
      </c>
      <c r="B1038">
        <v>45775</v>
      </c>
      <c r="C1038" t="str">
        <v>MERCADORIA REF NF /1289, CARREGAMENTO Nº 01702, CONTRATO: 0191/25 - SO. PLACA: XXX-9999, MOTORISTA: JOEL FLORENCO DE SOUZA</v>
      </c>
      <c r="D1038" t="str">
        <v xml:space="preserve"> LOUIS DREYFUS COMPANY BRASIL S.A.</v>
      </c>
      <c r="E1038" t="str">
        <v>01702</v>
      </c>
      <c r="F1038" t="str">
        <v>CLIENTES MERCADORIAS</v>
      </c>
      <c r="G1038" t="str">
        <v>ÚNICA</v>
      </c>
      <c r="H1038" t="str">
        <v>CREDITO CLIENTE</v>
      </c>
      <c r="I1038">
        <v>76450</v>
      </c>
    </row>
    <row r="1039">
      <c r="A1039" t="str">
        <v>MM</v>
      </c>
      <c r="B1039">
        <v>45775</v>
      </c>
      <c r="C1039" t="str">
        <v>MERCADORIA REF NF 1404/1356/1291, CARREGAMENTO Nº 01704, CONTRATO: 0191/25 - SO. PLACA: XXX-9999, MOTORISTA: JOEL FLORENCO DE SOUZA</v>
      </c>
      <c r="D1039" t="str">
        <v xml:space="preserve"> LOUIS DREYFUS COMPANY BRASIL S.A.</v>
      </c>
      <c r="E1039" t="str">
        <v>01704</v>
      </c>
      <c r="F1039" t="str">
        <v>CLIENTES MERCADORIAS</v>
      </c>
      <c r="G1039" t="str">
        <v>ÚNICA</v>
      </c>
      <c r="H1039" t="str">
        <v>CREDITO CLIENTE</v>
      </c>
      <c r="I1039">
        <v>100925</v>
      </c>
    </row>
    <row r="1040">
      <c r="A1040" t="str">
        <v>MM</v>
      </c>
      <c r="B1040">
        <v>45775</v>
      </c>
      <c r="C1040" t="str">
        <v>MERCADORIA REF NF 1403/1290, CARREGAMENTO Nº 01703, CONTRATO: 0191/25 - SO. PLACA: XXX-9999, MOTORISTA: JOEL FLORENCO DE SOUZA</v>
      </c>
      <c r="D1040" t="str">
        <v xml:space="preserve"> LOUIS DREYFUS COMPANY BRASIL S.A.</v>
      </c>
      <c r="E1040" t="str">
        <v>01703</v>
      </c>
      <c r="F1040" t="str">
        <v>CLIENTES MERCADORIAS</v>
      </c>
      <c r="G1040" t="str">
        <v>ÚNICA</v>
      </c>
      <c r="H1040" t="str">
        <v>CREDITO CLIENTE</v>
      </c>
      <c r="I1040">
        <v>81341.33</v>
      </c>
    </row>
    <row r="1041">
      <c r="A1041" t="str">
        <v>MM</v>
      </c>
      <c r="B1041">
        <v>45775</v>
      </c>
      <c r="C1041" t="str">
        <v>MERCADORIA REF NF 1361 PARCIAL, CARREGAMENTO Nº 01775, CONTRATO: 0191/25 - SO. PLACA: XXX-9999, MOTORISTA: JOEL FLORENCO DE SOUZA</v>
      </c>
      <c r="D1041" t="str">
        <v xml:space="preserve"> LOUIS DREYFUS COMPANY BRASIL S.A.</v>
      </c>
      <c r="E1041" t="str">
        <v>01775</v>
      </c>
      <c r="F1041" t="str">
        <v>CLIENTES MERCADORIAS</v>
      </c>
      <c r="G1041" t="str">
        <v>ÚNICA</v>
      </c>
      <c r="H1041" t="str">
        <v>CREDITO CLIENTE</v>
      </c>
      <c r="I1041">
        <v>44102.67</v>
      </c>
    </row>
    <row r="1042">
      <c r="A1042" t="str">
        <v>MM</v>
      </c>
      <c r="B1042">
        <v>45775</v>
      </c>
      <c r="C1042" t="str">
        <v>MERCADORIA REF NF /1362, CARREGAMENTO Nº 01714, CONTRATO: 0191/25 - SO. PLACA: XXX-9999, MOTORISTA: JOEL FLORENCO DE SOUZA. NF DEVOLUCAO 115819</v>
      </c>
      <c r="D1042" t="str">
        <v xml:space="preserve"> LOUIS DREYFUS COMPANY BRASIL S.A.</v>
      </c>
      <c r="E1042" t="str">
        <v>01714</v>
      </c>
      <c r="F1042" t="str">
        <v>CLIENTES MERCADORIAS</v>
      </c>
      <c r="G1042" t="str">
        <v>ÚNICA</v>
      </c>
      <c r="H1042" t="str">
        <v>CREDITO CLIENTE</v>
      </c>
      <c r="I1042">
        <v>53830.33</v>
      </c>
    </row>
    <row r="1043">
      <c r="A1043" t="str">
        <v>MM</v>
      </c>
      <c r="B1043">
        <v>45775</v>
      </c>
      <c r="C1043" t="str">
        <v>MERCADORIA REF NF /1389 PARCIAL, CARREGAMENTO Nº 01782, CONTRATO: 0191/25 - SO. PLACA: XXX-9999, MOTORISTA: JOEL FLORENCO DE SOUZA</v>
      </c>
      <c r="D1043" t="str">
        <v xml:space="preserve"> LOUIS DREYFUS COMPANY BRASIL S.A.</v>
      </c>
      <c r="E1043" t="str">
        <v>01782</v>
      </c>
      <c r="F1043" t="str">
        <v>CLIENTES MERCADORIAS</v>
      </c>
      <c r="G1043" t="str">
        <v>ÚNICA</v>
      </c>
      <c r="H1043" t="str">
        <v>CREDITO CLIENTE</v>
      </c>
      <c r="I1043">
        <v>41842.63</v>
      </c>
    </row>
    <row r="1044">
      <c r="A1044" t="str">
        <v>MM</v>
      </c>
      <c r="B1044">
        <v>45775</v>
      </c>
      <c r="C1044" t="str">
        <v>RESGATE</v>
      </c>
      <c r="D1044" t="str">
        <v xml:space="preserve"> TRANSFERENCIA ENTRE CONTAS</v>
      </c>
      <c r="E1044" t="str">
        <v>04/2025</v>
      </c>
      <c r="F1044" t="str">
        <v>TRANSFERENCIA ENTRE CONTAS</v>
      </c>
      <c r="G1044" t="str">
        <v>ÚNICA</v>
      </c>
      <c r="H1044" t="str">
        <v>TRANSFERENCIA</v>
      </c>
      <c r="I1044">
        <v>1274126.29</v>
      </c>
    </row>
    <row r="1045">
      <c r="A1045" t="str">
        <v>MM</v>
      </c>
      <c r="B1045">
        <v>45776</v>
      </c>
      <c r="C1045" t="str">
        <v>MERCADORIA REF NF 1272, CARREGAMENTO Nº 01685, CONTRATO: 0192/25 - SO. PLACA: XXX-9999, MOTORISTA: JOEL FLORENCO DE SOUZA</v>
      </c>
      <c r="D1045" t="str">
        <v xml:space="preserve"> AMAGGI EXPORTACAO E IMPORTACAO LTDA</v>
      </c>
      <c r="E1045" t="str">
        <v>01685</v>
      </c>
      <c r="F1045" t="str">
        <v>CLIENTES MERCADORIAS</v>
      </c>
      <c r="G1045" t="str">
        <v>ÚNICA</v>
      </c>
      <c r="H1045" t="str">
        <v>TED</v>
      </c>
      <c r="I1045">
        <v>66473</v>
      </c>
    </row>
    <row r="1046">
      <c r="A1046" t="str">
        <v>MM</v>
      </c>
      <c r="B1046">
        <v>45776</v>
      </c>
      <c r="C1046" t="str">
        <v>MERCADORIA REF NF /1277, CARREGAMENTO Nº 01690, CONTRATO: 0192/25 - SO. PLACA: XXX-9999, MOTORISTA: JOEL FLORENCO DE SOUZA</v>
      </c>
      <c r="D1046" t="str">
        <v xml:space="preserve"> AMAGGI EXPORTACAO E IMPORTACAO LTDA</v>
      </c>
      <c r="E1046" t="str">
        <v>01690</v>
      </c>
      <c r="F1046" t="str">
        <v>CLIENTES MERCADORIAS</v>
      </c>
      <c r="G1046" t="str">
        <v>ÚNICA</v>
      </c>
      <c r="H1046" t="str">
        <v>TED</v>
      </c>
      <c r="I1046">
        <v>69639.17</v>
      </c>
    </row>
    <row r="1047">
      <c r="A1047" t="str">
        <v>MM</v>
      </c>
      <c r="B1047">
        <v>45776</v>
      </c>
      <c r="C1047" t="str">
        <v>MERCADORIA REF NF /1276, CARREGAMENTO Nº 01689, CONTRATO: 0192/25 - SO. PLACA: XXX-9999, MOTORISTA: JOEL FLORENCO DE SOUZA</v>
      </c>
      <c r="D1047" t="str">
        <v xml:space="preserve"> AMAGGI EXPORTACAO E IMPORTACAO LTDA</v>
      </c>
      <c r="E1047" t="str">
        <v>01689</v>
      </c>
      <c r="F1047" t="str">
        <v>CLIENTES MERCADORIAS</v>
      </c>
      <c r="G1047" t="str">
        <v>ÚNICA</v>
      </c>
      <c r="H1047" t="str">
        <v>TED</v>
      </c>
      <c r="I1047">
        <v>84645</v>
      </c>
    </row>
    <row r="1048">
      <c r="A1048" t="str">
        <v>MM</v>
      </c>
      <c r="B1048">
        <v>45776</v>
      </c>
      <c r="C1048" t="str">
        <v>MERCADORIA REF NF /1268, CARREGAMENTO Nº 01682, CONTRATO: 0192/25 - SO. PLACA: XXX-9999, MOTORISTA: JOEL FLORENCO DE SOUZA</v>
      </c>
      <c r="D1048" t="str">
        <v xml:space="preserve"> AMAGGI EXPORTACAO E IMPORTACAO LTDA</v>
      </c>
      <c r="E1048" t="str">
        <v>01682</v>
      </c>
      <c r="F1048" t="str">
        <v>CLIENTES MERCADORIAS</v>
      </c>
      <c r="G1048" t="str">
        <v>ÚNICA</v>
      </c>
      <c r="H1048" t="str">
        <v>TED</v>
      </c>
      <c r="I1048">
        <v>103783.17</v>
      </c>
    </row>
    <row r="1049">
      <c r="A1049" t="str">
        <v>MM</v>
      </c>
      <c r="B1049">
        <v>45776</v>
      </c>
      <c r="C1049" t="str">
        <v>MERCADORIA REF NF /1274, CARREGAMENTO Nº 01687, CONTRATO: 0192/25 - SO. PLACA: XXX-9999, MOTORISTA: JOEL FLORENCO DE SOUZA</v>
      </c>
      <c r="D1049" t="str">
        <v xml:space="preserve"> AMAGGI EXPORTACAO E IMPORTACAO LTDA</v>
      </c>
      <c r="E1049" t="str">
        <v>01687</v>
      </c>
      <c r="F1049" t="str">
        <v>CLIENTES MERCADORIAS</v>
      </c>
      <c r="G1049" t="str">
        <v>ÚNICA</v>
      </c>
      <c r="H1049" t="str">
        <v>TED</v>
      </c>
      <c r="I1049">
        <v>89846.17</v>
      </c>
    </row>
    <row r="1050">
      <c r="A1050" t="str">
        <v>MM</v>
      </c>
      <c r="B1050">
        <v>45776</v>
      </c>
      <c r="C1050" t="str">
        <v>MERCADORIA REF NF /1271, CARREGAMENTO Nº 01684, CONTRATO: 0192/25 - SO. PLACA: XXX-9999, MOTORISTA: JOEL FLORENCO DE SOUZA</v>
      </c>
      <c r="D1050" t="str">
        <v xml:space="preserve"> AMAGGI EXPORTACAO E IMPORTACAO LTDA</v>
      </c>
      <c r="E1050" t="str">
        <v>01684</v>
      </c>
      <c r="F1050" t="str">
        <v>CLIENTES MERCADORIAS</v>
      </c>
      <c r="G1050" t="str">
        <v>ÚNICA</v>
      </c>
      <c r="H1050" t="str">
        <v>TED</v>
      </c>
      <c r="I1050">
        <v>78549.17</v>
      </c>
    </row>
    <row r="1051">
      <c r="A1051" t="str">
        <v>MM</v>
      </c>
      <c r="B1051">
        <v>45776</v>
      </c>
      <c r="C1051" t="str">
        <v>MERCADORIA REF NF /1273, CARREGAMENTO Nº 01686, CONTRATO: 0192/25 - SO. PLACA: XXX-9999, MOTORISTA: JOEL FLORENCO DE SOUZA</v>
      </c>
      <c r="D1051" t="str">
        <v xml:space="preserve"> AMAGGI EXPORTACAO E IMPORTACAO LTDA</v>
      </c>
      <c r="E1051" t="str">
        <v>01686</v>
      </c>
      <c r="F1051" t="str">
        <v>CLIENTES MERCADORIAS</v>
      </c>
      <c r="G1051" t="str">
        <v>ÚNICA</v>
      </c>
      <c r="H1051" t="str">
        <v>TED</v>
      </c>
      <c r="I1051">
        <v>90632.67</v>
      </c>
    </row>
    <row r="1052">
      <c r="A1052" t="str">
        <v>MM</v>
      </c>
      <c r="B1052">
        <v>45776</v>
      </c>
      <c r="C1052" t="str">
        <v>MERCADORIA REF NF /1267, CARREGAMENTO Nº 01681, CONTRATO: 0192/25 - SO. PLACA: XXX-9999, MOTORISTA: JOEL FLORENCO DE SOUZA</v>
      </c>
      <c r="D1052" t="str">
        <v xml:space="preserve"> AMAGGI EXPORTACAO E IMPORTACAO LTDA</v>
      </c>
      <c r="E1052" t="str">
        <v>01681</v>
      </c>
      <c r="F1052" t="str">
        <v>CLIENTES MERCADORIAS</v>
      </c>
      <c r="G1052" t="str">
        <v>ÚNICA</v>
      </c>
      <c r="H1052" t="str">
        <v>TED</v>
      </c>
      <c r="I1052">
        <v>70121.33</v>
      </c>
    </row>
    <row r="1053">
      <c r="A1053" t="str">
        <v>MM</v>
      </c>
      <c r="B1053">
        <v>45776</v>
      </c>
      <c r="C1053" t="str">
        <v>MERCADORIA REF NF 1340/1269, CARREGAMENTO Nº 01683, CONTRATO: 0192/25 - SO. PLACA: XXX-9999, MOTORISTA: JOEL FLORENCO DE SOUZA</v>
      </c>
      <c r="D1053" t="str">
        <v xml:space="preserve"> AMAGGI EXPORTACAO E IMPORTACAO LTDA</v>
      </c>
      <c r="E1053" t="str">
        <v>01683</v>
      </c>
      <c r="F1053" t="str">
        <v>CLIENTES MERCADORIAS</v>
      </c>
      <c r="G1053" t="str">
        <v>ÚNICA</v>
      </c>
      <c r="H1053" t="str">
        <v>TED</v>
      </c>
      <c r="I1053">
        <v>119485.67</v>
      </c>
    </row>
    <row r="1054">
      <c r="A1054" t="str">
        <v>MM</v>
      </c>
      <c r="B1054">
        <v>45776</v>
      </c>
      <c r="C1054" t="str">
        <v>MERCADORIA REF NF /1278, CARREGAMENTO Nº 01691, CONTRATO: 0192/25 - SO. PLACA: XXX-9999, MOTORISTA: JOEL FLORENCO DE SOUZA</v>
      </c>
      <c r="D1054" t="str">
        <v xml:space="preserve"> AMAGGI EXPORTACAO E IMPORTACAO LTDA</v>
      </c>
      <c r="E1054" t="str">
        <v>01691</v>
      </c>
      <c r="F1054" t="str">
        <v>CLIENTES MERCADORIAS</v>
      </c>
      <c r="G1054" t="str">
        <v>ÚNICA</v>
      </c>
      <c r="H1054" t="str">
        <v>TED</v>
      </c>
      <c r="I1054">
        <v>79231.17</v>
      </c>
    </row>
    <row r="1055">
      <c r="A1055" t="str">
        <v>MM</v>
      </c>
      <c r="B1055">
        <v>45776</v>
      </c>
      <c r="C1055" t="str">
        <v>MERCADORIA REF NF /1332, CARREGAMENTO Nº 01744, CONTRATO: 0192/25 - SO. PLACA: XXX-9999, MOTORISTA: JOEL FLORENCO DE SOUZA</v>
      </c>
      <c r="D1055" t="str">
        <v xml:space="preserve"> AMAGGI EXPORTACAO E IMPORTACAO LTDA</v>
      </c>
      <c r="E1055" t="str">
        <v>01744</v>
      </c>
      <c r="F1055" t="str">
        <v>CLIENTES MERCADORIAS</v>
      </c>
      <c r="G1055" t="str">
        <v>ÚNICA</v>
      </c>
      <c r="H1055" t="str">
        <v>TED</v>
      </c>
      <c r="I1055">
        <v>74041</v>
      </c>
    </row>
    <row r="1056">
      <c r="A1056" t="str">
        <v>MM</v>
      </c>
      <c r="B1056">
        <v>45776</v>
      </c>
      <c r="C1056" t="str">
        <v>MERCADORIA REF NF 1380/1331, CARREGAMENTO Nº 01743, CONTRATO: 0192/25 - SO. PLACA: XXX-9999, MOTORISTA: JOEL FLORENCO DE SOUZA</v>
      </c>
      <c r="D1056" t="str">
        <v xml:space="preserve"> AMAGGI EXPORTACAO E IMPORTACAO LTDA</v>
      </c>
      <c r="E1056" t="str">
        <v>01743</v>
      </c>
      <c r="F1056" t="str">
        <v>CLIENTES MERCADORIAS</v>
      </c>
      <c r="G1056" t="str">
        <v>ÚNICA</v>
      </c>
      <c r="H1056" t="str">
        <v>TED</v>
      </c>
      <c r="I1056">
        <v>112706</v>
      </c>
    </row>
    <row r="1057">
      <c r="A1057" t="str">
        <v>MM</v>
      </c>
      <c r="B1057">
        <v>45776</v>
      </c>
      <c r="C1057" t="str">
        <v>MERCADORIA REF NF 1275 PARCIAL, CARREGAMENTO Nº 01688, CONTRATO: 0192/25 - SO. PLACA: XXX-9999, MOTORISTA: JOEL FLORENCO DE SOUZA. VLR FISCAL R$ 40.965,69.</v>
      </c>
      <c r="D1057" t="str">
        <v xml:space="preserve"> AMAGGI EXPORTACAO E IMPORTACAO LTDA</v>
      </c>
      <c r="E1057" t="str">
        <v>01688</v>
      </c>
      <c r="F1057" t="str">
        <v>CLIENTES MERCADORIAS</v>
      </c>
      <c r="G1057" t="str">
        <v>ÚNICA</v>
      </c>
      <c r="H1057" t="str">
        <v>TED</v>
      </c>
      <c r="I1057">
        <v>60846.5</v>
      </c>
    </row>
    <row r="1058">
      <c r="A1058" t="str">
        <v>MM</v>
      </c>
      <c r="B1058">
        <v>45776</v>
      </c>
      <c r="C1058" t="str">
        <v>MERCADORIA REF NF 1333 PARCIAL, CARREGAMENTO Nº 01745, CONTRATO: 0193/25 - SO. PLACA: XXX-9999, MOTORISTA: JOEL FLORENCO DE SOUZA. VALOR FISCAL CONTABILIZAR R$ 52.446,25.</v>
      </c>
      <c r="D1058" t="str">
        <v xml:space="preserve"> AMAGGI EXPORTACAO E IMPORTACAO LTDA</v>
      </c>
      <c r="E1058" t="str">
        <v>01745</v>
      </c>
      <c r="F1058" t="str">
        <v>CLIENTES MERCADORIAS</v>
      </c>
      <c r="G1058" t="str">
        <v>ÚNICA</v>
      </c>
      <c r="H1058" t="str">
        <v>TED</v>
      </c>
      <c r="I1058">
        <v>62955.95</v>
      </c>
    </row>
    <row r="1059">
      <c r="A1059" t="str">
        <v>MM</v>
      </c>
      <c r="B1059">
        <v>45776</v>
      </c>
      <c r="C1059" t="str">
        <v>MERCADORIA REF NF /1334, CARREGAMENTO Nº 01746, CONTRATO: 0193/25 - SO. PLACA: XXX-9999, MOTORISTA: JOEL FLORENCO DE SOUZA</v>
      </c>
      <c r="D1059" t="str">
        <v xml:space="preserve"> AMAGGI EXPORTACAO E IMPORTACAO LTDA</v>
      </c>
      <c r="E1059" t="str">
        <v>01746</v>
      </c>
      <c r="F1059" t="str">
        <v>CLIENTES MERCADORIAS</v>
      </c>
      <c r="G1059" t="str">
        <v>ÚNICA</v>
      </c>
      <c r="H1059" t="str">
        <v>TED</v>
      </c>
      <c r="I1059">
        <v>76205.81</v>
      </c>
    </row>
    <row r="1060">
      <c r="A1060" t="str">
        <v>MM</v>
      </c>
      <c r="B1060">
        <v>45776</v>
      </c>
      <c r="C1060" t="str">
        <v>MERCADORIA REF NF /1335, CARREGAMENTO Nº 01747, CONTRATO: 0193/25 - SO. PLACA: XXX-9999, MOTORISTA: JOEL FLORENCO DE SOUZA</v>
      </c>
      <c r="D1060" t="str">
        <v xml:space="preserve"> AMAGGI EXPORTACAO E IMPORTACAO LTDA</v>
      </c>
      <c r="E1060" t="str">
        <v>01747</v>
      </c>
      <c r="F1060" t="str">
        <v>CLIENTES MERCADORIAS</v>
      </c>
      <c r="G1060" t="str">
        <v>ÚNICA</v>
      </c>
      <c r="H1060" t="str">
        <v>TED</v>
      </c>
      <c r="I1060">
        <v>69968.23</v>
      </c>
    </row>
    <row r="1061">
      <c r="A1061" t="str">
        <v>MM</v>
      </c>
      <c r="B1061">
        <v>45776</v>
      </c>
      <c r="C1061" t="str">
        <v>MERCADORIA REF NF 1336, CARREGAMENTO Nº 01748, CONTRATO: 0193/25 - SO. PLACA: XXX-9999, MOTORISTA: JOEL FLORENCO DE SOUZA</v>
      </c>
      <c r="D1061" t="str">
        <v xml:space="preserve"> AMAGGI EXPORTACAO E IMPORTACAO LTDA</v>
      </c>
      <c r="E1061" t="str">
        <v>01748</v>
      </c>
      <c r="F1061" t="str">
        <v>CLIENTES MERCADORIAS</v>
      </c>
      <c r="G1061" t="str">
        <v>ÚNICA</v>
      </c>
      <c r="H1061" t="str">
        <v>TED</v>
      </c>
      <c r="I1061">
        <v>64498.72</v>
      </c>
    </row>
    <row r="1062">
      <c r="A1062" t="str">
        <v>MM</v>
      </c>
      <c r="B1062">
        <v>45776</v>
      </c>
      <c r="C1062" t="str">
        <v>MERCADORIA REF NF /1337, CARREGAMENTO Nº 01749, CONTRATO: 0193/25 - SO. PLACA: XXX-9999, MOTORISTA: JOEL FLORENCO DE SOUZA</v>
      </c>
      <c r="D1062" t="str">
        <v xml:space="preserve"> AMAGGI EXPORTACAO E IMPORTACAO LTDA</v>
      </c>
      <c r="E1062" t="str">
        <v>01749</v>
      </c>
      <c r="F1062" t="str">
        <v>CLIENTES MERCADORIAS</v>
      </c>
      <c r="G1062" t="str">
        <v>ÚNICA</v>
      </c>
      <c r="H1062" t="str">
        <v>TED</v>
      </c>
      <c r="I1062">
        <v>88938.64</v>
      </c>
    </row>
    <row r="1063">
      <c r="A1063" t="str">
        <v>MM</v>
      </c>
      <c r="B1063">
        <v>45776</v>
      </c>
      <c r="C1063" t="str">
        <v>MERCADORIA REF NF /1338, CARREGAMENTO Nº 01750, CONTRATO: 0193/25 - SO. PLACA: XXX-9999, MOTORISTA: JOEL FLORENCO DE SOUZA</v>
      </c>
      <c r="D1063" t="str">
        <v xml:space="preserve"> AMAGGI EXPORTACAO E IMPORTACAO LTDA</v>
      </c>
      <c r="E1063" t="str">
        <v>01750</v>
      </c>
      <c r="F1063" t="str">
        <v>CLIENTES MERCADORIAS</v>
      </c>
      <c r="G1063" t="str">
        <v>ÚNICA</v>
      </c>
      <c r="H1063" t="str">
        <v>TED</v>
      </c>
      <c r="I1063">
        <v>81449.23</v>
      </c>
    </row>
    <row r="1064">
      <c r="A1064" t="str">
        <v>MM</v>
      </c>
      <c r="B1064">
        <v>45776</v>
      </c>
      <c r="C1064" t="str">
        <v>MERCADORIA REF NF 1339/1381, CARREGAMENTO Nº 01751, CONTRATO: 0193/25 - SO. PLACA: XXX-9999, MOTORISTA: JOEL FLORENCO DE SOUZA</v>
      </c>
      <c r="D1064" t="str">
        <v xml:space="preserve"> AMAGGI EXPORTACAO E IMPORTACAO LTDA</v>
      </c>
      <c r="E1064" t="str">
        <v>01751</v>
      </c>
      <c r="F1064" t="str">
        <v>CLIENTES MERCADORIAS</v>
      </c>
      <c r="G1064" t="str">
        <v>ÚNICA</v>
      </c>
      <c r="H1064" t="str">
        <v>TED</v>
      </c>
      <c r="I1064">
        <v>54723.42</v>
      </c>
    </row>
    <row r="1065">
      <c r="A1065" t="str">
        <v>MM</v>
      </c>
      <c r="B1065">
        <v>45776</v>
      </c>
      <c r="C1065" t="str">
        <v>APLICACAO</v>
      </c>
      <c r="D1065" t="str">
        <v xml:space="preserve"> TRANSFERENCIA ENTRE CONTAS</v>
      </c>
      <c r="E1065" t="str">
        <v>04/2025</v>
      </c>
      <c r="F1065" t="str">
        <v>TRANSFERENCIA ENTRE CONTAS</v>
      </c>
      <c r="G1065" t="str">
        <v>ÚNICA</v>
      </c>
      <c r="H1065" t="str">
        <v>TRANSFERENCIA</v>
      </c>
      <c r="I1065">
        <v>1598740</v>
      </c>
    </row>
    <row r="1066">
      <c r="A1066" t="str">
        <v>MM</v>
      </c>
      <c r="B1066">
        <v>45776</v>
      </c>
      <c r="C1066" t="str">
        <v>RESGATE</v>
      </c>
      <c r="D1066" t="str">
        <v xml:space="preserve"> TRANSFERENCIA ENTRE CONTAS</v>
      </c>
      <c r="E1066" t="str">
        <v>04/2025</v>
      </c>
      <c r="F1066" t="str">
        <v>TRANSFERENCIA ENTRE CONTAS</v>
      </c>
      <c r="G1066" t="str">
        <v>ÚNICA</v>
      </c>
      <c r="H1066" t="str">
        <v>TRANSFERENCIA</v>
      </c>
      <c r="I1066">
        <v>128018.91</v>
      </c>
    </row>
    <row r="1067">
      <c r="A1067" t="str">
        <v>MM</v>
      </c>
      <c r="B1067">
        <v>45777</v>
      </c>
      <c r="C1067" t="str">
        <v>MERCADORIA REF NF /1455, CARREGAMENTO Nº 01804, CONTRATO: 0206/25 - SO. PLACA: XXX-9999, MOTORISTA: JOEL FLORENCO DE SOUZA</v>
      </c>
      <c r="D1067" t="str">
        <v xml:space="preserve"> AGRICOLA ALVORADA S.A.</v>
      </c>
      <c r="E1067" t="str">
        <v>01804</v>
      </c>
      <c r="F1067" t="str">
        <v>CLIENTES MERCADORIAS</v>
      </c>
      <c r="G1067" t="str">
        <v>ÚNICA</v>
      </c>
      <c r="H1067" t="str">
        <v>TED</v>
      </c>
      <c r="I1067">
        <v>76391.47</v>
      </c>
    </row>
    <row r="1068">
      <c r="A1068" t="str">
        <v>MM</v>
      </c>
      <c r="B1068">
        <v>45777</v>
      </c>
      <c r="C1068" t="str">
        <v>MERCADORIA REF NF /1455, CARREGAMENTO Nº 01805, CONTRATO: 0206/25 - SO. PLACA: XXX-9999, MOTORISTA: JOEL FLORENCO DE SOUZA</v>
      </c>
      <c r="D1068" t="str">
        <v xml:space="preserve"> AGRICOLA ALVORADA S.A.</v>
      </c>
      <c r="E1068" t="str">
        <v>01805</v>
      </c>
      <c r="F1068" t="str">
        <v>CLIENTES MERCADORIAS</v>
      </c>
      <c r="G1068" t="str">
        <v>ÚNICA</v>
      </c>
      <c r="H1068" t="str">
        <v>TED</v>
      </c>
      <c r="I1068">
        <v>47422.88</v>
      </c>
    </row>
    <row r="1069">
      <c r="A1069" t="str">
        <v>MM</v>
      </c>
      <c r="B1069">
        <v>45777</v>
      </c>
      <c r="C1069" t="str">
        <v>MERCADORIA REF NF /1368, CARREGAMENTO Nº 01708, CONTRATO: 0206/25 - SO. PLACA: XXX-9999, MOTORISTA: JOEL FLORENCO DE SOUZA. NF DEVOLUCAO 7717.</v>
      </c>
      <c r="D1069" t="str">
        <v xml:space="preserve"> AGRICOLA ALVORADA S.A.</v>
      </c>
      <c r="E1069" t="str">
        <v>01708</v>
      </c>
      <c r="F1069" t="str">
        <v>CLIENTES MERCADORIAS</v>
      </c>
      <c r="G1069" t="str">
        <v>ÚNICA</v>
      </c>
      <c r="H1069" t="str">
        <v>TED</v>
      </c>
      <c r="I1069">
        <v>52520</v>
      </c>
    </row>
    <row r="1070">
      <c r="A1070" t="str">
        <v>MM</v>
      </c>
      <c r="B1070">
        <v>45777</v>
      </c>
      <c r="C1070" t="str">
        <v>MERCADORIA REF NF 1438/1371, CARREGAMENTO Nº 01770, CONTRATO: 0206/25 - SO. PLACA: XXX-9999, MOTORISTA: JOEL FLORENCO DE SOUZA</v>
      </c>
      <c r="D1070" t="str">
        <v xml:space="preserve"> AGRICOLA ALVORADA S.A.</v>
      </c>
      <c r="E1070" t="str">
        <v>01770</v>
      </c>
      <c r="F1070" t="str">
        <v>CLIENTES MERCADORIAS</v>
      </c>
      <c r="G1070" t="str">
        <v>ÚNICA</v>
      </c>
      <c r="H1070" t="str">
        <v>TED</v>
      </c>
      <c r="I1070">
        <v>72396.13</v>
      </c>
    </row>
    <row r="1071">
      <c r="A1071" t="str">
        <v>MM</v>
      </c>
      <c r="B1071">
        <v>45777</v>
      </c>
      <c r="C1071" t="str">
        <v>MERCADORIA REF NF 1438/1373, CARREGAMENTO Nº 01772, CONTRATO: 0206/25 - SO. PLACA: XXX-9999, MOTORISTA: JOEL FLORENCO DE SOUZA</v>
      </c>
      <c r="D1071" t="str">
        <v xml:space="preserve"> AGRICOLA ALVORADA S.A.</v>
      </c>
      <c r="E1071" t="str">
        <v>01772</v>
      </c>
      <c r="F1071" t="str">
        <v>CLIENTES MERCADORIAS</v>
      </c>
      <c r="G1071" t="str">
        <v>ÚNICA</v>
      </c>
      <c r="H1071" t="str">
        <v>TED</v>
      </c>
      <c r="I1071">
        <v>71519.07</v>
      </c>
    </row>
    <row r="1072">
      <c r="A1072" t="str">
        <v>MM</v>
      </c>
      <c r="B1072">
        <v>45777</v>
      </c>
      <c r="C1072" t="str">
        <v>MERCADORIA REF NF /1367, CARREGAMENTO Nº 01707, CONTRATO: 0206/25 - SO. PLACA: XXX-9999, MOTORISTA: JOEL FLORENCO DE SOUZA. NF DEVOLUCAO 7717.</v>
      </c>
      <c r="D1072" t="str">
        <v xml:space="preserve"> AGRICOLA ALVORADA S.A.</v>
      </c>
      <c r="E1072" t="str">
        <v>01707</v>
      </c>
      <c r="F1072" t="str">
        <v>CLIENTES MERCADORIAS</v>
      </c>
      <c r="G1072" t="str">
        <v>ÚNICA</v>
      </c>
      <c r="H1072" t="str">
        <v>TED</v>
      </c>
      <c r="I1072">
        <v>55681.6</v>
      </c>
    </row>
    <row r="1073">
      <c r="A1073" t="str">
        <v>MM</v>
      </c>
      <c r="B1073">
        <v>45777</v>
      </c>
      <c r="C1073" t="str">
        <v>MERCADORIA REF NF /1366, CARREGAMENTO Nº 01706, CONTRATO: 0206/25 - SO. PLACA: XXX-9999, MOTORISTA: JOEL FLORENCO DE SOUZA. NF DEVOLUCAO 7717.</v>
      </c>
      <c r="D1073" t="str">
        <v xml:space="preserve"> AGRICOLA ALVORADA S.A.</v>
      </c>
      <c r="E1073" t="str">
        <v>01706</v>
      </c>
      <c r="F1073" t="str">
        <v>CLIENTES MERCADORIAS</v>
      </c>
      <c r="G1073" t="str">
        <v>ÚNICA</v>
      </c>
      <c r="H1073" t="str">
        <v>TED</v>
      </c>
      <c r="I1073">
        <v>62890.53</v>
      </c>
    </row>
    <row r="1074">
      <c r="A1074" t="str">
        <v>MM</v>
      </c>
      <c r="B1074">
        <v>45777</v>
      </c>
      <c r="C1074" t="str">
        <v>MERCADORIA REF NF /1374, CARREGAMENTO Nº 01773, CONTRATO: 0206/25 - SO. PLACA: XXX-9999, MOTORISTA: JOEL FLORENCO DE SOUZA. NF DEVOLUCAO 8106.</v>
      </c>
      <c r="D1074" t="str">
        <v xml:space="preserve"> AGRICOLA ALVORADA S.A.</v>
      </c>
      <c r="E1074" t="str">
        <v>01773</v>
      </c>
      <c r="F1074" t="str">
        <v>CLIENTES MERCADORIAS</v>
      </c>
      <c r="G1074" t="str">
        <v>ÚNICA</v>
      </c>
      <c r="H1074" t="str">
        <v>TED</v>
      </c>
      <c r="I1074">
        <v>66807.87</v>
      </c>
    </row>
    <row r="1075">
      <c r="A1075" t="str">
        <v>MM</v>
      </c>
      <c r="B1075">
        <v>45777</v>
      </c>
      <c r="C1075" t="str">
        <v>MERCADORIA REF NF /1372, CARREGAMENTO Nº 01771, CONTRATO: 0206/25 - SO. PLACA: XXX-9999, MOTORISTA: JOEL FLORENCO DE SOUZA. NF DEVOLUCAO 8106.</v>
      </c>
      <c r="D1075" t="str">
        <v xml:space="preserve"> AGRICOLA ALVORADA S.A.</v>
      </c>
      <c r="E1075" t="str">
        <v>01771</v>
      </c>
      <c r="F1075" t="str">
        <v>CLIENTES MERCADORIAS</v>
      </c>
      <c r="G1075" t="str">
        <v>ÚNICA</v>
      </c>
      <c r="H1075" t="str">
        <v>TED</v>
      </c>
      <c r="I1075">
        <v>52469.73</v>
      </c>
    </row>
    <row r="1076">
      <c r="A1076" t="str">
        <v>MM</v>
      </c>
      <c r="B1076">
        <v>45777</v>
      </c>
      <c r="C1076" t="str">
        <v>MERCADORIA REF NF 1422, CARREGAMENTO Nº 01829, CONTRATO: 0216/25 - SO. PLACA: XXX-9999, MOTORISTA: JOEL FLORENCO DE SOUZA</v>
      </c>
      <c r="D1076" t="str">
        <v xml:space="preserve"> ENGELHART CTP BRASIL S.A.</v>
      </c>
      <c r="E1076" t="str">
        <v>01829</v>
      </c>
      <c r="F1076" t="str">
        <v>CLIENTES MERCADORIAS</v>
      </c>
      <c r="G1076" t="str">
        <v>ÚNICA</v>
      </c>
      <c r="H1076" t="str">
        <v>TED</v>
      </c>
      <c r="I1076">
        <v>76113.33</v>
      </c>
    </row>
    <row r="1077">
      <c r="A1077" t="str">
        <v>MM</v>
      </c>
      <c r="B1077">
        <v>45777</v>
      </c>
      <c r="C1077" t="str">
        <v>MERCADORIA REF NF 1423, CARREGAMENTO Nº 01830, CONTRATO: 0216/25 - SO. PLACA: XXX-9999, MOTORISTA: JOEL FLORENCO DE SOUZA</v>
      </c>
      <c r="D1077" t="str">
        <v xml:space="preserve"> ENGELHART CTP BRASIL S.A.</v>
      </c>
      <c r="E1077" t="str">
        <v>01830</v>
      </c>
      <c r="F1077" t="str">
        <v>CLIENTES MERCADORIAS</v>
      </c>
      <c r="G1077" t="str">
        <v>ÚNICA</v>
      </c>
      <c r="H1077" t="str">
        <v>TED</v>
      </c>
      <c r="I1077">
        <v>81217.5</v>
      </c>
    </row>
    <row r="1078">
      <c r="A1078" t="str">
        <v>MM</v>
      </c>
      <c r="B1078">
        <v>45777</v>
      </c>
      <c r="C1078" t="str">
        <v>MERCADORIA REF NF 1424, CARREGAMENTO Nº 01831, CONTRATO: 0216/25 - SO. PLACA: XXX-9999, MOTORISTA: JOEL FLORENCO DE SOUZA</v>
      </c>
      <c r="D1078" t="str">
        <v xml:space="preserve"> ENGELHART CTP BRASIL S.A.</v>
      </c>
      <c r="E1078" t="str">
        <v>01831</v>
      </c>
      <c r="F1078" t="str">
        <v>CLIENTES MERCADORIAS</v>
      </c>
      <c r="G1078" t="str">
        <v>ÚNICA</v>
      </c>
      <c r="H1078" t="str">
        <v>TED</v>
      </c>
      <c r="I1078">
        <v>100041.67</v>
      </c>
    </row>
    <row r="1079">
      <c r="A1079" t="str">
        <v>MM</v>
      </c>
      <c r="B1079">
        <v>45777</v>
      </c>
      <c r="C1079" t="str">
        <v>MERCADORIA REF NF 1425, CARREGAMENTO Nº 01832, CONTRATO: 0206/25 - SO. PLACA: XXX-9999, MOTORISTA: JOEL FLORENCO DE SOUZA</v>
      </c>
      <c r="D1079" t="str">
        <v xml:space="preserve"> AGRICOLA ALVORADA S.A.</v>
      </c>
      <c r="E1079" t="str">
        <v>01832</v>
      </c>
      <c r="F1079" t="str">
        <v>CLIENTES MERCADORIAS</v>
      </c>
      <c r="G1079" t="str">
        <v>ÚNICA</v>
      </c>
      <c r="H1079" t="str">
        <v>TED</v>
      </c>
      <c r="I1079">
        <v>403381.33</v>
      </c>
    </row>
    <row r="1080">
      <c r="A1080" t="str">
        <v>MM</v>
      </c>
      <c r="B1080">
        <v>45777</v>
      </c>
      <c r="C1080" t="str">
        <v>MERCADORIA REF NF 1426, CARREGAMENTO Nº 01834, CONTRATO: 0216/25 - SO. PLACA: XXX-9999, MOTORISTA: JOEL FLORENCO DE SOUZA</v>
      </c>
      <c r="D1080" t="str">
        <v xml:space="preserve"> ENGELHART CTP BRASIL S.A.</v>
      </c>
      <c r="E1080" t="str">
        <v>01834</v>
      </c>
      <c r="F1080" t="str">
        <v>CLIENTES MERCADORIAS</v>
      </c>
      <c r="G1080" t="str">
        <v>ÚNICA</v>
      </c>
      <c r="H1080" t="str">
        <v>TED</v>
      </c>
      <c r="I1080">
        <v>98612.5</v>
      </c>
    </row>
    <row r="1081">
      <c r="A1081" t="str">
        <v>MM</v>
      </c>
      <c r="B1081">
        <v>45777</v>
      </c>
      <c r="C1081" t="str">
        <v>MERCADORIA REF NF 1427, CARREGAMENTO Nº 01835, CONTRATO: 0216/25 - SO. PLACA: XXX-9999, MOTORISTA: JOEL FLORENCO DE SOUZA</v>
      </c>
      <c r="D1081" t="str">
        <v xml:space="preserve"> ENGELHART CTP BRASIL S.A.</v>
      </c>
      <c r="E1081" t="str">
        <v>01835</v>
      </c>
      <c r="F1081" t="str">
        <v>CLIENTES MERCADORIAS</v>
      </c>
      <c r="G1081" t="str">
        <v>ÚNICA</v>
      </c>
      <c r="H1081" t="str">
        <v>TED</v>
      </c>
      <c r="I1081">
        <v>53981.67</v>
      </c>
    </row>
    <row r="1082">
      <c r="A1082" t="str">
        <v>MM</v>
      </c>
      <c r="B1082">
        <v>45777</v>
      </c>
      <c r="C1082" t="str">
        <v>MERCADORIA REF NF 1428, CARREGAMENTO Nº 01836, CONTRATO: 0216/25 - SO. PLACA: XXX-9999, MOTORISTA: JOEL FLORENCO DE SOUZA</v>
      </c>
      <c r="D1082" t="str">
        <v xml:space="preserve"> ENGELHART CTP BRASIL S.A.</v>
      </c>
      <c r="E1082" t="str">
        <v>01836</v>
      </c>
      <c r="F1082" t="str">
        <v>CLIENTES MERCADORIAS</v>
      </c>
      <c r="G1082" t="str">
        <v>ÚNICA</v>
      </c>
      <c r="H1082" t="str">
        <v>TED</v>
      </c>
      <c r="I1082">
        <v>100940</v>
      </c>
    </row>
    <row r="1083">
      <c r="A1083" t="str">
        <v>MM</v>
      </c>
      <c r="B1083">
        <v>45777</v>
      </c>
      <c r="C1083" t="str">
        <v>MERCADORIA REF NF 1429, CARREGAMENTO Nº 01837, CONTRATO: 0216/25 - SO. PLACA: XXX-9999, MOTORISTA: JOEL FLORENCO DE SOUZA</v>
      </c>
      <c r="D1083" t="str">
        <v xml:space="preserve"> ENGELHART CTP BRASIL S.A.</v>
      </c>
      <c r="E1083" t="str">
        <v>01837</v>
      </c>
      <c r="F1083" t="str">
        <v>CLIENTES MERCADORIAS</v>
      </c>
      <c r="G1083" t="str">
        <v>ÚNICA</v>
      </c>
      <c r="H1083" t="str">
        <v>TED</v>
      </c>
      <c r="I1083">
        <v>96325.83</v>
      </c>
    </row>
    <row r="1084">
      <c r="A1084" t="str">
        <v>MM</v>
      </c>
      <c r="B1084">
        <v>45777</v>
      </c>
      <c r="C1084" t="str">
        <v>MERCADORIA REF NF 1430, CARREGAMENTO Nº 01838, CONTRATO: 0216/25 - SO. PLACA: XXX-9999, MOTORISTA: JOEL FLORENCO DE SOUZA</v>
      </c>
      <c r="D1084" t="str">
        <v xml:space="preserve"> ENGELHART CTP BRASIL S.A.</v>
      </c>
      <c r="E1084" t="str">
        <v>01838</v>
      </c>
      <c r="F1084" t="str">
        <v>CLIENTES MERCADORIAS</v>
      </c>
      <c r="G1084" t="str">
        <v>ÚNICA</v>
      </c>
      <c r="H1084" t="str">
        <v>TED</v>
      </c>
      <c r="I1084">
        <v>95754.17</v>
      </c>
    </row>
    <row r="1085">
      <c r="A1085" t="str">
        <v>MM</v>
      </c>
      <c r="B1085">
        <v>45777</v>
      </c>
      <c r="C1085" t="str">
        <v>MERCADORIA REF NF 1431, CARREGAMENTO Nº 01839, CONTRATO: 0216/25 - SO. PLACA: XXX-9999, MOTORISTA: JOEL FLORENCO DE SOUZA</v>
      </c>
      <c r="D1085" t="str">
        <v xml:space="preserve"> ENGELHART CTP BRASIL S.A.</v>
      </c>
      <c r="E1085" t="str">
        <v>01839</v>
      </c>
      <c r="F1085" t="str">
        <v>CLIENTES MERCADORIAS</v>
      </c>
      <c r="G1085" t="str">
        <v>ÚNICA</v>
      </c>
      <c r="H1085" t="str">
        <v>TED</v>
      </c>
      <c r="I1085">
        <v>75786.67</v>
      </c>
    </row>
    <row r="1086">
      <c r="A1086" t="str">
        <v>MM</v>
      </c>
      <c r="B1086">
        <v>45777</v>
      </c>
      <c r="C1086" t="str">
        <v>MERCADORIA REF NF 1432, CARREGAMENTO Nº 01840, CONTRATO: 0216/25 - SO. PLACA: XXX-9999, MOTORISTA: JOEL FLORENCO DE SOUZA</v>
      </c>
      <c r="D1086" t="str">
        <v xml:space="preserve"> ENGELHART CTP BRASIL S.A.</v>
      </c>
      <c r="E1086" t="str">
        <v>01840</v>
      </c>
      <c r="F1086" t="str">
        <v>CLIENTES MERCADORIAS</v>
      </c>
      <c r="G1086" t="str">
        <v>ÚNICA</v>
      </c>
      <c r="H1086" t="str">
        <v>TED</v>
      </c>
      <c r="I1086">
        <v>95713.33</v>
      </c>
    </row>
    <row r="1087">
      <c r="A1087" t="str">
        <v>MM</v>
      </c>
      <c r="B1087">
        <v>45777</v>
      </c>
      <c r="C1087" t="str">
        <v>MERCADORIA REF NF 1433, CARREGAMENTO Nº 01841, CONTRATO: 0216/25 - SO. PLACA: XXX-9999, MOTORISTA: JOEL FLORENCO DE SOUZA</v>
      </c>
      <c r="D1087" t="str">
        <v xml:space="preserve"> ENGELHART CTP BRASIL S.A.</v>
      </c>
      <c r="E1087" t="str">
        <v>01841</v>
      </c>
      <c r="F1087" t="str">
        <v>CLIENTES MERCADORIAS</v>
      </c>
      <c r="G1087" t="str">
        <v>ÚNICA</v>
      </c>
      <c r="H1087" t="str">
        <v>TED</v>
      </c>
      <c r="I1087">
        <v>79992.5</v>
      </c>
    </row>
    <row r="1088">
      <c r="A1088" t="str">
        <v>MM</v>
      </c>
      <c r="B1088">
        <v>45777</v>
      </c>
      <c r="C1088" t="str">
        <v>MERCADORIA REF NF 1434, CARREGAMENTO Nº 01842, CONTRATO: 0216/25 - SO. PLACA: XXX-9999, MOTORISTA: JOEL FLORENCO DE SOUZA</v>
      </c>
      <c r="D1088" t="str">
        <v xml:space="preserve"> ENGELHART CTP BRASIL S.A.</v>
      </c>
      <c r="E1088" t="str">
        <v>01842</v>
      </c>
      <c r="F1088" t="str">
        <v>CLIENTES MERCADORIAS</v>
      </c>
      <c r="G1088" t="str">
        <v>ÚNICA</v>
      </c>
      <c r="H1088" t="str">
        <v>TED</v>
      </c>
      <c r="I1088">
        <v>103757.5</v>
      </c>
    </row>
    <row r="1089">
      <c r="A1089" t="str">
        <v>MM</v>
      </c>
      <c r="B1089">
        <v>45777</v>
      </c>
      <c r="C1089" t="str">
        <v>MERCADORIA REF NF 1435, CARREGAMENTO Nº 01843, CONTRATO: 0216/25 - SO. PLACA: XXX-9999, MOTORISTA: JOEL FLORENCO DE SOUZA</v>
      </c>
      <c r="D1089" t="str">
        <v xml:space="preserve"> ENGELHART CTP BRASIL S.A.</v>
      </c>
      <c r="E1089" t="str">
        <v>01843</v>
      </c>
      <c r="F1089" t="str">
        <v>CLIENTES MERCADORIAS</v>
      </c>
      <c r="G1089" t="str">
        <v>ÚNICA</v>
      </c>
      <c r="H1089" t="str">
        <v>TED</v>
      </c>
      <c r="I1089">
        <v>101838.33</v>
      </c>
    </row>
    <row r="1090">
      <c r="A1090" t="str">
        <v>MM</v>
      </c>
      <c r="B1090">
        <v>45777</v>
      </c>
      <c r="C1090" t="str">
        <v>MERCADORIA REF NF 1436, CARREGAMENTO Nº 01844, CONTRATO: 0216/25 - SO. PLACA: XXX-9999, MOTORISTA: JOEL FLORENCO DE SOUZA</v>
      </c>
      <c r="D1090" t="str">
        <v xml:space="preserve"> ENGELHART CTP BRASIL S.A.</v>
      </c>
      <c r="E1090" t="str">
        <v>01844</v>
      </c>
      <c r="F1090" t="str">
        <v>CLIENTES MERCADORIAS</v>
      </c>
      <c r="G1090" t="str">
        <v>ÚNICA</v>
      </c>
      <c r="H1090" t="str">
        <v>TED</v>
      </c>
      <c r="I1090">
        <v>81993.33</v>
      </c>
    </row>
    <row r="1091">
      <c r="A1091" t="str">
        <v>MM</v>
      </c>
      <c r="B1091">
        <v>45777</v>
      </c>
      <c r="C1091" t="str">
        <v>MERCADORIA REF NF 1440, CARREGAMENTO Nº 01855, CONTRATO: 0216/25 - SO. PLACA: XXX-9999, MOTORISTA: JOEL FLORENCO DE SOUZA</v>
      </c>
      <c r="D1091" t="str">
        <v xml:space="preserve"> ENGELHART CTP BRASIL S.A.</v>
      </c>
      <c r="E1091" t="str">
        <v>01855</v>
      </c>
      <c r="F1091" t="str">
        <v>CLIENTES MERCADORIAS</v>
      </c>
      <c r="G1091" t="str">
        <v>ÚNICA</v>
      </c>
      <c r="H1091" t="str">
        <v>TED</v>
      </c>
      <c r="I1091">
        <v>80686.67</v>
      </c>
    </row>
    <row r="1092">
      <c r="A1092" t="str">
        <v>MM</v>
      </c>
      <c r="B1092">
        <v>45777</v>
      </c>
      <c r="C1092" t="str">
        <v>MERCADORIA REF NF 1441, CARREGAMENTO Nº 01856, CONTRATO: 0216/25 - SO. PLACA: XXX-9999, MOTORISTA: JOEL FLORENCO DE SOUZA</v>
      </c>
      <c r="D1092" t="str">
        <v xml:space="preserve"> ENGELHART CTP BRASIL S.A.</v>
      </c>
      <c r="E1092" t="str">
        <v>01856</v>
      </c>
      <c r="F1092" t="str">
        <v>CLIENTES MERCADORIAS</v>
      </c>
      <c r="G1092" t="str">
        <v>ÚNICA</v>
      </c>
      <c r="H1092" t="str">
        <v>TED</v>
      </c>
      <c r="I1092">
        <v>73050.83</v>
      </c>
    </row>
    <row r="1093">
      <c r="A1093" t="str">
        <v>MM</v>
      </c>
      <c r="B1093">
        <v>45777</v>
      </c>
      <c r="C1093" t="str">
        <v>MERCADORIA REF NF 1444, CARREGAMENTO Nº 01857, CONTRATO: 0216/25 - SO. PLACA: XXX-9999, MOTORISTA: JOEL FLORENCO DE SOUZA</v>
      </c>
      <c r="D1093" t="str">
        <v xml:space="preserve"> ENGELHART CTP BRASIL S.A.</v>
      </c>
      <c r="E1093" t="str">
        <v>01857</v>
      </c>
      <c r="F1093" t="str">
        <v>CLIENTES MERCADORIAS</v>
      </c>
      <c r="G1093" t="str">
        <v>ÚNICA</v>
      </c>
      <c r="H1093" t="str">
        <v>TED</v>
      </c>
      <c r="I1093">
        <v>96121.67</v>
      </c>
    </row>
    <row r="1094">
      <c r="A1094" t="str">
        <v>MM</v>
      </c>
      <c r="B1094">
        <v>45777</v>
      </c>
      <c r="C1094" t="str">
        <v>MERCADORIA REF NF 1443, CARREGAMENTO Nº 01858, CONTRATO: 0216/25 - SO. PLACA: XXX-9999, MOTORISTA: JOEL FLORENCO DE SOUZA</v>
      </c>
      <c r="D1094" t="str">
        <v xml:space="preserve"> ENGELHART CTP BRASIL S.A.</v>
      </c>
      <c r="E1094" t="str">
        <v>01858</v>
      </c>
      <c r="F1094" t="str">
        <v>CLIENTES MERCADORIAS</v>
      </c>
      <c r="G1094" t="str">
        <v>ÚNICA</v>
      </c>
      <c r="H1094" t="str">
        <v>TED</v>
      </c>
      <c r="I1094">
        <v>81217.5</v>
      </c>
    </row>
    <row r="1095">
      <c r="A1095" t="str">
        <v>MM</v>
      </c>
      <c r="B1095">
        <v>45777</v>
      </c>
      <c r="C1095" t="str">
        <v>MERCADORIA REF NF 1445, CARREGAMENTO Nº 01859, CONTRATO: 0216/25 - SO. PLACA: XXX-9999, MOTORISTA: JOEL FLORENCO DE SOUZA</v>
      </c>
      <c r="D1095" t="str">
        <v xml:space="preserve"> ENGELHART CTP BRASIL S.A.</v>
      </c>
      <c r="E1095" t="str">
        <v>01859</v>
      </c>
      <c r="F1095" t="str">
        <v>CLIENTES MERCADORIAS</v>
      </c>
      <c r="G1095" t="str">
        <v>ÚNICA</v>
      </c>
      <c r="H1095" t="str">
        <v>TED</v>
      </c>
      <c r="I1095">
        <v>96979.17</v>
      </c>
    </row>
    <row r="1096">
      <c r="A1096" t="str">
        <v>MM</v>
      </c>
      <c r="B1096">
        <v>45777</v>
      </c>
      <c r="C1096" t="str">
        <v>MERCADORIA REF NF 1446, CARREGAMENTO Nº 01865, CONTRATO: 0216/25 - SO. PLACA: XXX-9999, MOTORISTA: JOEL FLORENCO DE SOUZA</v>
      </c>
      <c r="D1096" t="str">
        <v xml:space="preserve"> ENGELHART CTP BRASIL S.A.</v>
      </c>
      <c r="E1096" t="str">
        <v>01865</v>
      </c>
      <c r="F1096" t="str">
        <v>CLIENTES MERCADORIAS</v>
      </c>
      <c r="G1096" t="str">
        <v>ÚNICA</v>
      </c>
      <c r="H1096" t="str">
        <v>TED</v>
      </c>
      <c r="I1096">
        <v>87914.17</v>
      </c>
    </row>
    <row r="1097">
      <c r="A1097" t="str">
        <v>MM</v>
      </c>
      <c r="B1097">
        <v>45777</v>
      </c>
      <c r="C1097" t="str">
        <v>MERCADORIA REF NF 1447, CARREGAMENTO Nº 01866, CONTRATO: 0216/25 - SO. PLACA: XXX-9999, MOTORISTA: JOEL FLORENCO DE SOUZA</v>
      </c>
      <c r="D1097" t="str">
        <v xml:space="preserve"> ENGELHART CTP BRASIL S.A.</v>
      </c>
      <c r="E1097" t="str">
        <v>01866</v>
      </c>
      <c r="F1097" t="str">
        <v>CLIENTES MERCADORIAS</v>
      </c>
      <c r="G1097" t="str">
        <v>ÚNICA</v>
      </c>
      <c r="H1097" t="str">
        <v>TED</v>
      </c>
      <c r="I1097">
        <v>101797.5</v>
      </c>
    </row>
    <row r="1098">
      <c r="A1098" t="str">
        <v>MM</v>
      </c>
      <c r="B1098">
        <v>45777</v>
      </c>
      <c r="C1098" t="str">
        <v>MERCADORIA REF NF 1449, CARREGAMENTO Nº 01868, CONTRATO: 0216/25 - SO. PLACA: XXX-9999, MOTORISTA: JOEL FLORENCO DE SOUZA</v>
      </c>
      <c r="D1098" t="str">
        <v xml:space="preserve"> ENGELHART CTP BRASIL S.A.</v>
      </c>
      <c r="E1098" t="str">
        <v>01868</v>
      </c>
      <c r="F1098" t="str">
        <v>CLIENTES MERCADORIAS</v>
      </c>
      <c r="G1098" t="str">
        <v>ÚNICA</v>
      </c>
      <c r="H1098" t="str">
        <v>TED</v>
      </c>
      <c r="I1098">
        <v>98530.83</v>
      </c>
    </row>
    <row r="1099">
      <c r="A1099" t="str">
        <v>MM</v>
      </c>
      <c r="B1099">
        <v>45777</v>
      </c>
      <c r="C1099" t="str">
        <v>MERCADORIA REF NF 1450, CARREGAMENTO Nº 01869, CONTRATO: 0216/25 - SO. PLACA: XXX-9999, MOTORISTA: JOEL FLORENCO DE SOUZA</v>
      </c>
      <c r="D1099" t="str">
        <v xml:space="preserve"> ENGELHART CTP BRASIL S.A.</v>
      </c>
      <c r="E1099" t="str">
        <v>01869</v>
      </c>
      <c r="F1099" t="str">
        <v>CLIENTES MERCADORIAS</v>
      </c>
      <c r="G1099" t="str">
        <v>ÚNICA</v>
      </c>
      <c r="H1099" t="str">
        <v>TED</v>
      </c>
      <c r="I1099">
        <v>80809.17</v>
      </c>
    </row>
    <row r="1100">
      <c r="A1100" t="str">
        <v>MM</v>
      </c>
      <c r="B1100">
        <v>45777</v>
      </c>
      <c r="C1100" t="str">
        <v>MERCADORIA REF NF 1451, CARREGAMENTO Nº 01871, CONTRATO: 0216/25 - SO. PLACA: XXX-9999, MOTORISTA: JOEL FLORENCO DE SOUZA</v>
      </c>
      <c r="D1100" t="str">
        <v xml:space="preserve"> ENGELHART CTP BRASIL S.A.</v>
      </c>
      <c r="E1100" t="str">
        <v>01871</v>
      </c>
      <c r="F1100" t="str">
        <v>CLIENTES MERCADORIAS</v>
      </c>
      <c r="G1100" t="str">
        <v>ÚNICA</v>
      </c>
      <c r="H1100" t="str">
        <v>TED</v>
      </c>
      <c r="I1100">
        <v>75296.67</v>
      </c>
    </row>
    <row r="1101">
      <c r="A1101" t="str">
        <v>MM</v>
      </c>
      <c r="B1101">
        <v>45777</v>
      </c>
      <c r="C1101" t="str">
        <v>MERCADORIA REF NF 1455, CARREGAMENTO Nº 01872, CONTRATO: 0206/25 - SO. PLACA: XXX-9999, MOTORISTA: JOEL FLORENCO DE SOUZA</v>
      </c>
      <c r="D1101" t="str">
        <v xml:space="preserve"> AGRICOLA ALVORADA S.A.</v>
      </c>
      <c r="E1101" t="str">
        <v>01872</v>
      </c>
      <c r="F1101" t="str">
        <v>CLIENTES MERCADORIAS</v>
      </c>
      <c r="G1101" t="str">
        <v>ÚNICA</v>
      </c>
      <c r="H1101" t="str">
        <v>TED</v>
      </c>
      <c r="I1101">
        <v>22840.13</v>
      </c>
    </row>
    <row r="1102">
      <c r="A1102" t="str">
        <v>MM</v>
      </c>
      <c r="B1102">
        <v>45777</v>
      </c>
      <c r="C1102" t="str">
        <v>MERCADORIA REF NF 1455, CARREGAMENTO Nº 01710, CONTRATO: 0206/25 - SO. PLACA: XXX-9999, MOTORISTA: JOEL FLORENCO DE SOUZA</v>
      </c>
      <c r="D1102" t="str">
        <v xml:space="preserve"> AGRICOLA ALVORADA S.A.</v>
      </c>
      <c r="E1102" t="str">
        <v>01710</v>
      </c>
      <c r="F1102" t="str">
        <v>CLIENTES MERCADORIAS</v>
      </c>
      <c r="G1102" t="str">
        <v>ÚNICA</v>
      </c>
      <c r="H1102" t="str">
        <v>TED</v>
      </c>
      <c r="I1102">
        <v>37992.93</v>
      </c>
    </row>
    <row r="1103">
      <c r="A1103" t="str">
        <v>MM</v>
      </c>
      <c r="B1103">
        <v>45777</v>
      </c>
      <c r="C1103" t="str">
        <v>MERCADORIA REF NF 1453, CARREGAMENTO Nº 01875, CONTRATO: 0216/25 - SO. PLACA: XXX-9999, MOTORISTA: JOEL FLORENCO DE SOUZA</v>
      </c>
      <c r="D1103" t="str">
        <v xml:space="preserve"> ENGELHART CTP BRASIL S.A.</v>
      </c>
      <c r="E1103" t="str">
        <v>01875</v>
      </c>
      <c r="F1103" t="str">
        <v>CLIENTES MERCADORIAS</v>
      </c>
      <c r="G1103" t="str">
        <v>ÚNICA</v>
      </c>
      <c r="H1103" t="str">
        <v>TED</v>
      </c>
      <c r="I1103">
        <v>2470.42</v>
      </c>
    </row>
    <row r="1104">
      <c r="A1104" t="str">
        <v>MM</v>
      </c>
      <c r="B1104">
        <v>45777</v>
      </c>
      <c r="C1104" t="str">
        <v>MERCADORIA REF NF 1454, CARREGAMENTO Nº 01876, CONTRATO: 0216/25 - SO. PLACA: XXX-9999, MOTORISTA: JOEL FLORENCO DE SOUZA</v>
      </c>
      <c r="D1104" t="str">
        <v xml:space="preserve"> ENGELHART CTP BRASIL S.A.</v>
      </c>
      <c r="E1104" t="str">
        <v>01876</v>
      </c>
      <c r="F1104" t="str">
        <v>CLIENTES MERCADORIAS</v>
      </c>
      <c r="G1104" t="str">
        <v>ÚNICA</v>
      </c>
      <c r="H1104" t="str">
        <v>TED</v>
      </c>
      <c r="I1104">
        <v>97142.5</v>
      </c>
    </row>
    <row r="1105">
      <c r="A1105" t="str">
        <v>MM</v>
      </c>
      <c r="B1105">
        <v>45777</v>
      </c>
      <c r="C1105" t="str">
        <v>MERCADORIA REF NF 1456, CARREGAMENTO Nº 01884, CONTRATO: 0216/25 - SO. PLACA: XXX-9999, MOTORISTA: JOEL FLORENCO DE SOUZA</v>
      </c>
      <c r="D1105" t="str">
        <v xml:space="preserve"> ENGELHART CTP BRASIL S.A.</v>
      </c>
      <c r="E1105" t="str">
        <v>01884</v>
      </c>
      <c r="F1105" t="str">
        <v>CLIENTES MERCADORIAS</v>
      </c>
      <c r="G1105" t="str">
        <v>ÚNICA</v>
      </c>
      <c r="H1105" t="str">
        <v>TED</v>
      </c>
      <c r="I1105">
        <v>100082.5</v>
      </c>
    </row>
    <row r="1106">
      <c r="A1106" t="str">
        <v>MM</v>
      </c>
      <c r="B1106">
        <v>45777</v>
      </c>
      <c r="C1106" t="str">
        <v>MERCADORIA REF NF 1458, CARREGAMENTO Nº 01887, CONTRATO: 0216/25 - SO. PLACA: XXX-9999, MOTORISTA: JOEL FLORENCO DE SOUZA</v>
      </c>
      <c r="D1106" t="str">
        <v xml:space="preserve"> ENGELHART CTP BRASIL S.A.</v>
      </c>
      <c r="E1106" t="str">
        <v>01887</v>
      </c>
      <c r="F1106" t="str">
        <v>CLIENTES MERCADORIAS</v>
      </c>
      <c r="G1106" t="str">
        <v>ÚNICA</v>
      </c>
      <c r="H1106" t="str">
        <v>TED</v>
      </c>
      <c r="I1106">
        <v>96285</v>
      </c>
    </row>
    <row r="1107">
      <c r="A1107" t="str">
        <v>MM</v>
      </c>
      <c r="B1107">
        <v>45777</v>
      </c>
      <c r="C1107" t="str">
        <v>MERCADORIA REF NF 1459, CARREGAMENTO Nº 01888, CONTRATO: 0216/25 - SO. PLACA: XXX-9999, MOTORISTA: JOEL FLORENCO DE SOUZA</v>
      </c>
      <c r="D1107" t="str">
        <v xml:space="preserve"> ENGELHART CTP BRASIL S.A.</v>
      </c>
      <c r="E1107" t="str">
        <v>01888</v>
      </c>
      <c r="F1107" t="str">
        <v>CLIENTES MERCADORIAS</v>
      </c>
      <c r="G1107" t="str">
        <v>ÚNICA</v>
      </c>
      <c r="H1107" t="str">
        <v>TED</v>
      </c>
      <c r="I1107">
        <v>99878.33</v>
      </c>
    </row>
    <row r="1108">
      <c r="A1108" t="str">
        <v>MM</v>
      </c>
      <c r="B1108">
        <v>45777</v>
      </c>
      <c r="C1108" t="str">
        <v>MERCADORIA REF NF 1460, CARREGAMENTO Nº 01889, CONTRATO: 0216/25 - SO. PLACA: XXX-9999, MOTORISTA: JOEL FLORENCO DE SOUZA</v>
      </c>
      <c r="D1108" t="str">
        <v xml:space="preserve"> ENGELHART CTP BRASIL S.A.</v>
      </c>
      <c r="E1108" t="str">
        <v>01889</v>
      </c>
      <c r="F1108" t="str">
        <v>CLIENTES MERCADORIAS</v>
      </c>
      <c r="G1108" t="str">
        <v>ÚNICA</v>
      </c>
      <c r="H1108" t="str">
        <v>TED</v>
      </c>
      <c r="I1108">
        <v>102655</v>
      </c>
    </row>
    <row r="1109">
      <c r="A1109" t="str">
        <v>MM</v>
      </c>
      <c r="B1109">
        <v>45777</v>
      </c>
      <c r="C1109" t="str">
        <v>MERCADORIA REF NF 1461, CARREGAMENTO Nº 01890, CONTRATO: 0216/25 - SO. PLACA: XXX-9999, MOTORISTA: JOEL FLORENCO DE SOUZA</v>
      </c>
      <c r="D1109" t="str">
        <v xml:space="preserve"> ENGELHART CTP BRASIL S.A.</v>
      </c>
      <c r="E1109" t="str">
        <v>01890</v>
      </c>
      <c r="F1109" t="str">
        <v>CLIENTES MERCADORIAS</v>
      </c>
      <c r="G1109" t="str">
        <v>ÚNICA</v>
      </c>
      <c r="H1109" t="str">
        <v>TED</v>
      </c>
      <c r="I1109">
        <v>96121.67</v>
      </c>
    </row>
    <row r="1110">
      <c r="A1110" t="str">
        <v>MM</v>
      </c>
      <c r="B1110">
        <v>45777</v>
      </c>
      <c r="C1110" t="str">
        <v>MERCADORIA REF NF 1462, CARREGAMENTO Nº 01891, CONTRATO: 0216/25 - SO. PLACA: XXX-9999, MOTORISTA: JOEL FLORENCO DE SOUZA</v>
      </c>
      <c r="D1110" t="str">
        <v xml:space="preserve"> ENGELHART CTP BRASIL S.A.</v>
      </c>
      <c r="E1110" t="str">
        <v>01891</v>
      </c>
      <c r="F1110" t="str">
        <v>CLIENTES MERCADORIAS</v>
      </c>
      <c r="G1110" t="str">
        <v>ÚNICA</v>
      </c>
      <c r="H1110" t="str">
        <v>TED</v>
      </c>
      <c r="I1110">
        <v>73581.67</v>
      </c>
    </row>
    <row r="1111">
      <c r="A1111" t="str">
        <v>MM</v>
      </c>
      <c r="B1111">
        <v>45777</v>
      </c>
      <c r="C1111" t="str">
        <v>MERCADORIA REF NF 1464, CARREGAMENTO Nº 01894, CONTRATO: 0216/25 - SO. PLACA: XXX-9999, MOTORISTA: JOEL FLORENCO DE SOUZA</v>
      </c>
      <c r="D1111" t="str">
        <v xml:space="preserve"> ENGELHART CTP BRASIL S.A.</v>
      </c>
      <c r="E1111" t="str">
        <v>01894</v>
      </c>
      <c r="F1111" t="str">
        <v>CLIENTES MERCADORIAS</v>
      </c>
      <c r="G1111" t="str">
        <v>ÚNICA</v>
      </c>
      <c r="H1111" t="str">
        <v>TED</v>
      </c>
      <c r="I1111">
        <v>96979.17</v>
      </c>
    </row>
    <row r="1112">
      <c r="A1112" t="str">
        <v>MM</v>
      </c>
      <c r="B1112">
        <v>45777</v>
      </c>
      <c r="C1112" t="str">
        <v>MERCADORIA REF NF 1465, CARREGAMENTO Nº 01897, CONTRATO: 0216/25 - SO. PLACA: XXX-9999, MOTORISTA: JOEL FLORENCO DE SOUZA</v>
      </c>
      <c r="D1112" t="str">
        <v xml:space="preserve"> ENGELHART CTP BRASIL S.A.</v>
      </c>
      <c r="E1112" t="str">
        <v>01897</v>
      </c>
      <c r="F1112" t="str">
        <v>CLIENTES MERCADORIAS</v>
      </c>
      <c r="G1112" t="str">
        <v>ÚNICA</v>
      </c>
      <c r="H1112" t="str">
        <v>TED</v>
      </c>
      <c r="I1112">
        <v>95754.17</v>
      </c>
    </row>
    <row r="1113">
      <c r="A1113" t="str">
        <v>MM</v>
      </c>
      <c r="B1113">
        <v>45777</v>
      </c>
      <c r="C1113" t="str">
        <v>MERCADORIA REF NF 1466, CARREGAMENTO Nº 01898, CONTRATO: 0216/25 - SO. PLACA: XXX-9999, MOTORISTA: JOEL FLORENCO DE SOUZA</v>
      </c>
      <c r="D1113" t="str">
        <v xml:space="preserve"> ENGELHART CTP BRASIL S.A.</v>
      </c>
      <c r="E1113" t="str">
        <v>01898</v>
      </c>
      <c r="F1113" t="str">
        <v>CLIENTES MERCADORIAS</v>
      </c>
      <c r="G1113" t="str">
        <v>ÚNICA</v>
      </c>
      <c r="H1113" t="str">
        <v>TED</v>
      </c>
      <c r="I1113">
        <v>101634.17</v>
      </c>
    </row>
    <row r="1114">
      <c r="A1114" t="str">
        <v>MM</v>
      </c>
      <c r="B1114">
        <v>45777</v>
      </c>
      <c r="C1114" t="str">
        <v>MERCADORIA REF NF 1467, CARREGAMENTO Nº 01901, CONTRATO: 0216/25 - SO. PLACA: XXX-9999, MOTORISTA: JOEL FLORENCO DE SOUZA</v>
      </c>
      <c r="D1114" t="str">
        <v xml:space="preserve"> ENGELHART CTP BRASIL S.A.</v>
      </c>
      <c r="E1114" t="str">
        <v>01901</v>
      </c>
      <c r="F1114" t="str">
        <v>CLIENTES MERCADORIAS</v>
      </c>
      <c r="G1114" t="str">
        <v>ÚNICA</v>
      </c>
      <c r="H1114" t="str">
        <v>TED</v>
      </c>
      <c r="I1114">
        <v>102246.67</v>
      </c>
    </row>
    <row r="1115">
      <c r="A1115" t="str">
        <v>MM</v>
      </c>
      <c r="B1115">
        <v>45777</v>
      </c>
      <c r="C1115" t="str">
        <v>INTEGRALIZACAO AUMENTO DE CAPITAL.</v>
      </c>
      <c r="D1115" t="str">
        <v xml:space="preserve"> MARCIA MORATELLI</v>
      </c>
      <c r="E1115" t="str">
        <v>04/2025</v>
      </c>
      <c r="F1115" t="str">
        <v>TRANSFERENCIA ENTRE CONTAS</v>
      </c>
      <c r="G1115" t="str">
        <v>ÚNICA</v>
      </c>
      <c r="H1115" t="str">
        <v>TRANSFERENCIA</v>
      </c>
      <c r="I1115">
        <v>400000</v>
      </c>
    </row>
    <row r="1116">
      <c r="A1116" t="str">
        <v>MM</v>
      </c>
      <c r="B1116">
        <v>45777</v>
      </c>
      <c r="C1116" t="str">
        <v>INTEGRALIZACAO DE CAPITAL</v>
      </c>
      <c r="D1116" t="str">
        <v xml:space="preserve"> MARCIA MORATELLI</v>
      </c>
      <c r="E1116" t="str">
        <v>04/2025</v>
      </c>
      <c r="F1116" t="str">
        <v>TRANSFERENCIA ENTRE CONTAS</v>
      </c>
      <c r="G1116" t="str">
        <v>ÚNICA</v>
      </c>
      <c r="H1116" t="str">
        <v>TRANSFERENCIA</v>
      </c>
      <c r="I1116">
        <v>300000</v>
      </c>
    </row>
    <row r="1117">
      <c r="A1117" t="str">
        <v>MM</v>
      </c>
      <c r="B1117">
        <v>45777</v>
      </c>
      <c r="C1117" t="str">
        <v>MERCADORIA REF NF /1304, CARREGAMENTO Nº 01717, CONTRATO: 0188/24 - SO. PLACA: XXX-9999, MOTORISTA: JOEL FLORENCO DE SOUZA</v>
      </c>
      <c r="D1117" t="str">
        <v xml:space="preserve"> BUNGE ALIMENTOS S/A</v>
      </c>
      <c r="E1117" t="str">
        <v>01717</v>
      </c>
      <c r="F1117" t="str">
        <v>CLIENTES MERCADORIAS</v>
      </c>
      <c r="G1117" t="str">
        <v>ÚNICA</v>
      </c>
      <c r="H1117" t="str">
        <v>TED</v>
      </c>
      <c r="I1117">
        <v>74021.16</v>
      </c>
    </row>
    <row r="1118">
      <c r="A1118" t="str">
        <v>MM</v>
      </c>
      <c r="B1118">
        <v>45777</v>
      </c>
      <c r="C1118" t="str">
        <v>MERCADORIA REF NF /1317, CARREGAMENTO Nº 01732, CONTRATO: 0188/24 - SO. PLACA: XXX-9999, MOTORISTA: JOEL FLORENCO DE SOUZA</v>
      </c>
      <c r="D1118" t="str">
        <v xml:space="preserve"> BUNGE ALIMENTOS S/A</v>
      </c>
      <c r="E1118" t="str">
        <v>01732</v>
      </c>
      <c r="F1118" t="str">
        <v>CLIENTES MERCADORIAS</v>
      </c>
      <c r="G1118" t="str">
        <v>ÚNICA</v>
      </c>
      <c r="H1118" t="str">
        <v>TED</v>
      </c>
      <c r="I1118">
        <v>77145.2</v>
      </c>
    </row>
    <row r="1119">
      <c r="A1119" t="str">
        <v>MM</v>
      </c>
      <c r="B1119">
        <v>45777</v>
      </c>
      <c r="C1119" t="str">
        <v>MERCADORIA REF NF /1318, CARREGAMENTO Nº 01733, CONTRATO: 0188/24 - SO. PLACA: XXX-9999, MOTORISTA: JOEL FLORENCO DE SOUZA</v>
      </c>
      <c r="D1119" t="str">
        <v xml:space="preserve"> BUNGE ALIMENTOS S/A</v>
      </c>
      <c r="E1119" t="str">
        <v>01733</v>
      </c>
      <c r="F1119" t="str">
        <v>CLIENTES MERCADORIAS</v>
      </c>
      <c r="G1119" t="str">
        <v>ÚNICA</v>
      </c>
      <c r="H1119" t="str">
        <v>TED</v>
      </c>
      <c r="I1119">
        <v>91502.41</v>
      </c>
    </row>
    <row r="1120">
      <c r="A1120" t="str">
        <v>MM</v>
      </c>
      <c r="B1120">
        <v>45777</v>
      </c>
      <c r="C1120" t="str">
        <v>MERCADORIA REF NF 1320 PARCIAL, CARREGAMENTO Nº 01735, CONTRATO: 0188/24 - SO. PLACA: XXX-9999, MOTORISTA: JOEL FLORENCO DE SOUZA</v>
      </c>
      <c r="D1120" t="str">
        <v xml:space="preserve"> BUNGE ALIMENTOS S/A</v>
      </c>
      <c r="E1120" t="str">
        <v>01735</v>
      </c>
      <c r="F1120" t="str">
        <v>CLIENTES MERCADORIAS</v>
      </c>
      <c r="G1120" t="str">
        <v>ÚNICA</v>
      </c>
      <c r="H1120" t="str">
        <v>TED</v>
      </c>
      <c r="I1120">
        <v>42675.8</v>
      </c>
    </row>
    <row r="1121">
      <c r="A1121" t="str">
        <v>MM</v>
      </c>
      <c r="B1121">
        <v>45777</v>
      </c>
      <c r="C1121" t="str">
        <v>MERCADORIA REF NF /1311, CARREGAMENTO Nº 01722, CONTRATO: 0188/24 - SO. PLACA: XXX-9999, MOTORISTA: JOEL FLORENCO DE SOUZA</v>
      </c>
      <c r="D1121" t="str">
        <v xml:space="preserve"> BUNGE ALIMENTOS S/A</v>
      </c>
      <c r="E1121" t="str">
        <v>01722</v>
      </c>
      <c r="F1121" t="str">
        <v>CLIENTES MERCADORIAS</v>
      </c>
      <c r="G1121" t="str">
        <v>ÚNICA</v>
      </c>
      <c r="H1121" t="str">
        <v>TED</v>
      </c>
      <c r="I1121">
        <v>79331.48</v>
      </c>
    </row>
    <row r="1122">
      <c r="A1122" t="str">
        <v>MM</v>
      </c>
      <c r="B1122">
        <v>45777</v>
      </c>
      <c r="C1122" t="str">
        <v>MERCADORIA REF NF /1312, CARREGAMENTO Nº 01725, CONTRATO: 0188/24 - SO. PLACA: XXX-9999, MOTORISTA: JOEL FLORENCO DE SOUZA</v>
      </c>
      <c r="D1122" t="str">
        <v xml:space="preserve"> BUNGE ALIMENTOS S/A</v>
      </c>
      <c r="E1122" t="str">
        <v>01725</v>
      </c>
      <c r="F1122" t="str">
        <v>CLIENTES MERCADORIAS</v>
      </c>
      <c r="G1122" t="str">
        <v>ÚNICA</v>
      </c>
      <c r="H1122" t="str">
        <v>TED</v>
      </c>
      <c r="I1122">
        <v>90488.77</v>
      </c>
    </row>
    <row r="1123">
      <c r="A1123" t="str">
        <v>MM</v>
      </c>
      <c r="B1123">
        <v>45777</v>
      </c>
      <c r="C1123" t="str">
        <v>MERCADORIA REF NF 1479/1303, CARREGAMENTO Nº 01716, CONTRATO: 0188/24 - SO. PLACA: XXX-9999, MOTORISTA: JOEL FLORENCO DE SOUZA</v>
      </c>
      <c r="D1123" t="str">
        <v xml:space="preserve"> BUNGE ALIMENTOS S/A</v>
      </c>
      <c r="E1123" t="str">
        <v>01716</v>
      </c>
      <c r="F1123" t="str">
        <v>CLIENTES MERCADORIAS</v>
      </c>
      <c r="G1123" t="str">
        <v>ÚNICA</v>
      </c>
      <c r="H1123" t="str">
        <v>TED</v>
      </c>
      <c r="I1123">
        <v>71919.79</v>
      </c>
    </row>
    <row r="1124">
      <c r="A1124" t="str">
        <v>MM</v>
      </c>
      <c r="B1124">
        <v>45777</v>
      </c>
      <c r="C1124" t="str">
        <v>TRANSFERENCIA CONTA BTG</v>
      </c>
      <c r="D1124" t="str">
        <v xml:space="preserve"> TRANSFERENCIA ENTRE CONTAS</v>
      </c>
      <c r="E1124" t="str">
        <v>04/2025</v>
      </c>
      <c r="F1124" t="str">
        <v>TRANSFERENCIA ENTRE CONTAS</v>
      </c>
      <c r="G1124" t="str">
        <v>ÚNICA</v>
      </c>
      <c r="H1124" t="str">
        <v>TRANSFERENCIA</v>
      </c>
      <c r="I1124">
        <v>1260357.92</v>
      </c>
    </row>
    <row r="1125">
      <c r="A1125" t="str">
        <v>MM</v>
      </c>
      <c r="B1125">
        <v>45777</v>
      </c>
      <c r="C1125" t="str">
        <v>LIQUIDAÇÃO NDF OPERACAO 3.003.150</v>
      </c>
      <c r="D1125" t="str">
        <v xml:space="preserve"> BANCO DO BRASIL SA</v>
      </c>
      <c r="E1125" t="str">
        <v>3003150</v>
      </c>
      <c r="F1125" t="str">
        <v>FINANCEIRA</v>
      </c>
      <c r="G1125" t="str">
        <v>ÚNICA</v>
      </c>
      <c r="H1125" t="str">
        <v>CREDITO EM CONTA</v>
      </c>
      <c r="I1125">
        <v>21793.92</v>
      </c>
    </row>
    <row r="1126">
      <c r="A1126" t="str">
        <v>MM</v>
      </c>
      <c r="B1126">
        <v>45777</v>
      </c>
      <c r="C1126" t="str">
        <v>LIQUIDACAO NDF OPERACA 3.010.575</v>
      </c>
      <c r="D1126" t="str">
        <v xml:space="preserve"> BANCO DO BRASIL SA</v>
      </c>
      <c r="E1126" t="str">
        <v>3010575</v>
      </c>
      <c r="F1126" t="str">
        <v>FINANCEIRA</v>
      </c>
      <c r="G1126" t="str">
        <v>ÚNICA</v>
      </c>
      <c r="H1126" t="str">
        <v>CREDITO EM CONTA</v>
      </c>
      <c r="I1126">
        <v>34108.3</v>
      </c>
    </row>
    <row r="1127">
      <c r="A1127" t="str">
        <v>MM</v>
      </c>
      <c r="B1127">
        <v>45777</v>
      </c>
      <c r="C1127" t="str">
        <v>APLICACAO BB RF LP Corp Bancos</v>
      </c>
      <c r="D1127" t="str">
        <v xml:space="preserve"> TRANSFERENCIA ENTRE CONTAS</v>
      </c>
      <c r="E1127" t="str">
        <v>04/2025</v>
      </c>
      <c r="F1127" t="str">
        <v>TRANSFERENCIA ENTRE CONTAS</v>
      </c>
      <c r="G1127" t="str">
        <v>ÚNICA</v>
      </c>
      <c r="H1127" t="str">
        <v>TRANSFERENCIA</v>
      </c>
      <c r="I1127">
        <v>1500000</v>
      </c>
    </row>
    <row r="1128">
      <c r="A1128" t="str">
        <v>MM</v>
      </c>
      <c r="B1128">
        <v>45777</v>
      </c>
      <c r="C1128" t="str">
        <v>APLICACAO</v>
      </c>
      <c r="D1128" t="str">
        <v xml:space="preserve"> TRANSFERENCIA ENTRE CONTAS</v>
      </c>
      <c r="E1128" t="str">
        <v>04/2025</v>
      </c>
      <c r="F1128" t="str">
        <v>TRANSFERENCIA ENTRE CONTAS</v>
      </c>
      <c r="G1128" t="str">
        <v>ÚNICA</v>
      </c>
      <c r="H1128" t="str">
        <v>TRANSFERENCIA</v>
      </c>
      <c r="I1128">
        <v>1024260.51</v>
      </c>
    </row>
    <row r="1129">
      <c r="A1129" t="str">
        <v>MM</v>
      </c>
      <c r="B1129">
        <v>45777</v>
      </c>
      <c r="C1129" t="str">
        <v>MERCADORIA REF NF 1457, CARREGAMENTO Nº 01885 E 01886, CONTRATO: 0216/25 - SO. PLACA: XXX-9999, MOTORISTA: JOEL FLORENCO DE SOUZA. FATURA Nº 00077 REF. DOCUMENTOS: 01886, 01885.</v>
      </c>
      <c r="D1129" t="str">
        <v xml:space="preserve"> ENGELHART CTP BRASIL S.A.</v>
      </c>
      <c r="E1129" t="str">
        <v>01886</v>
      </c>
      <c r="F1129" t="str">
        <v>CLIENTES MERCADORIAS</v>
      </c>
      <c r="G1129" t="str">
        <v>ÚNICA</v>
      </c>
      <c r="H1129" t="str">
        <v>TED</v>
      </c>
      <c r="I1129">
        <v>81054.17</v>
      </c>
    </row>
    <row r="1130">
      <c r="A1130" t="str">
        <v>MM</v>
      </c>
      <c r="B1130">
        <v>45777</v>
      </c>
      <c r="C1130" t="str">
        <v>RENDIMENTO APLICACAO</v>
      </c>
      <c r="D1130" t="str">
        <v xml:space="preserve"> BANCO DO BRASIL SA</v>
      </c>
      <c r="E1130" t="str">
        <v>04/2025</v>
      </c>
      <c r="F1130" t="str">
        <v>FINANCEIRA</v>
      </c>
      <c r="G1130" t="str">
        <v>ÚNICA</v>
      </c>
      <c r="H1130" t="str">
        <v>CREDITO EM CONTA</v>
      </c>
      <c r="I1130">
        <v>679.37</v>
      </c>
    </row>
    <row r="1131">
      <c r="A1131" t="str">
        <v>MM</v>
      </c>
      <c r="B1131">
        <v>45777</v>
      </c>
      <c r="C1131" t="str">
        <v>RENDIMENTO APLICACAO</v>
      </c>
      <c r="D1131" t="str">
        <v xml:space="preserve"> BANCO DO BRASIL SA</v>
      </c>
      <c r="E1131" t="str">
        <v>04/2025</v>
      </c>
      <c r="F1131" t="str">
        <v>FINANCEIRA</v>
      </c>
      <c r="G1131" t="str">
        <v>ÚNICA</v>
      </c>
      <c r="H1131" t="str">
        <v>CREDITO EM CONTA</v>
      </c>
      <c r="I1131">
        <v>2207.36</v>
      </c>
    </row>
    <row r="1132">
      <c r="A1132" t="str">
        <v>MM</v>
      </c>
      <c r="B1132">
        <v>45777</v>
      </c>
      <c r="C1132" t="str">
        <v>AJUSTE</v>
      </c>
      <c r="D1132" t="str">
        <v xml:space="preserve"> TRANSFERENCIA ENTRE CONTAS</v>
      </c>
      <c r="E1132" t="str">
        <v>04/2024</v>
      </c>
      <c r="F1132" t="str">
        <v>TRANSFERENCIA ENTRE CONTAS</v>
      </c>
      <c r="G1132" t="str">
        <v>ÚNICA</v>
      </c>
      <c r="H1132" t="str">
        <v>TRANSFERENCIA</v>
      </c>
      <c r="I1132">
        <v>0.01</v>
      </c>
    </row>
    <row r="1133">
      <c r="A1133" t="str">
        <v>MM</v>
      </c>
      <c r="B1133">
        <v>45777</v>
      </c>
      <c r="C1133" t="str">
        <v>ADIANTAMENTO PARA PAGAMENTO ARMAZENAGEM MILHO/2024 DATA PGTO 19/07/2024. ENCONTRO DE CONTAS COM VALOR A PAGAR SOJA 2023</v>
      </c>
      <c r="D1133" t="str">
        <v xml:space="preserve"> SILVIO CESAR VERDELIO E OUTRO</v>
      </c>
      <c r="E1133" t="str">
        <v>04/2025</v>
      </c>
      <c r="F1133" t="str">
        <v>ENTRADAS DIVERSAS</v>
      </c>
      <c r="G1133" t="str">
        <v>ÚNICA</v>
      </c>
      <c r="H1133" t="str">
        <v>TRANSFERENCIA</v>
      </c>
      <c r="I1133">
        <v>99288.59</v>
      </c>
    </row>
    <row r="1134">
      <c r="A1134" t="str">
        <v>MM</v>
      </c>
      <c r="B1134">
        <v>45779</v>
      </c>
      <c r="C1134" t="str">
        <v>RESGATE</v>
      </c>
      <c r="D1134" t="str">
        <v xml:space="preserve"> TRANSFERENCIA ENTRE CONTAS</v>
      </c>
      <c r="E1134" t="str">
        <v>05/2025</v>
      </c>
      <c r="F1134" t="str">
        <v>TRANSFERENCIA ENTRE CONTAS</v>
      </c>
      <c r="G1134" t="str">
        <v>ÚNICA</v>
      </c>
      <c r="H1134" t="str">
        <v>TRANSFERENCIA</v>
      </c>
      <c r="I1134">
        <v>2146397.69</v>
      </c>
    </row>
    <row r="1135">
      <c r="A1135" t="str">
        <v>MM</v>
      </c>
      <c r="B1135">
        <v>45779</v>
      </c>
      <c r="C1135" t="str">
        <v>RESGATE</v>
      </c>
      <c r="D1135" t="str">
        <v xml:space="preserve"> TRANSFERENCIA ENTRE CONTAS</v>
      </c>
      <c r="E1135" t="str">
        <v>05/2025</v>
      </c>
      <c r="F1135" t="str">
        <v>TRANSFERENCIA ENTRE CONTAS</v>
      </c>
      <c r="G1135" t="str">
        <v>ÚNICA</v>
      </c>
      <c r="H1135" t="str">
        <v>TRANSFERENCIA</v>
      </c>
      <c r="I1135">
        <v>57297.58</v>
      </c>
    </row>
    <row r="1136">
      <c r="A1136" t="str">
        <v>MM</v>
      </c>
      <c r="B1136">
        <v>45782</v>
      </c>
      <c r="C1136" t="str">
        <v>MERCADORIA REF NF /1389, CARREGAMENTO Nº 01782, CONTRATO: 0191/25 - SO. PLACA: XXX-9999, MOTORISTA: JOEL FLORENCO DE SOUZA</v>
      </c>
      <c r="D1136" t="str">
        <v xml:space="preserve"> LOUIS DREYFUS COMPANY BRASIL S.A.</v>
      </c>
      <c r="E1136" t="str">
        <v>01782</v>
      </c>
      <c r="F1136" t="str">
        <v>CLIENTES MERCADORIAS</v>
      </c>
      <c r="G1136" t="str">
        <v>ÚNICA</v>
      </c>
      <c r="H1136" t="str">
        <v>CREDITO CLIENTE</v>
      </c>
      <c r="I1136">
        <v>2949.37</v>
      </c>
    </row>
    <row r="1137">
      <c r="A1137" t="str">
        <v>MM</v>
      </c>
      <c r="B1137">
        <v>45782</v>
      </c>
      <c r="C1137" t="str">
        <v>RESGATE</v>
      </c>
      <c r="D1137" t="str">
        <v xml:space="preserve"> TRANSFERENCIA ENTRE CONTAS</v>
      </c>
      <c r="E1137" t="str">
        <v>05/2025</v>
      </c>
      <c r="F1137" t="str">
        <v>TRANSFERENCIA ENTRE CONTAS</v>
      </c>
      <c r="G1137" t="str">
        <v>ÚNICA</v>
      </c>
      <c r="H1137" t="str">
        <v>TRANSFERENCIA</v>
      </c>
      <c r="I1137">
        <v>39430.76</v>
      </c>
    </row>
    <row r="1138">
      <c r="A1138" t="str">
        <v>MM</v>
      </c>
      <c r="B1138">
        <v>45783</v>
      </c>
      <c r="C1138" t="str">
        <v>MERCADORIA REF NF /1455, CARREGAMENTO Nº 01805, CONTRATO: 0206/25 - SO. PLACA: XXX-9999, MOTORISTA: JOEL FLORENCO DE SOUZA</v>
      </c>
      <c r="D1138" t="str">
        <v xml:space="preserve"> AGRICOLA ALVORADA S.A.</v>
      </c>
      <c r="E1138" t="str">
        <v>01805</v>
      </c>
      <c r="F1138" t="str">
        <v>CLIENTES MERCADORIAS</v>
      </c>
      <c r="G1138" t="str">
        <v>ÚNICA</v>
      </c>
      <c r="H1138" t="str">
        <v>TED</v>
      </c>
      <c r="I1138">
        <v>12791.39</v>
      </c>
    </row>
    <row r="1139">
      <c r="A1139" t="str">
        <v>MM</v>
      </c>
      <c r="B1139">
        <v>45783</v>
      </c>
      <c r="C1139" t="str">
        <v>MERCADORIA REF NF /1455, CARREGAMENTO Nº 01805, CONTRATO: 0206/25 - SO. PLACA: XXX-9999, MOTORISTA: JOEL FLORENCO DE SOUZA</v>
      </c>
      <c r="D1139" t="str">
        <v xml:space="preserve"> AGRICOLA ALVORADA S.A.</v>
      </c>
      <c r="E1139" t="str">
        <v>01805</v>
      </c>
      <c r="F1139" t="str">
        <v>CLIENTES MERCADORIAS</v>
      </c>
      <c r="G1139" t="str">
        <v>ÚNICA</v>
      </c>
      <c r="H1139" t="str">
        <v>TED</v>
      </c>
      <c r="I1139">
        <v>0.02</v>
      </c>
    </row>
    <row r="1140">
      <c r="A1140" t="str">
        <v>MM</v>
      </c>
      <c r="B1140">
        <v>45783</v>
      </c>
      <c r="C1140" t="str">
        <v>RESGATE</v>
      </c>
      <c r="D1140" t="str">
        <v xml:space="preserve"> TRANSFERENCIA ENTRE CONTAS</v>
      </c>
      <c r="E1140" t="str">
        <v>05/2025</v>
      </c>
      <c r="F1140" t="str">
        <v>TRANSFERENCIA ENTRE CONTAS</v>
      </c>
      <c r="G1140" t="str">
        <v>ÚNICA</v>
      </c>
      <c r="H1140" t="str">
        <v>TRANSFERENCIA</v>
      </c>
      <c r="I1140">
        <v>256330.1</v>
      </c>
    </row>
    <row r="1141">
      <c r="A1141" t="str">
        <v>MM</v>
      </c>
      <c r="B1141">
        <v>45784</v>
      </c>
      <c r="C1141" t="str">
        <v>MERCADORIA REF NF , CARREGAMENTO Nº 01913, CONTRATO: 0220/25 - SO. PLACA: XXX-9999, MOTORISTA: JOEL FLORENCO DE SOUZA. EXTRATO AGRICOLA ALVORADA. Cessao de credito do contrato 4600067483/2025 de compra e venda realizada entre Silvio Verdelio e Agricola Al</v>
      </c>
      <c r="D1141" t="str">
        <v xml:space="preserve"> SILVIO CESAR VERDELIO E OUTRO</v>
      </c>
      <c r="E1141" t="str">
        <v>01913</v>
      </c>
      <c r="F1141" t="str">
        <v>CLIENTES MERCADORIAS</v>
      </c>
      <c r="G1141" t="str">
        <v>ÚNICA</v>
      </c>
      <c r="H1141" t="str">
        <v>TED</v>
      </c>
      <c r="I1141">
        <v>1686424.41</v>
      </c>
    </row>
    <row r="1142">
      <c r="A1142" t="str">
        <v>MM</v>
      </c>
      <c r="B1142">
        <v>45784</v>
      </c>
      <c r="C1142" t="str">
        <v>MERCADORIA REF NF , CARREGAMENTO Nº 01912, CONTRATO: 0220/25 - SO. PLACA: XXX-9999, MOTORISTA: JOEL FLORENCO DE SOUZA. EXTRATO AGRICOLA ALVORADA. Cessao de credito do contrato 4600067483/2025 de compra e venda realizada entre Silvio Verdelio e Agricola Al</v>
      </c>
      <c r="D1142" t="str">
        <v xml:space="preserve"> SILVIO CESAR VERDELIO E OUTRO</v>
      </c>
      <c r="E1142" t="str">
        <v>01912</v>
      </c>
      <c r="F1142" t="str">
        <v>CLIENTES MERCADORIAS</v>
      </c>
      <c r="G1142" t="str">
        <v>ÚNICA</v>
      </c>
      <c r="H1142" t="str">
        <v>TED</v>
      </c>
      <c r="I1142">
        <v>119591.21</v>
      </c>
    </row>
    <row r="1143">
      <c r="A1143" t="str">
        <v>MM</v>
      </c>
      <c r="B1143">
        <v>45784</v>
      </c>
      <c r="C1143" t="str">
        <v>MERCADORIA REF NF , CARREGAMENTO Nº 01914, CONTRATO: 0220/25 - SO. PLACA: XXX-9999, MOTORISTA: JOEL FLORENCO DE SOUZA. EXTRATO AGRICOLA ALVORADA Cessao de credito do contrato 4600067483/2025 de compra e venda realizada entre Silvio Verdelio e Agricola Alv</v>
      </c>
      <c r="D1143" t="str">
        <v xml:space="preserve"> SILVIO CESAR VERDELIO E OUTRO</v>
      </c>
      <c r="E1143" t="str">
        <v>01914</v>
      </c>
      <c r="F1143" t="str">
        <v>CLIENTES MERCADORIAS</v>
      </c>
      <c r="G1143" t="str">
        <v>ÚNICA</v>
      </c>
      <c r="H1143" t="str">
        <v>TED</v>
      </c>
      <c r="I1143">
        <v>347164.39</v>
      </c>
    </row>
    <row r="1144">
      <c r="A1144" t="str">
        <v>MM</v>
      </c>
      <c r="B1144">
        <v>45784</v>
      </c>
      <c r="C1144" t="str">
        <v>MERCADORIA REF NF , CARREGAMENTO Nº 01914, CONTRATO: 0220/25 - SO. PLACA: XXX-9999, MOTORISTA: JOEL FLORENCO DE SOUZA. EXTRATO AGRICOLA ALVORADA Cessao de credito do contrato 4600067483/2025 de compra e venda realizada entre Silvio Verdelio e Agricola Alv</v>
      </c>
      <c r="D1144" t="str">
        <v xml:space="preserve"> SILVIO CESAR VERDELIO E OUTRO</v>
      </c>
      <c r="E1144" t="str">
        <v>01914</v>
      </c>
      <c r="F1144" t="str">
        <v>FINANCEIRA</v>
      </c>
      <c r="G1144" t="str">
        <v>ÚNICA</v>
      </c>
      <c r="H1144" t="str">
        <v>TED</v>
      </c>
      <c r="I1144">
        <v>0.38</v>
      </c>
    </row>
    <row r="1145">
      <c r="A1145" t="str">
        <v>MM</v>
      </c>
      <c r="B1145">
        <v>45784</v>
      </c>
      <c r="C1145" t="str">
        <v>APLICACAO</v>
      </c>
      <c r="D1145" t="str">
        <v xml:space="preserve"> TRANSFERENCIA ENTRE CONTAS</v>
      </c>
      <c r="E1145" t="str">
        <v>05/2025</v>
      </c>
      <c r="F1145" t="str">
        <v>TRANSFERENCIA ENTRE CONTAS</v>
      </c>
      <c r="G1145" t="str">
        <v>ÚNICA</v>
      </c>
      <c r="H1145" t="str">
        <v>TRANSFERENCIA</v>
      </c>
      <c r="I1145">
        <v>1000000</v>
      </c>
    </row>
    <row r="1146">
      <c r="A1146" t="str">
        <v>MM</v>
      </c>
      <c r="B1146">
        <v>45784</v>
      </c>
      <c r="C1146" t="str">
        <v>APLICACAO</v>
      </c>
      <c r="D1146" t="str">
        <v xml:space="preserve"> TRANSFERENCIA ENTRE CONTAS</v>
      </c>
      <c r="E1146" t="str">
        <v>05/2025</v>
      </c>
      <c r="F1146" t="str">
        <v>TRANSFERENCIA ENTRE CONTAS</v>
      </c>
      <c r="G1146" t="str">
        <v>ÚNICA</v>
      </c>
      <c r="H1146" t="str">
        <v>TRANSFERENCIA</v>
      </c>
      <c r="I1146">
        <v>1000000</v>
      </c>
    </row>
    <row r="1147">
      <c r="A1147" t="str">
        <v>MM</v>
      </c>
      <c r="B1147">
        <v>45784</v>
      </c>
      <c r="C1147" t="str">
        <v>APLICACAO</v>
      </c>
      <c r="D1147" t="str">
        <v xml:space="preserve"> TRANSFERENCIA ENTRE CONTAS</v>
      </c>
      <c r="E1147" t="str">
        <v>05/2025</v>
      </c>
      <c r="F1147" t="str">
        <v>TRANSFERENCIA ENTRE CONTAS</v>
      </c>
      <c r="G1147" t="str">
        <v>ÚNICA</v>
      </c>
      <c r="H1147" t="str">
        <v>TRANSFERENCIA</v>
      </c>
      <c r="I1147">
        <v>35869.22</v>
      </c>
    </row>
    <row r="1148">
      <c r="A1148" t="str">
        <v>MM</v>
      </c>
      <c r="B1148">
        <v>45785</v>
      </c>
      <c r="C1148" t="str">
        <v>RESGATE</v>
      </c>
      <c r="D1148" t="str">
        <v xml:space="preserve"> TRANSFERENCIA ENTRE CONTAS</v>
      </c>
      <c r="E1148" t="str">
        <v>05/2025</v>
      </c>
      <c r="F1148" t="str">
        <v>TRANSFERENCIA ENTRE CONTAS</v>
      </c>
      <c r="G1148" t="str">
        <v>ÚNICA</v>
      </c>
      <c r="H1148" t="str">
        <v>TRANSFERENCIA</v>
      </c>
      <c r="I1148">
        <v>35869.29</v>
      </c>
    </row>
    <row r="1149">
      <c r="A1149" t="str">
        <v>MM</v>
      </c>
      <c r="B1149">
        <v>45785</v>
      </c>
      <c r="C1149" t="str">
        <v>RESGATE</v>
      </c>
      <c r="D1149" t="str">
        <v xml:space="preserve"> TRANSFERENCIA ENTRE CONTAS</v>
      </c>
      <c r="E1149" t="str">
        <v>05/2025</v>
      </c>
      <c r="F1149" t="str">
        <v>TRANSFERENCIA ENTRE CONTAS</v>
      </c>
      <c r="G1149" t="str">
        <v>ÚNICA</v>
      </c>
      <c r="H1149" t="str">
        <v>TRANSFERENCIA</v>
      </c>
      <c r="I1149">
        <v>136986.16</v>
      </c>
    </row>
    <row r="1150">
      <c r="A1150" t="str">
        <v>MM</v>
      </c>
      <c r="B1150">
        <v>45786</v>
      </c>
      <c r="C1150" t="str">
        <v>MERCADORIA REF NF 1320, CARREGAMENTO Nº 01735, CONTRATO: 0188/24 - SO. PLACA: XXX-9999, MOTORISTA: JOEL FLORENCO DE SOUZA</v>
      </c>
      <c r="D1150" t="str">
        <v xml:space="preserve"> BUNGE ALIMENTOS S/A</v>
      </c>
      <c r="E1150" t="str">
        <v>01735</v>
      </c>
      <c r="F1150" t="str">
        <v>CLIENTES MERCADORIAS</v>
      </c>
      <c r="G1150" t="str">
        <v>ÚNICA</v>
      </c>
      <c r="H1150" t="str">
        <v>TED</v>
      </c>
      <c r="I1150">
        <v>14969.79</v>
      </c>
    </row>
    <row r="1151">
      <c r="A1151" t="str">
        <v>MM</v>
      </c>
      <c r="B1151">
        <v>45786</v>
      </c>
      <c r="C1151" t="str">
        <v>RESGATE</v>
      </c>
      <c r="D1151" t="str">
        <v xml:space="preserve"> TRANSFERENCIA ENTRE CONTAS</v>
      </c>
      <c r="E1151" t="str">
        <v>05/2025</v>
      </c>
      <c r="F1151" t="str">
        <v>TRANSFERENCIA ENTRE CONTAS</v>
      </c>
      <c r="G1151" t="str">
        <v>ÚNICA</v>
      </c>
      <c r="H1151" t="str">
        <v>TRANSFERENCIA</v>
      </c>
      <c r="I1151">
        <v>64826.04</v>
      </c>
    </row>
    <row r="1152">
      <c r="A1152" t="str">
        <v>MM</v>
      </c>
      <c r="B1152">
        <v>45789</v>
      </c>
      <c r="C1152" t="str">
        <v>RESGATE</v>
      </c>
      <c r="D1152" t="str">
        <v xml:space="preserve"> TRANSFERENCIA ENTRE CONTAS</v>
      </c>
      <c r="E1152" t="str">
        <v>05/2025</v>
      </c>
      <c r="F1152" t="str">
        <v>TRANSFERENCIA ENTRE CONTAS</v>
      </c>
      <c r="G1152" t="str">
        <v>ÚNICA</v>
      </c>
      <c r="H1152" t="str">
        <v>TRANSFERENCIA</v>
      </c>
      <c r="I1152">
        <v>214782.44</v>
      </c>
    </row>
    <row r="1153">
      <c r="A1153" t="str">
        <v>MM</v>
      </c>
      <c r="B1153">
        <v>45790</v>
      </c>
      <c r="C1153" t="str">
        <v>RESGATE</v>
      </c>
      <c r="D1153" t="str">
        <v xml:space="preserve"> TRANSFERENCIA ENTRE CONTAS</v>
      </c>
      <c r="E1153" t="str">
        <v>05/2025</v>
      </c>
      <c r="F1153" t="str">
        <v>TRANSFERENCIA ENTRE CONTAS</v>
      </c>
      <c r="G1153" t="str">
        <v>ÚNICA</v>
      </c>
      <c r="H1153" t="str">
        <v>TRANSFERENCIA</v>
      </c>
      <c r="I1153">
        <v>168351.58</v>
      </c>
    </row>
    <row r="1154">
      <c r="A1154" t="str">
        <v>MM</v>
      </c>
      <c r="B1154">
        <v>45791</v>
      </c>
      <c r="C1154" t="str">
        <v>RESGATE</v>
      </c>
      <c r="D1154" t="str">
        <v xml:space="preserve"> TRANSFERENCIA ENTRE CONTAS</v>
      </c>
      <c r="E1154" t="str">
        <v>05/2025</v>
      </c>
      <c r="F1154" t="str">
        <v>TRANSFERENCIA ENTRE CONTAS</v>
      </c>
      <c r="G1154" t="str">
        <v>ÚNICA</v>
      </c>
      <c r="H1154" t="str">
        <v>TRANSFERENCIA</v>
      </c>
      <c r="I1154">
        <v>80816.34</v>
      </c>
    </row>
    <row r="1155">
      <c r="A1155" t="str">
        <v>MM</v>
      </c>
      <c r="B1155">
        <v>45792</v>
      </c>
      <c r="C1155" t="str">
        <v>RESGATE</v>
      </c>
      <c r="D1155" t="str">
        <v xml:space="preserve"> TRANSFERENCIA ENTRE CONTAS</v>
      </c>
      <c r="E1155" t="str">
        <v>05/2025</v>
      </c>
      <c r="F1155" t="str">
        <v>TRANSFERENCIA ENTRE CONTAS</v>
      </c>
      <c r="G1155" t="str">
        <v>ÚNICA</v>
      </c>
      <c r="H1155" t="str">
        <v>TRANSFERENCIA</v>
      </c>
      <c r="I1155">
        <v>72664.63</v>
      </c>
    </row>
    <row r="1156">
      <c r="A1156" t="str">
        <v>MM</v>
      </c>
      <c r="B1156">
        <v>45793</v>
      </c>
      <c r="C1156" t="str">
        <v>RESGATE</v>
      </c>
      <c r="D1156" t="str">
        <v xml:space="preserve"> TRANSFERENCIA ENTRE CONTAS</v>
      </c>
      <c r="E1156" t="str">
        <v>05/2025</v>
      </c>
      <c r="F1156" t="str">
        <v>TRANSFERENCIA ENTRE CONTAS</v>
      </c>
      <c r="G1156" t="str">
        <v>ÚNICA</v>
      </c>
      <c r="H1156" t="str">
        <v>TRANSFERENCIA</v>
      </c>
      <c r="I1156">
        <v>61370.84</v>
      </c>
    </row>
    <row r="1157">
      <c r="A1157" t="str">
        <v>MM</v>
      </c>
      <c r="B1157">
        <v>45796</v>
      </c>
      <c r="C1157" t="str">
        <v>RESGATE</v>
      </c>
      <c r="D1157" t="str">
        <v xml:space="preserve"> TRANSFERENCIA ENTRE CONTAS</v>
      </c>
      <c r="E1157" t="str">
        <v>05/2025</v>
      </c>
      <c r="F1157" t="str">
        <v>TRANSFERENCIA ENTRE CONTAS</v>
      </c>
      <c r="G1157" t="str">
        <v>ÚNICA</v>
      </c>
      <c r="H1157" t="str">
        <v>TRANSFERENCIA</v>
      </c>
      <c r="I1157">
        <v>3000</v>
      </c>
    </row>
    <row r="1158">
      <c r="A1158" t="str">
        <v>MM</v>
      </c>
      <c r="B1158">
        <v>45797</v>
      </c>
      <c r="C1158" t="str">
        <v>RESGATE</v>
      </c>
      <c r="D1158" t="str">
        <v xml:space="preserve"> TRANSFERENCIA ENTRE CONTAS</v>
      </c>
      <c r="E1158" t="str">
        <v>05/2025</v>
      </c>
      <c r="F1158" t="str">
        <v>TRANSFERENCIA ENTRE CONTAS</v>
      </c>
      <c r="G1158" t="str">
        <v>ÚNICA</v>
      </c>
      <c r="H1158" t="str">
        <v>TRANSFERENCIA</v>
      </c>
      <c r="I1158">
        <v>10480.24</v>
      </c>
    </row>
    <row r="1159">
      <c r="A1159" t="str">
        <v>MM</v>
      </c>
      <c r="B1159">
        <v>45798</v>
      </c>
      <c r="C1159" t="str">
        <v>MERCADORIA REF NF 1463, CARREGAMENTO Nº 01892, CONTRATO: 0216/25 - SO. PLACA: XXX-9999, MOTORISTA: JOEL FLORENCO DE SOUZA</v>
      </c>
      <c r="D1159" t="str">
        <v xml:space="preserve"> ENGELHART CTP BRASIL S.A.</v>
      </c>
      <c r="E1159" t="str">
        <v>01892</v>
      </c>
      <c r="F1159" t="str">
        <v>CLIENTES MERCADORIAS</v>
      </c>
      <c r="G1159" t="str">
        <v>ÚNICA</v>
      </c>
      <c r="H1159" t="str">
        <v>TRANSFERENCIA</v>
      </c>
      <c r="I1159">
        <v>77297.5</v>
      </c>
    </row>
    <row r="1160">
      <c r="A1160" t="str">
        <v>MM</v>
      </c>
      <c r="B1160">
        <v>45798</v>
      </c>
      <c r="C1160" t="str">
        <v>MERCADORIA REF NF 1468, CARREGAMENTO Nº 01904, CONTRATO: 0216/25 - SO. PLACA: XXX-9999, MOTORISTA: JOEL FLORENCO DE SOUZA</v>
      </c>
      <c r="D1160" t="str">
        <v xml:space="preserve"> ENGELHART CTP BRASIL S.A.</v>
      </c>
      <c r="E1160" t="str">
        <v>01904</v>
      </c>
      <c r="F1160" t="str">
        <v>CLIENTES MERCADORIAS</v>
      </c>
      <c r="G1160" t="str">
        <v>ÚNICA</v>
      </c>
      <c r="H1160" t="str">
        <v>TRANSFERENCIA</v>
      </c>
      <c r="I1160">
        <v>75705</v>
      </c>
    </row>
    <row r="1161">
      <c r="A1161" t="str">
        <v>MM</v>
      </c>
      <c r="B1161">
        <v>45798</v>
      </c>
      <c r="C1161" t="str">
        <v>MERCADORIA REF NF 1469, CARREGAMENTO Nº 01905, CONTRATO: 0216/25 - SO. PLACA: XXX-9999, MOTORISTA: JOEL FLORENCO DE SOUZA</v>
      </c>
      <c r="D1161" t="str">
        <v xml:space="preserve"> ENGELHART CTP BRASIL S.A.</v>
      </c>
      <c r="E1161" t="str">
        <v>01905</v>
      </c>
      <c r="F1161" t="str">
        <v>CLIENTES MERCADORIAS</v>
      </c>
      <c r="G1161" t="str">
        <v>ÚNICA</v>
      </c>
      <c r="H1161" t="str">
        <v>TRANSFERENCIA</v>
      </c>
      <c r="I1161">
        <v>102655</v>
      </c>
    </row>
    <row r="1162">
      <c r="A1162" t="str">
        <v>MM</v>
      </c>
      <c r="B1162">
        <v>45798</v>
      </c>
      <c r="C1162" t="str">
        <v>MERCADORIA REF NF 1474, CARREGAMENTO Nº 01906, CONTRATO: 0216/25 - SO. PLACA: XXX-9999, MOTORISTA: JOEL FLORENCO DE SOUZA</v>
      </c>
      <c r="D1162" t="str">
        <v xml:space="preserve"> ENGELHART CTP BRASIL S.A.</v>
      </c>
      <c r="E1162" t="str">
        <v>01906</v>
      </c>
      <c r="F1162" t="str">
        <v>CLIENTES MERCADORIAS</v>
      </c>
      <c r="G1162" t="str">
        <v>ÚNICA</v>
      </c>
      <c r="H1162" t="str">
        <v>TRANSFERENCIA</v>
      </c>
      <c r="I1162">
        <v>96897.5</v>
      </c>
    </row>
    <row r="1163">
      <c r="A1163" t="str">
        <v>MM</v>
      </c>
      <c r="B1163">
        <v>45798</v>
      </c>
      <c r="C1163" t="str">
        <v>MERCADORIA REF NF 1477, CARREGAMENTO Nº 01907, CONTRATO: 0216/25 - SO. PLACA: XXX-9999, MOTORISTA: JOEL FLORENCO DE SOUZA</v>
      </c>
      <c r="D1163" t="str">
        <v xml:space="preserve"> ENGELHART CTP BRASIL S.A.</v>
      </c>
      <c r="E1163" t="str">
        <v>01907</v>
      </c>
      <c r="F1163" t="str">
        <v>CLIENTES MERCADORIAS</v>
      </c>
      <c r="G1163" t="str">
        <v>ÚNICA</v>
      </c>
      <c r="H1163" t="str">
        <v>TRANSFERENCIA</v>
      </c>
      <c r="I1163">
        <v>98326.67</v>
      </c>
    </row>
    <row r="1164">
      <c r="A1164" t="str">
        <v>MM</v>
      </c>
      <c r="B1164">
        <v>45798</v>
      </c>
      <c r="C1164" t="str">
        <v>MERCADORIA REF NF 1453, CARREGAMENTO Nº 01875, CONTRATO: 0216/25 - SO. PLACA: XXX-9999, MOTORISTA: JOEL FLORENCO DE SOUZA</v>
      </c>
      <c r="D1164" t="str">
        <v xml:space="preserve"> ENGELHART CTP BRASIL S.A.</v>
      </c>
      <c r="E1164" t="str">
        <v>01875</v>
      </c>
      <c r="F1164" t="str">
        <v>CLIENTES MERCADORIAS</v>
      </c>
      <c r="G1164" t="str">
        <v>ÚNICA</v>
      </c>
      <c r="H1164" t="str">
        <v>TRANSFERENCIA</v>
      </c>
      <c r="I1164">
        <v>45141.25</v>
      </c>
    </row>
    <row r="1165">
      <c r="A1165" t="str">
        <v>MM</v>
      </c>
      <c r="B1165">
        <v>45798</v>
      </c>
      <c r="C1165" t="str">
        <v>MERCADORIA REF NF 1472, CARREGAMENTO Nº 01908, CONTRATO: 0218/25 - SO. PLACA: XXX-9999, MOTORISTA: JOEL FLORENCO DE SOUZA</v>
      </c>
      <c r="D1165" t="str">
        <v xml:space="preserve"> BTG PACTUAL COMMODITIES SERTRADING S.A.</v>
      </c>
      <c r="E1165" t="str">
        <v>01908</v>
      </c>
      <c r="F1165" t="str">
        <v>CLIENTES MERCADORIAS</v>
      </c>
      <c r="G1165" t="str">
        <v>ÚNICA</v>
      </c>
      <c r="H1165" t="str">
        <v>TRANSFERENCIA</v>
      </c>
      <c r="I1165">
        <v>100286.67</v>
      </c>
    </row>
    <row r="1166">
      <c r="A1166" t="str">
        <v>MM</v>
      </c>
      <c r="B1166">
        <v>45798</v>
      </c>
      <c r="C1166" t="str">
        <v>MERCADORIA REF NF 1473, CARREGAMENTO Nº 01909, CONTRATO: 0218/25 - SO. PLACA: XXX-9999, MOTORISTA: JOEL FLORENCO DE SOUZA</v>
      </c>
      <c r="D1166" t="str">
        <v xml:space="preserve"> BTG PACTUAL COMMODITIES SERTRADING S.A.</v>
      </c>
      <c r="E1166" t="str">
        <v>01909</v>
      </c>
      <c r="F1166" t="str">
        <v>CLIENTES MERCADORIAS</v>
      </c>
      <c r="G1166" t="str">
        <v>ÚNICA</v>
      </c>
      <c r="H1166" t="str">
        <v>TRANSFERENCIA</v>
      </c>
      <c r="I1166">
        <v>63700</v>
      </c>
    </row>
    <row r="1167">
      <c r="A1167" t="str">
        <v>MM</v>
      </c>
      <c r="B1167">
        <v>45798</v>
      </c>
      <c r="C1167" t="str">
        <v>MERCADORIA REF NF 1478, CARREGAMENTO Nº 01910, CONTRATO: 0218/25 - SO. PLACA: XXX-9999, MOTORISTA: JOEL FLORENCO DE SOUZA</v>
      </c>
      <c r="D1167" t="str">
        <v xml:space="preserve"> BTG PACTUAL COMMODITIES SERTRADING S.A.</v>
      </c>
      <c r="E1167" t="str">
        <v>01910</v>
      </c>
      <c r="F1167" t="str">
        <v>CLIENTES MERCADORIAS</v>
      </c>
      <c r="G1167" t="str">
        <v>ÚNICA</v>
      </c>
      <c r="H1167" t="str">
        <v>TRANSFERENCIA</v>
      </c>
      <c r="I1167">
        <v>77297.5</v>
      </c>
    </row>
    <row r="1168">
      <c r="A1168" t="str">
        <v>MM</v>
      </c>
      <c r="B1168">
        <v>45798</v>
      </c>
      <c r="C1168" t="str">
        <v>MERCADORIA REF NF 1480, CARREGAMENTO Nº 01911, CONTRATO: 0218/25 - SO. PLACA: XXX-9999, MOTORISTA: JOEL FLORENCO DE SOUZA</v>
      </c>
      <c r="D1168" t="str">
        <v xml:space="preserve"> BTG PACTUAL COMMODITIES SERTRADING S.A.</v>
      </c>
      <c r="E1168" t="str">
        <v>01911</v>
      </c>
      <c r="F1168" t="str">
        <v>CLIENTES MERCADORIAS</v>
      </c>
      <c r="G1168" t="str">
        <v>ÚNICA</v>
      </c>
      <c r="H1168" t="str">
        <v>TRANSFERENCIA</v>
      </c>
      <c r="I1168">
        <v>100245.83</v>
      </c>
    </row>
    <row r="1169">
      <c r="A1169" t="str">
        <v>MM</v>
      </c>
      <c r="B1169">
        <v>45798</v>
      </c>
      <c r="C1169" t="str">
        <v>MERCADORIA REF NF 1481, CARREGAMENTO Nº 01915, CONTRATO: 0218/25 - SO. PLACA: XXX-9999, MOTORISTA: JOEL FLORENCO DE SOUZA</v>
      </c>
      <c r="D1169" t="str">
        <v xml:space="preserve"> BTG PACTUAL COMMODITIES SERTRADING S.A.</v>
      </c>
      <c r="E1169" t="str">
        <v>01915</v>
      </c>
      <c r="F1169" t="str">
        <v>CLIENTES MERCADORIAS</v>
      </c>
      <c r="G1169" t="str">
        <v>ÚNICA</v>
      </c>
      <c r="H1169" t="str">
        <v>TRANSFERENCIA</v>
      </c>
      <c r="I1169">
        <v>80033.33</v>
      </c>
    </row>
    <row r="1170">
      <c r="A1170" t="str">
        <v>MM</v>
      </c>
      <c r="B1170">
        <v>45798</v>
      </c>
      <c r="C1170" t="str">
        <v>MERCADORIA REF NF 1482, CARREGAMENTO Nº 01916, CONTRATO: 0218/25 - SO. PLACA: XXX-9999, MOTORISTA: JOEL FLORENCO DE SOUZA</v>
      </c>
      <c r="D1170" t="str">
        <v xml:space="preserve"> BTG PACTUAL COMMODITIES SERTRADING S.A.</v>
      </c>
      <c r="E1170" t="str">
        <v>01916</v>
      </c>
      <c r="F1170" t="str">
        <v>CLIENTES MERCADORIAS</v>
      </c>
      <c r="G1170" t="str">
        <v>ÚNICA</v>
      </c>
      <c r="H1170" t="str">
        <v>TRANSFERENCIA</v>
      </c>
      <c r="I1170">
        <v>76276.67</v>
      </c>
    </row>
    <row r="1171">
      <c r="A1171" t="str">
        <v>MM</v>
      </c>
      <c r="B1171">
        <v>45798</v>
      </c>
      <c r="C1171" t="str">
        <v>MERCADORIA REF NF 1483, CARREGAMENTO Nº 01917, CONTRATO: 0218/25 - SO. PLACA: XXX-9999, MOTORISTA: JOEL FLORENCO DE SOUZA</v>
      </c>
      <c r="D1171" t="str">
        <v xml:space="preserve"> BTG PACTUAL COMMODITIES SERTRADING S.A.</v>
      </c>
      <c r="E1171" t="str">
        <v>01917</v>
      </c>
      <c r="F1171" t="str">
        <v>CLIENTES MERCADORIAS</v>
      </c>
      <c r="G1171" t="str">
        <v>ÚNICA</v>
      </c>
      <c r="H1171" t="str">
        <v>TRANSFERENCIA</v>
      </c>
      <c r="I1171">
        <v>52715.83</v>
      </c>
    </row>
    <row r="1172">
      <c r="A1172" t="str">
        <v>MM</v>
      </c>
      <c r="B1172">
        <v>45798</v>
      </c>
      <c r="C1172" t="str">
        <v>MERCADORIA REF NF 1484, CARREGAMENTO Nº 01918, CONTRATO: 0218/25 - SO. PLACA: XXX-9999, MOTORISTA: JOEL FLORENCO DE SOUZA</v>
      </c>
      <c r="D1172" t="str">
        <v xml:space="preserve"> BTG PACTUAL COMMODITIES SERTRADING S.A.</v>
      </c>
      <c r="E1172" t="str">
        <v>01918</v>
      </c>
      <c r="F1172" t="str">
        <v>CLIENTES MERCADORIAS</v>
      </c>
      <c r="G1172" t="str">
        <v>ÚNICA</v>
      </c>
      <c r="H1172" t="str">
        <v>TRANSFERENCIA</v>
      </c>
      <c r="I1172">
        <v>97142.5</v>
      </c>
    </row>
    <row r="1173">
      <c r="A1173" t="str">
        <v>MM</v>
      </c>
      <c r="B1173">
        <v>45798</v>
      </c>
      <c r="C1173" t="str">
        <v>MERCADORIA REF NF 1485, CARREGAMENTO Nº 01921, CONTRATO: 0218/25 - SO. PLACA: XXX-9999, MOTORISTA: JOEL FLORENCO DE SOUZA</v>
      </c>
      <c r="D1173" t="str">
        <v xml:space="preserve"> BTG PACTUAL COMMODITIES SERTRADING S.A.</v>
      </c>
      <c r="E1173" t="str">
        <v>01921</v>
      </c>
      <c r="F1173" t="str">
        <v>CLIENTES MERCADORIAS</v>
      </c>
      <c r="G1173" t="str">
        <v>ÚNICA</v>
      </c>
      <c r="H1173" t="str">
        <v>TRANSFERENCIA</v>
      </c>
      <c r="I1173">
        <v>80115</v>
      </c>
    </row>
    <row r="1174">
      <c r="A1174" t="str">
        <v>MM</v>
      </c>
      <c r="B1174">
        <v>45798</v>
      </c>
      <c r="C1174" t="str">
        <v>MERCADORIA REF NF 1486, CARREGAMENTO Nº 01920, CONTRATO: 0218/25 - SO. PLACA: RWT-0J41, MOTORISTA: MARCILIO NUNES BATISTA</v>
      </c>
      <c r="D1174" t="str">
        <v xml:space="preserve"> BTG PACTUAL COMMODITIES SERTRADING S.A.</v>
      </c>
      <c r="E1174" t="str">
        <v>01920</v>
      </c>
      <c r="F1174" t="str">
        <v>CLIENTES MERCADORIAS</v>
      </c>
      <c r="G1174" t="str">
        <v>ÚNICA</v>
      </c>
      <c r="H1174" t="str">
        <v>TRANSFERENCIA</v>
      </c>
      <c r="I1174">
        <v>96244.17</v>
      </c>
    </row>
    <row r="1175">
      <c r="A1175" t="str">
        <v>MM</v>
      </c>
      <c r="B1175">
        <v>45798</v>
      </c>
      <c r="C1175" t="str">
        <v>MERCADORIA REF NF 1487, CARREGAMENTO Nº 01923, CONTRATO: 0218/25 - SO. PLACA: XXX-9999, MOTORISTA: JOEL FLORENCO DE SOUZA</v>
      </c>
      <c r="D1175" t="str">
        <v xml:space="preserve"> BTG PACTUAL COMMODITIES SERTRADING S.A.</v>
      </c>
      <c r="E1175" t="str">
        <v>01923</v>
      </c>
      <c r="F1175" t="str">
        <v>CLIENTES MERCADORIAS</v>
      </c>
      <c r="G1175" t="str">
        <v>ÚNICA</v>
      </c>
      <c r="H1175" t="str">
        <v>TRANSFERENCIA</v>
      </c>
      <c r="I1175">
        <v>102328.33</v>
      </c>
    </row>
    <row r="1176">
      <c r="A1176" t="str">
        <v>MM</v>
      </c>
      <c r="B1176">
        <v>45798</v>
      </c>
      <c r="C1176" t="str">
        <v>MERCADORIA REF NF 1488, CARREGAMENTO Nº 01924, CONTRATO: 0218/25 - SO. PLACA: XXX-9999, MOTORISTA: JOEL FLORENCO DE SOUZA</v>
      </c>
      <c r="D1176" t="str">
        <v xml:space="preserve"> BTG PACTUAL COMMODITIES SERTRADING S.A.</v>
      </c>
      <c r="E1176" t="str">
        <v>01924</v>
      </c>
      <c r="F1176" t="str">
        <v>CLIENTES MERCADORIAS</v>
      </c>
      <c r="G1176" t="str">
        <v>ÚNICA</v>
      </c>
      <c r="H1176" t="str">
        <v>TRANSFERENCIA</v>
      </c>
      <c r="I1176">
        <v>102695.83</v>
      </c>
    </row>
    <row r="1177">
      <c r="A1177" t="str">
        <v>MM</v>
      </c>
      <c r="B1177">
        <v>45798</v>
      </c>
      <c r="C1177" t="str">
        <v>MERCADORIA REF NF 1489, CARREGAMENTO Nº 01937, CONTRATO: 0218/25 - SO. PLACA: XXX-9999, MOTORISTA: JOEL FLORENCO DE SOUZA</v>
      </c>
      <c r="D1177" t="str">
        <v xml:space="preserve"> BTG PACTUAL COMMODITIES SERTRADING S.A.</v>
      </c>
      <c r="E1177" t="str">
        <v>01937</v>
      </c>
      <c r="F1177" t="str">
        <v>CLIENTES MERCADORIAS</v>
      </c>
      <c r="G1177" t="str">
        <v>ÚNICA</v>
      </c>
      <c r="H1177" t="str">
        <v>TRANSFERENCIA</v>
      </c>
      <c r="I1177">
        <v>53389.58</v>
      </c>
    </row>
    <row r="1178">
      <c r="A1178" t="str">
        <v>MM</v>
      </c>
      <c r="B1178">
        <v>45798</v>
      </c>
      <c r="C1178" t="str">
        <v>MERCADORIA REF NF 1789, CARREGAMENTO Nº 01938, CONTRATO: 0218/25 - SO. PLACA: XXX-9999, MOTORISTA: JOEL FLORENCO DE SOUZA</v>
      </c>
      <c r="D1178" t="str">
        <v xml:space="preserve"> BTG PACTUAL COMMODITIES SERTRADING S.A.</v>
      </c>
      <c r="E1178" t="str">
        <v>01938</v>
      </c>
      <c r="F1178" t="str">
        <v>CLIENTES MERCADORIAS</v>
      </c>
      <c r="G1178" t="str">
        <v>ÚNICA</v>
      </c>
      <c r="H1178" t="str">
        <v>TRANSFERENCIA</v>
      </c>
      <c r="I1178">
        <v>43426.25</v>
      </c>
    </row>
    <row r="1179">
      <c r="A1179" t="str">
        <v>MM</v>
      </c>
      <c r="B1179">
        <v>45798</v>
      </c>
      <c r="C1179" t="str">
        <v>TRANSFERENCIA DO BTG PARA BB</v>
      </c>
      <c r="D1179" t="str">
        <v xml:space="preserve"> TRANSFERENCIA ENTRE CONTAS</v>
      </c>
      <c r="E1179" t="str">
        <v>05/2025</v>
      </c>
      <c r="F1179" t="str">
        <v>TRANSFERENCIA ENTRE CONTAS</v>
      </c>
      <c r="G1179" t="str">
        <v>ÚNICA</v>
      </c>
      <c r="H1179" t="str">
        <v>TRANSFERENCIA</v>
      </c>
      <c r="I1179">
        <v>621920.42</v>
      </c>
    </row>
    <row r="1180">
      <c r="A1180" t="str">
        <v>MM</v>
      </c>
      <c r="B1180">
        <v>45798</v>
      </c>
      <c r="C1180" t="str">
        <v>APLICACAO</v>
      </c>
      <c r="D1180" t="str">
        <v xml:space="preserve"> TRANSFERENCIA ENTRE CONTAS</v>
      </c>
      <c r="E1180" t="str">
        <v>05/2025</v>
      </c>
      <c r="F1180" t="str">
        <v>TRANSFERENCIA ENTRE CONTAS</v>
      </c>
      <c r="G1180" t="str">
        <v>ÚNICA</v>
      </c>
      <c r="H1180" t="str">
        <v>TRANSFERENCIA</v>
      </c>
      <c r="I1180">
        <v>621920.42</v>
      </c>
    </row>
    <row r="1181">
      <c r="A1181" t="str">
        <v>MM</v>
      </c>
      <c r="B1181">
        <v>45799</v>
      </c>
      <c r="C1181" t="str">
        <v>RESGATE</v>
      </c>
      <c r="D1181" t="str">
        <v xml:space="preserve"> TRANSFERENCIA ENTRE CONTAS</v>
      </c>
      <c r="E1181" t="str">
        <v>05/2025</v>
      </c>
      <c r="F1181" t="str">
        <v>TRANSFERENCIA ENTRE CONTAS</v>
      </c>
      <c r="G1181" t="str">
        <v>ÚNICA</v>
      </c>
      <c r="H1181" t="str">
        <v>TRANSFERENCIA</v>
      </c>
      <c r="I1181">
        <v>9730</v>
      </c>
    </row>
    <row r="1182">
      <c r="A1182" t="str">
        <v>MM</v>
      </c>
      <c r="B1182">
        <v>45803</v>
      </c>
      <c r="C1182" t="str">
        <v>RESGATE</v>
      </c>
      <c r="D1182" t="str">
        <v xml:space="preserve"> TRANSFERENCIA ENTRE CONTAS</v>
      </c>
      <c r="E1182" t="str">
        <v>05/2025</v>
      </c>
      <c r="F1182" t="str">
        <v>TRANSFERENCIA ENTRE CONTAS</v>
      </c>
      <c r="G1182" t="str">
        <v>ÚNICA</v>
      </c>
      <c r="H1182" t="str">
        <v>TRANSFERENCIA</v>
      </c>
      <c r="I1182">
        <v>14061.1</v>
      </c>
    </row>
    <row r="1183">
      <c r="A1183" t="str">
        <v>MM</v>
      </c>
      <c r="B1183">
        <v>45804</v>
      </c>
      <c r="C1183" t="str">
        <v>RESGATE</v>
      </c>
      <c r="D1183" t="str">
        <v xml:space="preserve"> TRANSFERENCIA ENTRE CONTAS</v>
      </c>
      <c r="E1183" t="str">
        <v>05/2025</v>
      </c>
      <c r="F1183" t="str">
        <v>TRANSFERENCIA ENTRE CONTAS</v>
      </c>
      <c r="G1183" t="str">
        <v>ÚNICA</v>
      </c>
      <c r="H1183" t="str">
        <v>TRANSFERENCIA</v>
      </c>
      <c r="I1183">
        <v>60799.72</v>
      </c>
    </row>
    <row r="1184">
      <c r="A1184" t="str">
        <v>MM</v>
      </c>
      <c r="B1184">
        <v>45805</v>
      </c>
      <c r="C1184" t="str">
        <v>CREDITO REEMBOLSO SINISTRO NF 1453.</v>
      </c>
      <c r="D1184" t="str">
        <v xml:space="preserve"> JCL JANDOTTI TRANSPORTES E LOGISTICA LTDA</v>
      </c>
      <c r="E1184" t="str">
        <v>05/2025</v>
      </c>
      <c r="F1184" t="str">
        <v>ENTRADAS DIVERSAS</v>
      </c>
      <c r="G1184" t="str">
        <v>ÚNICA</v>
      </c>
      <c r="H1184" t="str">
        <v>TRANSFERENCIA</v>
      </c>
      <c r="I1184">
        <v>55635.42</v>
      </c>
    </row>
    <row r="1185">
      <c r="A1185" t="str">
        <v>MM</v>
      </c>
      <c r="B1185">
        <v>45805</v>
      </c>
      <c r="C1185" t="str">
        <v>RESGATE</v>
      </c>
      <c r="D1185" t="str">
        <v xml:space="preserve"> TRANSFERENCIA ENTRE CONTAS</v>
      </c>
      <c r="E1185" t="str">
        <v>05/2025</v>
      </c>
      <c r="F1185" t="str">
        <v>TRANSFERENCIA ENTRE CONTAS</v>
      </c>
      <c r="G1185" t="str">
        <v>ÚNICA</v>
      </c>
      <c r="H1185" t="str">
        <v>TRANSFERENCIA</v>
      </c>
      <c r="I1185">
        <v>39530.02</v>
      </c>
    </row>
    <row r="1186">
      <c r="A1186" t="str">
        <v>MM</v>
      </c>
      <c r="B1186">
        <v>45807</v>
      </c>
      <c r="C1186" t="str">
        <v>RESGATE</v>
      </c>
      <c r="D1186" t="str">
        <v xml:space="preserve"> TRANSFERENCIA ENTRE CONTAS</v>
      </c>
      <c r="E1186" t="str">
        <v>05/2025</v>
      </c>
      <c r="F1186" t="str">
        <v>TRANSFERENCIA ENTRE CONTAS</v>
      </c>
      <c r="G1186" t="str">
        <v>ÚNICA</v>
      </c>
      <c r="H1186" t="str">
        <v>TRANSFERENCIA</v>
      </c>
      <c r="I1186">
        <v>15946</v>
      </c>
    </row>
    <row r="1187">
      <c r="A1187" t="str">
        <v>MM</v>
      </c>
      <c r="B1187">
        <v>45807</v>
      </c>
      <c r="C1187" t="str">
        <v>RENDIMENTO APLICACAO</v>
      </c>
      <c r="D1187" t="str">
        <v xml:space="preserve"> BANCO DO BRASIL SA</v>
      </c>
      <c r="E1187" t="str">
        <v>05/2025</v>
      </c>
      <c r="F1187" t="str">
        <v>FINANCEIRA</v>
      </c>
      <c r="G1187" t="str">
        <v>ÚNICA</v>
      </c>
      <c r="H1187" t="str">
        <v>CREDITO EM CONTA</v>
      </c>
      <c r="I1187">
        <v>19328.98</v>
      </c>
    </row>
    <row r="1188">
      <c r="A1188" t="str">
        <v>MM</v>
      </c>
      <c r="B1188">
        <v>45807</v>
      </c>
      <c r="C1188" t="str">
        <v>RENDIMENTO APLICACAO.</v>
      </c>
      <c r="D1188" t="str">
        <v xml:space="preserve"> BANCO DO BRASIL SA</v>
      </c>
      <c r="E1188" t="str">
        <v>05/2025</v>
      </c>
      <c r="F1188" t="str">
        <v>FINANCEIRA</v>
      </c>
      <c r="G1188" t="str">
        <v>ÚNICA</v>
      </c>
      <c r="H1188" t="str">
        <v>CREDITO EM CONTA</v>
      </c>
      <c r="I1188">
        <v>25968.6</v>
      </c>
    </row>
    <row r="1189">
      <c r="A1189" t="str">
        <v>MM</v>
      </c>
      <c r="B1189">
        <v>45807</v>
      </c>
      <c r="C1189" t="str">
        <v>RENDIMENTO APLICACAO.</v>
      </c>
      <c r="D1189" t="str">
        <v xml:space="preserve"> BANCO DO BRASIL SA</v>
      </c>
      <c r="E1189" t="str">
        <v>05/2025</v>
      </c>
      <c r="F1189" t="str">
        <v>FINANCEIRA</v>
      </c>
      <c r="G1189" t="str">
        <v>ÚNICA</v>
      </c>
      <c r="H1189" t="str">
        <v>CREDITO EM CONTA</v>
      </c>
      <c r="I1189">
        <v>114.64</v>
      </c>
    </row>
    <row r="1190">
      <c r="A1190" t="str">
        <v>MM</v>
      </c>
      <c r="B1190">
        <v>45807</v>
      </c>
      <c r="C1190" t="str">
        <v>RENDIMENTO APLICACAO</v>
      </c>
      <c r="D1190" t="str">
        <v xml:space="preserve"> BANCO BTG PACTUAL S.A.</v>
      </c>
      <c r="E1190" t="str">
        <v>05/2025</v>
      </c>
      <c r="F1190" t="str">
        <v>FINANCEIRA</v>
      </c>
      <c r="G1190" t="str">
        <v>ÚNICA</v>
      </c>
      <c r="H1190" t="str">
        <v>CREDITO EM CONTA</v>
      </c>
      <c r="I1190">
        <v>24494.34</v>
      </c>
    </row>
    <row r="1191">
      <c r="A1191" t="str">
        <v>MM</v>
      </c>
      <c r="B1191">
        <v>45810</v>
      </c>
      <c r="C1191" t="str">
        <v>RESGATE</v>
      </c>
      <c r="D1191" t="str">
        <v xml:space="preserve"> TRANSFERENCIA ENTRE CONTAS</v>
      </c>
      <c r="E1191" t="str">
        <v>06/2025</v>
      </c>
      <c r="F1191" t="str">
        <v>TRANSFERENCIA ENTRE CONTAS</v>
      </c>
      <c r="G1191" t="str">
        <v>ÚNICA</v>
      </c>
      <c r="H1191" t="str">
        <v>TRANSFERENCIA</v>
      </c>
      <c r="I1191">
        <v>308705.08</v>
      </c>
    </row>
    <row r="1192">
      <c r="A1192" t="str">
        <v>MM</v>
      </c>
      <c r="B1192">
        <v>45811</v>
      </c>
      <c r="C1192" t="str">
        <v>RESGATE</v>
      </c>
      <c r="D1192" t="str">
        <v xml:space="preserve"> TRANSFERENCIA ENTRE CONTAS</v>
      </c>
      <c r="E1192" t="str">
        <v>06/2025</v>
      </c>
      <c r="F1192" t="str">
        <v>TRANSFERENCIA ENTRE CONTAS</v>
      </c>
      <c r="G1192" t="str">
        <v>ÚNICA</v>
      </c>
      <c r="H1192" t="str">
        <v>TRANSFERENCIA</v>
      </c>
      <c r="I1192">
        <v>608</v>
      </c>
    </row>
    <row r="1193">
      <c r="A1193" t="str">
        <v>MM</v>
      </c>
      <c r="B1193">
        <v>45812</v>
      </c>
      <c r="C1193" t="str">
        <v>RESTAGE</v>
      </c>
      <c r="D1193" t="str">
        <v xml:space="preserve"> TRANSFERENCIA ENTRE CONTAS</v>
      </c>
      <c r="E1193" t="str">
        <v>06/2025</v>
      </c>
      <c r="F1193" t="str">
        <v>TRANSFERENCIA ENTRE CONTAS</v>
      </c>
      <c r="G1193" t="str">
        <v>ÚNICA</v>
      </c>
      <c r="H1193" t="str">
        <v>TRANSFERENCIA</v>
      </c>
      <c r="I1193">
        <v>7567</v>
      </c>
    </row>
    <row r="1194">
      <c r="A1194" t="str">
        <v>MM</v>
      </c>
      <c r="B1194">
        <v>45813</v>
      </c>
      <c r="C1194" t="str">
        <v>RESGATE</v>
      </c>
      <c r="D1194" t="str">
        <v xml:space="preserve"> TRANSFERENCIA ENTRE CONTAS</v>
      </c>
      <c r="E1194" t="str">
        <v>06/2025</v>
      </c>
      <c r="F1194" t="str">
        <v>TRANSFERENCIA ENTRE CONTAS</v>
      </c>
      <c r="G1194" t="str">
        <v>ÚNICA</v>
      </c>
      <c r="H1194" t="str">
        <v>TRANSFERENCIA</v>
      </c>
      <c r="I1194">
        <v>162888.62</v>
      </c>
    </row>
    <row r="1195">
      <c r="A1195" t="str">
        <v>MM</v>
      </c>
      <c r="B1195">
        <v>45814</v>
      </c>
      <c r="C1195" t="str">
        <v>RESGATE</v>
      </c>
      <c r="D1195" t="str">
        <v xml:space="preserve"> TRANSFERENCIA ENTRE CONTAS</v>
      </c>
      <c r="E1195" t="str">
        <v>06/2025</v>
      </c>
      <c r="F1195" t="str">
        <v>TRANSFERENCIA ENTRE CONTAS</v>
      </c>
      <c r="G1195" t="str">
        <v>ÚNICA</v>
      </c>
      <c r="H1195" t="str">
        <v>TRANSFERENCIA</v>
      </c>
      <c r="I1195">
        <v>97503.26</v>
      </c>
    </row>
    <row r="1196">
      <c r="A1196" t="str">
        <v>MM</v>
      </c>
      <c r="B1196">
        <v>45817</v>
      </c>
      <c r="C1196" t="str">
        <v>RESGATE</v>
      </c>
      <c r="D1196" t="str">
        <v xml:space="preserve"> TRANSFERENCIA ENTRE CONTAS</v>
      </c>
      <c r="E1196" t="str">
        <v>06/2025</v>
      </c>
      <c r="F1196" t="str">
        <v>TRANSFERENCIA ENTRE CONTAS</v>
      </c>
      <c r="G1196" t="str">
        <v>ÚNICA</v>
      </c>
      <c r="H1196" t="str">
        <v>TRANSFERENCIA</v>
      </c>
      <c r="I1196">
        <v>27444.99</v>
      </c>
    </row>
    <row r="1197">
      <c r="A1197" t="str">
        <v>MM</v>
      </c>
      <c r="B1197">
        <v>45817</v>
      </c>
      <c r="C1197" t="str">
        <v>ENTRADA</v>
      </c>
      <c r="D1197" t="str">
        <v xml:space="preserve"> FORNECEDORES DIVERSOS</v>
      </c>
      <c r="E1197" t="str">
        <v>06/2025</v>
      </c>
      <c r="F1197" t="str">
        <v>ENTRADAS DIVERSAS</v>
      </c>
      <c r="G1197" t="str">
        <v>ÚNICA</v>
      </c>
      <c r="H1197" t="str">
        <v>CREDITO CLIENTE</v>
      </c>
      <c r="I1197">
        <v>0.01</v>
      </c>
    </row>
    <row r="1198">
      <c r="A1198" t="str">
        <v>MM</v>
      </c>
      <c r="B1198">
        <v>45818</v>
      </c>
      <c r="C1198" t="str">
        <v>RESGATE</v>
      </c>
      <c r="D1198" t="str">
        <v xml:space="preserve"> TRANSFERENCIA ENTRE CONTAS</v>
      </c>
      <c r="E1198" t="str">
        <v>06/2025</v>
      </c>
      <c r="F1198" t="str">
        <v>TRANSFERENCIA ENTRE CONTAS</v>
      </c>
      <c r="G1198" t="str">
        <v>ÚNICA</v>
      </c>
      <c r="H1198" t="str">
        <v>TRANSFERENCIA</v>
      </c>
      <c r="I1198">
        <v>939.43</v>
      </c>
    </row>
    <row r="1199">
      <c r="A1199" t="str">
        <v>MM</v>
      </c>
      <c r="B1199">
        <v>45819</v>
      </c>
      <c r="C1199" t="str">
        <v>RESGATE</v>
      </c>
      <c r="D1199" t="str">
        <v xml:space="preserve"> TRANSFERENCIA ENTRE CONTAS</v>
      </c>
      <c r="E1199" t="str">
        <v>06/2025</v>
      </c>
      <c r="F1199" t="str">
        <v>TRANSFERENCIA ENTRE CONTAS</v>
      </c>
      <c r="G1199" t="str">
        <v>ÚNICA</v>
      </c>
      <c r="H1199" t="str">
        <v>TRANSFERENCIA</v>
      </c>
      <c r="I1199">
        <v>1364.5</v>
      </c>
    </row>
    <row r="1200">
      <c r="A1200" t="str">
        <v>MM</v>
      </c>
      <c r="B1200">
        <v>45821</v>
      </c>
      <c r="C1200" t="str">
        <v>RESGATE</v>
      </c>
      <c r="D1200" t="str">
        <v xml:space="preserve"> TRANSFERENCIA ENTRE CONTAS</v>
      </c>
      <c r="E1200" t="str">
        <v>06/2025</v>
      </c>
      <c r="F1200" t="str">
        <v>TRANSFERENCIA ENTRE CONTAS</v>
      </c>
      <c r="G1200" t="str">
        <v>ÚNICA</v>
      </c>
      <c r="H1200" t="str">
        <v>TRANSFERENCIA</v>
      </c>
      <c r="I1200">
        <v>1056.18</v>
      </c>
    </row>
    <row r="1201">
      <c r="A1201" t="str">
        <v>MM</v>
      </c>
      <c r="B1201">
        <v>45824</v>
      </c>
      <c r="C1201" t="str">
        <v>RESGATE</v>
      </c>
      <c r="D1201" t="str">
        <v xml:space="preserve"> TRANSFERENCIA ENTRE CONTAS</v>
      </c>
      <c r="E1201" t="str">
        <v>06/2025</v>
      </c>
      <c r="F1201" t="str">
        <v>TRANSFERENCIA ENTRE CONTAS</v>
      </c>
      <c r="G1201" t="str">
        <v>ÚNICA</v>
      </c>
      <c r="H1201" t="str">
        <v>TRANSFERENCIA</v>
      </c>
      <c r="I1201">
        <v>60866.54</v>
      </c>
    </row>
    <row r="1202">
      <c r="A1202" t="str">
        <v>MM</v>
      </c>
      <c r="B1202">
        <v>45825</v>
      </c>
      <c r="C1202" t="str">
        <v>RESGATE</v>
      </c>
      <c r="D1202" t="str">
        <v xml:space="preserve"> TRANSFERENCIA ENTRE CONTAS</v>
      </c>
      <c r="E1202" t="str">
        <v>06/2025</v>
      </c>
      <c r="F1202" t="str">
        <v>TRANSFERENCIA ENTRE CONTAS</v>
      </c>
      <c r="G1202" t="str">
        <v>ÚNICA</v>
      </c>
      <c r="H1202" t="str">
        <v>TRANSFERENCIA</v>
      </c>
      <c r="I1202">
        <v>15641.6</v>
      </c>
    </row>
    <row r="1203">
      <c r="A1203" t="str">
        <v>MM</v>
      </c>
      <c r="B1203">
        <v>45828</v>
      </c>
      <c r="C1203" t="str">
        <v>RESGATE</v>
      </c>
      <c r="D1203" t="str">
        <v xml:space="preserve"> TRANSFERENCIA ENTRE CONTAS</v>
      </c>
      <c r="E1203" t="str">
        <v>06/2025</v>
      </c>
      <c r="F1203" t="str">
        <v>TRANSFERENCIA ENTRE CONTAS</v>
      </c>
      <c r="G1203" t="str">
        <v>ÚNICA</v>
      </c>
      <c r="H1203" t="str">
        <v>TRANSFERENCIA</v>
      </c>
      <c r="I1203">
        <v>209.53</v>
      </c>
    </row>
    <row r="1204">
      <c r="A1204" t="str">
        <v>MM</v>
      </c>
      <c r="B1204">
        <v>45828</v>
      </c>
      <c r="C1204" t="str">
        <v>ENTRAGA COMPENSACAO GUIA DARF DCTF</v>
      </c>
      <c r="D1204" t="str">
        <v xml:space="preserve"> MM COMERCIO DE CEREAIS LTDA</v>
      </c>
      <c r="E1204" t="str">
        <v>05/2025</v>
      </c>
      <c r="F1204" t="str">
        <v>ENTRADAS DIVERSAS</v>
      </c>
      <c r="G1204" t="str">
        <v>ÚNICA</v>
      </c>
      <c r="H1204" t="str">
        <v>TRANSFERENCIA</v>
      </c>
      <c r="I1204">
        <v>956.16</v>
      </c>
    </row>
    <row r="1205">
      <c r="A1205" t="str">
        <v>MM</v>
      </c>
      <c r="B1205">
        <v>45831</v>
      </c>
      <c r="C1205" t="str">
        <v>RESGATE</v>
      </c>
      <c r="D1205" t="str">
        <v xml:space="preserve"> TRANSFERENCIA ENTRE CONTAS</v>
      </c>
      <c r="E1205" t="str">
        <v>06/2025</v>
      </c>
      <c r="F1205" t="str">
        <v>TRANSFERENCIA ENTRE CONTAS</v>
      </c>
      <c r="G1205" t="str">
        <v>ÚNICA</v>
      </c>
      <c r="H1205" t="str">
        <v>TRANSFERENCIA</v>
      </c>
      <c r="I1205">
        <v>5302</v>
      </c>
    </row>
    <row r="1206">
      <c r="A1206" t="str">
        <v>MM</v>
      </c>
      <c r="B1206">
        <v>45833</v>
      </c>
      <c r="C1206" t="str">
        <v>RESGATE</v>
      </c>
      <c r="D1206" t="str">
        <v xml:space="preserve"> TRANSFERENCIA ENTRE CONTAS</v>
      </c>
      <c r="E1206" t="str">
        <v>06/2025</v>
      </c>
      <c r="F1206" t="str">
        <v>TRANSFERENCIA ENTRE CONTAS</v>
      </c>
      <c r="G1206" t="str">
        <v>ÚNICA</v>
      </c>
      <c r="H1206" t="str">
        <v>TRANSFERENCIA</v>
      </c>
      <c r="I1206">
        <v>11714</v>
      </c>
    </row>
    <row r="1207">
      <c r="A1207" t="str">
        <v>MM</v>
      </c>
      <c r="B1207">
        <v>45834</v>
      </c>
      <c r="C1207" t="str">
        <v>RESGATE</v>
      </c>
      <c r="D1207" t="str">
        <v xml:space="preserve"> TRANSFERENCIA ENTRE CONTAS</v>
      </c>
      <c r="E1207" t="str">
        <v>06/2025</v>
      </c>
      <c r="F1207" t="str">
        <v>TRANSFERENCIA ENTRE CONTAS</v>
      </c>
      <c r="G1207" t="str">
        <v>ÚNICA</v>
      </c>
      <c r="H1207" t="str">
        <v>TRANSFERENCIA</v>
      </c>
      <c r="I1207">
        <v>4803.55</v>
      </c>
    </row>
    <row r="1208">
      <c r="A1208" t="str">
        <v>MM</v>
      </c>
      <c r="B1208">
        <v>45835</v>
      </c>
      <c r="C1208" t="str">
        <v>MERCADORIA REF NF 1275/1333 PARCIAL, CARREGAMENTO Nº 01711, CONTRATO: 0207/25 - SO. PLACA: XXX-9999, MOTORISTA: JOEL FLORENCO DE SOUZA</v>
      </c>
      <c r="D1208" t="str">
        <v xml:space="preserve"> AMAGGI EXPORTACAO E IMPORTACAO LTDA</v>
      </c>
      <c r="E1208" t="str">
        <v>01711</v>
      </c>
      <c r="F1208" t="str">
        <v>CLIENTES MERCADORIAS</v>
      </c>
      <c r="G1208" t="str">
        <v>ÚNICA</v>
      </c>
      <c r="H1208" t="str">
        <v>TED</v>
      </c>
      <c r="I1208">
        <v>45175.8</v>
      </c>
    </row>
    <row r="1209">
      <c r="A1209" t="str">
        <v>MM</v>
      </c>
      <c r="B1209">
        <v>45835</v>
      </c>
      <c r="C1209" t="str">
        <v>RESGATE</v>
      </c>
      <c r="D1209" t="str">
        <v xml:space="preserve"> TRANSFERENCIA ENTRE CONTAS</v>
      </c>
      <c r="E1209" t="str">
        <v>06/2025</v>
      </c>
      <c r="F1209" t="str">
        <v>TRANSFERENCIA ENTRE CONTAS</v>
      </c>
      <c r="G1209" t="str">
        <v>ÚNICA</v>
      </c>
      <c r="H1209" t="str">
        <v>TRANSFERENCIA</v>
      </c>
      <c r="I1209">
        <v>194187.18</v>
      </c>
    </row>
    <row r="1210">
      <c r="A1210" t="str">
        <v>MM</v>
      </c>
      <c r="B1210">
        <v>45838</v>
      </c>
      <c r="C1210" t="str">
        <v>RESGATE</v>
      </c>
      <c r="D1210" t="str">
        <v xml:space="preserve"> TRANSFERENCIA ENTRE CONTAS</v>
      </c>
      <c r="E1210" t="str">
        <v>06/2025</v>
      </c>
      <c r="F1210" t="str">
        <v>TRANSFERENCIA ENTRE CONTAS</v>
      </c>
      <c r="G1210" t="str">
        <v>ÚNICA</v>
      </c>
      <c r="H1210" t="str">
        <v>TRANSFERENCIA</v>
      </c>
      <c r="I1210">
        <v>135120.94</v>
      </c>
    </row>
    <row r="1211">
      <c r="A1211" t="str">
        <v>MM</v>
      </c>
      <c r="B1211">
        <v>45838</v>
      </c>
      <c r="C1211" t="str">
        <v>RENDIMENTO APLICACAO</v>
      </c>
      <c r="D1211" t="str">
        <v xml:space="preserve"> BANCO DO BRASIL SA</v>
      </c>
      <c r="E1211" t="str">
        <v>06/2025</v>
      </c>
      <c r="F1211" t="str">
        <v>FINANCEIRA</v>
      </c>
      <c r="G1211" t="str">
        <v>ÚNICA</v>
      </c>
      <c r="H1211" t="str">
        <v>CREDITO EM CONTA</v>
      </c>
      <c r="I1211">
        <v>14356.85</v>
      </c>
    </row>
    <row r="1212">
      <c r="A1212" t="str">
        <v>MM</v>
      </c>
      <c r="B1212">
        <v>45838</v>
      </c>
      <c r="C1212" t="str">
        <v>RENDIMENTO APLICACAO</v>
      </c>
      <c r="D1212" t="str">
        <v xml:space="preserve"> BANCO DO BRASIL SA</v>
      </c>
      <c r="E1212" t="str">
        <v>06/2025</v>
      </c>
      <c r="F1212" t="str">
        <v>FINANCEIRA</v>
      </c>
      <c r="G1212" t="str">
        <v>ÚNICA</v>
      </c>
      <c r="H1212" t="str">
        <v>CREDITO EM CONTA</v>
      </c>
      <c r="I1212">
        <v>27929.1</v>
      </c>
    </row>
    <row r="1213">
      <c r="A1213" t="str">
        <v>MM</v>
      </c>
      <c r="B1213">
        <v>45838</v>
      </c>
      <c r="C1213" t="str">
        <v>RENDIMENTO APLICACAO</v>
      </c>
      <c r="D1213" t="str">
        <v xml:space="preserve"> BANCO BTG PACTUAL S.A.</v>
      </c>
      <c r="E1213" t="str">
        <v>06/2025</v>
      </c>
      <c r="F1213" t="str">
        <v>FINANCEIRA</v>
      </c>
      <c r="G1213" t="str">
        <v>ÚNICA</v>
      </c>
      <c r="H1213" t="str">
        <v>CREDITO EM CONTA</v>
      </c>
      <c r="I1213">
        <v>34090.46</v>
      </c>
    </row>
    <row r="1214">
      <c r="A1214" t="str">
        <v>MM</v>
      </c>
      <c r="B1214">
        <v>45839</v>
      </c>
      <c r="C1214" t="str">
        <v>RESGATE</v>
      </c>
      <c r="D1214" t="str">
        <v xml:space="preserve"> TRANSFERENCIA ENTRE CONTAS</v>
      </c>
      <c r="E1214" t="str">
        <v>07/2025</v>
      </c>
      <c r="F1214" t="str">
        <v>TRANSFERENCIA ENTRE CONTAS</v>
      </c>
      <c r="G1214" t="str">
        <v>ÚNICA</v>
      </c>
      <c r="H1214" t="str">
        <v>TRANSFERENCIA</v>
      </c>
      <c r="I1214">
        <v>647.09</v>
      </c>
    </row>
    <row r="1215">
      <c r="A1215" t="str">
        <v>MM</v>
      </c>
      <c r="B1215">
        <v>45841</v>
      </c>
      <c r="C1215" t="str">
        <v>RESGATE</v>
      </c>
      <c r="D1215" t="str">
        <v xml:space="preserve"> TRANSFERENCIA ENTRE CONTAS</v>
      </c>
      <c r="E1215" t="str">
        <v>07/2025</v>
      </c>
      <c r="F1215" t="str">
        <v>TRANSFERENCIA ENTRE CONTAS</v>
      </c>
      <c r="G1215" t="str">
        <v>ÚNICA</v>
      </c>
      <c r="H1215" t="str">
        <v>TRANSFERENCIA</v>
      </c>
      <c r="I1215">
        <v>4508.2</v>
      </c>
    </row>
    <row r="1216">
      <c r="A1216" t="str">
        <v>MM</v>
      </c>
      <c r="B1216">
        <v>45842</v>
      </c>
      <c r="C1216" t="str">
        <v>RESGATE</v>
      </c>
      <c r="D1216" t="str">
        <v xml:space="preserve"> TRANSFERENCIA ENTRE CONTAS</v>
      </c>
      <c r="E1216" t="str">
        <v>07/2025</v>
      </c>
      <c r="F1216" t="str">
        <v>TRANSFERENCIA ENTRE CONTAS</v>
      </c>
      <c r="G1216" t="str">
        <v>ÚNICA</v>
      </c>
      <c r="H1216" t="str">
        <v>TRANSFERENCIA</v>
      </c>
      <c r="I1216">
        <v>3000</v>
      </c>
    </row>
    <row r="1217">
      <c r="A1217" t="str">
        <v>MM</v>
      </c>
      <c r="B1217">
        <v>45845</v>
      </c>
      <c r="C1217" t="str">
        <v>RESGATE</v>
      </c>
      <c r="D1217" t="str">
        <v xml:space="preserve"> TRANSFERENCIA ENTRE CONTAS</v>
      </c>
      <c r="E1217" t="str">
        <v>07/2025</v>
      </c>
      <c r="F1217" t="str">
        <v>TRANSFERENCIA ENTRE CONTAS</v>
      </c>
      <c r="G1217" t="str">
        <v>ÚNICA</v>
      </c>
      <c r="H1217" t="str">
        <v>TRANSFERENCIA</v>
      </c>
      <c r="I1217">
        <v>36512.53</v>
      </c>
    </row>
    <row r="1218">
      <c r="A1218" t="str">
        <v>MM</v>
      </c>
      <c r="B1218">
        <v>45846</v>
      </c>
      <c r="C1218" t="str">
        <v>RESGATE</v>
      </c>
      <c r="D1218" t="str">
        <v xml:space="preserve"> TRANSFERENCIA ENTRE CONTAS</v>
      </c>
      <c r="E1218" t="str">
        <v>07/2025</v>
      </c>
      <c r="F1218" t="str">
        <v>TRANSFERENCIA ENTRE CONTAS</v>
      </c>
      <c r="G1218" t="str">
        <v>ÚNICA</v>
      </c>
      <c r="H1218" t="str">
        <v>TRANSFERENCIA</v>
      </c>
      <c r="I1218">
        <v>93</v>
      </c>
    </row>
    <row r="1219">
      <c r="A1219" t="str">
        <v>MM</v>
      </c>
      <c r="B1219">
        <v>45848</v>
      </c>
      <c r="C1219" t="str">
        <v>RESGATE</v>
      </c>
      <c r="D1219" t="str">
        <v xml:space="preserve"> TRANSFERENCIA ENTRE CONTAS</v>
      </c>
      <c r="E1219" t="str">
        <v>07/2025</v>
      </c>
      <c r="F1219" t="str">
        <v>TRANSFERENCIA ENTRE CONTAS</v>
      </c>
      <c r="G1219" t="str">
        <v>ÚNICA</v>
      </c>
      <c r="H1219" t="str">
        <v>TRANSFERENCIA</v>
      </c>
      <c r="I1219">
        <v>2582.42</v>
      </c>
    </row>
    <row r="1220">
      <c r="A1220" t="str">
        <v>MM</v>
      </c>
      <c r="B1220">
        <v>45853</v>
      </c>
      <c r="C1220" t="str">
        <v>RESGATE</v>
      </c>
      <c r="D1220" t="str">
        <v xml:space="preserve"> TRANSFERENCIA ENTRE CONTAS</v>
      </c>
      <c r="E1220" t="str">
        <v>07/2025</v>
      </c>
      <c r="F1220" t="str">
        <v>TRANSFERENCIA ENTRE CONTAS</v>
      </c>
      <c r="G1220" t="str">
        <v>ÚNICA</v>
      </c>
      <c r="H1220" t="str">
        <v>TRANSFERENCIA</v>
      </c>
      <c r="I1220">
        <v>1733.62</v>
      </c>
    </row>
    <row r="1221">
      <c r="A1221" t="str">
        <v>MM</v>
      </c>
      <c r="B1221">
        <v>45854</v>
      </c>
      <c r="C1221" t="str">
        <v>RESGATE</v>
      </c>
      <c r="D1221" t="str">
        <v xml:space="preserve"> TRANSFERENCIA ENTRE CONTAS</v>
      </c>
      <c r="E1221" t="str">
        <v>07/2025</v>
      </c>
      <c r="F1221" t="str">
        <v>TRANSFERENCIA ENTRE CONTAS</v>
      </c>
      <c r="G1221" t="str">
        <v>ÚNICA</v>
      </c>
      <c r="H1221" t="str">
        <v>TRANSFERENCIA</v>
      </c>
      <c r="I1221">
        <v>62930</v>
      </c>
    </row>
    <row r="1222">
      <c r="A1222" t="str">
        <v>MM</v>
      </c>
      <c r="B1222">
        <v>45856</v>
      </c>
      <c r="C1222" t="str">
        <v>RESGATE</v>
      </c>
      <c r="D1222" t="str">
        <v xml:space="preserve"> TRANSFERENCIA ENTRE CONTAS</v>
      </c>
      <c r="E1222" t="str">
        <v>07/2025</v>
      </c>
      <c r="F1222" t="str">
        <v>TRANSFERENCIA ENTRE CONTAS</v>
      </c>
      <c r="G1222" t="str">
        <v>ÚNICA</v>
      </c>
      <c r="H1222" t="str">
        <v>TRANSFERENCIA</v>
      </c>
      <c r="I1222">
        <v>4489.17</v>
      </c>
    </row>
    <row r="1223">
      <c r="A1223" t="str">
        <v>MM</v>
      </c>
      <c r="B1223">
        <v>45861</v>
      </c>
      <c r="C1223" t="str">
        <v>RESGATE</v>
      </c>
      <c r="D1223" t="str">
        <v xml:space="preserve"> TRANSFERENCIA ENTRE CONTAS</v>
      </c>
      <c r="E1223" t="str">
        <v>07/2025</v>
      </c>
      <c r="F1223" t="str">
        <v>TRANSFERENCIA ENTRE CONTAS</v>
      </c>
      <c r="G1223" t="str">
        <v>ÚNICA</v>
      </c>
      <c r="H1223" t="str">
        <v>TRANSFERENCIA</v>
      </c>
      <c r="I1223">
        <v>1800000</v>
      </c>
    </row>
    <row r="1224">
      <c r="A1224" t="str">
        <v>MM</v>
      </c>
      <c r="B1224">
        <v>45861</v>
      </c>
      <c r="C1224" t="str">
        <v>RESGATE</v>
      </c>
      <c r="D1224" t="str">
        <v xml:space="preserve"> TRANSFERENCIA ENTRE CONTAS</v>
      </c>
      <c r="E1224" t="str">
        <v>07/2025</v>
      </c>
      <c r="F1224" t="str">
        <v>TRANSFERENCIA ENTRE CONTAS</v>
      </c>
      <c r="G1224" t="str">
        <v>ÚNICA</v>
      </c>
      <c r="H1224" t="str">
        <v>TRANSFERENCIA</v>
      </c>
      <c r="I1224">
        <v>452271.46</v>
      </c>
    </row>
    <row r="1225">
      <c r="A1225" t="str">
        <v>MM</v>
      </c>
      <c r="B1225">
        <v>45863</v>
      </c>
      <c r="C1225" t="str">
        <v>RESGATE</v>
      </c>
      <c r="D1225" t="str">
        <v xml:space="preserve"> TRANSFERENCIA ENTRE CONTAS</v>
      </c>
      <c r="E1225" t="str">
        <v>07/2025</v>
      </c>
      <c r="F1225" t="str">
        <v>TRANSFERENCIA ENTRE CONTAS</v>
      </c>
      <c r="G1225" t="str">
        <v>ÚNICA</v>
      </c>
      <c r="H1225" t="str">
        <v>TRANSFERENCIA</v>
      </c>
      <c r="I1225">
        <v>50000</v>
      </c>
    </row>
    <row r="1226">
      <c r="A1226" t="str">
        <v>MM</v>
      </c>
      <c r="B1226">
        <v>45866</v>
      </c>
      <c r="C1226" t="str">
        <v>RESGATE</v>
      </c>
      <c r="D1226" t="str">
        <v xml:space="preserve"> TRANSFERENCIA ENTRE CONTAS</v>
      </c>
      <c r="E1226" t="str">
        <v>07/2025</v>
      </c>
      <c r="F1226" t="str">
        <v>TRANSFERENCIA ENTRE CONTAS</v>
      </c>
      <c r="G1226" t="str">
        <v>ÚNICA</v>
      </c>
      <c r="H1226" t="str">
        <v>TRANSFERENCIA</v>
      </c>
      <c r="I1226">
        <v>187.56</v>
      </c>
    </row>
    <row r="1227">
      <c r="A1227" t="str">
        <v>MM</v>
      </c>
      <c r="B1227">
        <v>45868</v>
      </c>
      <c r="C1227" t="str">
        <v>RESGATE</v>
      </c>
      <c r="D1227" t="str">
        <v xml:space="preserve"> TRANSFERENCIA ENTRE CONTAS</v>
      </c>
      <c r="E1227" t="str">
        <v>07/2025</v>
      </c>
      <c r="F1227" t="str">
        <v>TRANSFERENCIA ENTRE CONTAS</v>
      </c>
      <c r="G1227" t="str">
        <v>ÚNICA</v>
      </c>
      <c r="H1227" t="str">
        <v>TRANSFERENCIA</v>
      </c>
      <c r="I1227">
        <v>122922.56</v>
      </c>
    </row>
    <row r="1228">
      <c r="A1228" t="str">
        <v>MM</v>
      </c>
      <c r="B1228">
        <v>45869</v>
      </c>
      <c r="C1228" t="str">
        <v>31/07/025 VALOR RECEBIDO CONFORME ACERTO ARQUIVO  SALVO D:\Rede_SM\Agro_Xingu\2025. ORIGEM VALOR A RECEBER ACERTO AGRO XINGU PLAN 2024_Fechamento_SojaAvariado_acerto3_setembro_2024.</v>
      </c>
      <c r="D1228" t="str">
        <v xml:space="preserve"> R M SANTANA</v>
      </c>
      <c r="E1228" t="str">
        <v>07/2025</v>
      </c>
      <c r="F1228" t="str">
        <v>TERCEIROS</v>
      </c>
      <c r="G1228" t="str">
        <v>ÚNICA</v>
      </c>
      <c r="H1228" t="str">
        <v>TRANSFERENCIA</v>
      </c>
      <c r="I1228">
        <v>22061.26</v>
      </c>
    </row>
    <row r="1229">
      <c r="A1229" t="str">
        <v>MM</v>
      </c>
      <c r="B1229">
        <v>45869</v>
      </c>
      <c r="C1229" t="str">
        <v>31/07/2025 RECEBIDO EMPRESTIMO 28/10/2024, CONFORME AJUSTE ACERTO ARQUIVO 2025_Fechamento_final_25072025 SALVO D:\Rede_SM\Agro_Xingu/2025.</v>
      </c>
      <c r="D1229" t="str">
        <v xml:space="preserve"> R M SANTANA</v>
      </c>
      <c r="E1229" t="str">
        <v>07/2025</v>
      </c>
      <c r="F1229" t="str">
        <v>TERCEIROS</v>
      </c>
      <c r="G1229" t="str">
        <v>ÚNICA</v>
      </c>
      <c r="H1229" t="str">
        <v>TRANSFERENCIA</v>
      </c>
      <c r="I1229">
        <v>50000</v>
      </c>
    </row>
    <row r="1230">
      <c r="A1230" t="str">
        <v>MM</v>
      </c>
      <c r="B1230">
        <v>45869</v>
      </c>
      <c r="C1230" t="str">
        <v>31/07/2025 RECEBIDO EMPRESTIMO 01/04/2025 AVAL SICOOB. LANCADO NEROWILLIAN BAIXA CTE. CONFORME AJUSTE ACERTO ARQUIVO 2025_Fechamento_final_25072025 ARQUIVADO D:\Rede_SM\Agro_Xingu/2025.</v>
      </c>
      <c r="D1230" t="str">
        <v xml:space="preserve"> R M SANTANA</v>
      </c>
      <c r="E1230" t="str">
        <v>07/2025</v>
      </c>
      <c r="F1230" t="str">
        <v>TERCEIROS</v>
      </c>
      <c r="G1230" t="str">
        <v>ÚNICA</v>
      </c>
      <c r="H1230" t="str">
        <v>TRANSFERENCIA</v>
      </c>
      <c r="I1230">
        <v>116592.12</v>
      </c>
    </row>
    <row r="1231">
      <c r="A1231" t="str">
        <v>MM</v>
      </c>
      <c r="B1231">
        <v>45869</v>
      </c>
      <c r="C1231" t="str">
        <v>31/07/2025 RECEBIDO EMPRESTIMO 01/04/2025 AVAL SICOOB. LANCADO CONTRATO 0211/25 - SO SILVIO VALOR MERCADORIA. CONFORME AJUSTE ACERTO ARQUIVO 2025_Fechamento_final_25072025 SALVO D:\Rede_SM\Agro_Xingu/2025.</v>
      </c>
      <c r="D1231" t="str">
        <v xml:space="preserve"> R M SANTANA</v>
      </c>
      <c r="E1231" t="str">
        <v>07/2025</v>
      </c>
      <c r="F1231" t="str">
        <v>TERCEIROS</v>
      </c>
      <c r="G1231" t="str">
        <v>ÚNICA</v>
      </c>
      <c r="H1231" t="str">
        <v>TRANSFERENCIA</v>
      </c>
      <c r="I1231">
        <v>6813.67</v>
      </c>
    </row>
    <row r="1232">
      <c r="A1232" t="str">
        <v>MM</v>
      </c>
      <c r="B1232">
        <v>45869</v>
      </c>
      <c r="C1232" t="str">
        <v>31/072025 RECEBIMENTO PREJUIZO CONTRATO 0217/25 - SO DIEGO. CONFORME AJUSTE ACERTO ARQUIVO 2025_Fechamento_final_25072025 SALVO D:\Rede_SM\Agro_Xingu/2025.</v>
      </c>
      <c r="D1232" t="str">
        <v xml:space="preserve"> R M SANTANA</v>
      </c>
      <c r="E1232" t="str">
        <v>0217/25 - SO</v>
      </c>
      <c r="F1232" t="str">
        <v>TERCEIROS</v>
      </c>
      <c r="G1232" t="str">
        <v>ÚNICA</v>
      </c>
      <c r="H1232" t="str">
        <v>TRANSFERENCIA</v>
      </c>
      <c r="I1232">
        <v>50.07</v>
      </c>
    </row>
    <row r="1233">
      <c r="A1233" t="str">
        <v>MM</v>
      </c>
      <c r="B1233">
        <v>45869</v>
      </c>
      <c r="C1233" t="str">
        <v>REVERTIDO PARA LUCRO VALOR RECEBIDO REFERENTE A COMISSÃO CORRETOR, CONTRATO COMPRA: 0177/24 - SO.</v>
      </c>
      <c r="D1233" t="str">
        <v xml:space="preserve"> R M SANTANA</v>
      </c>
      <c r="E1233" t="str">
        <v>0177/24 - SO</v>
      </c>
      <c r="F1233" t="str">
        <v>ENTRADAS DIVERSAS</v>
      </c>
      <c r="G1233" t="str">
        <v>ÚNICA</v>
      </c>
      <c r="H1233" t="str">
        <v>TRANSFERENCIA</v>
      </c>
      <c r="I1233">
        <v>19831.51</v>
      </c>
    </row>
    <row r="1234">
      <c r="A1234" t="str">
        <v>MM</v>
      </c>
      <c r="B1234">
        <v>45869</v>
      </c>
      <c r="C1234" t="str">
        <v>RENDIMENTO APLICACAO</v>
      </c>
      <c r="D1234" t="str">
        <v xml:space="preserve"> BANCO BTG PACTUAL S.A.</v>
      </c>
      <c r="E1234" t="str">
        <v>07/2025</v>
      </c>
      <c r="F1234" t="str">
        <v>FINANCEIRA</v>
      </c>
      <c r="G1234" t="str">
        <v>ÚNICA</v>
      </c>
      <c r="H1234" t="str">
        <v>CREDITO EM CONTA</v>
      </c>
      <c r="I1234">
        <v>40692.59</v>
      </c>
    </row>
    <row r="1235">
      <c r="A1235" t="str">
        <v>MM</v>
      </c>
      <c r="B1235">
        <v>45869</v>
      </c>
      <c r="C1235" t="str">
        <v>RENDIMENTO APLCIACAO</v>
      </c>
      <c r="D1235" t="str">
        <v xml:space="preserve"> BANCO DO BRASIL SA</v>
      </c>
      <c r="E1235" t="str">
        <v>07/2025</v>
      </c>
      <c r="F1235" t="str">
        <v>FINANCEIRA</v>
      </c>
      <c r="G1235" t="str">
        <v>ÚNICA</v>
      </c>
      <c r="H1235" t="str">
        <v>CREDITO EM CONTA</v>
      </c>
      <c r="I1235">
        <v>8772.87</v>
      </c>
    </row>
    <row r="1236">
      <c r="A1236" t="str">
        <v>MM</v>
      </c>
      <c r="B1236">
        <v>45869</v>
      </c>
      <c r="C1236" t="str">
        <v>RENDIMENTO APLICACAO</v>
      </c>
      <c r="D1236" t="str">
        <v xml:space="preserve"> BANCO DO BRASIL SA</v>
      </c>
      <c r="E1236" t="str">
        <v>07/2025</v>
      </c>
      <c r="F1236" t="str">
        <v>FINANCEIRA</v>
      </c>
      <c r="G1236" t="str">
        <v>ÚNICA</v>
      </c>
      <c r="H1236" t="str">
        <v>CREDITO EM CONTA</v>
      </c>
      <c r="I1236">
        <v>26930.97</v>
      </c>
    </row>
    <row r="1237">
      <c r="A1237" t="str">
        <v>MM</v>
      </c>
      <c r="B1237">
        <v>45869</v>
      </c>
      <c r="C1237" t="str">
        <v>RESGATE</v>
      </c>
      <c r="D1237" t="str">
        <v xml:space="preserve"> TRANSFERENCIA ENTRE CONTAS</v>
      </c>
      <c r="E1237" t="str">
        <v>07/2025</v>
      </c>
      <c r="F1237" t="str">
        <v>TRANSFERENCIA ENTRE CONTAS</v>
      </c>
      <c r="G1237" t="str">
        <v>ÚNICA</v>
      </c>
      <c r="H1237" t="str">
        <v>TRANSFERENCIA</v>
      </c>
      <c r="I1237">
        <v>170676.42</v>
      </c>
    </row>
    <row r="1238">
      <c r="A1238" t="str">
        <v>MM</v>
      </c>
      <c r="B1238">
        <v>45870</v>
      </c>
      <c r="C1238" t="str">
        <v>RESGATE</v>
      </c>
      <c r="D1238" t="str">
        <v xml:space="preserve"> TRANSFERENCIA ENTRE CONTAS</v>
      </c>
      <c r="E1238" t="str">
        <v>08/2025</v>
      </c>
      <c r="F1238" t="str">
        <v>TRANSFERENCIA ENTRE CONTAS</v>
      </c>
      <c r="G1238" t="str">
        <v>ÚNICA</v>
      </c>
      <c r="H1238" t="str">
        <v>TRANSFERENCIA</v>
      </c>
      <c r="I1238">
        <v>1492.71</v>
      </c>
    </row>
    <row r="1239">
      <c r="A1239" t="str">
        <v>MM</v>
      </c>
      <c r="B1239">
        <v>45874</v>
      </c>
      <c r="C1239" t="str">
        <v>RESGATE</v>
      </c>
      <c r="D1239" t="str">
        <v xml:space="preserve"> TRANSFERENCIA ENTRE CONTAS</v>
      </c>
      <c r="E1239" t="str">
        <v>08/2025</v>
      </c>
      <c r="F1239" t="str">
        <v>TRANSFERENCIA ENTRE CONTAS</v>
      </c>
      <c r="G1239" t="str">
        <v>ÚNICA</v>
      </c>
      <c r="H1239" t="str">
        <v>TRANSFERENCIA</v>
      </c>
      <c r="I1239">
        <v>975.46</v>
      </c>
    </row>
    <row r="1240">
      <c r="A1240" t="str">
        <v>MM</v>
      </c>
      <c r="B1240">
        <v>45877</v>
      </c>
      <c r="C1240" t="str">
        <v>RESGATE</v>
      </c>
      <c r="D1240" t="str">
        <v xml:space="preserve"> TRANSFERENCIA ENTRE CONTAS</v>
      </c>
      <c r="E1240" t="str">
        <v>08/2025</v>
      </c>
      <c r="F1240" t="str">
        <v>TRANSFERENCIA ENTRE CONTAS</v>
      </c>
      <c r="G1240" t="str">
        <v>ÚNICA</v>
      </c>
      <c r="H1240" t="str">
        <v>TRANSFERENCIA</v>
      </c>
      <c r="I1240">
        <v>69821.28</v>
      </c>
    </row>
    <row r="1241">
      <c r="A1241" t="str">
        <v>MM</v>
      </c>
      <c r="B1241">
        <v>45877</v>
      </c>
      <c r="C1241" t="str">
        <v>RESGATE</v>
      </c>
      <c r="D1241" t="str">
        <v xml:space="preserve"> TRANSFERENCIA ENTRE CONTAS</v>
      </c>
      <c r="E1241" t="str">
        <v>08/2025</v>
      </c>
      <c r="F1241" t="str">
        <v>TRANSFERENCIA ENTRE CONTAS</v>
      </c>
      <c r="G1241" t="str">
        <v>ÚNICA</v>
      </c>
      <c r="H1241" t="str">
        <v>TRANSFERENCIA</v>
      </c>
      <c r="I1241">
        <v>615</v>
      </c>
    </row>
    <row r="1242">
      <c r="A1242" t="str">
        <v>MM</v>
      </c>
      <c r="B1242">
        <v>45880</v>
      </c>
      <c r="C1242" t="str">
        <v>RESGATE</v>
      </c>
      <c r="D1242" t="str">
        <v xml:space="preserve"> TRANSFERENCIA ENTRE CONTAS</v>
      </c>
      <c r="E1242" t="str">
        <v>08/2025</v>
      </c>
      <c r="F1242" t="str">
        <v>TRANSFERENCIA ENTRE CONTAS</v>
      </c>
      <c r="G1242" t="str">
        <v>ÚNICA</v>
      </c>
      <c r="H1242" t="str">
        <v>TRANSFERENCIA</v>
      </c>
      <c r="I1242">
        <v>3969.45</v>
      </c>
    </row>
    <row r="1243">
      <c r="A1243" t="str">
        <v>MM</v>
      </c>
      <c r="B1243">
        <v>45882</v>
      </c>
      <c r="C1243" t="str">
        <v>RESGATE</v>
      </c>
      <c r="D1243" t="str">
        <v xml:space="preserve"> TRANSFERENCIA ENTRE CONTAS</v>
      </c>
      <c r="E1243" t="str">
        <v>08/2025</v>
      </c>
      <c r="F1243" t="str">
        <v>TRANSFERENCIA ENTRE CONTAS</v>
      </c>
      <c r="G1243" t="str">
        <v>ÚNICA</v>
      </c>
      <c r="H1243" t="str">
        <v>TRANSFERENCIA</v>
      </c>
      <c r="I1243">
        <v>6000</v>
      </c>
    </row>
    <row r="1244">
      <c r="A1244" t="str">
        <v>MM</v>
      </c>
      <c r="B1244">
        <v>45884</v>
      </c>
      <c r="C1244" t="str">
        <v>RESGATE</v>
      </c>
      <c r="D1244" t="str">
        <v xml:space="preserve"> TRANSFERENCIA ENTRE CONTAS</v>
      </c>
      <c r="E1244" t="str">
        <v>08/2025</v>
      </c>
      <c r="F1244" t="str">
        <v>TRANSFERENCIA ENTRE CONTAS</v>
      </c>
      <c r="G1244" t="str">
        <v>ÚNICA</v>
      </c>
      <c r="H1244" t="str">
        <v>TRANSFERENCIA</v>
      </c>
      <c r="I1244">
        <v>86.19</v>
      </c>
    </row>
    <row r="1245">
      <c r="A1245" t="str">
        <v>MM</v>
      </c>
      <c r="B1245">
        <v>45887</v>
      </c>
      <c r="C1245" t="str">
        <v>RESGATE</v>
      </c>
      <c r="D1245" t="str">
        <v xml:space="preserve"> TRANSFERENCIA ENTRE CONTAS</v>
      </c>
      <c r="E1245" t="str">
        <v>08/2025</v>
      </c>
      <c r="F1245" t="str">
        <v>TRANSFERENCIA ENTRE CONTAS</v>
      </c>
      <c r="G1245" t="str">
        <v>ÚNICA</v>
      </c>
      <c r="H1245" t="str">
        <v>TRANSFERENCIA</v>
      </c>
      <c r="I1245">
        <v>60000</v>
      </c>
    </row>
    <row r="1246">
      <c r="A1246" t="str">
        <v>MM</v>
      </c>
      <c r="B1246">
        <v>45887</v>
      </c>
      <c r="C1246" t="str">
        <v>APLICACAO</v>
      </c>
      <c r="D1246" t="str">
        <v xml:space="preserve"> TRANSFERENCIA ENTRE CONTAS</v>
      </c>
      <c r="E1246" t="str">
        <v>08/2025</v>
      </c>
      <c r="F1246" t="str">
        <v>TRANSFERENCIA ENTRE CONTAS</v>
      </c>
      <c r="G1246" t="str">
        <v>ÚNICA</v>
      </c>
      <c r="H1246" t="str">
        <v>TRANSFERENCIA</v>
      </c>
      <c r="I1246">
        <v>622.32</v>
      </c>
    </row>
    <row r="1247">
      <c r="A1247" t="str">
        <v>MM</v>
      </c>
      <c r="B1247">
        <v>45889</v>
      </c>
      <c r="C1247" t="str">
        <v xml:space="preserve"> Rest. Tributos Rec. Fed.</v>
      </c>
      <c r="D1247" t="str">
        <v xml:space="preserve"> MINISTERIO DA FAZENDA</v>
      </c>
      <c r="E1247" t="str">
        <v>08/2025</v>
      </c>
      <c r="F1247" t="str">
        <v>ENTRADAS DIVERSAS</v>
      </c>
      <c r="G1247" t="str">
        <v>ÚNICA</v>
      </c>
      <c r="H1247" t="str">
        <v>CREDITO CLIENTE</v>
      </c>
      <c r="I1247">
        <v>7050.11</v>
      </c>
    </row>
    <row r="1248">
      <c r="A1248" t="str">
        <v>MM</v>
      </c>
      <c r="B1248">
        <v>45889</v>
      </c>
      <c r="C1248" t="str">
        <v>APLICACAO</v>
      </c>
      <c r="D1248" t="str">
        <v xml:space="preserve"> TRANSFERENCIA ENTRE CONTAS</v>
      </c>
      <c r="E1248" t="str">
        <v>08/2025</v>
      </c>
      <c r="F1248" t="str">
        <v>TRANSFERENCIA ENTRE CONTAS</v>
      </c>
      <c r="G1248" t="str">
        <v>ÚNICA</v>
      </c>
      <c r="H1248" t="str">
        <v>TRANSFERENCIA</v>
      </c>
      <c r="I1248">
        <v>6244.11</v>
      </c>
    </row>
    <row r="1249">
      <c r="A1249" t="str">
        <v>MM</v>
      </c>
      <c r="B1249">
        <v>45895</v>
      </c>
      <c r="C1249" t="str">
        <v>RESGATE</v>
      </c>
      <c r="D1249" t="str">
        <v xml:space="preserve"> TRANSFERENCIA ENTRE CONTAS</v>
      </c>
      <c r="E1249" t="str">
        <v>08/2025</v>
      </c>
      <c r="F1249" t="str">
        <v>TRANSFERENCIA ENTRE CONTAS</v>
      </c>
      <c r="G1249" t="str">
        <v>ÚNICA</v>
      </c>
      <c r="H1249" t="str">
        <v>TRANSFERENCIA</v>
      </c>
      <c r="I1249">
        <v>94.37</v>
      </c>
    </row>
    <row r="1250">
      <c r="A1250" t="str">
        <v>MM</v>
      </c>
      <c r="B1250">
        <v>45896</v>
      </c>
      <c r="C1250" t="str">
        <v>RESGATE</v>
      </c>
      <c r="D1250" t="str">
        <v xml:space="preserve"> TRANSFERENCIA ENTRE CONTAS</v>
      </c>
      <c r="E1250" t="str">
        <v>08/2025</v>
      </c>
      <c r="F1250" t="str">
        <v>TRANSFERENCIA ENTRE CONTAS</v>
      </c>
      <c r="G1250" t="str">
        <v>ÚNICA</v>
      </c>
      <c r="H1250" t="str">
        <v>TRANSFERENCIA</v>
      </c>
      <c r="I1250">
        <v>6772.45</v>
      </c>
    </row>
    <row r="1251">
      <c r="A1251" t="str">
        <v>MM</v>
      </c>
      <c r="B1251">
        <v>45896</v>
      </c>
      <c r="C1251" t="str">
        <v>RESGATE</v>
      </c>
      <c r="D1251" t="str">
        <v xml:space="preserve"> TRANSFERENCIA ENTRE CONTAS</v>
      </c>
      <c r="E1251" t="str">
        <v>08/2025</v>
      </c>
      <c r="F1251" t="str">
        <v>TRANSFERENCIA ENTRE CONTAS</v>
      </c>
      <c r="G1251" t="str">
        <v>ÚNICA</v>
      </c>
      <c r="H1251" t="str">
        <v>TRANSFERENCIA</v>
      </c>
      <c r="I1251">
        <v>727.55</v>
      </c>
    </row>
    <row r="1252">
      <c r="A1252" t="str">
        <v>MM</v>
      </c>
      <c r="B1252">
        <v>45897</v>
      </c>
      <c r="C1252" t="str">
        <v>RESGATE</v>
      </c>
      <c r="D1252" t="str">
        <v xml:space="preserve"> TRANSFERENCIA ENTRE CONTAS</v>
      </c>
      <c r="E1252" t="str">
        <v>08/2025</v>
      </c>
      <c r="F1252" t="str">
        <v>TRANSFERENCIA ENTRE CONTAS</v>
      </c>
      <c r="G1252" t="str">
        <v>ÚNICA</v>
      </c>
      <c r="H1252" t="str">
        <v>TRANSFERENCIA</v>
      </c>
      <c r="I1252">
        <v>20485</v>
      </c>
    </row>
    <row r="1253">
      <c r="A1253" t="str">
        <v>MM</v>
      </c>
      <c r="B1253">
        <v>45898</v>
      </c>
      <c r="C1253" t="str">
        <v>RESGATE</v>
      </c>
      <c r="D1253" t="str">
        <v xml:space="preserve"> TRANSFERENCIA ENTRE CONTAS</v>
      </c>
      <c r="E1253" t="str">
        <v>08/2025</v>
      </c>
      <c r="F1253" t="str">
        <v>TRANSFERENCIA ENTRE CONTAS</v>
      </c>
      <c r="G1253" t="str">
        <v>ÚNICA</v>
      </c>
      <c r="H1253" t="str">
        <v>TRANSFERENCIA</v>
      </c>
      <c r="I1253">
        <v>28000</v>
      </c>
    </row>
    <row r="1254">
      <c r="A1254" t="str">
        <v>MM</v>
      </c>
      <c r="B1254">
        <v>45898</v>
      </c>
      <c r="C1254" t="str">
        <v>RESGATE</v>
      </c>
      <c r="D1254" t="str">
        <v xml:space="preserve"> TRANSFERENCIA ENTRE CONTAS</v>
      </c>
      <c r="E1254" t="str">
        <v>08/2025</v>
      </c>
      <c r="F1254" t="str">
        <v>TRANSFERENCIA ENTRE CONTAS</v>
      </c>
      <c r="G1254" t="str">
        <v>ÚNICA</v>
      </c>
      <c r="H1254" t="str">
        <v>TRANSFERENCIA</v>
      </c>
      <c r="I1254">
        <v>175000</v>
      </c>
    </row>
    <row r="1255">
      <c r="A1255" t="str">
        <v>MM</v>
      </c>
      <c r="B1255">
        <v>45898</v>
      </c>
      <c r="C1255" t="str">
        <v>APLICACAO</v>
      </c>
      <c r="D1255" t="str">
        <v xml:space="preserve"> TRANSFERENCIA ENTRE CONTAS</v>
      </c>
      <c r="E1255" t="str">
        <v>08/2025</v>
      </c>
      <c r="F1255" t="str">
        <v>TRANSFERENCIA ENTRE CONTAS</v>
      </c>
      <c r="G1255" t="str">
        <v>ÚNICA</v>
      </c>
      <c r="H1255" t="str">
        <v>TRANSFERENCIA</v>
      </c>
      <c r="I1255">
        <v>2487.1</v>
      </c>
    </row>
    <row r="1256">
      <c r="A1256" t="str">
        <v>MM</v>
      </c>
      <c r="B1256">
        <v>45898</v>
      </c>
      <c r="C1256" t="str">
        <v>RENIDMENTO APLICACAO</v>
      </c>
      <c r="D1256" t="str">
        <v xml:space="preserve"> BANCO BTG PACTUAL S.A.</v>
      </c>
      <c r="E1256" t="str">
        <v>08/2025</v>
      </c>
      <c r="F1256" t="str">
        <v>FINANCEIRA</v>
      </c>
      <c r="G1256" t="str">
        <v>ÚNICA</v>
      </c>
      <c r="H1256" t="str">
        <v>CREDITO EM CONTA</v>
      </c>
      <c r="I1256">
        <v>36945.47</v>
      </c>
    </row>
    <row r="1257">
      <c r="A1257" t="str">
        <v>MM</v>
      </c>
      <c r="B1257">
        <v>45898</v>
      </c>
      <c r="C1257" t="str">
        <v>RENDIMENTO APLICACAO</v>
      </c>
      <c r="D1257" t="str">
        <v xml:space="preserve"> BANCO DO BRASIL SA</v>
      </c>
      <c r="E1257" t="str">
        <v>08/2025</v>
      </c>
      <c r="F1257" t="str">
        <v>FINANCEIRA</v>
      </c>
      <c r="G1257" t="str">
        <v>ÚNICA</v>
      </c>
      <c r="H1257" t="str">
        <v>CREDITO EM CONTA</v>
      </c>
      <c r="I1257">
        <v>92.42</v>
      </c>
    </row>
    <row r="1258">
      <c r="A1258" t="str">
        <v>MM</v>
      </c>
      <c r="B1258">
        <v>45898</v>
      </c>
      <c r="C1258" t="str">
        <v>RENDIMENTO APLICACAO</v>
      </c>
      <c r="D1258" t="str">
        <v xml:space="preserve"> BANCO DO BRASIL SA</v>
      </c>
      <c r="E1258" t="str">
        <v>08/2025</v>
      </c>
      <c r="F1258" t="str">
        <v>FINANCEIRA</v>
      </c>
      <c r="G1258" t="str">
        <v>ÚNICA</v>
      </c>
      <c r="H1258" t="str">
        <v>CREDITO EM CONTA</v>
      </c>
      <c r="I1258">
        <v>8101.8</v>
      </c>
    </row>
    <row r="1259">
      <c r="A1259" t="str">
        <v>MM</v>
      </c>
      <c r="B1259">
        <v>45898</v>
      </c>
      <c r="C1259" t="str">
        <v>RENDIMENTO APLICACAO</v>
      </c>
      <c r="D1259" t="str">
        <v xml:space="preserve"> BANCO DO BRASIL SA</v>
      </c>
      <c r="E1259" t="str">
        <v>08/2025</v>
      </c>
      <c r="F1259" t="str">
        <v>FINANCEIRA</v>
      </c>
      <c r="G1259" t="str">
        <v>ÚNICA</v>
      </c>
      <c r="H1259" t="str">
        <v>CREDITO EM CONTA</v>
      </c>
      <c r="I1259">
        <v>0.13</v>
      </c>
    </row>
    <row r="1260">
      <c r="A1260" t="str">
        <v>MM</v>
      </c>
      <c r="B1260">
        <v>45901</v>
      </c>
      <c r="C1260" t="str">
        <v>RESGATE</v>
      </c>
      <c r="D1260" t="str">
        <v xml:space="preserve"> TRANSFERENCIA ENTRE CONTAS</v>
      </c>
      <c r="E1260" t="str">
        <v>09/2025</v>
      </c>
      <c r="F1260" t="str">
        <v>TRANSFERENCIA ENTRE CONTAS</v>
      </c>
      <c r="G1260" t="str">
        <v>ÚNICA</v>
      </c>
      <c r="H1260" t="str">
        <v>TRANSFERENCIA</v>
      </c>
      <c r="I1260">
        <v>648.59</v>
      </c>
    </row>
    <row r="1261">
      <c r="A1261" t="str">
        <v>MM</v>
      </c>
      <c r="B1261">
        <v>45902</v>
      </c>
      <c r="C1261" t="str">
        <v>MERCADORIA REF NF 1522, CARREGAMENTO Nº 02052, CONTRATO: 0231/25 - CS. PLACA: XXX-9999, MOTORISTA: JOEL FLORENCO DE SOUZA</v>
      </c>
      <c r="D1261" t="str">
        <v xml:space="preserve"> JOSE EDUARDO MUFFATO E OUTROS</v>
      </c>
      <c r="E1261" t="str">
        <v>02052</v>
      </c>
      <c r="F1261" t="str">
        <v>CLIENTES MERCADORIAS</v>
      </c>
      <c r="G1261" t="str">
        <v>ÚNICA</v>
      </c>
      <c r="H1261" t="str">
        <v>BOLETO</v>
      </c>
      <c r="I1261">
        <v>25305</v>
      </c>
    </row>
    <row r="1262">
      <c r="A1262" t="str">
        <v>MM</v>
      </c>
      <c r="B1262">
        <v>45902</v>
      </c>
      <c r="C1262" t="str">
        <v>APLICACAO</v>
      </c>
      <c r="D1262" t="str">
        <v xml:space="preserve"> TRANSFERENCIA ENTRE CONTAS</v>
      </c>
      <c r="E1262" t="str">
        <v>09/2025</v>
      </c>
      <c r="F1262" t="str">
        <v>TRANSFERENCIA ENTRE CONTAS</v>
      </c>
      <c r="G1262" t="str">
        <v>ÚNICA</v>
      </c>
      <c r="H1262" t="str">
        <v>TRANSFERENCIA</v>
      </c>
      <c r="I1262">
        <v>25305</v>
      </c>
    </row>
    <row r="1263">
      <c r="A1263" t="str">
        <v>MM</v>
      </c>
      <c r="B1263">
        <v>45903</v>
      </c>
      <c r="C1263" t="str">
        <v>RESGATE</v>
      </c>
      <c r="D1263" t="str">
        <v xml:space="preserve"> TRANSFERENCIA ENTRE CONTAS</v>
      </c>
      <c r="E1263" t="str">
        <v>09/2025</v>
      </c>
      <c r="F1263" t="str">
        <v>TRANSFERENCIA ENTRE CONTAS</v>
      </c>
      <c r="G1263" t="str">
        <v>ÚNICA</v>
      </c>
      <c r="H1263" t="str">
        <v>TRANSFERENCIA</v>
      </c>
      <c r="I1263">
        <v>20000</v>
      </c>
    </row>
    <row r="1264">
      <c r="A1264" t="str">
        <v>MM</v>
      </c>
      <c r="B1264">
        <v>45903</v>
      </c>
      <c r="C1264" t="str">
        <v>RESGATE</v>
      </c>
      <c r="D1264" t="str">
        <v xml:space="preserve"> TRANSFERENCIA ENTRE CONTAS</v>
      </c>
      <c r="E1264" t="str">
        <v>09/2025</v>
      </c>
      <c r="F1264" t="str">
        <v>TRANSFERENCIA ENTRE CONTAS</v>
      </c>
      <c r="G1264" t="str">
        <v>ÚNICA</v>
      </c>
      <c r="H1264" t="str">
        <v>TRANSFERENCIA</v>
      </c>
      <c r="I1264">
        <v>16552.14</v>
      </c>
    </row>
    <row r="1265">
      <c r="A1265" t="str">
        <v>MM</v>
      </c>
      <c r="B1265">
        <v>45905</v>
      </c>
      <c r="C1265" t="str">
        <v>RESGATE</v>
      </c>
      <c r="D1265" t="str">
        <v xml:space="preserve"> TRANSFERENCIA ENTRE CONTAS</v>
      </c>
      <c r="E1265" t="str">
        <v>09/2025</v>
      </c>
      <c r="F1265" t="str">
        <v>TRANSFERENCIA ENTRE CONTAS</v>
      </c>
      <c r="G1265" t="str">
        <v>ÚNICA</v>
      </c>
      <c r="H1265" t="str">
        <v>TRANSFERENCIA</v>
      </c>
      <c r="I1265">
        <v>606.91</v>
      </c>
    </row>
    <row r="1266">
      <c r="A1266" t="str">
        <v>MM</v>
      </c>
      <c r="B1266">
        <v>45909</v>
      </c>
      <c r="C1266" t="str">
        <v>MERCADORIA REF NF 1523, CARREGAMENTO Nº 02053, CONTRATO: 0231/25 - CS. PLACA: XXX-9999, MOTORISTA: JOEL FLORENCO DE SOUZA</v>
      </c>
      <c r="D1266" t="str">
        <v xml:space="preserve"> JOSE EDUARDO MUFFATO E OUTROS</v>
      </c>
      <c r="E1266" t="str">
        <v>02053</v>
      </c>
      <c r="F1266" t="str">
        <v>CLIENTES MERCADORIAS</v>
      </c>
      <c r="G1266" t="str">
        <v>ÚNICA</v>
      </c>
      <c r="H1266" t="str">
        <v>BOLETO</v>
      </c>
      <c r="I1266">
        <v>23331</v>
      </c>
    </row>
    <row r="1267">
      <c r="A1267" t="str">
        <v>MM</v>
      </c>
      <c r="B1267">
        <v>45909</v>
      </c>
      <c r="C1267" t="str">
        <v>APLICACAO</v>
      </c>
      <c r="D1267" t="str">
        <v xml:space="preserve"> TRANSFERENCIA ENTRE CONTAS</v>
      </c>
      <c r="E1267" t="str">
        <v>09/2025</v>
      </c>
      <c r="F1267" t="str">
        <v>TRANSFERENCIA ENTRE CONTAS</v>
      </c>
      <c r="G1267" t="str">
        <v>ÚNICA</v>
      </c>
      <c r="H1267" t="str">
        <v>TRANSFERENCIA</v>
      </c>
      <c r="I1267">
        <v>23131</v>
      </c>
    </row>
    <row r="1268">
      <c r="A1268" t="str">
        <v>MM</v>
      </c>
      <c r="B1268">
        <v>45910</v>
      </c>
      <c r="C1268" t="str">
        <v>MERCADORIA REF NF 1493, CARREGAMENTO Nº 01950, CONTRATO: 0226/25 - MP. PLACA: LWH-9454, MOTORISTA: JOAO ATALIBIO SOARES</v>
      </c>
      <c r="D1268" t="str">
        <v xml:space="preserve"> BELA CEREAIS COMERCIO LTDA</v>
      </c>
      <c r="E1268" t="str">
        <v>01950</v>
      </c>
      <c r="F1268" t="str">
        <v>CLIENTES MERCADORIAS</v>
      </c>
      <c r="G1268" t="str">
        <v>ÚNICA</v>
      </c>
      <c r="H1268" t="str">
        <v>TRANSFERENCIA</v>
      </c>
      <c r="I1268">
        <v>64766.67</v>
      </c>
    </row>
    <row r="1269">
      <c r="A1269" t="str">
        <v>MM</v>
      </c>
      <c r="B1269">
        <v>45910</v>
      </c>
      <c r="C1269" t="str">
        <v>MERCADORIA REF NF 1494, CARREGAMENTO Nº 01952, CONTRATO: 0226/25 - MP. PLACA: JCR-4E60, MOTORISTA: JURANDIR OLIVEIRA RODRIGUES</v>
      </c>
      <c r="D1269" t="str">
        <v xml:space="preserve"> BELA CEREAIS COMERCIO LTDA</v>
      </c>
      <c r="E1269" t="str">
        <v>01952</v>
      </c>
      <c r="F1269" t="str">
        <v>CLIENTES MERCADORIAS</v>
      </c>
      <c r="G1269" t="str">
        <v>ÚNICA</v>
      </c>
      <c r="H1269" t="str">
        <v>TRANSFERENCIA</v>
      </c>
      <c r="I1269">
        <v>85300</v>
      </c>
    </row>
    <row r="1270">
      <c r="A1270" t="str">
        <v>MM</v>
      </c>
      <c r="B1270">
        <v>45910</v>
      </c>
      <c r="C1270" t="str">
        <v>RESGATE</v>
      </c>
      <c r="D1270" t="str">
        <v xml:space="preserve"> TRANSFERENCIA ENTRE CONTAS</v>
      </c>
      <c r="E1270" t="str">
        <v>09/2025</v>
      </c>
      <c r="F1270" t="str">
        <v>TRANSFERENCIA ENTRE CONTAS</v>
      </c>
      <c r="G1270" t="str">
        <v>ÚNICA</v>
      </c>
      <c r="H1270" t="str">
        <v>TRANSFERENCIA</v>
      </c>
      <c r="I1270">
        <v>330000</v>
      </c>
    </row>
    <row r="1271">
      <c r="A1271" t="str">
        <v>MM</v>
      </c>
      <c r="B1271">
        <v>45910</v>
      </c>
      <c r="C1271" t="str">
        <v>APLICACAO</v>
      </c>
      <c r="D1271" t="str">
        <v xml:space="preserve"> TRANSFERENCIA ENTRE CONTAS</v>
      </c>
      <c r="E1271" t="str">
        <v>09/2025</v>
      </c>
      <c r="F1271" t="str">
        <v>TRANSFERENCIA ENTRE CONTAS</v>
      </c>
      <c r="G1271" t="str">
        <v>ÚNICA</v>
      </c>
      <c r="H1271" t="str">
        <v>TRANSFERENCIA</v>
      </c>
      <c r="I1271">
        <v>2901.55</v>
      </c>
    </row>
    <row r="1272">
      <c r="A1272" t="str">
        <v>MM</v>
      </c>
      <c r="B1272">
        <v>45911</v>
      </c>
      <c r="C1272" t="str">
        <v>RESGATE</v>
      </c>
      <c r="D1272" t="str">
        <v xml:space="preserve"> TRANSFERENCIA ENTRE CONTAS</v>
      </c>
      <c r="E1272" t="str">
        <v>09/2025</v>
      </c>
      <c r="F1272" t="str">
        <v>TRANSFERENCIA ENTRE CONTAS</v>
      </c>
      <c r="G1272" t="str">
        <v>ÚNICA</v>
      </c>
      <c r="H1272" t="str">
        <v>TRANSFERENCIA</v>
      </c>
      <c r="I1272">
        <v>1000</v>
      </c>
    </row>
    <row r="1273">
      <c r="A1273" t="str">
        <v>MM</v>
      </c>
      <c r="B1273">
        <v>45912</v>
      </c>
      <c r="C1273" t="str">
        <v>RESGATE BTG</v>
      </c>
      <c r="D1273" t="str">
        <v xml:space="preserve"> TRANSFERENCIA ENTRE CONTAS</v>
      </c>
      <c r="E1273" t="str">
        <v>09/2025</v>
      </c>
      <c r="F1273" t="str">
        <v>TRANSFERENCIA ENTRE CONTAS</v>
      </c>
      <c r="G1273" t="str">
        <v>ÚNICA</v>
      </c>
      <c r="H1273" t="str">
        <v>TRANSFERENCIA</v>
      </c>
      <c r="I1273">
        <v>1774.69</v>
      </c>
    </row>
    <row r="1274">
      <c r="A1274" t="str">
        <v>MM</v>
      </c>
      <c r="B1274">
        <v>45912</v>
      </c>
      <c r="C1274" t="str">
        <v>RESGATE</v>
      </c>
      <c r="D1274" t="str">
        <v xml:space="preserve"> TRANSFERENCIA ENTRE CONTAS</v>
      </c>
      <c r="E1274" t="str">
        <v>09/2025</v>
      </c>
      <c r="F1274" t="str">
        <v>TRANSFERENCIA ENTRE CONTAS</v>
      </c>
      <c r="G1274" t="str">
        <v>ÚNICA</v>
      </c>
      <c r="H1274" t="str">
        <v>TRANSFERENCIA</v>
      </c>
      <c r="I1274">
        <v>691000</v>
      </c>
    </row>
    <row r="1275">
      <c r="A1275" t="str">
        <v>MM</v>
      </c>
      <c r="B1275">
        <v>45912</v>
      </c>
      <c r="C1275" t="str">
        <v>APLICACAO</v>
      </c>
      <c r="D1275" t="str">
        <v xml:space="preserve"> TRANSFERENCIA ENTRE CONTAS</v>
      </c>
      <c r="E1275" t="str">
        <v>09/2025</v>
      </c>
      <c r="F1275" t="str">
        <v>TRANSFERENCIA ENTRE CONTAS</v>
      </c>
      <c r="G1275" t="str">
        <v>ÚNICA</v>
      </c>
      <c r="H1275" t="str">
        <v>TRANSFERENCIA</v>
      </c>
      <c r="I1275">
        <v>192774.69</v>
      </c>
    </row>
    <row r="1276">
      <c r="A1276" t="str">
        <v>MM</v>
      </c>
      <c r="B1276">
        <v>45915</v>
      </c>
      <c r="C1276" t="str">
        <v>RESGATE</v>
      </c>
      <c r="D1276" t="str">
        <v xml:space="preserve"> TRANSFERENCIA ENTRE CONTAS</v>
      </c>
      <c r="E1276" t="str">
        <v>09/2025</v>
      </c>
      <c r="F1276" t="str">
        <v>TRANSFERENCIA ENTRE CONTAS</v>
      </c>
      <c r="G1276" t="str">
        <v>ÚNICA</v>
      </c>
      <c r="H1276" t="str">
        <v>TRANSFERENCIA</v>
      </c>
      <c r="I1276">
        <v>212.57</v>
      </c>
    </row>
    <row r="1277">
      <c r="A1277" t="str">
        <v>MM</v>
      </c>
      <c r="B1277">
        <v>45916</v>
      </c>
      <c r="C1277" t="str">
        <v>MERCADORIA REF NF 1525, CARREGAMENTO Nº 02055, CONTRATO: 0231/25 - CS. PLACA: XXX-9999, MOTORISTA: JOEL FLORENCO DE SOUZA</v>
      </c>
      <c r="D1277" t="str">
        <v xml:space="preserve"> JOSE EDUARDO MUFFATO E OUTROS</v>
      </c>
      <c r="E1277" t="str">
        <v>02055</v>
      </c>
      <c r="F1277" t="str">
        <v>CLIENTES MERCADORIAS</v>
      </c>
      <c r="G1277" t="str">
        <v>ÚNICA</v>
      </c>
      <c r="H1277" t="str">
        <v>BOLETO</v>
      </c>
      <c r="I1277">
        <v>22365</v>
      </c>
    </row>
    <row r="1278">
      <c r="A1278" t="str">
        <v>MM</v>
      </c>
      <c r="B1278">
        <v>45916</v>
      </c>
      <c r="C1278" t="str">
        <v>RESGATE</v>
      </c>
      <c r="D1278" t="str">
        <v xml:space="preserve"> TRANSFERENCIA ENTRE CONTAS</v>
      </c>
      <c r="E1278" t="str">
        <v>09/2025</v>
      </c>
      <c r="F1278" t="str">
        <v>TRANSFERENCIA ENTRE CONTAS</v>
      </c>
      <c r="G1278" t="str">
        <v>ÚNICA</v>
      </c>
      <c r="H1278" t="str">
        <v>TRANSFERENCIA</v>
      </c>
      <c r="I1278">
        <v>36268.25</v>
      </c>
    </row>
    <row r="1279">
      <c r="A1279" t="str">
        <v>MM</v>
      </c>
      <c r="B1279">
        <v>45919</v>
      </c>
      <c r="C1279" t="str">
        <v>RESGATE</v>
      </c>
      <c r="D1279" t="str">
        <v xml:space="preserve"> TRANSFERENCIA ENTRE CONTAS</v>
      </c>
      <c r="E1279" t="str">
        <v>09/2025</v>
      </c>
      <c r="F1279" t="str">
        <v>TRANSFERENCIA ENTRE CONTAS</v>
      </c>
      <c r="G1279" t="str">
        <v>ÚNICA</v>
      </c>
      <c r="H1279" t="str">
        <v>TRANSFERENCIA</v>
      </c>
      <c r="I1279">
        <v>806</v>
      </c>
    </row>
    <row r="1280">
      <c r="A1280" t="str">
        <v>MM</v>
      </c>
      <c r="B1280">
        <v>45922</v>
      </c>
      <c r="C1280" t="str">
        <v>RESGATE</v>
      </c>
      <c r="D1280" t="str">
        <v xml:space="preserve"> TRANSFERENCIA ENTRE CONTAS</v>
      </c>
      <c r="E1280" t="str">
        <v>09/2025</v>
      </c>
      <c r="F1280" t="str">
        <v>TRANSFERENCIA ENTRE CONTAS</v>
      </c>
      <c r="G1280" t="str">
        <v>ÚNICA</v>
      </c>
      <c r="H1280" t="str">
        <v>TRANSFERENCIA</v>
      </c>
      <c r="I1280">
        <v>4326.46</v>
      </c>
    </row>
    <row r="1281">
      <c r="A1281" t="str">
        <v>MM</v>
      </c>
      <c r="B1281">
        <v>45923</v>
      </c>
      <c r="C1281" t="str">
        <v>MERCADORIA REF NF 1495, CARREGAMENTO Nº 01958, CONTRATO: 0226/25 - MP. PLACA: AOT-6G27, MOTORISTA: ARI INACIO DAHLEM</v>
      </c>
      <c r="D1281" t="str">
        <v xml:space="preserve"> BELA CEREAIS COMERCIO LTDA</v>
      </c>
      <c r="E1281" t="str">
        <v>01958</v>
      </c>
      <c r="F1281" t="str">
        <v>CLIENTES MERCADORIAS</v>
      </c>
      <c r="G1281" t="str">
        <v>ÚNICA</v>
      </c>
      <c r="H1281" t="str">
        <v>TRANSFERENCIA</v>
      </c>
      <c r="I1281">
        <v>14733.33</v>
      </c>
    </row>
    <row r="1282">
      <c r="A1282" t="str">
        <v>MM</v>
      </c>
      <c r="B1282">
        <v>45923</v>
      </c>
      <c r="C1282" t="str">
        <v>MERCADORIA REF NF 1498, CARREGAMENTO Nº 01966, CONTRATO: 0226/25 - MP. PLACA: JCR-4E60, MOTORISTA: JURANDIR OLIVEIRA RODRIGUES</v>
      </c>
      <c r="D1282" t="str">
        <v xml:space="preserve"> BELA CEREAIS COMERCIO LTDA</v>
      </c>
      <c r="E1282" t="str">
        <v>01966</v>
      </c>
      <c r="F1282" t="str">
        <v>CLIENTES MERCADORIAS</v>
      </c>
      <c r="G1282" t="str">
        <v>ÚNICA</v>
      </c>
      <c r="H1282" t="str">
        <v>TRANSFERENCIA</v>
      </c>
      <c r="I1282">
        <v>87066.67</v>
      </c>
    </row>
    <row r="1283">
      <c r="A1283" t="str">
        <v>MM</v>
      </c>
      <c r="B1283">
        <v>45923</v>
      </c>
      <c r="C1283" t="str">
        <v>MERCADORIA REF NF 1499, CARREGAMENTO Nº 01968, CONTRATO: 0226/25 - MP. PLACA: PRR-4I58, MOTORISTA: ELIAS MIGUEL ALVES</v>
      </c>
      <c r="D1283" t="str">
        <v xml:space="preserve"> BELA CEREAIS COMERCIO LTDA</v>
      </c>
      <c r="E1283" t="str">
        <v>01968</v>
      </c>
      <c r="F1283" t="str">
        <v>CLIENTES MERCADORIAS</v>
      </c>
      <c r="G1283" t="str">
        <v>ÚNICA</v>
      </c>
      <c r="H1283" t="str">
        <v>TRANSFERENCIA</v>
      </c>
      <c r="I1283">
        <v>83500</v>
      </c>
    </row>
    <row r="1284">
      <c r="A1284" t="str">
        <v>MM</v>
      </c>
      <c r="B1284">
        <v>45923</v>
      </c>
      <c r="C1284" t="str">
        <v>MERCADORIA REF NF 1500, CARREGAMENTO Nº 01970, CONTRATO: 0226/25 - MP. PLACA: ATG-9C29, MOTORISTA: RENATO BRAGA PEREIRA</v>
      </c>
      <c r="D1284" t="str">
        <v xml:space="preserve"> BELA CEREAIS COMERCIO LTDA</v>
      </c>
      <c r="E1284" t="str">
        <v>01970</v>
      </c>
      <c r="F1284" t="str">
        <v>CLIENTES MERCADORIAS</v>
      </c>
      <c r="G1284" t="str">
        <v>ÚNICA</v>
      </c>
      <c r="H1284" t="str">
        <v>TRANSFERENCIA</v>
      </c>
      <c r="I1284">
        <v>82433.33</v>
      </c>
    </row>
    <row r="1285">
      <c r="A1285" t="str">
        <v>MM</v>
      </c>
      <c r="B1285">
        <v>45923</v>
      </c>
      <c r="C1285" t="str">
        <v>MERCADORIA REF NF 1501, CARREGAMENTO Nº 01973, CONTRATO: 0226/25 - MP. PLACA: JCR-4E60, MOTORISTA: JURANDIR OLIVEIRA RODRIGUES</v>
      </c>
      <c r="D1285" t="str">
        <v xml:space="preserve"> BELA CEREAIS COMERCIO LTDA</v>
      </c>
      <c r="E1285" t="str">
        <v>01973</v>
      </c>
      <c r="F1285" t="str">
        <v>CLIENTES MERCADORIAS</v>
      </c>
      <c r="G1285" t="str">
        <v>ÚNICA</v>
      </c>
      <c r="H1285" t="str">
        <v>TRANSFERENCIA</v>
      </c>
      <c r="I1285">
        <v>89200</v>
      </c>
    </row>
    <row r="1286">
      <c r="A1286" t="str">
        <v>MM</v>
      </c>
      <c r="B1286">
        <v>45923</v>
      </c>
      <c r="C1286" t="str">
        <v>MERCADORIA REF NF 1502, CARREGAMENTO Nº 01972, CONTRATO: 0226/25 - MP. PLACA: PJR-0J65, MOTORISTA: CRISTIANO FONTES DA SILVA</v>
      </c>
      <c r="D1286" t="str">
        <v xml:space="preserve"> BELA CEREAIS COMERCIO LTDA</v>
      </c>
      <c r="E1286" t="str">
        <v>01972</v>
      </c>
      <c r="F1286" t="str">
        <v>CLIENTES MERCADORIAS</v>
      </c>
      <c r="G1286" t="str">
        <v>ÚNICA</v>
      </c>
      <c r="H1286" t="str">
        <v>TRANSFERENCIA</v>
      </c>
      <c r="I1286">
        <v>82750</v>
      </c>
    </row>
    <row r="1287">
      <c r="A1287" t="str">
        <v>MM</v>
      </c>
      <c r="B1287">
        <v>45923</v>
      </c>
      <c r="C1287" t="str">
        <v>MERCADORIA REF NF 1503, CARREGAMENTO Nº 01977, CONTRATO: 0226/25 - MP. PLACA: SJX-4H77, MOTORISTA: JOAO SANTANA DE SUOZA FILHO</v>
      </c>
      <c r="D1287" t="str">
        <v xml:space="preserve"> BELA CEREAIS COMERCIO LTDA</v>
      </c>
      <c r="E1287" t="str">
        <v>01977</v>
      </c>
      <c r="F1287" t="str">
        <v>CLIENTES MERCADORIAS</v>
      </c>
      <c r="G1287" t="str">
        <v>ÚNICA</v>
      </c>
      <c r="H1287" t="str">
        <v>TRANSFERENCIA</v>
      </c>
      <c r="I1287">
        <v>51066.67</v>
      </c>
    </row>
    <row r="1288">
      <c r="A1288" t="str">
        <v>MM</v>
      </c>
      <c r="B1288">
        <v>45923</v>
      </c>
      <c r="C1288" t="str">
        <v>MERCADORIA REF NF 1507, CARREGAMENTO Nº 01979, CONTRATO: 0226/25 - MP. PLACA: LYC-9H54, MOTORISTA: JAIME KRIESE</v>
      </c>
      <c r="D1288" t="str">
        <v xml:space="preserve"> BELA CEREAIS COMERCIO LTDA</v>
      </c>
      <c r="E1288" t="str">
        <v>01979</v>
      </c>
      <c r="F1288" t="str">
        <v>CLIENTES MERCADORIAS</v>
      </c>
      <c r="G1288" t="str">
        <v>ÚNICA</v>
      </c>
      <c r="H1288" t="str">
        <v>TRANSFERENCIA</v>
      </c>
      <c r="I1288">
        <v>60210</v>
      </c>
    </row>
    <row r="1289">
      <c r="A1289" t="str">
        <v>MM</v>
      </c>
      <c r="B1289">
        <v>45923</v>
      </c>
      <c r="C1289" t="str">
        <v>MERCADORIA REF NF 1508, CARREGAMENTO Nº 01981, CONTRATO: 0226/25 - MP. PLACA: OBL-1B90, MOTORISTA: BRUNNO DAMACENA PEREIRA</v>
      </c>
      <c r="D1289" t="str">
        <v xml:space="preserve"> BELA CEREAIS COMERCIO LTDA</v>
      </c>
      <c r="E1289" t="str">
        <v>01981</v>
      </c>
      <c r="F1289" t="str">
        <v>CLIENTES MERCADORIAS</v>
      </c>
      <c r="G1289" t="str">
        <v>ÚNICA</v>
      </c>
      <c r="H1289" t="str">
        <v>TRANSFERENCIA</v>
      </c>
      <c r="I1289">
        <v>76500</v>
      </c>
    </row>
    <row r="1290">
      <c r="A1290" t="str">
        <v>MM</v>
      </c>
      <c r="B1290">
        <v>45923</v>
      </c>
      <c r="C1290" t="str">
        <v>MERCADORIA REF NF 1509, CARREGAMENTO Nº 01983, CONTRATO: 0226/25 - MP. PLACA: JCR-4E60, MOTORISTA: JURANDIR OLIVEIRA RODRIGUES</v>
      </c>
      <c r="D1290" t="str">
        <v xml:space="preserve"> BELA CEREAIS COMERCIO LTDA</v>
      </c>
      <c r="E1290" t="str">
        <v>01983</v>
      </c>
      <c r="F1290" t="str">
        <v>CLIENTES MERCADORIAS</v>
      </c>
      <c r="G1290" t="str">
        <v>ÚNICA</v>
      </c>
      <c r="H1290" t="str">
        <v>TRANSFERENCIA</v>
      </c>
      <c r="I1290">
        <v>75510</v>
      </c>
    </row>
    <row r="1291">
      <c r="A1291" t="str">
        <v>MM</v>
      </c>
      <c r="B1291">
        <v>45923</v>
      </c>
      <c r="C1291" t="str">
        <v>MERCADORIA REF NF 1510, CARREGAMENTO Nº 01985, CONTRATO: 0226/25 - MP. PLACA: IKY-0H92, MOTORISTA: NEURO CIVARDI</v>
      </c>
      <c r="D1291" t="str">
        <v xml:space="preserve"> BELA CEREAIS COMERCIO LTDA</v>
      </c>
      <c r="E1291" t="str">
        <v>01985</v>
      </c>
      <c r="F1291" t="str">
        <v>CLIENTES MERCADORIAS</v>
      </c>
      <c r="G1291" t="str">
        <v>ÚNICA</v>
      </c>
      <c r="H1291" t="str">
        <v>TRANSFERENCIA</v>
      </c>
      <c r="I1291">
        <v>34320</v>
      </c>
    </row>
    <row r="1292">
      <c r="A1292" t="str">
        <v>MM</v>
      </c>
      <c r="B1292">
        <v>45923</v>
      </c>
      <c r="C1292" t="str">
        <v>MERCADORIA REF NF 1493, CARREGAMENTO Nº 01950, CONTRATO: 0226/25 - MP. PLACA: LWH-9454, MOTORISTA: JOAO ATALIBIO SOARES</v>
      </c>
      <c r="D1292" t="str">
        <v xml:space="preserve"> BELA CEREAIS COMERCIO LTDA</v>
      </c>
      <c r="E1292" t="str">
        <v>01950</v>
      </c>
      <c r="F1292" t="str">
        <v>CLIENTES MERCADORIAS</v>
      </c>
      <c r="G1292" t="str">
        <v>ÚNICA</v>
      </c>
      <c r="H1292" t="str">
        <v>TRANSFERENCIA</v>
      </c>
      <c r="I1292">
        <v>32383.33</v>
      </c>
    </row>
    <row r="1293">
      <c r="A1293" t="str">
        <v>MM</v>
      </c>
      <c r="B1293">
        <v>45923</v>
      </c>
      <c r="C1293" t="str">
        <v>MERCADORIA REF NF 1494, CARREGAMENTO Nº 01952, CONTRATO: 0226/25 - MP. PLACA: JCR-4E60, MOTORISTA: JURANDIR OLIVEIRA RODRIGUES</v>
      </c>
      <c r="D1293" t="str">
        <v xml:space="preserve"> BELA CEREAIS COMERCIO LTDA</v>
      </c>
      <c r="E1293" t="str">
        <v>01952</v>
      </c>
      <c r="F1293" t="str">
        <v>CLIENTES MERCADORIAS</v>
      </c>
      <c r="G1293" t="str">
        <v>ÚNICA</v>
      </c>
      <c r="H1293" t="str">
        <v>TRANSFERENCIA</v>
      </c>
      <c r="I1293">
        <v>42650</v>
      </c>
    </row>
    <row r="1294">
      <c r="A1294" t="str">
        <v>MM</v>
      </c>
      <c r="B1294">
        <v>45923</v>
      </c>
      <c r="C1294" t="str">
        <v>MERCADORIA REF NF 1495, CARREGAMENTO Nº 01958, CONTRATO: 0226/25 - MP. PLACA: AOT-6G27, MOTORISTA: ARI INACIO DAHLEM</v>
      </c>
      <c r="D1294" t="str">
        <v xml:space="preserve"> BELA CEREAIS COMERCIO LTDA</v>
      </c>
      <c r="E1294" t="str">
        <v>01958</v>
      </c>
      <c r="F1294" t="str">
        <v>CLIENTES MERCADORIAS</v>
      </c>
      <c r="G1294" t="str">
        <v>ÚNICA</v>
      </c>
      <c r="H1294" t="str">
        <v>TRANSFERENCIA</v>
      </c>
      <c r="I1294">
        <v>7366.67</v>
      </c>
    </row>
    <row r="1295">
      <c r="A1295" t="str">
        <v>MM</v>
      </c>
      <c r="B1295">
        <v>45923</v>
      </c>
      <c r="C1295" t="str">
        <v>MERCADORIA REF NF 1498, CARREGAMENTO Nº 01966, CONTRATO: 0226/25 - MP. PLACA: JCR-4E60, MOTORISTA: JURANDIR OLIVEIRA RODRIGUES</v>
      </c>
      <c r="D1295" t="str">
        <v xml:space="preserve"> BELA CEREAIS COMERCIO LTDA</v>
      </c>
      <c r="E1295" t="str">
        <v>01966</v>
      </c>
      <c r="F1295" t="str">
        <v>CLIENTES MERCADORIAS</v>
      </c>
      <c r="G1295" t="str">
        <v>ÚNICA</v>
      </c>
      <c r="H1295" t="str">
        <v>TRANSFERENCIA</v>
      </c>
      <c r="I1295">
        <v>43533.33</v>
      </c>
    </row>
    <row r="1296">
      <c r="A1296" t="str">
        <v>MM</v>
      </c>
      <c r="B1296">
        <v>45923</v>
      </c>
      <c r="C1296" t="str">
        <v>MERCADORIA REF NF 1499, CARREGAMENTO Nº 01968, CONTRATO: 0226/25 - MP. PLACA: PRR-4I58, MOTORISTA: ELIAS MIGUEL ALVES</v>
      </c>
      <c r="D1296" t="str">
        <v xml:space="preserve"> BELA CEREAIS COMERCIO LTDA</v>
      </c>
      <c r="E1296" t="str">
        <v>01968</v>
      </c>
      <c r="F1296" t="str">
        <v>CLIENTES MERCADORIAS</v>
      </c>
      <c r="G1296" t="str">
        <v>ÚNICA</v>
      </c>
      <c r="H1296" t="str">
        <v>TRANSFERENCIA</v>
      </c>
      <c r="I1296">
        <v>41750</v>
      </c>
    </row>
    <row r="1297">
      <c r="A1297" t="str">
        <v>MM</v>
      </c>
      <c r="B1297">
        <v>45923</v>
      </c>
      <c r="C1297" t="str">
        <v>MERCADORIA REF NF 1500, CARREGAMENTO Nº 01970, CONTRATO: 0226/25 - MP. PLACA: ATG-9C29, MOTORISTA: RENATO BRAGA PEREIRA</v>
      </c>
      <c r="D1297" t="str">
        <v xml:space="preserve"> BELA CEREAIS COMERCIO LTDA</v>
      </c>
      <c r="E1297" t="str">
        <v>01970</v>
      </c>
      <c r="F1297" t="str">
        <v>CLIENTES MERCADORIAS</v>
      </c>
      <c r="G1297" t="str">
        <v>ÚNICA</v>
      </c>
      <c r="H1297" t="str">
        <v>TRANSFERENCIA</v>
      </c>
      <c r="I1297">
        <v>41216.67</v>
      </c>
    </row>
    <row r="1298">
      <c r="A1298" t="str">
        <v>MM</v>
      </c>
      <c r="B1298">
        <v>45923</v>
      </c>
      <c r="C1298" t="str">
        <v>MERCADORIA REF NF 1501, CARREGAMENTO Nº 01973, CONTRATO: 0226/25 - MP. PLACA: JCR-4E60, MOTORISTA: JURANDIR OLIVEIRA RODRIGUES</v>
      </c>
      <c r="D1298" t="str">
        <v xml:space="preserve"> BELA CEREAIS COMERCIO LTDA</v>
      </c>
      <c r="E1298" t="str">
        <v>01973</v>
      </c>
      <c r="F1298" t="str">
        <v>CLIENTES MERCADORIAS</v>
      </c>
      <c r="G1298" t="str">
        <v>ÚNICA</v>
      </c>
      <c r="H1298" t="str">
        <v>TRANSFERENCIA</v>
      </c>
      <c r="I1298">
        <v>44600</v>
      </c>
    </row>
    <row r="1299">
      <c r="A1299" t="str">
        <v>MM</v>
      </c>
      <c r="B1299">
        <v>45923</v>
      </c>
      <c r="C1299" t="str">
        <v>MERCADORIA REF NF 1502, CARREGAMENTO Nº 01972, CONTRATO: 0226/25 - MP. PLACA: PJR-0J65, MOTORISTA: CRISTIANO FONTES DA SILVA</v>
      </c>
      <c r="D1299" t="str">
        <v xml:space="preserve"> BELA CEREAIS COMERCIO LTDA</v>
      </c>
      <c r="E1299" t="str">
        <v>01972</v>
      </c>
      <c r="F1299" t="str">
        <v>CLIENTES MERCADORIAS</v>
      </c>
      <c r="G1299" t="str">
        <v>ÚNICA</v>
      </c>
      <c r="H1299" t="str">
        <v>TRANSFERENCIA</v>
      </c>
      <c r="I1299">
        <v>41375</v>
      </c>
    </row>
    <row r="1300">
      <c r="A1300" t="str">
        <v>MM</v>
      </c>
      <c r="B1300">
        <v>45923</v>
      </c>
      <c r="C1300" t="str">
        <v>MERCADORIA REF NF 1503, CARREGAMENTO Nº 01977, CONTRATO: 0226/25 - MP. PLACA: SJX-4H77, MOTORISTA: JOAO SANTANA DE SUOZA FILHO</v>
      </c>
      <c r="D1300" t="str">
        <v xml:space="preserve"> BELA CEREAIS COMERCIO LTDA</v>
      </c>
      <c r="E1300" t="str">
        <v>01977</v>
      </c>
      <c r="F1300" t="str">
        <v>CLIENTES MERCADORIAS</v>
      </c>
      <c r="G1300" t="str">
        <v>ÚNICA</v>
      </c>
      <c r="H1300" t="str">
        <v>TRANSFERENCIA</v>
      </c>
      <c r="I1300">
        <v>25533.33</v>
      </c>
    </row>
    <row r="1301">
      <c r="A1301" t="str">
        <v>MM</v>
      </c>
      <c r="B1301">
        <v>45923</v>
      </c>
      <c r="C1301" t="str">
        <v>MERCADORIA REF NF 1507, CARREGAMENTO Nº 01979, CONTRATO: 0226/25 - MP. PLACA: LYC-9H54, MOTORISTA: JAIME KRIESE</v>
      </c>
      <c r="D1301" t="str">
        <v xml:space="preserve"> BELA CEREAIS COMERCIO LTDA</v>
      </c>
      <c r="E1301" t="str">
        <v>01979</v>
      </c>
      <c r="F1301" t="str">
        <v>CLIENTES MERCADORIAS</v>
      </c>
      <c r="G1301" t="str">
        <v>ÚNICA</v>
      </c>
      <c r="H1301" t="str">
        <v>TRANSFERENCIA</v>
      </c>
      <c r="I1301">
        <v>40140</v>
      </c>
    </row>
    <row r="1302">
      <c r="A1302" t="str">
        <v>MM</v>
      </c>
      <c r="B1302">
        <v>45923</v>
      </c>
      <c r="C1302" t="str">
        <v>MERCADORIA REF NF 1508, CARREGAMENTO Nº 01981, CONTRATO: 0226/25 - MP. PLACA: OBL-1B90, MOTORISTA: BRUNNO DAMACENA PEREIRA</v>
      </c>
      <c r="D1302" t="str">
        <v xml:space="preserve"> BELA CEREAIS COMERCIO LTDA</v>
      </c>
      <c r="E1302" t="str">
        <v>01981</v>
      </c>
      <c r="F1302" t="str">
        <v>CLIENTES MERCADORIAS</v>
      </c>
      <c r="G1302" t="str">
        <v>ÚNICA</v>
      </c>
      <c r="H1302" t="str">
        <v>TRANSFERENCIA</v>
      </c>
      <c r="I1302">
        <v>51000</v>
      </c>
    </row>
    <row r="1303">
      <c r="A1303" t="str">
        <v>MM</v>
      </c>
      <c r="B1303">
        <v>45923</v>
      </c>
      <c r="C1303" t="str">
        <v>MERCADORIA REF NF 1509, CARREGAMENTO Nº 01983, CONTRATO: 0226/25 - MP. PLACA: JCR-4E60, MOTORISTA: JURANDIR OLIVEIRA RODRIGUES</v>
      </c>
      <c r="D1303" t="str">
        <v xml:space="preserve"> BELA CEREAIS COMERCIO LTDA</v>
      </c>
      <c r="E1303" t="str">
        <v>01983</v>
      </c>
      <c r="F1303" t="str">
        <v>CLIENTES MERCADORIAS</v>
      </c>
      <c r="G1303" t="str">
        <v>ÚNICA</v>
      </c>
      <c r="H1303" t="str">
        <v>TRANSFERENCIA</v>
      </c>
      <c r="I1303">
        <v>50340</v>
      </c>
    </row>
    <row r="1304">
      <c r="A1304" t="str">
        <v>MM</v>
      </c>
      <c r="B1304">
        <v>45923</v>
      </c>
      <c r="C1304" t="str">
        <v>MERCADORIA REF NF 1510, CARREGAMENTO Nº 01985, CONTRATO: 0226/25 - MP. PLACA: IKY-0H92, MOTORISTA: NEURO CIVARDI</v>
      </c>
      <c r="D1304" t="str">
        <v xml:space="preserve"> BELA CEREAIS COMERCIO LTDA</v>
      </c>
      <c r="E1304" t="str">
        <v>01985</v>
      </c>
      <c r="F1304" t="str">
        <v>CLIENTES MERCADORIAS</v>
      </c>
      <c r="G1304" t="str">
        <v>ÚNICA</v>
      </c>
      <c r="H1304" t="str">
        <v>TRANSFERENCIA</v>
      </c>
      <c r="I1304">
        <v>22880</v>
      </c>
    </row>
    <row r="1305">
      <c r="A1305" t="str">
        <v>MM</v>
      </c>
      <c r="B1305">
        <v>45923</v>
      </c>
      <c r="C1305" t="str">
        <v>APLICACAO</v>
      </c>
      <c r="D1305" t="str">
        <v xml:space="preserve"> TRANSFERENCIA ENTRE CONTAS</v>
      </c>
      <c r="E1305" t="str">
        <v>09/2025</v>
      </c>
      <c r="F1305" t="str">
        <v>TRANSFERENCIA ENTRE CONTAS</v>
      </c>
      <c r="G1305" t="str">
        <v>ÚNICA</v>
      </c>
      <c r="H1305" t="str">
        <v>TRANSFERENCIA</v>
      </c>
      <c r="I1305">
        <v>335405.98</v>
      </c>
    </row>
    <row r="1306">
      <c r="A1306" t="str">
        <v>MM</v>
      </c>
      <c r="B1306">
        <v>45924</v>
      </c>
      <c r="C1306" t="str">
        <v>RESGATE</v>
      </c>
      <c r="D1306" t="str">
        <v xml:space="preserve"> TRANSFERENCIA ENTRE CONTAS</v>
      </c>
      <c r="E1306" t="str">
        <v>09/2025</v>
      </c>
      <c r="F1306" t="str">
        <v>TRANSFERENCIA ENTRE CONTAS</v>
      </c>
      <c r="G1306" t="str">
        <v>ÚNICA</v>
      </c>
      <c r="H1306" t="str">
        <v>TRANSFERENCIA</v>
      </c>
      <c r="I1306">
        <v>228368.58</v>
      </c>
    </row>
    <row r="1307">
      <c r="A1307" t="str">
        <v>MM</v>
      </c>
      <c r="B1307">
        <v>45925</v>
      </c>
      <c r="C1307" t="str">
        <v>RESGATE</v>
      </c>
      <c r="D1307" t="str">
        <v xml:space="preserve"> TRANSFERENCIA ENTRE CONTAS</v>
      </c>
      <c r="E1307" t="str">
        <v>09/2025</v>
      </c>
      <c r="F1307" t="str">
        <v>TRANSFERENCIA ENTRE CONTAS</v>
      </c>
      <c r="G1307" t="str">
        <v>ÚNICA</v>
      </c>
      <c r="H1307" t="str">
        <v>TRANSFERENCIA</v>
      </c>
      <c r="I1307">
        <v>292738.91</v>
      </c>
    </row>
    <row r="1308">
      <c r="A1308" t="str">
        <v>MM</v>
      </c>
      <c r="B1308">
        <v>45926</v>
      </c>
      <c r="C1308" t="str">
        <v>MERCADORIA REF NF 1524, CARREGAMENTO Nº 02054, CONTRATO: 0231/25 - CS. PLACA: XXX-9999, MOTORISTA: JOEL FLORENCO DE SOUZA</v>
      </c>
      <c r="D1308" t="str">
        <v xml:space="preserve"> JOSE EDUARDO MUFFATO E OUTROS</v>
      </c>
      <c r="E1308" t="str">
        <v>02054</v>
      </c>
      <c r="F1308" t="str">
        <v>CLIENTES MERCADORIAS</v>
      </c>
      <c r="G1308" t="str">
        <v>ÚNICA</v>
      </c>
      <c r="H1308" t="str">
        <v>BOLETO</v>
      </c>
      <c r="I1308">
        <v>22260</v>
      </c>
    </row>
    <row r="1309">
      <c r="A1309" t="str">
        <v>MM</v>
      </c>
      <c r="B1309">
        <v>45926</v>
      </c>
      <c r="C1309" t="str">
        <v>APLICACAO</v>
      </c>
      <c r="D1309" t="str">
        <v xml:space="preserve"> TRANSFERENCIA ENTRE CONTAS</v>
      </c>
      <c r="E1309" t="str">
        <v>09/2025</v>
      </c>
      <c r="F1309" t="str">
        <v>TRANSFERENCIA ENTRE CONTAS</v>
      </c>
      <c r="G1309" t="str">
        <v>ÚNICA</v>
      </c>
      <c r="H1309" t="str">
        <v>TRANSFERENCIA</v>
      </c>
      <c r="I1309">
        <v>22260</v>
      </c>
    </row>
    <row r="1310">
      <c r="A1310" t="str">
        <v>MM</v>
      </c>
      <c r="B1310">
        <v>45930</v>
      </c>
      <c r="C1310" t="str">
        <v>RESGATE BTG</v>
      </c>
      <c r="D1310" t="str">
        <v xml:space="preserve"> TRANSFERENCIA ENTRE CONTAS</v>
      </c>
      <c r="E1310" t="str">
        <v>09/2025</v>
      </c>
      <c r="F1310" t="str">
        <v>TRANSFERENCIA ENTRE CONTAS</v>
      </c>
      <c r="G1310" t="str">
        <v>ÚNICA</v>
      </c>
      <c r="H1310" t="str">
        <v>TRANSFERENCIA</v>
      </c>
      <c r="I1310">
        <v>790501.6</v>
      </c>
    </row>
    <row r="1311">
      <c r="A1311" t="str">
        <v>MM</v>
      </c>
      <c r="B1311">
        <v>45930</v>
      </c>
      <c r="C1311" t="str">
        <v>RENDIMENTO APLICACAO</v>
      </c>
      <c r="D1311" t="str">
        <v xml:space="preserve"> BANCO BTG PACTUAL S.A.</v>
      </c>
      <c r="E1311" t="str">
        <v>09/2025</v>
      </c>
      <c r="F1311" t="str">
        <v>FINANCEIRA</v>
      </c>
      <c r="G1311" t="str">
        <v>ÚNICA</v>
      </c>
      <c r="H1311" t="str">
        <v>CREDITO EM CONTA</v>
      </c>
      <c r="I1311">
        <v>35648.58</v>
      </c>
    </row>
    <row r="1312">
      <c r="A1312" t="str">
        <v>MM</v>
      </c>
      <c r="B1312">
        <v>45930</v>
      </c>
      <c r="C1312" t="str">
        <v>RENDIMENTO APLCACAO</v>
      </c>
      <c r="D1312" t="str">
        <v xml:space="preserve"> BANCO DO BRASIL SA</v>
      </c>
      <c r="E1312" t="str">
        <v>09/2025</v>
      </c>
      <c r="F1312" t="str">
        <v>FINANCEIRA</v>
      </c>
      <c r="G1312" t="str">
        <v>ÚNICA</v>
      </c>
      <c r="H1312" t="str">
        <v>CREDITO EM CONTA</v>
      </c>
      <c r="I1312">
        <v>134.68</v>
      </c>
    </row>
    <row r="1313">
      <c r="A1313" t="str">
        <v>MM</v>
      </c>
      <c r="B1313">
        <v>45930</v>
      </c>
      <c r="C1313" t="str">
        <v>APLICACAO</v>
      </c>
      <c r="D1313" t="str">
        <v xml:space="preserve"> TRANSFERENCIA ENTRE CONTAS</v>
      </c>
      <c r="E1313" t="str">
        <v>09/2025</v>
      </c>
      <c r="F1313" t="str">
        <v>TRANSFERENCIA ENTRE CONTAS</v>
      </c>
      <c r="G1313" t="str">
        <v>ÚNICA</v>
      </c>
      <c r="H1313" t="str">
        <v>TRANSFERENCIA</v>
      </c>
      <c r="I1313">
        <v>84309.27</v>
      </c>
    </row>
    <row r="1314">
      <c r="A1314" t="str">
        <v>MM</v>
      </c>
      <c r="B1314">
        <v>45930</v>
      </c>
      <c r="C1314" t="str">
        <v>RENDIMENTO APLICACAO</v>
      </c>
      <c r="D1314" t="str">
        <v xml:space="preserve"> BANCO DO BRASIL SA</v>
      </c>
      <c r="E1314" t="str">
        <v>09/2025</v>
      </c>
      <c r="F1314" t="str">
        <v>FINANCEIRA</v>
      </c>
      <c r="G1314" t="str">
        <v>ÚNICA</v>
      </c>
      <c r="H1314" t="str">
        <v>CREDITO CLIENTE</v>
      </c>
      <c r="I1314">
        <v>39.64</v>
      </c>
    </row>
    <row r="1315">
      <c r="A1315" t="str">
        <v>MM</v>
      </c>
      <c r="B1315">
        <v>45930</v>
      </c>
      <c r="C1315" t="str">
        <v>RENDIMENTO APLICACAO</v>
      </c>
      <c r="D1315" t="str">
        <v xml:space="preserve"> BANCO DO BRASIL SA</v>
      </c>
      <c r="E1315" t="str">
        <v>09/2025</v>
      </c>
      <c r="F1315" t="str">
        <v>FINANCEIRA</v>
      </c>
      <c r="G1315" t="str">
        <v>ÚNICA</v>
      </c>
      <c r="H1315" t="str">
        <v>CREDITO EM CONTA</v>
      </c>
      <c r="I1315">
        <v>2328.41</v>
      </c>
    </row>
    <row r="1316">
      <c r="A1316" t="str">
        <v>MM</v>
      </c>
      <c r="B1316">
        <v>45931</v>
      </c>
      <c r="C1316" t="str">
        <v>RESGATE</v>
      </c>
      <c r="D1316" t="str">
        <v xml:space="preserve"> TRANSFERENCIA ENTRE CONTAS</v>
      </c>
      <c r="E1316" t="str">
        <v>10/2025</v>
      </c>
      <c r="F1316" t="str">
        <v>TRANSFERENCIA ENTRE CONTAS</v>
      </c>
      <c r="G1316" t="str">
        <v>ÚNICA</v>
      </c>
      <c r="H1316" t="str">
        <v>TRANSFERENCIA</v>
      </c>
      <c r="I1316">
        <v>648.09</v>
      </c>
    </row>
    <row r="1317">
      <c r="A1317" t="str">
        <v>MM</v>
      </c>
      <c r="B1317">
        <v>45933</v>
      </c>
      <c r="C1317" t="str">
        <v>RESGATE</v>
      </c>
      <c r="D1317" t="str">
        <v xml:space="preserve"> TRANSFERENCIA ENTRE CONTAS</v>
      </c>
      <c r="E1317" t="str">
        <v>10/2025</v>
      </c>
      <c r="F1317" t="str">
        <v>TRANSFERENCIA ENTRE CONTAS</v>
      </c>
      <c r="G1317" t="str">
        <v>ÚNICA</v>
      </c>
      <c r="H1317" t="str">
        <v>TRANSFERENCIA</v>
      </c>
      <c r="I1317">
        <v>399.94</v>
      </c>
    </row>
    <row r="1318">
      <c r="A1318" t="str">
        <v>MM</v>
      </c>
      <c r="B1318">
        <v>45936</v>
      </c>
      <c r="C1318" t="str">
        <v>RESGATE</v>
      </c>
      <c r="D1318" t="str">
        <v xml:space="preserve"> TRANSFERENCIA ENTRE CONTAS</v>
      </c>
      <c r="E1318" t="str">
        <v>10/2025</v>
      </c>
      <c r="F1318" t="str">
        <v>TRANSFERENCIA ENTRE CONTAS</v>
      </c>
      <c r="G1318" t="str">
        <v>ÚNICA</v>
      </c>
      <c r="H1318" t="str">
        <v>TRANSFERENCIA</v>
      </c>
      <c r="I1318">
        <v>24899</v>
      </c>
    </row>
    <row r="1319">
      <c r="A1319" t="str">
        <v>MM</v>
      </c>
      <c r="B1319">
        <v>45938</v>
      </c>
      <c r="C1319" t="str">
        <v>RESGATE</v>
      </c>
      <c r="D1319" t="str">
        <v xml:space="preserve"> TRANSFERENCIA ENTRE CONTAS</v>
      </c>
      <c r="E1319" t="str">
        <v>10/2025</v>
      </c>
      <c r="F1319" t="str">
        <v>TRANSFERENCIA ENTRE CONTAS</v>
      </c>
      <c r="G1319" t="str">
        <v>ÚNICA</v>
      </c>
      <c r="H1319" t="str">
        <v>TRANSFERENCIA</v>
      </c>
      <c r="I1319">
        <v>68373.33</v>
      </c>
    </row>
    <row r="1320">
      <c r="A1320" t="str">
        <v>MM</v>
      </c>
      <c r="B1320">
        <v>45939</v>
      </c>
      <c r="C1320" t="str">
        <v>RESGATE BTG</v>
      </c>
      <c r="D1320" t="str">
        <v xml:space="preserve"> TRANSFERENCIA ENTRE CONTAS</v>
      </c>
      <c r="E1320" t="str">
        <v>10/2025</v>
      </c>
      <c r="F1320" t="str">
        <v>TRANSFERENCIA ENTRE CONTAS</v>
      </c>
      <c r="G1320" t="str">
        <v>ÚNICA</v>
      </c>
      <c r="H1320" t="str">
        <v>TRANSFERENCIA</v>
      </c>
      <c r="I1320">
        <v>148092.86</v>
      </c>
    </row>
    <row r="1321">
      <c r="A1321" t="str">
        <v>MM</v>
      </c>
      <c r="B1321">
        <v>45939</v>
      </c>
      <c r="C1321" t="str">
        <v>RESGATE BTG</v>
      </c>
      <c r="D1321" t="str">
        <v xml:space="preserve"> TRANSFERENCIA ENTRE CONTAS</v>
      </c>
      <c r="E1321" t="str">
        <v>10/2025</v>
      </c>
      <c r="F1321" t="str">
        <v>TRANSFERENCIA ENTRE CONTAS</v>
      </c>
      <c r="G1321" t="str">
        <v>ÚNICA</v>
      </c>
      <c r="H1321" t="str">
        <v>TRANSFERENCIA</v>
      </c>
      <c r="I1321">
        <v>296185.73</v>
      </c>
    </row>
    <row r="1322">
      <c r="A1322" t="str">
        <v>MM</v>
      </c>
      <c r="B1322">
        <v>45939</v>
      </c>
      <c r="C1322" t="str">
        <v>APLICACAO</v>
      </c>
      <c r="D1322" t="str">
        <v xml:space="preserve"> TRANSFERENCIA ENTRE CONTAS</v>
      </c>
      <c r="E1322" t="str">
        <v>10/2025</v>
      </c>
      <c r="F1322" t="str">
        <v>TRANSFERENCIA ENTRE CONTAS</v>
      </c>
      <c r="G1322" t="str">
        <v>ÚNICA</v>
      </c>
      <c r="H1322" t="str">
        <v>TRANSFERENCIA</v>
      </c>
      <c r="I1322">
        <v>307090.76</v>
      </c>
    </row>
    <row r="1323">
      <c r="A1323" t="str">
        <v>MM</v>
      </c>
      <c r="B1323">
        <v>45940</v>
      </c>
      <c r="C1323" t="str">
        <v>MERCADORIA REF NF 1538, CARREGAMENTO Nº 02131, CONTRATO: 0236/25 - SO. PLACA: XXX-9999, MOTORISTA: JOEL FLORENCO DE SOUZA</v>
      </c>
      <c r="D1323" t="str">
        <v xml:space="preserve"> PLANTA BRASIL AGRONEGOCIOS LTDA</v>
      </c>
      <c r="E1323" t="str">
        <v>02131</v>
      </c>
      <c r="F1323" t="str">
        <v>CLIENTES MERCADORIAS</v>
      </c>
      <c r="G1323" t="str">
        <v>ÚNICA</v>
      </c>
      <c r="H1323" t="str">
        <v>PIX</v>
      </c>
      <c r="I1323">
        <v>88944</v>
      </c>
    </row>
    <row r="1324">
      <c r="A1324" t="str">
        <v>MM</v>
      </c>
      <c r="B1324">
        <v>45940</v>
      </c>
      <c r="C1324" t="str">
        <v>MERCADORIA REF NF 1539, CARREGAMENTO Nº 02132, CONTRATO: 0236/25 - SO. PLACA: XXX-9999, MOTORISTA: JOEL FLORENCO DE SOUZA</v>
      </c>
      <c r="D1324" t="str">
        <v xml:space="preserve"> PLANTA BRASIL AGRONEGOCIOS LTDA</v>
      </c>
      <c r="E1324" t="str">
        <v>02132</v>
      </c>
      <c r="F1324" t="str">
        <v>CLIENTES MERCADORIAS</v>
      </c>
      <c r="G1324" t="str">
        <v>ÚNICA</v>
      </c>
      <c r="H1324" t="str">
        <v>PIX</v>
      </c>
      <c r="I1324">
        <v>90960.5</v>
      </c>
    </row>
    <row r="1325">
      <c r="A1325" t="str">
        <v>MM</v>
      </c>
      <c r="B1325">
        <v>45940</v>
      </c>
      <c r="C1325" t="str">
        <v>MERCADORIA REF NF 1540, CARREGAMENTO Nº 02133, CONTRATO: 0236/25 - SO. PLACA: XXX-9999, MOTORISTA: JOEL FLORENCO DE SOUZA</v>
      </c>
      <c r="D1325" t="str">
        <v xml:space="preserve"> PLANTA BRASIL AGRONEGOCIOS LTDA</v>
      </c>
      <c r="E1325" t="str">
        <v>02133</v>
      </c>
      <c r="F1325" t="str">
        <v>CLIENTES MERCADORIAS</v>
      </c>
      <c r="G1325" t="str">
        <v>ÚNICA</v>
      </c>
      <c r="H1325" t="str">
        <v>PIX</v>
      </c>
      <c r="I1325">
        <v>87926.67</v>
      </c>
    </row>
    <row r="1326">
      <c r="A1326" t="str">
        <v>MM</v>
      </c>
      <c r="B1326">
        <v>45940</v>
      </c>
      <c r="C1326" t="str">
        <v>MERCADORIA REF NF 1541, CARREGAMENTO Nº 02135, CONTRATO: 0236/25 - SO. PLACA: XXX-9999, MOTORISTA: JOEL FLORENCO DE SOUZA</v>
      </c>
      <c r="D1326" t="str">
        <v xml:space="preserve"> PLANTA BRASIL AGRONEGOCIOS LTDA</v>
      </c>
      <c r="E1326" t="str">
        <v>02135</v>
      </c>
      <c r="F1326" t="str">
        <v>CLIENTES MERCADORIAS</v>
      </c>
      <c r="G1326" t="str">
        <v>ÚNICA</v>
      </c>
      <c r="H1326" t="str">
        <v>PIX</v>
      </c>
      <c r="I1326">
        <v>86455.17</v>
      </c>
    </row>
    <row r="1327">
      <c r="A1327" t="str">
        <v>MM</v>
      </c>
      <c r="B1327">
        <v>45940</v>
      </c>
      <c r="C1327" t="str">
        <v>MERCADORIA REF NF 1541, CARREGAMENTO Nº 02135, CONTRATO: 0236/25 - SO. PLACA: XXX-9999, MOTORISTA: JOEL FLORENCO DE SOUZA</v>
      </c>
      <c r="D1327" t="str">
        <v xml:space="preserve"> PLANTA BRASIL AGRONEGOCIOS LTDA</v>
      </c>
      <c r="E1327" t="str">
        <v>02135</v>
      </c>
      <c r="F1327" t="str">
        <v>CLIENTES MERCADORIAS</v>
      </c>
      <c r="G1327" t="str">
        <v>ÚNICA</v>
      </c>
      <c r="H1327" t="str">
        <v>PIX</v>
      </c>
      <c r="I1327">
        <v>0.01</v>
      </c>
    </row>
    <row r="1328">
      <c r="A1328" t="str">
        <v>MM</v>
      </c>
      <c r="B1328">
        <v>45940</v>
      </c>
      <c r="C1328" t="str">
        <v>MERCADORIA REF NF 1542, CARREGAMENTO Nº 02136, CONTRATO: 0236/25 - SO. PLACA: XXX-9999, MOTORISTA: JOEL FLORENCO DE SOUZA</v>
      </c>
      <c r="D1328" t="str">
        <v xml:space="preserve"> PLANTA BRASIL AGRONEGOCIOS LTDA</v>
      </c>
      <c r="E1328" t="str">
        <v>02136</v>
      </c>
      <c r="F1328" t="str">
        <v>CLIENTES MERCADORIAS</v>
      </c>
      <c r="G1328" t="str">
        <v>ÚNICA</v>
      </c>
      <c r="H1328" t="str">
        <v>PIX</v>
      </c>
      <c r="I1328">
        <v>67216.67</v>
      </c>
    </row>
    <row r="1329">
      <c r="A1329" t="str">
        <v>MM</v>
      </c>
      <c r="B1329">
        <v>45940</v>
      </c>
      <c r="C1329" t="str">
        <v>MERCADORIA REF NF 1543, CARREGAMENTO Nº 02137, CONTRATO: 0236/25 - SO. PLACA: XXX-9999, MOTORISTA: JOEL FLORENCO DE SOUZA</v>
      </c>
      <c r="D1329" t="str">
        <v xml:space="preserve"> PLANTA BRASIL AGRONEGOCIOS LTDA</v>
      </c>
      <c r="E1329" t="str">
        <v>02137</v>
      </c>
      <c r="F1329" t="str">
        <v>CLIENTES MERCADORIAS</v>
      </c>
      <c r="G1329" t="str">
        <v>ÚNICA</v>
      </c>
      <c r="H1329" t="str">
        <v>PIX</v>
      </c>
      <c r="I1329">
        <v>16204.67</v>
      </c>
    </row>
    <row r="1330">
      <c r="A1330" t="str">
        <v>MM</v>
      </c>
      <c r="B1330">
        <v>45940</v>
      </c>
      <c r="C1330" t="str">
        <v>APLICACAO</v>
      </c>
      <c r="D1330" t="str">
        <v xml:space="preserve"> TRANSFERENCIA ENTRE CONTAS</v>
      </c>
      <c r="E1330" t="str">
        <v>10/2025</v>
      </c>
      <c r="F1330" t="str">
        <v>TRANSFERENCIA ENTRE CONTAS</v>
      </c>
      <c r="G1330" t="str">
        <v>ÚNICA</v>
      </c>
      <c r="H1330" t="str">
        <v>TRANSFERENCIA</v>
      </c>
      <c r="I1330">
        <v>271849.62</v>
      </c>
    </row>
    <row r="1331">
      <c r="A1331" t="str">
        <v>MM</v>
      </c>
      <c r="B1331">
        <v>45943</v>
      </c>
      <c r="C1331" t="str">
        <v>RESGATE</v>
      </c>
      <c r="D1331" t="str">
        <v xml:space="preserve"> TRANSFERENCIA ENTRE CONTAS</v>
      </c>
      <c r="E1331" t="str">
        <v>10/2025</v>
      </c>
      <c r="F1331" t="str">
        <v>TRANSFERENCIA ENTRE CONTAS</v>
      </c>
      <c r="G1331" t="str">
        <v>ÚNICA</v>
      </c>
      <c r="H1331" t="str">
        <v>TRANSFERENCIA</v>
      </c>
      <c r="I1331">
        <v>107921.79</v>
      </c>
    </row>
    <row r="1332">
      <c r="A1332" t="str">
        <v>MM</v>
      </c>
      <c r="B1332">
        <v>45944</v>
      </c>
      <c r="C1332" t="str">
        <v>RESGATE</v>
      </c>
      <c r="D1332" t="str">
        <v xml:space="preserve"> TRANSFERENCIA ENTRE CONTAS</v>
      </c>
      <c r="E1332" t="str">
        <v>10/2025</v>
      </c>
      <c r="F1332" t="str">
        <v>TRANSFERENCIA ENTRE CONTAS</v>
      </c>
      <c r="G1332" t="str">
        <v>ÚNICA</v>
      </c>
      <c r="H1332" t="str">
        <v>TRANSFERENCIA</v>
      </c>
      <c r="I1332">
        <v>242811.79</v>
      </c>
    </row>
    <row r="1333">
      <c r="A1333" t="str">
        <v>MM</v>
      </c>
      <c r="B1333">
        <v>45945</v>
      </c>
      <c r="C1333" t="str">
        <v>MERCADORIA REF NF 1544, CARREGAMENTO Nº 02138, CONTRATO: 0238/25 - SO. PLACA: XXX-9999, MOTORISTA: JOEL FLORENCO DE SOUZA</v>
      </c>
      <c r="D1333" t="str">
        <v xml:space="preserve"> PLANTA BRASIL AGRONEGOCIOS LTDA</v>
      </c>
      <c r="E1333" t="str">
        <v>02138</v>
      </c>
      <c r="F1333" t="str">
        <v>CLIENTES MERCADORIAS</v>
      </c>
      <c r="G1333" t="str">
        <v>ÚNICA</v>
      </c>
      <c r="H1333" t="str">
        <v>PIX</v>
      </c>
      <c r="I1333">
        <v>88707.83</v>
      </c>
    </row>
    <row r="1334">
      <c r="A1334" t="str">
        <v>MM</v>
      </c>
      <c r="B1334">
        <v>45945</v>
      </c>
      <c r="C1334" t="str">
        <v>MERCADORIA REF NF 1545, CARREGAMENTO Nº 02139, CONTRATO: 0238/25 - SO. PLACA: XXX-9999, MOTORISTA: JOEL FLORENCO DE SOUZA</v>
      </c>
      <c r="D1334" t="str">
        <v xml:space="preserve"> PLANTA BRASIL AGRONEGOCIOS LTDA</v>
      </c>
      <c r="E1334" t="str">
        <v>02139</v>
      </c>
      <c r="F1334" t="str">
        <v>CLIENTES MERCADORIAS</v>
      </c>
      <c r="G1334" t="str">
        <v>ÚNICA</v>
      </c>
      <c r="H1334" t="str">
        <v>PIX</v>
      </c>
      <c r="I1334">
        <v>89779.67</v>
      </c>
    </row>
    <row r="1335">
      <c r="A1335" t="str">
        <v>MM</v>
      </c>
      <c r="B1335">
        <v>45945</v>
      </c>
      <c r="C1335" t="str">
        <v>APLICACAO</v>
      </c>
      <c r="D1335" t="str">
        <v xml:space="preserve"> TRANSFERENCIA ENTRE CONTAS</v>
      </c>
      <c r="E1335" t="str">
        <v>10/2025</v>
      </c>
      <c r="F1335" t="str">
        <v>TRANSFERENCIA ENTRE CONTAS</v>
      </c>
      <c r="G1335" t="str">
        <v>ÚNICA</v>
      </c>
      <c r="H1335" t="str">
        <v>TRANSFERENCIA</v>
      </c>
      <c r="I1335">
        <v>80568.25</v>
      </c>
    </row>
    <row r="1336">
      <c r="A1336" t="str">
        <v>MM</v>
      </c>
      <c r="B1336">
        <v>45946</v>
      </c>
      <c r="C1336" t="str">
        <v>MERCADORIA REF NF 1546, CARREGAMENTO Nº 02142, CONTRATO: 0238/25 - SO. PLACA: XXX-9999, MOTORISTA: JOEL FLORENCO DE SOUZA</v>
      </c>
      <c r="D1336" t="str">
        <v xml:space="preserve"> PLANTA BRASIL AGRONEGOCIOS LTDA</v>
      </c>
      <c r="E1336" t="str">
        <v>02142</v>
      </c>
      <c r="F1336" t="str">
        <v>CLIENTES MERCADORIAS</v>
      </c>
      <c r="G1336" t="str">
        <v>ÚNICA</v>
      </c>
      <c r="H1336" t="str">
        <v>PIX</v>
      </c>
      <c r="I1336">
        <v>87381.67</v>
      </c>
    </row>
    <row r="1337">
      <c r="A1337" t="str">
        <v>MM</v>
      </c>
      <c r="B1337">
        <v>45946</v>
      </c>
      <c r="C1337" t="str">
        <v>MERCADORIA REF NF 1547, CARREGAMENTO Nº 02145, CONTRATO: 0238/25 - SO. PLACA: XXX-9999, MOTORISTA: JOEL FLORENCO DE SOUZA</v>
      </c>
      <c r="D1337" t="str">
        <v xml:space="preserve"> PLANTA BRASIL AGRONEGOCIOS LTDA</v>
      </c>
      <c r="E1337" t="str">
        <v>02145</v>
      </c>
      <c r="F1337" t="str">
        <v>CLIENTES MERCADORIAS</v>
      </c>
      <c r="G1337" t="str">
        <v>ÚNICA</v>
      </c>
      <c r="H1337" t="str">
        <v>PIX</v>
      </c>
      <c r="I1337">
        <v>85928.33</v>
      </c>
    </row>
    <row r="1338">
      <c r="A1338" t="str">
        <v>MM</v>
      </c>
      <c r="B1338">
        <v>45946</v>
      </c>
      <c r="C1338" t="str">
        <v>APLICACAO</v>
      </c>
      <c r="D1338" t="str">
        <v xml:space="preserve"> TRANSFERENCIA ENTRE CONTAS</v>
      </c>
      <c r="E1338" t="str">
        <v>10/2025</v>
      </c>
      <c r="F1338" t="str">
        <v>TRANSFERENCIA ENTRE CONTAS</v>
      </c>
      <c r="G1338" t="str">
        <v>ÚNICA</v>
      </c>
      <c r="H1338" t="str">
        <v>TRANSFERENCIA</v>
      </c>
      <c r="I1338">
        <v>115541.25</v>
      </c>
    </row>
    <row r="1339">
      <c r="A1339" t="str">
        <v>MM</v>
      </c>
      <c r="B1339">
        <v>45947</v>
      </c>
      <c r="C1339" t="str">
        <v>MERCADORIA REF NF 1516, CARREGAMENTO Nº 02026, CONTRATO: 0228/25 - FC. PLACA: RXP-8H18, MOTORISTA: ALESSANDRO FUJITA</v>
      </c>
      <c r="D1339" t="str">
        <v xml:space="preserve"> BELA CEREAIS COMERCIO LTDA</v>
      </c>
      <c r="E1339" t="str">
        <v>02026</v>
      </c>
      <c r="F1339" t="str">
        <v>CLIENTES MERCADORIAS</v>
      </c>
      <c r="G1339" t="str">
        <v>ÚNICA</v>
      </c>
      <c r="H1339" t="str">
        <v>TRANSFERENCIA</v>
      </c>
      <c r="I1339">
        <v>52293.33</v>
      </c>
    </row>
    <row r="1340">
      <c r="A1340" t="str">
        <v>MM</v>
      </c>
      <c r="B1340">
        <v>45947</v>
      </c>
      <c r="C1340" t="str">
        <v>MERCADORIA REF NF 1526, CARREGAMENTO Nº 02081, CONTRATO: 0234/25 - SO. PLACA: XXX-9999, MOTORISTA: JOEL FLORENCO DE SOUZA</v>
      </c>
      <c r="D1340" t="str">
        <v xml:space="preserve"> BELA CEREAIS COMERCIO LTDA</v>
      </c>
      <c r="E1340" t="str">
        <v>02081</v>
      </c>
      <c r="F1340" t="str">
        <v>CLIENTES MERCADORIAS</v>
      </c>
      <c r="G1340" t="str">
        <v>ÚNICA</v>
      </c>
      <c r="H1340" t="str">
        <v>TRANSFERENCIA</v>
      </c>
      <c r="I1340">
        <v>80322.37</v>
      </c>
    </row>
    <row r="1341">
      <c r="A1341" t="str">
        <v>MM</v>
      </c>
      <c r="B1341">
        <v>45947</v>
      </c>
      <c r="C1341" t="str">
        <v>MERCADORIA REF NF 1527, CARREGAMENTO Nº 02085, CONTRATO: 0234/25 - SO. PLACA: XXX-9999, MOTORISTA: JOEL FLORENCO DE SOUZA</v>
      </c>
      <c r="D1341" t="str">
        <v xml:space="preserve"> BELA CEREAIS COMERCIO LTDA</v>
      </c>
      <c r="E1341" t="str">
        <v>02085</v>
      </c>
      <c r="F1341" t="str">
        <v>CLIENTES MERCADORIAS</v>
      </c>
      <c r="G1341" t="str">
        <v>ÚNICA</v>
      </c>
      <c r="H1341" t="str">
        <v>TRANSFERENCIA</v>
      </c>
      <c r="I1341">
        <v>66067.6</v>
      </c>
    </row>
    <row r="1342">
      <c r="A1342" t="str">
        <v>MM</v>
      </c>
      <c r="B1342">
        <v>45947</v>
      </c>
      <c r="C1342" t="str">
        <v>MERCADORIA REF NF 1527, CARREGAMENTO Nº 02085, CONTRATO: 0234/25 - SO. PLACA: XXX-9999, MOTORISTA: JOEL FLORENCO DE SOUZA</v>
      </c>
      <c r="D1342" t="str">
        <v xml:space="preserve"> BELA CEREAIS COMERCIO LTDA</v>
      </c>
      <c r="E1342" t="str">
        <v>02085</v>
      </c>
      <c r="F1342" t="str">
        <v>CLIENTES MERCADORIAS</v>
      </c>
      <c r="G1342" t="str">
        <v>ÚNICA</v>
      </c>
      <c r="H1342" t="str">
        <v>TRANSFERENCIA</v>
      </c>
      <c r="I1342">
        <v>0.01</v>
      </c>
    </row>
    <row r="1343">
      <c r="A1343" t="str">
        <v>MM</v>
      </c>
      <c r="B1343">
        <v>45947</v>
      </c>
      <c r="C1343" t="str">
        <v>MERCADORIA REF NF 1528, CARREGAMENTO Nº 02087, CONTRATO: 0234/25 - SO. PLACA: XXX-9999, MOTORISTA: JOEL FLORENCO DE SOUZA</v>
      </c>
      <c r="D1343" t="str">
        <v xml:space="preserve"> BELA CEREAIS COMERCIO LTDA</v>
      </c>
      <c r="E1343" t="str">
        <v>02087</v>
      </c>
      <c r="F1343" t="str">
        <v>CLIENTES MERCADORIAS</v>
      </c>
      <c r="G1343" t="str">
        <v>ÚNICA</v>
      </c>
      <c r="H1343" t="str">
        <v>TRANSFERENCIA</v>
      </c>
      <c r="I1343">
        <v>57750.93</v>
      </c>
    </row>
    <row r="1344">
      <c r="A1344" t="str">
        <v>MM</v>
      </c>
      <c r="B1344">
        <v>45947</v>
      </c>
      <c r="C1344" t="str">
        <v>MERCADORIA REF NF 1529, CARREGAMENTO Nº 02089, CONTRATO: 0234/25 - SO. PLACA: XXX-9999, MOTORISTA: JOEL FLORENCO DE SOUZA</v>
      </c>
      <c r="D1344" t="str">
        <v xml:space="preserve"> BELA CEREAIS COMERCIO LTDA</v>
      </c>
      <c r="E1344" t="str">
        <v>02089</v>
      </c>
      <c r="F1344" t="str">
        <v>CLIENTES MERCADORIAS</v>
      </c>
      <c r="G1344" t="str">
        <v>ÚNICA</v>
      </c>
      <c r="H1344" t="str">
        <v>TRANSFERENCIA</v>
      </c>
      <c r="I1344">
        <v>60661.77</v>
      </c>
    </row>
    <row r="1345">
      <c r="A1345" t="str">
        <v>MM</v>
      </c>
      <c r="B1345">
        <v>45947</v>
      </c>
      <c r="C1345" t="str">
        <v>MERCADORIA REF NF 1530, CARREGAMENTO Nº 02091, CONTRATO: 0234/25 - SO. PLACA: XXX-9999, MOTORISTA: JOEL FLORENCO DE SOUZA</v>
      </c>
      <c r="D1345" t="str">
        <v xml:space="preserve"> BELA CEREAIS COMERCIO LTDA</v>
      </c>
      <c r="E1345" t="str">
        <v>02091</v>
      </c>
      <c r="F1345" t="str">
        <v>CLIENTES MERCADORIAS</v>
      </c>
      <c r="G1345" t="str">
        <v>ÚNICA</v>
      </c>
      <c r="H1345" t="str">
        <v>TRANSFERENCIA</v>
      </c>
      <c r="I1345">
        <v>82118.77</v>
      </c>
    </row>
    <row r="1346">
      <c r="A1346" t="str">
        <v>MM</v>
      </c>
      <c r="B1346">
        <v>45947</v>
      </c>
      <c r="C1346" t="str">
        <v>MERCADORIA REF NF 1531, CARREGAMENTO Nº 02093, CONTRATO: 0234/25 - SO. PLACA: XXX-9999, MOTORISTA: JOEL FLORENCO DE SOUZA</v>
      </c>
      <c r="D1346" t="str">
        <v xml:space="preserve"> BELA CEREAIS COMERCIO LTDA</v>
      </c>
      <c r="E1346" t="str">
        <v>02093</v>
      </c>
      <c r="F1346" t="str">
        <v>CLIENTES MERCADORIAS</v>
      </c>
      <c r="G1346" t="str">
        <v>ÚNICA</v>
      </c>
      <c r="H1346" t="str">
        <v>TRANSFERENCIA</v>
      </c>
      <c r="I1346">
        <v>82035.6</v>
      </c>
    </row>
    <row r="1347">
      <c r="A1347" t="str">
        <v>MM</v>
      </c>
      <c r="B1347">
        <v>45947</v>
      </c>
      <c r="C1347" t="str">
        <v>MERCADORIA REF NF 1531, CARREGAMENTO Nº 02093, CONTRATO: 0234/25 - SO. PLACA: XXX-9999, MOTORISTA: JOEL FLORENCO DE SOUZA</v>
      </c>
      <c r="D1347" t="str">
        <v xml:space="preserve"> BELA CEREAIS COMERCIO LTDA</v>
      </c>
      <c r="E1347" t="str">
        <v>02093</v>
      </c>
      <c r="F1347" t="str">
        <v>CLIENTES MERCADORIAS</v>
      </c>
      <c r="G1347" t="str">
        <v>ÚNICA</v>
      </c>
      <c r="H1347" t="str">
        <v>TRANSFERENCIA</v>
      </c>
      <c r="I1347">
        <v>83.17</v>
      </c>
    </row>
    <row r="1348">
      <c r="A1348" t="str">
        <v>MM</v>
      </c>
      <c r="B1348">
        <v>45947</v>
      </c>
      <c r="C1348" t="str">
        <v>MERCADORIA REF NF 1532, CARREGAMENTO Nº 02095, CONTRATO: 0234/25 - SO. PLACA: XXX-9999, MOTORISTA: JOEL FLORENCO DE SOUZA</v>
      </c>
      <c r="D1348" t="str">
        <v xml:space="preserve"> BELA CEREAIS COMERCIO LTDA</v>
      </c>
      <c r="E1348" t="str">
        <v>02095</v>
      </c>
      <c r="F1348" t="str">
        <v>CLIENTES MERCADORIAS</v>
      </c>
      <c r="G1348" t="str">
        <v>ÚNICA</v>
      </c>
      <c r="H1348" t="str">
        <v>TRANSFERENCIA</v>
      </c>
      <c r="I1348">
        <v>81154.03</v>
      </c>
    </row>
    <row r="1349">
      <c r="A1349" t="str">
        <v>MM</v>
      </c>
      <c r="B1349">
        <v>45947</v>
      </c>
      <c r="C1349" t="str">
        <v>MERCADORIA REF NF 1533, CARREGAMENTO Nº 02098, CONTRATO: 0234/25 - SO. PLACA: XXX-9999, MOTORISTA: JOEL FLORENCO DE SOUZA</v>
      </c>
      <c r="D1349" t="str">
        <v xml:space="preserve"> BELA CEREAIS COMERCIO LTDA</v>
      </c>
      <c r="E1349" t="str">
        <v>02098</v>
      </c>
      <c r="F1349" t="str">
        <v>CLIENTES MERCADORIAS</v>
      </c>
      <c r="G1349" t="str">
        <v>ÚNICA</v>
      </c>
      <c r="H1349" t="str">
        <v>TRANSFERENCIA</v>
      </c>
      <c r="I1349">
        <v>81769.47</v>
      </c>
    </row>
    <row r="1350">
      <c r="A1350" t="str">
        <v>MM</v>
      </c>
      <c r="B1350">
        <v>45947</v>
      </c>
      <c r="C1350" t="str">
        <v>MERCADORIA REF NF 1534, CARREGAMENTO Nº 02100, CONTRATO: 0234/25 - SO. PLACA: XXX-9999, MOTORISTA: JOEL FLORENCO DE SOUZA</v>
      </c>
      <c r="D1350" t="str">
        <v xml:space="preserve"> BELA CEREAIS COMERCIO LTDA</v>
      </c>
      <c r="E1350" t="str">
        <v>02100</v>
      </c>
      <c r="F1350" t="str">
        <v>CLIENTES MERCADORIAS</v>
      </c>
      <c r="G1350" t="str">
        <v>ÚNICA</v>
      </c>
      <c r="H1350" t="str">
        <v>TRANSFERENCIA</v>
      </c>
      <c r="I1350">
        <v>84314.37</v>
      </c>
    </row>
    <row r="1351">
      <c r="A1351" t="str">
        <v>MM</v>
      </c>
      <c r="B1351">
        <v>45947</v>
      </c>
      <c r="C1351" t="str">
        <v>MERCADORIA REF NF 1535, CARREGAMENTO Nº 02102, CONTRATO: 0234/25 - SO. PLACA: XXX-9999, MOTORISTA: JOEL FLORENCO DE SOUZA</v>
      </c>
      <c r="D1351" t="str">
        <v xml:space="preserve"> BELA CEREAIS COMERCIO LTDA</v>
      </c>
      <c r="E1351" t="str">
        <v>02102</v>
      </c>
      <c r="F1351" t="str">
        <v>CLIENTES MERCADORIAS</v>
      </c>
      <c r="G1351" t="str">
        <v>ÚNICA</v>
      </c>
      <c r="H1351" t="str">
        <v>TRANSFERENCIA</v>
      </c>
      <c r="I1351">
        <v>80987.7</v>
      </c>
    </row>
    <row r="1352">
      <c r="A1352" t="str">
        <v>MM</v>
      </c>
      <c r="B1352">
        <v>45947</v>
      </c>
      <c r="C1352" t="str">
        <v>MERCADORIA REF NF 1536, CARREGAMENTO Nº 02104, CONTRATO: 0234/25 - SO. PLACA: XXX-9999, MOTORISTA: JOEL FLORENCO DE SOUZA</v>
      </c>
      <c r="D1352" t="str">
        <v xml:space="preserve"> BELA CEREAIS COMERCIO LTDA</v>
      </c>
      <c r="E1352" t="str">
        <v>02104</v>
      </c>
      <c r="F1352" t="str">
        <v>CLIENTES MERCADORIAS</v>
      </c>
      <c r="G1352" t="str">
        <v>ÚNICA</v>
      </c>
      <c r="H1352" t="str">
        <v>TRANSFERENCIA</v>
      </c>
      <c r="I1352">
        <v>41051.06</v>
      </c>
    </row>
    <row r="1353">
      <c r="A1353" t="str">
        <v>MM</v>
      </c>
      <c r="B1353">
        <v>45947</v>
      </c>
      <c r="C1353" t="str">
        <v>MERCADORIA REF NF 1549, CARREGAMENTO Nº 02147, CONTRATO: 0238/25 - SO. PLACA: XXX-9999, MOTORISTA: JOEL FLORENCO DE SOUZA</v>
      </c>
      <c r="D1353" t="str">
        <v xml:space="preserve"> PLANTA BRASIL AGRONEGOCIOS LTDA</v>
      </c>
      <c r="E1353" t="str">
        <v>02147</v>
      </c>
      <c r="F1353" t="str">
        <v>CLIENTES MERCADORIAS</v>
      </c>
      <c r="G1353" t="str">
        <v>ÚNICA</v>
      </c>
      <c r="H1353" t="str">
        <v>PIX</v>
      </c>
      <c r="I1353">
        <v>16350</v>
      </c>
    </row>
    <row r="1354">
      <c r="A1354" t="str">
        <v>MM</v>
      </c>
      <c r="B1354">
        <v>45947</v>
      </c>
      <c r="C1354" t="str">
        <v>MERCADORIA REF NF 1548, CARREGAMENTO Nº 02146, CONTRATO: 0238/25 - SO. PLACA: XXX-9999, MOTORISTA: JOEL FLORENCO DE SOUZA</v>
      </c>
      <c r="D1354" t="str">
        <v xml:space="preserve"> PLANTA BRASIL AGRONEGOCIOS LTDA</v>
      </c>
      <c r="E1354" t="str">
        <v>02146</v>
      </c>
      <c r="F1354" t="str">
        <v>CLIENTES MERCADORIAS</v>
      </c>
      <c r="G1354" t="str">
        <v>ÚNICA</v>
      </c>
      <c r="H1354" t="str">
        <v>PIX</v>
      </c>
      <c r="I1354">
        <v>89652.5</v>
      </c>
    </row>
    <row r="1355">
      <c r="A1355" t="str">
        <v>MM</v>
      </c>
      <c r="B1355">
        <v>45947</v>
      </c>
      <c r="C1355" t="str">
        <v>RESGATE BTG</v>
      </c>
      <c r="D1355" t="str">
        <v xml:space="preserve"> TRANSFERENCIA ENTRE CONTAS</v>
      </c>
      <c r="E1355" t="str">
        <v>10/2025</v>
      </c>
      <c r="F1355" t="str">
        <v>TRANSFERENCIA ENTRE CONTAS</v>
      </c>
      <c r="G1355" t="str">
        <v>ÚNICA</v>
      </c>
      <c r="H1355" t="str">
        <v>TRANSFERENCIA</v>
      </c>
      <c r="I1355">
        <v>493609.63</v>
      </c>
    </row>
    <row r="1356">
      <c r="A1356" t="str">
        <v>MM</v>
      </c>
      <c r="B1356">
        <v>45947</v>
      </c>
      <c r="C1356" t="str">
        <v>APLICACAO</v>
      </c>
      <c r="D1356" t="str">
        <v xml:space="preserve"> TRANSFERENCIA ENTRE CONTAS</v>
      </c>
      <c r="E1356" t="str">
        <v>10/2025</v>
      </c>
      <c r="F1356" t="str">
        <v>TRANSFERENCIA ENTRE CONTAS</v>
      </c>
      <c r="G1356" t="str">
        <v>ÚNICA</v>
      </c>
      <c r="H1356" t="str">
        <v>TRANSFERENCIA</v>
      </c>
      <c r="I1356">
        <v>41688.96</v>
      </c>
    </row>
    <row r="1357">
      <c r="A1357" t="str">
        <v>MM</v>
      </c>
      <c r="B1357">
        <v>45948</v>
      </c>
      <c r="C1357" t="str">
        <v>MERCADORIA REF NF 1516, CARREGAMENTO Nº 02026, CONTRATO: 0228/25 - FC. PLACA: RXP-8H18, MOTORISTA: ALESSANDRO FUJITA</v>
      </c>
      <c r="D1357" t="str">
        <v xml:space="preserve"> BELA CEREAIS COMERCIO LTDA</v>
      </c>
      <c r="E1357" t="str">
        <v>02026</v>
      </c>
      <c r="F1357" t="str">
        <v>CLIENTES MERCADORIAS</v>
      </c>
      <c r="G1357" t="str">
        <v>ÚNICA</v>
      </c>
      <c r="H1357" t="str">
        <v>TRANSFERENCIA</v>
      </c>
      <c r="I1357">
        <v>28966.07</v>
      </c>
    </row>
    <row r="1358">
      <c r="A1358" t="str">
        <v>MM</v>
      </c>
      <c r="B1358">
        <v>45950</v>
      </c>
      <c r="C1358" t="str">
        <v>RESGATE</v>
      </c>
      <c r="D1358" t="str">
        <v xml:space="preserve"> TRANSFERENCIA ENTRE CONTAS</v>
      </c>
      <c r="E1358" t="str">
        <v>10/2025</v>
      </c>
      <c r="F1358" t="str">
        <v>TRANSFERENCIA ENTRE CONTAS</v>
      </c>
      <c r="G1358" t="str">
        <v>ÚNICA</v>
      </c>
      <c r="H1358" t="str">
        <v>TRANSFERENCIA</v>
      </c>
      <c r="I1358">
        <v>2482.56</v>
      </c>
    </row>
    <row r="1359">
      <c r="A1359" t="str">
        <v>MM</v>
      </c>
      <c r="B1359">
        <v>45951</v>
      </c>
      <c r="C1359" t="str">
        <v>RESGATE</v>
      </c>
      <c r="D1359" t="str">
        <v xml:space="preserve"> TRANSFERENCIA ENTRE CONTAS</v>
      </c>
      <c r="E1359" t="str">
        <v>10/2025</v>
      </c>
      <c r="F1359" t="str">
        <v>TRANSFERENCIA ENTRE CONTAS</v>
      </c>
      <c r="G1359" t="str">
        <v>ÚNICA</v>
      </c>
      <c r="H1359" t="str">
        <v>TRANSFERENCIA</v>
      </c>
      <c r="I1359">
        <v>3000</v>
      </c>
    </row>
    <row r="1360">
      <c r="A1360" t="str">
        <v>MM</v>
      </c>
      <c r="B1360">
        <v>45952</v>
      </c>
      <c r="C1360" t="str">
        <v>RESGATE</v>
      </c>
      <c r="D1360" t="str">
        <v xml:space="preserve"> TRANSFERENCIA ENTRE CONTAS</v>
      </c>
      <c r="E1360" t="str">
        <v>10/2025</v>
      </c>
      <c r="F1360" t="str">
        <v>TRANSFERENCIA ENTRE CONTAS</v>
      </c>
      <c r="G1360" t="str">
        <v>ÚNICA</v>
      </c>
      <c r="H1360" t="str">
        <v>TRANSFERENCIA</v>
      </c>
      <c r="I1360">
        <v>762.61</v>
      </c>
    </row>
    <row r="1361">
      <c r="A1361" t="str">
        <v>MM</v>
      </c>
      <c r="B1361">
        <v>45961</v>
      </c>
      <c r="C1361" t="str">
        <v>RESGATE</v>
      </c>
      <c r="D1361" t="str">
        <v xml:space="preserve"> TRANSFERENCIA ENTRE CONTAS</v>
      </c>
      <c r="E1361" t="str">
        <v>10/2025</v>
      </c>
      <c r="F1361" t="str">
        <v>TRANSFERENCIA ENTRE CONTAS</v>
      </c>
      <c r="G1361" t="str">
        <v>ÚNICA</v>
      </c>
      <c r="H1361" t="str">
        <v>TRANSFERENCIA</v>
      </c>
      <c r="I1361">
        <v>112509.61</v>
      </c>
    </row>
    <row r="1362">
      <c r="A1362" t="str">
        <v>MM</v>
      </c>
      <c r="B1362">
        <v>45961</v>
      </c>
      <c r="C1362" t="str">
        <v>RENDIMENTO APLICACAO</v>
      </c>
      <c r="D1362" t="str">
        <v xml:space="preserve"> BANCO DO BRASIL SA</v>
      </c>
      <c r="E1362" t="str">
        <v>10/2025</v>
      </c>
      <c r="F1362" t="str">
        <v>FINANCEIRA</v>
      </c>
      <c r="G1362" t="str">
        <v>ÚNICA</v>
      </c>
      <c r="H1362" t="str">
        <v>CREDITO EM CONTA</v>
      </c>
      <c r="I1362">
        <v>42.01</v>
      </c>
    </row>
    <row r="1363">
      <c r="A1363" t="str">
        <v>MM</v>
      </c>
      <c r="B1363">
        <v>45961</v>
      </c>
      <c r="C1363" t="str">
        <v>RENDIMENTO APICACAO</v>
      </c>
      <c r="D1363" t="str">
        <v xml:space="preserve"> BANCO DO BRASIL SA</v>
      </c>
      <c r="E1363" t="str">
        <v>10/2025</v>
      </c>
      <c r="F1363" t="str">
        <v>FINANCEIRA</v>
      </c>
      <c r="G1363" t="str">
        <v>ÚNICA</v>
      </c>
      <c r="H1363" t="str">
        <v>CREDITO EM CONTA</v>
      </c>
      <c r="I1363">
        <v>875.02</v>
      </c>
    </row>
    <row r="1364">
      <c r="A1364" t="str">
        <v>MM</v>
      </c>
      <c r="B1364">
        <v>45961</v>
      </c>
      <c r="C1364" t="str">
        <v>RENDIMENTO APLICACAO</v>
      </c>
      <c r="D1364" t="str">
        <v xml:space="preserve"> BANCO DO BRASIL SA</v>
      </c>
      <c r="E1364" t="str">
        <v>10/2025</v>
      </c>
      <c r="F1364" t="str">
        <v>FINANCEIRA</v>
      </c>
      <c r="G1364" t="str">
        <v>ÚNICA</v>
      </c>
      <c r="H1364" t="str">
        <v>CREDITO EM CONTA</v>
      </c>
      <c r="I1364">
        <v>426.29</v>
      </c>
    </row>
    <row r="1365">
      <c r="A1365" t="str">
        <v>MM</v>
      </c>
      <c r="B1365">
        <v>45961</v>
      </c>
      <c r="C1365" t="str">
        <v>RENDIMENTO APLICACAO</v>
      </c>
      <c r="D1365" t="str">
        <v xml:space="preserve"> BANCO BTG PACTUAL S.A.</v>
      </c>
      <c r="E1365" t="str">
        <v>10/2025</v>
      </c>
      <c r="F1365" t="str">
        <v>FINANCEIRA</v>
      </c>
      <c r="G1365" t="str">
        <v>ÚNICA</v>
      </c>
      <c r="H1365" t="str">
        <v>CREDITO EM CONTA</v>
      </c>
      <c r="I1365">
        <v>14094.88</v>
      </c>
    </row>
    <row r="1366">
      <c r="A1366" t="str">
        <v>MM</v>
      </c>
      <c r="B1366">
        <v>45964</v>
      </c>
      <c r="C1366" t="str">
        <v>RESGATE</v>
      </c>
      <c r="D1366" t="str">
        <v xml:space="preserve"> TRANSFERENCIA ENTRE CONTAS</v>
      </c>
      <c r="E1366" t="str">
        <v>11/2025</v>
      </c>
      <c r="F1366" t="str">
        <v>TRANSFERENCIA ENTRE CONTAS</v>
      </c>
      <c r="G1366" t="str">
        <v>ÚNICA</v>
      </c>
      <c r="H1366" t="str">
        <v>TRANSFERENCIA</v>
      </c>
      <c r="I1366">
        <v>648.59</v>
      </c>
    </row>
    <row r="1367">
      <c r="A1367" t="str">
        <v>MM</v>
      </c>
      <c r="B1367">
        <v>45966</v>
      </c>
      <c r="C1367" t="str">
        <v>RESGATE</v>
      </c>
      <c r="D1367" t="str">
        <v xml:space="preserve"> TRANSFERENCIA ENTRE CONTAS</v>
      </c>
      <c r="E1367" t="str">
        <v>11/2025</v>
      </c>
      <c r="F1367" t="str">
        <v>TRANSFERENCIA ENTRE CONTAS</v>
      </c>
      <c r="G1367" t="str">
        <v>ÚNICA</v>
      </c>
      <c r="H1367" t="str">
        <v>TRANSFERENCIA</v>
      </c>
      <c r="I1367">
        <v>575.75</v>
      </c>
    </row>
    <row r="1368">
      <c r="A1368" t="str">
        <v>MM</v>
      </c>
      <c r="B1368">
        <v>45967</v>
      </c>
      <c r="C1368" t="str">
        <v>RESGATE</v>
      </c>
      <c r="D1368" t="str">
        <v xml:space="preserve"> TRANSFERENCIA ENTRE CONTAS</v>
      </c>
      <c r="E1368" t="str">
        <v>11/2025</v>
      </c>
      <c r="F1368" t="str">
        <v>TRANSFERENCIA ENTRE CONTAS</v>
      </c>
      <c r="G1368" t="str">
        <v>ÚNICA</v>
      </c>
      <c r="H1368" t="str">
        <v>TRANSFERENCIA</v>
      </c>
      <c r="I1368">
        <v>3000</v>
      </c>
    </row>
    <row r="1369">
      <c r="A1369" t="str">
        <v>MM</v>
      </c>
      <c r="B1369">
        <v>45971</v>
      </c>
      <c r="C1369" t="str">
        <v>RESGATE</v>
      </c>
      <c r="D1369" t="str">
        <v xml:space="preserve"> TRANSFERENCIA ENTRE CONTAS</v>
      </c>
      <c r="E1369" t="str">
        <v>11/2025</v>
      </c>
      <c r="F1369" t="str">
        <v>TRANSFERENCIA ENTRE CONTAS</v>
      </c>
      <c r="G1369" t="str">
        <v>ÚNICA</v>
      </c>
      <c r="H1369" t="str">
        <v>TRANSFERENCIA</v>
      </c>
      <c r="I1369">
        <v>9090.88</v>
      </c>
    </row>
    <row r="1370">
      <c r="A1370" t="str">
        <v>MM</v>
      </c>
      <c r="B1370">
        <v>45974</v>
      </c>
      <c r="C1370" t="str">
        <v>RESGATE</v>
      </c>
      <c r="D1370" t="str">
        <v xml:space="preserve"> TRANSFERENCIA ENTRE CONTAS</v>
      </c>
      <c r="E1370" t="str">
        <v>11/2025</v>
      </c>
      <c r="F1370" t="str">
        <v>TRANSFERENCIA ENTRE CONTAS</v>
      </c>
      <c r="G1370" t="str">
        <v>ÚNICA</v>
      </c>
      <c r="H1370" t="str">
        <v>TRANSFERENCIA</v>
      </c>
      <c r="I1370">
        <v>25475.49</v>
      </c>
    </row>
    <row r="1371">
      <c r="A1371" t="str">
        <v>MM</v>
      </c>
      <c r="B1371">
        <v>45978</v>
      </c>
      <c r="C1371" t="str">
        <v>RESGATE</v>
      </c>
      <c r="D1371" t="str">
        <v xml:space="preserve"> TRANSFERENCIA ENTRE CONTAS</v>
      </c>
      <c r="E1371" t="str">
        <v>11/2025</v>
      </c>
      <c r="F1371" t="str">
        <v>TRANSFERENCIA ENTRE CONTAS</v>
      </c>
      <c r="G1371" t="str">
        <v>ÚNICA</v>
      </c>
      <c r="H1371" t="str">
        <v>TRANSFERENCIA</v>
      </c>
      <c r="I1371">
        <v>57144.39</v>
      </c>
    </row>
    <row r="1372">
      <c r="A1372" t="str">
        <v>MM</v>
      </c>
      <c r="B1372">
        <v>45979</v>
      </c>
      <c r="C1372" t="str">
        <v>RESGATE</v>
      </c>
      <c r="D1372" t="str">
        <v xml:space="preserve"> TRANSFERENCIA ENTRE CONTAS</v>
      </c>
      <c r="E1372" t="str">
        <v>11/2025</v>
      </c>
      <c r="F1372" t="str">
        <v>TRANSFERENCIA ENTRE CONTAS</v>
      </c>
      <c r="G1372" t="str">
        <v>ÚNICA</v>
      </c>
      <c r="H1372" t="str">
        <v>TRANSFERENCIA</v>
      </c>
      <c r="I1372">
        <v>121.94</v>
      </c>
    </row>
    <row r="1373">
      <c r="A1373" t="str">
        <v>MM</v>
      </c>
      <c r="B1373">
        <v>45980</v>
      </c>
      <c r="C1373" t="str">
        <v>RESGATE</v>
      </c>
      <c r="D1373" t="str">
        <v xml:space="preserve"> TRANSFERENCIA ENTRE CONTAS</v>
      </c>
      <c r="E1373" t="str">
        <v>11/2025</v>
      </c>
      <c r="F1373" t="str">
        <v>TRANSFERENCIA ENTRE CONTAS</v>
      </c>
      <c r="G1373" t="str">
        <v>ÚNICA</v>
      </c>
      <c r="H1373" t="str">
        <v>TRANSFERENCIA</v>
      </c>
      <c r="I1373">
        <v>232850.66</v>
      </c>
    </row>
    <row r="1374">
      <c r="A1374" t="str">
        <v>MM</v>
      </c>
      <c r="B1374">
        <v>45982</v>
      </c>
      <c r="C1374" t="str">
        <v>MERCADORIA REF NF 1550, CARREGAMENTO Nº 02148, CONTRATO: 0239/25 - CA. PLACA: XXX-9999, MOTORISTA: JOEL FLORENCO DE SOUZA</v>
      </c>
      <c r="D1374" t="str">
        <v xml:space="preserve"> BELA CEREAIS COMERCIO LTDA</v>
      </c>
      <c r="E1374" t="str">
        <v>02148</v>
      </c>
      <c r="F1374" t="str">
        <v>CLIENTES MERCADORIAS</v>
      </c>
      <c r="G1374" t="str">
        <v>ÚNICA</v>
      </c>
      <c r="H1374" t="str">
        <v>TRANSFERENCIA</v>
      </c>
      <c r="I1374">
        <v>31040</v>
      </c>
    </row>
    <row r="1375">
      <c r="A1375" t="str">
        <v>MM</v>
      </c>
      <c r="B1375">
        <v>45982</v>
      </c>
      <c r="C1375" t="str">
        <v>MERCADORIA REF NF 1551, CARREGAMENTO Nº 02151, CONTRATO: 0239/25 - CA. PLACA: QAU-2046, MOTORISTA: JOAO ANTONIO MARTINS DE GOES</v>
      </c>
      <c r="D1375" t="str">
        <v xml:space="preserve"> BELA CEREAIS COMERCIO LTDA</v>
      </c>
      <c r="E1375" t="str">
        <v>02151</v>
      </c>
      <c r="F1375" t="str">
        <v>CLIENTES MERCADORIAS</v>
      </c>
      <c r="G1375" t="str">
        <v>ÚNICA</v>
      </c>
      <c r="H1375" t="str">
        <v>TRANSFERENCIA</v>
      </c>
      <c r="I1375">
        <v>35420</v>
      </c>
    </row>
    <row r="1376">
      <c r="A1376" t="str">
        <v>MM</v>
      </c>
      <c r="B1376">
        <v>45982</v>
      </c>
      <c r="C1376" t="str">
        <v>MERCADORIA REF NF 1552, CARREGAMENTO Nº 02153, CONTRATO: 0239/25 - CA. PLACA: JBN-5B89, MOTORISTA: SEDINEI DE LIMA</v>
      </c>
      <c r="D1376" t="str">
        <v xml:space="preserve"> BELA CEREAIS COMERCIO LTDA</v>
      </c>
      <c r="E1376" t="str">
        <v>02153</v>
      </c>
      <c r="F1376" t="str">
        <v>CLIENTES MERCADORIAS</v>
      </c>
      <c r="G1376" t="str">
        <v>ÚNICA</v>
      </c>
      <c r="H1376" t="str">
        <v>TRANSFERENCIA</v>
      </c>
      <c r="I1376">
        <v>37380</v>
      </c>
    </row>
    <row r="1377">
      <c r="A1377" t="str">
        <v>MM</v>
      </c>
      <c r="B1377">
        <v>45982</v>
      </c>
      <c r="C1377" t="str">
        <v>MERCADORIA REF NF 1553, CARREGAMENTO Nº 02155, CONTRATO: 0239/25 - CA. PLACA: NUB-3J64, MOTORISTA: VALDEMAR JOSE FERREIRA</v>
      </c>
      <c r="D1377" t="str">
        <v xml:space="preserve"> BELA CEREAIS COMERCIO LTDA</v>
      </c>
      <c r="E1377" t="str">
        <v>02155</v>
      </c>
      <c r="F1377" t="str">
        <v>CLIENTES MERCADORIAS</v>
      </c>
      <c r="G1377" t="str">
        <v>ÚNICA</v>
      </c>
      <c r="H1377" t="str">
        <v>TRANSFERENCIA</v>
      </c>
      <c r="I1377">
        <v>38360</v>
      </c>
    </row>
    <row r="1378">
      <c r="A1378" t="str">
        <v>MM</v>
      </c>
      <c r="B1378">
        <v>45982</v>
      </c>
      <c r="C1378" t="str">
        <v>MERCADORIA REF NF 1554, CARREGAMENTO Nº 02157, CONTRATO: 0239/25 - CA. PLACA: RYR-1A81, MOTORISTA: NELSON CARVALHO</v>
      </c>
      <c r="D1378" t="str">
        <v xml:space="preserve"> BELA CEREAIS COMERCIO LTDA</v>
      </c>
      <c r="E1378" t="str">
        <v>02157</v>
      </c>
      <c r="F1378" t="str">
        <v>CLIENTES MERCADORIAS</v>
      </c>
      <c r="G1378" t="str">
        <v>ÚNICA</v>
      </c>
      <c r="H1378" t="str">
        <v>TRANSFERENCIA</v>
      </c>
      <c r="I1378">
        <v>38360</v>
      </c>
    </row>
    <row r="1379">
      <c r="A1379" t="str">
        <v>MM</v>
      </c>
      <c r="B1379">
        <v>45982</v>
      </c>
      <c r="C1379" t="str">
        <v>MERCADORIA CARREGAMENTO Nº 02170, CONTRATO: 0240/25 - MI. PLACA: XXX-9999</v>
      </c>
      <c r="D1379" t="str">
        <v xml:space="preserve"> SILVIO CESAR VERDELIO E OUTRO</v>
      </c>
      <c r="E1379" t="str">
        <v>02170</v>
      </c>
      <c r="F1379" t="str">
        <v>CLIENTES MERCADORIAS</v>
      </c>
      <c r="G1379" t="str">
        <v>ÚNICA</v>
      </c>
      <c r="H1379" t="str">
        <v>CREDITO CLIENTE</v>
      </c>
      <c r="I1379">
        <v>499999.5</v>
      </c>
    </row>
    <row r="1380">
      <c r="A1380" t="str">
        <v>MM</v>
      </c>
      <c r="B1380">
        <v>45982</v>
      </c>
      <c r="C1380" t="str">
        <v>APLICACAO</v>
      </c>
      <c r="D1380" t="str">
        <v xml:space="preserve"> TRANSFERENCIA ENTRE CONTAS</v>
      </c>
      <c r="E1380" t="str">
        <v>11/2025</v>
      </c>
      <c r="F1380" t="str">
        <v>TRANSFERENCIA ENTRE CONTAS</v>
      </c>
      <c r="G1380" t="str">
        <v>ÚNICA</v>
      </c>
      <c r="H1380" t="str">
        <v>TRANSFERENCIA</v>
      </c>
      <c r="I1380">
        <v>31684.82</v>
      </c>
    </row>
    <row r="1381">
      <c r="A1381" t="str">
        <v>MM</v>
      </c>
      <c r="B1381">
        <v>45985</v>
      </c>
      <c r="C1381" t="str">
        <v>RESGATE</v>
      </c>
      <c r="D1381" t="str">
        <v xml:space="preserve"> TRANSFERENCIA ENTRE CONTAS</v>
      </c>
      <c r="E1381" t="str">
        <v>11/2025</v>
      </c>
      <c r="F1381" t="str">
        <v>TRANSFERENCIA ENTRE CONTAS</v>
      </c>
      <c r="G1381" t="str">
        <v>ÚNICA</v>
      </c>
      <c r="H1381" t="str">
        <v>TRANSFERENCIA</v>
      </c>
      <c r="I1381">
        <v>10196</v>
      </c>
    </row>
    <row r="1382">
      <c r="A1382" t="str">
        <v>MM</v>
      </c>
      <c r="B1382">
        <v>45989</v>
      </c>
      <c r="C1382" t="str">
        <v>RESGATE</v>
      </c>
      <c r="D1382" t="str">
        <v xml:space="preserve"> TRANSFERENCIA ENTRE CONTAS</v>
      </c>
      <c r="E1382" t="str">
        <v>11/2025</v>
      </c>
      <c r="F1382" t="str">
        <v>TRANSFERENCIA ENTRE CONTAS</v>
      </c>
      <c r="G1382" t="str">
        <v>ÚNICA</v>
      </c>
      <c r="H1382" t="str">
        <v>TRANSFERENCIA</v>
      </c>
      <c r="I1382">
        <v>6581.31</v>
      </c>
    </row>
    <row r="1383">
      <c r="A1383" t="str">
        <v>MM</v>
      </c>
      <c r="B1383">
        <v>45989</v>
      </c>
      <c r="C1383" t="str">
        <v>RENDIMENTO APLICACAO</v>
      </c>
      <c r="D1383" t="str">
        <v xml:space="preserve"> BANCO DO BRASIL SA</v>
      </c>
      <c r="E1383" t="str">
        <v>11/2025</v>
      </c>
      <c r="F1383" t="str">
        <v>FINANCEIRA</v>
      </c>
      <c r="G1383" t="str">
        <v>ÚNICA</v>
      </c>
      <c r="H1383" t="str">
        <v>CREDITO EM CONTA</v>
      </c>
      <c r="I1383">
        <v>257.54</v>
      </c>
    </row>
    <row r="1384">
      <c r="A1384" t="str">
        <v>MM</v>
      </c>
      <c r="B1384">
        <v>45989</v>
      </c>
      <c r="C1384" t="str">
        <v>RENDIMETNO APLICACA</v>
      </c>
      <c r="D1384" t="str">
        <v xml:space="preserve"> BANCO DO BRASIL SA</v>
      </c>
      <c r="E1384" t="str">
        <v>11/2025</v>
      </c>
      <c r="F1384" t="str">
        <v>FINANCEIRA</v>
      </c>
      <c r="G1384" t="str">
        <v>ÚNICA</v>
      </c>
      <c r="H1384" t="str">
        <v>CREDITO EM CONTA</v>
      </c>
      <c r="I1384">
        <v>35.05</v>
      </c>
    </row>
    <row r="1385">
      <c r="A1385" t="str">
        <v>MM</v>
      </c>
      <c r="B1385">
        <v>45989</v>
      </c>
      <c r="C1385" t="str">
        <v>RENDIMENTO APLICACAO</v>
      </c>
      <c r="D1385" t="str">
        <v xml:space="preserve"> BANCO DO BRASIL SA</v>
      </c>
      <c r="E1385" t="str">
        <v>11/2025</v>
      </c>
      <c r="F1385" t="str">
        <v>FINANCEIRA</v>
      </c>
      <c r="G1385" t="str">
        <v>ÚNICA</v>
      </c>
      <c r="H1385" t="str">
        <v>DEBITO EM CONTA</v>
      </c>
      <c r="I1385">
        <v>728.3</v>
      </c>
    </row>
    <row r="1386">
      <c r="A1386" t="str">
        <v>MM</v>
      </c>
      <c r="B1386">
        <v>45989</v>
      </c>
      <c r="C1386" t="str">
        <v>RENDIMENTO APLICACAO</v>
      </c>
      <c r="D1386" t="str">
        <v xml:space="preserve"> BANCO BTG PACTUAL S.A.</v>
      </c>
      <c r="E1386" t="str">
        <v>11/2025</v>
      </c>
      <c r="F1386" t="str">
        <v>FINANCEIRA</v>
      </c>
      <c r="G1386" t="str">
        <v>ÚNICA</v>
      </c>
      <c r="H1386" t="str">
        <v>CREDITO EM CONTA</v>
      </c>
      <c r="I1386">
        <v>6261.86</v>
      </c>
    </row>
    <row r="1387">
      <c r="A1387" t="str">
        <v>MM</v>
      </c>
      <c r="B1387">
        <v>45989</v>
      </c>
      <c r="C1387" t="str">
        <v>OC 1663, 1661, 1664, 1666. REVERTIDO LUCRO, NAO RECEBEMOS FATURA COBRANCO O VALOR</v>
      </c>
      <c r="D1387" t="str">
        <v xml:space="preserve"> JCL JANDOTTI TRANSPORTES E LOGISTICA LTDA</v>
      </c>
      <c r="E1387" t="str">
        <v>11/2025</v>
      </c>
      <c r="F1387" t="str">
        <v>ENTRADAS DIVERSAS</v>
      </c>
      <c r="G1387" t="str">
        <v>ÚNICA</v>
      </c>
      <c r="H1387" t="str">
        <v>TRANSFERENCIA</v>
      </c>
      <c r="I1387">
        <v>31239.2</v>
      </c>
    </row>
    <row r="1388">
      <c r="A1388" t="str">
        <v>MM</v>
      </c>
      <c r="B1388">
        <v>45992</v>
      </c>
      <c r="C1388" t="str">
        <v>RESGATE</v>
      </c>
      <c r="D1388" t="str">
        <v xml:space="preserve"> TRANSFERENCIA ENTRE CONTAS</v>
      </c>
      <c r="E1388" t="str">
        <v>12/2025</v>
      </c>
      <c r="F1388" t="str">
        <v>TRANSFERENCIA ENTRE CONTAS</v>
      </c>
      <c r="G1388" t="str">
        <v>ÚNICA</v>
      </c>
      <c r="H1388" t="str">
        <v>TRANSFERENCIA</v>
      </c>
      <c r="I1388">
        <v>648.09</v>
      </c>
    </row>
    <row r="1389">
      <c r="A1389" t="str">
        <v>MM</v>
      </c>
      <c r="B1389">
        <v>45994</v>
      </c>
      <c r="C1389" t="str">
        <v>RESGATE</v>
      </c>
      <c r="D1389" t="str">
        <v xml:space="preserve"> TRANSFERENCIA ENTRE CONTAS</v>
      </c>
      <c r="E1389" t="str">
        <v>12/2025</v>
      </c>
      <c r="F1389" t="str">
        <v>TRANSFERENCIA ENTRE CONTAS</v>
      </c>
      <c r="G1389" t="str">
        <v>ÚNICA</v>
      </c>
      <c r="H1389" t="str">
        <v>TRANSFERENCIA</v>
      </c>
      <c r="I1389">
        <v>393.63</v>
      </c>
    </row>
    <row r="1390">
      <c r="A1390" t="str">
        <v>MM</v>
      </c>
      <c r="B1390">
        <v>45996</v>
      </c>
      <c r="C1390" t="str">
        <v>RESGATE</v>
      </c>
      <c r="D1390" t="str">
        <v xml:space="preserve"> TRANSFERENCIA ENTRE CONTAS</v>
      </c>
      <c r="E1390" t="str">
        <v>12/2025</v>
      </c>
      <c r="F1390" t="str">
        <v>TRANSFERENCIA ENTRE CONTAS</v>
      </c>
      <c r="G1390" t="str">
        <v>ÚNICA</v>
      </c>
      <c r="H1390" t="str">
        <v>TRANSFERENCIA</v>
      </c>
      <c r="I1390">
        <v>5321.5</v>
      </c>
    </row>
    <row r="1391">
      <c r="A1391" t="str">
        <v>MM</v>
      </c>
      <c r="B1391">
        <v>46000</v>
      </c>
      <c r="C1391" t="str">
        <v>MERCADORIA REF NF 1555, CARREGAMENTO Nº 02159, CONTRATO: 0239/25 - CA. PLACA: MZJ-8A27, MOTORISTA: SIMAO BARROO DE ARAUJO</v>
      </c>
      <c r="D1391" t="str">
        <v xml:space="preserve"> BELA CEREAIS COMERCIO LTDA</v>
      </c>
      <c r="E1391" t="str">
        <v>02159</v>
      </c>
      <c r="F1391" t="str">
        <v>CLIENTES MERCADORIAS</v>
      </c>
      <c r="G1391" t="str">
        <v>ÚNICA</v>
      </c>
      <c r="H1391" t="str">
        <v>TRANSFERENCIA</v>
      </c>
      <c r="I1391">
        <v>39400</v>
      </c>
    </row>
    <row r="1392">
      <c r="A1392" t="str">
        <v>MM</v>
      </c>
      <c r="B1392">
        <v>46000</v>
      </c>
      <c r="C1392" t="str">
        <v>MERCADORIA REF NF 1556, CARREGAMENTO Nº 02162, CONTRATO: 0239/25 - CA. PLACA: SPQ-0E98, MOTORISTA: MAURICIO ARRUDA BARROS MAFFEI</v>
      </c>
      <c r="D1392" t="str">
        <v xml:space="preserve"> BELA CEREAIS COMERCIO LTDA</v>
      </c>
      <c r="E1392" t="str">
        <v>02162</v>
      </c>
      <c r="F1392" t="str">
        <v>CLIENTES MERCADORIAS</v>
      </c>
      <c r="G1392" t="str">
        <v>ÚNICA</v>
      </c>
      <c r="H1392" t="str">
        <v>TRANSFERENCIA</v>
      </c>
      <c r="I1392">
        <v>35620</v>
      </c>
    </row>
    <row r="1393">
      <c r="A1393" t="str">
        <v>MM</v>
      </c>
      <c r="B1393">
        <v>46000</v>
      </c>
      <c r="C1393" t="str">
        <v>MERCADORIA REF NF 1557, CARREGAMENTO Nº 02165, CONTRATO: 0239/25 - CA. PLACA: QJR-5J57, MOTORISTA: ALCINEY SILVA DOS SANTOS</v>
      </c>
      <c r="D1393" t="str">
        <v xml:space="preserve"> BELA CEREAIS COMERCIO LTDA</v>
      </c>
      <c r="E1393" t="str">
        <v>02165</v>
      </c>
      <c r="F1393" t="str">
        <v>CLIENTES MERCADORIAS</v>
      </c>
      <c r="G1393" t="str">
        <v>ÚNICA</v>
      </c>
      <c r="H1393" t="str">
        <v>TRANSFERENCIA</v>
      </c>
      <c r="I1393">
        <v>36460</v>
      </c>
    </row>
    <row r="1394">
      <c r="A1394" t="str">
        <v>MM</v>
      </c>
      <c r="B1394">
        <v>46000</v>
      </c>
      <c r="C1394" t="str">
        <v>MERCADORIA REF NF 1558, CARREGAMENTO Nº 02166, CONTRATO: 0239/25 - CA. PLACA: JCB-0C85, MOTORISTA: MARCELO REZENDE CUNHA</v>
      </c>
      <c r="D1394" t="str">
        <v xml:space="preserve"> BELA CEREAIS COMERCIO LTDA</v>
      </c>
      <c r="E1394" t="str">
        <v>02166</v>
      </c>
      <c r="F1394" t="str">
        <v>CLIENTES MERCADORIAS</v>
      </c>
      <c r="G1394" t="str">
        <v>ÚNICA</v>
      </c>
      <c r="H1394" t="str">
        <v>TRANSFERENCIA</v>
      </c>
      <c r="I1394">
        <v>37340</v>
      </c>
    </row>
    <row r="1395">
      <c r="A1395" t="str">
        <v>MM</v>
      </c>
      <c r="B1395">
        <v>46000</v>
      </c>
      <c r="C1395" t="str">
        <v>APLICACAO</v>
      </c>
      <c r="D1395" t="str">
        <v xml:space="preserve"> TRANSFERENCIA ENTRE CONTAS</v>
      </c>
      <c r="E1395" t="str">
        <v>12/2025</v>
      </c>
      <c r="F1395" t="str">
        <v>TRANSFERENCIA ENTRE CONTAS</v>
      </c>
      <c r="G1395" t="str">
        <v>ÚNICA</v>
      </c>
      <c r="H1395" t="str">
        <v>TRANSFERENCIA</v>
      </c>
      <c r="I1395">
        <v>50820</v>
      </c>
    </row>
    <row r="1396">
      <c r="A1396" t="str">
        <v>MM</v>
      </c>
      <c r="B1396">
        <v>46001</v>
      </c>
      <c r="C1396" t="str">
        <v>RESGATE</v>
      </c>
      <c r="D1396" t="str">
        <v xml:space="preserve"> TRANSFERENCIA ENTRE CONTAS</v>
      </c>
      <c r="E1396" t="str">
        <v>12/2025</v>
      </c>
      <c r="F1396" t="str">
        <v>TRANSFERENCIA ENTRE CONTAS</v>
      </c>
      <c r="G1396" t="str">
        <v>ÚNICA</v>
      </c>
      <c r="H1396" t="str">
        <v>TRANSFERENCIA</v>
      </c>
      <c r="I1396">
        <v>1101.62</v>
      </c>
    </row>
    <row r="1397">
      <c r="A1397" t="str">
        <v>MM</v>
      </c>
      <c r="B1397">
        <v>46002</v>
      </c>
      <c r="C1397" t="str">
        <v>RESGATE</v>
      </c>
      <c r="D1397" t="str">
        <v xml:space="preserve"> TRANSFERENCIA ENTRE CONTAS</v>
      </c>
      <c r="E1397" t="str">
        <v>12/2025</v>
      </c>
      <c r="F1397" t="str">
        <v>TRANSFERENCIA ENTRE CONTAS</v>
      </c>
      <c r="G1397" t="str">
        <v>ÚNICA</v>
      </c>
      <c r="H1397" t="str">
        <v>TRANSFERENCIA</v>
      </c>
      <c r="I1397">
        <v>53000</v>
      </c>
    </row>
    <row r="1398">
      <c r="A1398" t="str">
        <v>MM</v>
      </c>
      <c r="B1398">
        <v>46007</v>
      </c>
      <c r="C1398" t="str">
        <v>MERCADORIA REF NF 1559, CARREGAMENTO Nº 02171, CONTRATO: 0239/25 - CA. PLACA: SLH-1H78, MOTORISTA: TIAGO FERNANDES COELHO</v>
      </c>
      <c r="D1398" t="str">
        <v xml:space="preserve"> BELA CEREAIS COMERCIO LTDA</v>
      </c>
      <c r="E1398" t="str">
        <v>02171</v>
      </c>
      <c r="F1398" t="str">
        <v>CLIENTES MERCADORIAS</v>
      </c>
      <c r="G1398" t="str">
        <v>ÚNICA</v>
      </c>
      <c r="H1398" t="str">
        <v>TRANSFERENCIA</v>
      </c>
      <c r="I1398">
        <v>37440</v>
      </c>
    </row>
    <row r="1399">
      <c r="A1399" t="str">
        <v>MM</v>
      </c>
      <c r="B1399">
        <v>46007</v>
      </c>
      <c r="C1399" t="str">
        <v>LIQUIDACAO NDF 3044261</v>
      </c>
      <c r="D1399" t="str">
        <v xml:space="preserve"> BANCO DO BRASIL SA</v>
      </c>
      <c r="E1399" t="str">
        <v>3044261</v>
      </c>
      <c r="F1399" t="str">
        <v>AJUSTE NDF</v>
      </c>
      <c r="G1399" t="str">
        <v>ÚNICA</v>
      </c>
      <c r="H1399" t="str">
        <v>CREDITO EM CONTA</v>
      </c>
      <c r="I1399">
        <v>1140</v>
      </c>
    </row>
    <row r="1400">
      <c r="A1400" t="str">
        <v>MM</v>
      </c>
      <c r="B1400">
        <v>46007</v>
      </c>
      <c r="C1400" t="str">
        <v>RESGATE</v>
      </c>
      <c r="D1400" t="str">
        <v xml:space="preserve"> TRANSFERENCIA ENTRE CONTAS</v>
      </c>
      <c r="E1400" t="str">
        <v>12/2025</v>
      </c>
      <c r="F1400" t="str">
        <v>TRANSFERENCIA ENTRE CONTAS</v>
      </c>
      <c r="G1400" t="str">
        <v>ÚNICA</v>
      </c>
      <c r="H1400" t="str">
        <v>TRANSFERENCIA</v>
      </c>
      <c r="I1400">
        <v>17747.92</v>
      </c>
    </row>
    <row r="1401">
      <c r="A1401" t="str">
        <v>MM</v>
      </c>
      <c r="B1401">
        <v>46008</v>
      </c>
      <c r="C1401" t="str">
        <v>RESGATE</v>
      </c>
      <c r="D1401" t="str">
        <v xml:space="preserve"> TRANSFERENCIA ENTRE CONTAS</v>
      </c>
      <c r="E1401" t="str">
        <v>12/2025</v>
      </c>
      <c r="F1401" t="str">
        <v>TRANSFERENCIA ENTRE CONTAS</v>
      </c>
      <c r="G1401" t="str">
        <v>ÚNICA</v>
      </c>
      <c r="H1401" t="str">
        <v>TRANSFERENCIA</v>
      </c>
      <c r="I1401">
        <v>58.73</v>
      </c>
    </row>
    <row r="1402">
      <c r="A1402" t="str">
        <v>MM</v>
      </c>
      <c r="B1402">
        <v>46010</v>
      </c>
      <c r="C1402" t="str">
        <v>RESGATE</v>
      </c>
      <c r="D1402" t="str">
        <v xml:space="preserve"> TRANSFERENCIA ENTRE CONTAS</v>
      </c>
      <c r="E1402" t="str">
        <v>12/2025</v>
      </c>
      <c r="F1402" t="str">
        <v>TRANSFERENCIA ENTRE CONTAS</v>
      </c>
      <c r="G1402" t="str">
        <v>ÚNICA</v>
      </c>
      <c r="H1402" t="str">
        <v>TRANSFERENCIA</v>
      </c>
      <c r="I1402">
        <v>1498.15</v>
      </c>
    </row>
    <row r="1403">
      <c r="A1403" t="str">
        <v>MM</v>
      </c>
      <c r="B1403">
        <v>46021</v>
      </c>
      <c r="C1403" t="str">
        <v>RESGATE</v>
      </c>
      <c r="D1403" t="str">
        <v xml:space="preserve"> TRANSFERENCIA ENTRE CONTAS</v>
      </c>
      <c r="E1403" t="str">
        <v>12/2025</v>
      </c>
      <c r="F1403" t="str">
        <v>TRANSFERENCIA ENTRE CONTAS</v>
      </c>
      <c r="G1403" t="str">
        <v>ÚNICA</v>
      </c>
      <c r="H1403" t="str">
        <v>TRANSFERENCIA</v>
      </c>
      <c r="I1403">
        <v>6059.54</v>
      </c>
    </row>
    <row r="1404">
      <c r="A1404" t="str">
        <v>MM</v>
      </c>
      <c r="B1404">
        <v>46022</v>
      </c>
      <c r="C1404" t="str">
        <v>RENDIMENTO APLICACAO</v>
      </c>
      <c r="D1404" t="str">
        <v xml:space="preserve"> BANCO DO BRASIL SA</v>
      </c>
      <c r="E1404" t="str">
        <v>12/2025</v>
      </c>
      <c r="F1404" t="str">
        <v>FINANCEIRA</v>
      </c>
      <c r="G1404" t="str">
        <v>ÚNICA</v>
      </c>
      <c r="H1404" t="str">
        <v>CREDITO EM CONTA</v>
      </c>
      <c r="I1404">
        <v>40.23</v>
      </c>
    </row>
    <row r="1405">
      <c r="A1405" t="str">
        <v>MM</v>
      </c>
      <c r="B1405">
        <v>46022</v>
      </c>
      <c r="C1405" t="str">
        <v>RENDIMENTO APLICACAO</v>
      </c>
      <c r="D1405" t="str">
        <v xml:space="preserve"> BANCO DO BRASIL SA</v>
      </c>
      <c r="E1405" t="str">
        <v>12/2025</v>
      </c>
      <c r="F1405" t="str">
        <v>FINANCEIRA</v>
      </c>
      <c r="G1405" t="str">
        <v>ÚNICA</v>
      </c>
      <c r="H1405" t="str">
        <v>CREDITO EM CONTA</v>
      </c>
      <c r="I1405">
        <v>846.38</v>
      </c>
    </row>
    <row r="1406">
      <c r="A1406" t="str">
        <v>MM</v>
      </c>
      <c r="B1406">
        <v>46022</v>
      </c>
      <c r="C1406" t="str">
        <v>RENDIMENTO APLICACAO</v>
      </c>
      <c r="D1406" t="str">
        <v xml:space="preserve"> BANCO DO BRASIL SA</v>
      </c>
      <c r="E1406" t="str">
        <v>12/2025</v>
      </c>
      <c r="F1406" t="str">
        <v>FINANCEIRA</v>
      </c>
      <c r="G1406" t="str">
        <v>ÚNICA</v>
      </c>
      <c r="H1406" t="str">
        <v>CREDITO EM CONTA</v>
      </c>
      <c r="I1406">
        <v>42.64</v>
      </c>
    </row>
    <row r="1407">
      <c r="A1407" t="str">
        <v>MM</v>
      </c>
      <c r="B1407">
        <v>46022</v>
      </c>
      <c r="C1407" t="str">
        <v>RENDIMENTO APLICACAO</v>
      </c>
      <c r="D1407" t="str">
        <v xml:space="preserve"> BANCO BTG PACTUAL S.A.</v>
      </c>
      <c r="E1407" t="str">
        <v>12/2025</v>
      </c>
      <c r="F1407" t="str">
        <v>FINANCEIRA</v>
      </c>
      <c r="G1407" t="str">
        <v>ÚNICA</v>
      </c>
      <c r="H1407" t="str">
        <v>CREDITO EM CONTA</v>
      </c>
      <c r="I1407">
        <v>2983.51</v>
      </c>
    </row>
    <row r="1408">
      <c r="A1408" t="str">
        <v>MM</v>
      </c>
      <c r="B1408">
        <v>46024</v>
      </c>
      <c r="C1408" t="str">
        <v>RESGATE</v>
      </c>
      <c r="D1408" t="str">
        <v xml:space="preserve"> TRANSFERENCIA ENTRE CONTAS</v>
      </c>
      <c r="E1408" t="str">
        <v>01/2026</v>
      </c>
      <c r="F1408" t="str">
        <v>TRANSFERENCIA ENTRE CONTAS</v>
      </c>
      <c r="G1408" t="str">
        <v>ÚNICA</v>
      </c>
      <c r="H1408" t="str">
        <v>TRANSFERENCIA</v>
      </c>
      <c r="I1408">
        <v>648.59</v>
      </c>
    </row>
    <row r="1409">
      <c r="A1409" t="str">
        <v>MM</v>
      </c>
      <c r="B1409">
        <v>46027</v>
      </c>
      <c r="C1409" t="str">
        <v>RESGATE</v>
      </c>
      <c r="D1409" t="str">
        <v xml:space="preserve"> TRANSFERENCIA ENTRE CONTAS</v>
      </c>
      <c r="E1409" t="str">
        <v>01/2026</v>
      </c>
      <c r="F1409" t="str">
        <v>TRANSFERENCIA ENTRE CONTAS</v>
      </c>
      <c r="G1409" t="str">
        <v>ÚNICA</v>
      </c>
      <c r="H1409" t="str">
        <v>TRANSFERENCIA</v>
      </c>
      <c r="I1409">
        <v>179.9</v>
      </c>
    </row>
    <row r="1410">
      <c r="A1410" t="str">
        <v>MM</v>
      </c>
      <c r="B1410">
        <v>46028</v>
      </c>
      <c r="C1410" t="str">
        <v>RESGATE</v>
      </c>
      <c r="D1410" t="str">
        <v xml:space="preserve"> TRANSFERENCIA ENTRE CONTAS</v>
      </c>
      <c r="E1410" t="str">
        <v>01/2026</v>
      </c>
      <c r="F1410" t="str">
        <v>TRANSFERENCIA ENTRE CONTAS</v>
      </c>
      <c r="G1410" t="str">
        <v>ÚNICA</v>
      </c>
      <c r="H1410" t="str">
        <v>TRANSFERENCIA</v>
      </c>
      <c r="I1410">
        <v>581.89</v>
      </c>
    </row>
    <row r="1411">
      <c r="A1411" t="str">
        <v>MM</v>
      </c>
      <c r="B1411">
        <v>46031</v>
      </c>
      <c r="C1411" t="str">
        <v>RESGATE</v>
      </c>
      <c r="D1411" t="str">
        <v xml:space="preserve"> TRANSFERENCIA ENTRE CONTAS</v>
      </c>
      <c r="E1411" t="str">
        <v>01/2026</v>
      </c>
      <c r="F1411" t="str">
        <v>TRANSFERENCIA ENTRE CONTAS</v>
      </c>
      <c r="G1411" t="str">
        <v>ÚNICA</v>
      </c>
      <c r="H1411" t="str">
        <v>TRANSFERENCIA</v>
      </c>
      <c r="I1411">
        <v>125</v>
      </c>
    </row>
    <row r="1412">
      <c r="A1412" t="str">
        <v>MM</v>
      </c>
      <c r="B1412">
        <v>46034</v>
      </c>
      <c r="C1412" t="str">
        <v>MERCADORIA REF NF 1560, CARREGAMENTO Nº 02172, CONTRATO: 0239/25 - CA. PLACA: SLK-8J20, MOTORISTA: LEANDRO GOMES COELHO</v>
      </c>
      <c r="D1412" t="str">
        <v xml:space="preserve"> BELA CEREAIS COMERCIO LTDA</v>
      </c>
      <c r="E1412" t="str">
        <v>02172</v>
      </c>
      <c r="F1412" t="str">
        <v>CLIENTES MERCADORIAS</v>
      </c>
      <c r="G1412" t="str">
        <v>ÚNICA</v>
      </c>
      <c r="H1412" t="str">
        <v>TRANSFERENCIA</v>
      </c>
      <c r="I1412">
        <v>37500</v>
      </c>
    </row>
    <row r="1413">
      <c r="A1413" t="str">
        <v>MM</v>
      </c>
      <c r="B1413">
        <v>46034</v>
      </c>
      <c r="C1413" t="str">
        <v>MERCADORIA REF NF 1561, CARREGAMENTO Nº 02180, CONTRATO: 0239/25 - CA. PLACA: ODE-2G58, MOTORISTA: DANIEL AVILA CUNHA</v>
      </c>
      <c r="D1413" t="str">
        <v xml:space="preserve"> BELA CEREAIS COMERCIO LTDA</v>
      </c>
      <c r="E1413" t="str">
        <v>02180</v>
      </c>
      <c r="F1413" t="str">
        <v>CLIENTES MERCADORIAS</v>
      </c>
      <c r="G1413" t="str">
        <v>ÚNICA</v>
      </c>
      <c r="H1413" t="str">
        <v>TRANSFERENCIA</v>
      </c>
      <c r="I1413">
        <v>38780</v>
      </c>
    </row>
    <row r="1414">
      <c r="A1414" t="str">
        <v>MM</v>
      </c>
      <c r="B1414">
        <v>46034</v>
      </c>
      <c r="C1414" t="str">
        <v>APLICACAO</v>
      </c>
      <c r="D1414" t="str">
        <v xml:space="preserve"> TRANSFERENCIA ENTRE CONTAS</v>
      </c>
      <c r="E1414" t="str">
        <v>01/2026</v>
      </c>
      <c r="F1414" t="str">
        <v>TRANSFERENCIA ENTRE CONTAS</v>
      </c>
      <c r="G1414" t="str">
        <v>ÚNICA</v>
      </c>
      <c r="H1414" t="str">
        <v>TRANSFERENCIA</v>
      </c>
      <c r="I1414">
        <v>69328.35</v>
      </c>
    </row>
    <row r="1415">
      <c r="A1415" t="str">
        <v>MM</v>
      </c>
      <c r="B1415">
        <v>46037</v>
      </c>
      <c r="C1415" t="str">
        <v>RESGATE</v>
      </c>
      <c r="D1415" t="str">
        <v xml:space="preserve"> TRANSFERENCIA ENTRE CONTAS</v>
      </c>
      <c r="E1415" t="str">
        <v>01/2026</v>
      </c>
      <c r="F1415" t="str">
        <v>TRANSFERENCIA ENTRE CONTAS</v>
      </c>
      <c r="G1415" t="str">
        <v>ÚNICA</v>
      </c>
      <c r="H1415" t="str">
        <v>TRANSFERENCIA</v>
      </c>
      <c r="I1415">
        <v>3000</v>
      </c>
    </row>
    <row r="1416">
      <c r="A1416" t="str">
        <v>MM</v>
      </c>
      <c r="B1416">
        <v>46038</v>
      </c>
      <c r="C1416" t="str">
        <v>MERCADORIA REF NF 1562, CARREGAMENTO Nº 02178, CONTRATO: 0239/25 - CA. PLACA: FQC-6897, MOTORISTA: LEANDRO BATISTA DA SILVA</v>
      </c>
      <c r="D1416" t="str">
        <v xml:space="preserve"> BELA CEREAIS COMERCIO LTDA</v>
      </c>
      <c r="E1416" t="str">
        <v>02178</v>
      </c>
      <c r="F1416" t="str">
        <v>CLIENTES MERCADORIAS</v>
      </c>
      <c r="G1416" t="str">
        <v>ÚNICA</v>
      </c>
      <c r="H1416" t="str">
        <v>TRANSFERENCIA</v>
      </c>
      <c r="I1416">
        <v>38260</v>
      </c>
    </row>
    <row r="1417">
      <c r="A1417" t="str">
        <v>MM</v>
      </c>
      <c r="B1417">
        <v>46038</v>
      </c>
      <c r="C1417" t="str">
        <v>MERCADORIA REF NF 1563, CARREGAMENTO Nº 02182, CONTRATO: 0239/25 - CA. PLACA: HKF-9B40, MOTORISTA: AXEL DA SILVA GOMES</v>
      </c>
      <c r="D1417" t="str">
        <v xml:space="preserve"> BELA CEREAIS COMERCIO LTDA</v>
      </c>
      <c r="E1417" t="str">
        <v>02182</v>
      </c>
      <c r="F1417" t="str">
        <v>CLIENTES MERCADORIAS</v>
      </c>
      <c r="G1417" t="str">
        <v>ÚNICA</v>
      </c>
      <c r="H1417" t="str">
        <v>TRANSFERENCIA</v>
      </c>
      <c r="I1417">
        <v>18640</v>
      </c>
    </row>
    <row r="1418">
      <c r="A1418" t="str">
        <v>MM</v>
      </c>
      <c r="B1418">
        <v>46038</v>
      </c>
      <c r="C1418" t="str">
        <v>EMPRESTIMO</v>
      </c>
      <c r="D1418" t="str">
        <v xml:space="preserve"> BELA CEREAIS COMERCIO LTDA</v>
      </c>
      <c r="E1418" t="str">
        <v>01/2026</v>
      </c>
      <c r="F1418" t="str">
        <v>EMPRESAS</v>
      </c>
      <c r="G1418" t="str">
        <v>ÚNICA</v>
      </c>
      <c r="H1418" t="str">
        <v>TRANSFERENCIA</v>
      </c>
      <c r="I1418">
        <v>60000</v>
      </c>
    </row>
    <row r="1419">
      <c r="A1419" t="str">
        <v>MM</v>
      </c>
      <c r="B1419">
        <v>46038</v>
      </c>
      <c r="C1419" t="str">
        <v>RESGATE</v>
      </c>
      <c r="D1419" t="str">
        <v xml:space="preserve"> TRANSFERENCIA ENTRE CONTAS</v>
      </c>
      <c r="E1419" t="str">
        <v>01/2026</v>
      </c>
      <c r="F1419" t="str">
        <v>TRANSFERENCIA ENTRE CONTAS</v>
      </c>
      <c r="G1419" t="str">
        <v>ÚNICA</v>
      </c>
      <c r="H1419" t="str">
        <v>TRANSFERENCIA</v>
      </c>
      <c r="I1419">
        <v>69825.98</v>
      </c>
    </row>
    <row r="1420">
      <c r="A1420" t="str">
        <v>MM</v>
      </c>
      <c r="B1420">
        <v>46038</v>
      </c>
      <c r="C1420" t="str">
        <v>RESGATE</v>
      </c>
      <c r="D1420" t="str">
        <v xml:space="preserve"> TRANSFERENCIA ENTRE CONTAS</v>
      </c>
      <c r="E1420" t="str">
        <v>01/2026</v>
      </c>
      <c r="F1420" t="str">
        <v>TRANSFERENCIA ENTRE CONTAS</v>
      </c>
      <c r="G1420" t="str">
        <v>ÚNICA</v>
      </c>
      <c r="H1420" t="str">
        <v>TRANSFERENCIA</v>
      </c>
      <c r="I1420">
        <v>69931.55</v>
      </c>
    </row>
    <row r="1421">
      <c r="A1421" t="str">
        <v>MM</v>
      </c>
      <c r="B1421">
        <v>46041</v>
      </c>
      <c r="C1421" t="str">
        <v>RESGATE BTG</v>
      </c>
      <c r="D1421" t="str">
        <v xml:space="preserve"> TRANSFERENCIA ENTRE CONTAS</v>
      </c>
      <c r="E1421" t="str">
        <v>01/2026</v>
      </c>
      <c r="F1421" t="str">
        <v>TRANSFERENCIA ENTRE CONTAS</v>
      </c>
      <c r="G1421" t="str">
        <v>ÚNICA</v>
      </c>
      <c r="H1421" t="str">
        <v>TRANSFERENCIA</v>
      </c>
      <c r="I1421">
        <v>200529.71</v>
      </c>
    </row>
    <row r="1422">
      <c r="A1422" t="str">
        <v>MM</v>
      </c>
      <c r="B1422">
        <v>46041</v>
      </c>
      <c r="C1422" t="str">
        <v>APLICACAO</v>
      </c>
      <c r="D1422" t="str">
        <v xml:space="preserve"> TRANSFERENCIA ENTRE CONTAS</v>
      </c>
      <c r="E1422" t="str">
        <v>01/2026</v>
      </c>
      <c r="F1422" t="str">
        <v>TRANSFERENCIA ENTRE CONTAS</v>
      </c>
      <c r="G1422" t="str">
        <v>ÚNICA</v>
      </c>
      <c r="H1422" t="str">
        <v>TRANSFERENCIA</v>
      </c>
      <c r="I1422">
        <v>130000</v>
      </c>
    </row>
    <row r="1423">
      <c r="A1423" t="str">
        <v>MM</v>
      </c>
      <c r="B1423">
        <v>46041</v>
      </c>
      <c r="C1423" t="str">
        <v>APLICACAO</v>
      </c>
      <c r="D1423" t="str">
        <v xml:space="preserve"> TRANSFERENCIA ENTRE CONTAS</v>
      </c>
      <c r="E1423" t="str">
        <v>1/2026</v>
      </c>
      <c r="F1423" t="str">
        <v>TRANSFERENCIA ENTRE CONTAS</v>
      </c>
      <c r="G1423" t="str">
        <v>ÚNICA</v>
      </c>
      <c r="H1423" t="str">
        <v>TRANSFERENCIA</v>
      </c>
      <c r="I1423">
        <v>7450.04</v>
      </c>
    </row>
    <row r="1424">
      <c r="A1424" t="str">
        <v>MM</v>
      </c>
      <c r="B1424">
        <v>46042</v>
      </c>
      <c r="C1424" t="str">
        <v>RESGATE BTG</v>
      </c>
      <c r="D1424" t="str">
        <v xml:space="preserve"> TRANSFERENCIA ENTRE CONTAS</v>
      </c>
      <c r="E1424" t="str">
        <v>01/2026</v>
      </c>
      <c r="F1424" t="str">
        <v>TRANSFERENCIA ENTRE CONTAS</v>
      </c>
      <c r="G1424" t="str">
        <v>ÚNICA</v>
      </c>
      <c r="H1424" t="str">
        <v>TRANSFERENCIA</v>
      </c>
      <c r="I1424">
        <v>99193.42</v>
      </c>
    </row>
    <row r="1425">
      <c r="A1425" t="str">
        <v>MM</v>
      </c>
      <c r="B1425">
        <v>46042</v>
      </c>
      <c r="C1425" t="str">
        <v>resgate</v>
      </c>
      <c r="D1425" t="str">
        <v xml:space="preserve"> TRANSFERENCIA ENTRE CONTAS</v>
      </c>
      <c r="E1425" t="str">
        <v>01/2026</v>
      </c>
      <c r="F1425" t="str">
        <v>TRANSFERENCIA ENTRE CONTAS</v>
      </c>
      <c r="G1425" t="str">
        <v>ÚNICA</v>
      </c>
      <c r="H1425" t="str">
        <v>TRANSFERENCIA</v>
      </c>
      <c r="I1425">
        <v>13794.89</v>
      </c>
    </row>
    <row r="1426">
      <c r="A1426" t="str">
        <v>MM</v>
      </c>
      <c r="B1426">
        <v>46042</v>
      </c>
      <c r="C1426" t="str">
        <v>RESGATE</v>
      </c>
      <c r="D1426" t="str">
        <v xml:space="preserve"> TRANSFERENCIA ENTRE CONTAS</v>
      </c>
      <c r="E1426" t="str">
        <v>01/2026</v>
      </c>
      <c r="F1426" t="str">
        <v>TRANSFERENCIA ENTRE CONTAS</v>
      </c>
      <c r="G1426" t="str">
        <v>ÚNICA</v>
      </c>
      <c r="H1426" t="str">
        <v>TRANSFERENCIA</v>
      </c>
      <c r="I1426">
        <v>87823.69</v>
      </c>
    </row>
    <row r="1427">
      <c r="A1427" t="str">
        <v>MM</v>
      </c>
      <c r="B1427">
        <v>46043</v>
      </c>
      <c r="C1427" t="str">
        <v>LIQUIDACAO NDF 3054590</v>
      </c>
      <c r="D1427" t="str">
        <v xml:space="preserve"> BANCO DO BRASIL SA</v>
      </c>
      <c r="E1427" t="str">
        <v>3054590</v>
      </c>
      <c r="F1427" t="str">
        <v>AJUSTE NDF</v>
      </c>
      <c r="G1427" t="str">
        <v>ÚNICA</v>
      </c>
      <c r="H1427" t="str">
        <v>CREDITO EM CONTA</v>
      </c>
      <c r="I1427">
        <v>2370</v>
      </c>
    </row>
    <row r="1428">
      <c r="A1428" t="str">
        <v>MM</v>
      </c>
      <c r="B1428">
        <v>46043</v>
      </c>
      <c r="C1428" t="str">
        <v>APLICACAO</v>
      </c>
      <c r="D1428" t="str">
        <v xml:space="preserve"> TRANSFERENCIA ENTRE CONTAS</v>
      </c>
      <c r="E1428" t="str">
        <v>01/2026</v>
      </c>
      <c r="F1428" t="str">
        <v>TRANSFERENCIA</v>
      </c>
      <c r="G1428" t="str">
        <v>ÚNICA</v>
      </c>
      <c r="H1428" t="str">
        <v>CREDITO EM CONTA</v>
      </c>
      <c r="I1428">
        <v>56</v>
      </c>
    </row>
    <row r="1429">
      <c r="A1429" t="str">
        <v>MM</v>
      </c>
      <c r="B1429">
        <v>46045</v>
      </c>
      <c r="C1429" t="str">
        <v>EMPRESTIMO</v>
      </c>
      <c r="D1429" t="str">
        <v xml:space="preserve"> BELA CEREAIS COMERCIO LTDA.</v>
      </c>
      <c r="E1429" t="str">
        <v>01/2026</v>
      </c>
      <c r="F1429" t="str">
        <v>EMPRESAS</v>
      </c>
      <c r="G1429" t="str">
        <v>ÚNICA</v>
      </c>
      <c r="H1429" t="str">
        <v>TRANSFERENCIA</v>
      </c>
      <c r="I1429">
        <v>50000</v>
      </c>
    </row>
    <row r="1430">
      <c r="A1430" t="str">
        <v>MM</v>
      </c>
      <c r="B1430">
        <v>46045</v>
      </c>
      <c r="C1430" t="str">
        <v>RESGATE</v>
      </c>
      <c r="D1430" t="str">
        <v xml:space="preserve"> TRANSFERENCIA ENTRE CONTAS</v>
      </c>
      <c r="E1430" t="str">
        <v>01/2026</v>
      </c>
      <c r="F1430" t="str">
        <v>TRANSFERENCIA ENTRE CONTAS</v>
      </c>
      <c r="G1430" t="str">
        <v>ÚNICA</v>
      </c>
      <c r="H1430" t="str">
        <v>TRANSFERENCIA</v>
      </c>
      <c r="I1430">
        <v>56</v>
      </c>
    </row>
    <row r="1431">
      <c r="A1431" t="str">
        <v>MM</v>
      </c>
      <c r="B1431">
        <v>46045</v>
      </c>
      <c r="C1431" t="str">
        <v>RESGATE</v>
      </c>
      <c r="D1431" t="str">
        <v xml:space="preserve"> TRANSFERENCIA ENTRE CONTAS</v>
      </c>
      <c r="E1431" t="str">
        <v>01/2026</v>
      </c>
      <c r="F1431" t="str">
        <v>TRANSFERENCIA ENTRE CONTAS</v>
      </c>
      <c r="G1431" t="str">
        <v>ÚNICA</v>
      </c>
      <c r="H1431" t="str">
        <v>TRANSFERENCIA</v>
      </c>
      <c r="I1431">
        <v>43817.19</v>
      </c>
    </row>
    <row r="1432">
      <c r="A1432" t="str">
        <v>MM</v>
      </c>
      <c r="B1432">
        <v>46048</v>
      </c>
      <c r="C1432" t="str">
        <v>TRANSFERENCIA BTG</v>
      </c>
      <c r="D1432" t="str">
        <v xml:space="preserve"> TRANSFERENCIA ENTRE CONTAS</v>
      </c>
      <c r="E1432" t="str">
        <v>01/2026</v>
      </c>
      <c r="F1432" t="str">
        <v>TRANSFERENCIA ENTRE CONTAS</v>
      </c>
      <c r="G1432" t="str">
        <v>ÚNICA</v>
      </c>
      <c r="H1432" t="str">
        <v>TRANSFERENCIA</v>
      </c>
      <c r="I1432">
        <v>370100.28</v>
      </c>
    </row>
    <row r="1433">
      <c r="A1433" t="str">
        <v>MM</v>
      </c>
      <c r="B1433">
        <v>46048</v>
      </c>
      <c r="C1433" t="str">
        <v>APLICACAO</v>
      </c>
      <c r="D1433" t="str">
        <v xml:space="preserve"> TRANSFERENCIA ENTRE CONTAS</v>
      </c>
      <c r="E1433" t="str">
        <v>01/2026</v>
      </c>
      <c r="F1433" t="str">
        <v>TRANSFERENCIA ENTRE CONTAS</v>
      </c>
      <c r="G1433" t="str">
        <v>ÚNICA</v>
      </c>
      <c r="H1433" t="str">
        <v>TRANSFERENCIA</v>
      </c>
      <c r="I1433">
        <v>176680.28</v>
      </c>
    </row>
    <row r="1434">
      <c r="A1434" t="str">
        <v>MM</v>
      </c>
      <c r="B1434">
        <v>46049</v>
      </c>
      <c r="C1434" t="str">
        <v>RESGATE</v>
      </c>
      <c r="D1434" t="str">
        <v xml:space="preserve"> TRANSFERENCIA ENTRE CONTAS</v>
      </c>
      <c r="E1434" t="str">
        <v>01/2026</v>
      </c>
      <c r="F1434" t="str">
        <v>TRANSFERENCIA ENTRE CONTAS</v>
      </c>
      <c r="G1434" t="str">
        <v>ÚNICA</v>
      </c>
      <c r="H1434" t="str">
        <v>PIX</v>
      </c>
      <c r="I1434">
        <v>95000</v>
      </c>
    </row>
    <row r="1435">
      <c r="A1435" t="str">
        <v>MM</v>
      </c>
      <c r="B1435">
        <v>46050</v>
      </c>
      <c r="C1435" t="str">
        <v>LIQUIDACAO NDF 3054909</v>
      </c>
      <c r="D1435" t="str">
        <v xml:space="preserve"> BANCO DO BRASIL SA</v>
      </c>
      <c r="E1435" t="str">
        <v>3054909</v>
      </c>
      <c r="F1435" t="str">
        <v>AJUSTE NDF</v>
      </c>
      <c r="G1435" t="str">
        <v>ÚNICA</v>
      </c>
      <c r="H1435" t="str">
        <v>CREDITO EM CONTA</v>
      </c>
      <c r="I1435">
        <v>6875</v>
      </c>
    </row>
    <row r="1436">
      <c r="A1436" t="str">
        <v>MM</v>
      </c>
      <c r="B1436">
        <v>46050</v>
      </c>
      <c r="C1436" t="str">
        <v>RESGATE</v>
      </c>
      <c r="D1436" t="str">
        <v xml:space="preserve"> TRANSFERENCIA ENTRE CONTAS</v>
      </c>
      <c r="E1436" t="str">
        <v>01/2026</v>
      </c>
      <c r="F1436" t="str">
        <v>TRANSFERENCIA ENTRE CONTAS</v>
      </c>
      <c r="G1436" t="str">
        <v>ÚNICA</v>
      </c>
      <c r="H1436" t="str">
        <v>TRANSFERENCIA</v>
      </c>
      <c r="I1436">
        <v>43125</v>
      </c>
    </row>
    <row r="1437">
      <c r="A1437" t="str">
        <v>MM</v>
      </c>
      <c r="B1437">
        <v>46052</v>
      </c>
      <c r="C1437" t="str">
        <v>MERCADORIA REF NF 1567, CARREGAMENTO Nº 02215, CONTRATO: 0242/26 - SO. PLACA: XXX-9999, MOTORISTA: JOEL FLORENCO DE SOUZA</v>
      </c>
      <c r="D1437" t="str">
        <v xml:space="preserve"> LOUIS DREYFUS COMPANY BRASIL S.A.</v>
      </c>
      <c r="E1437" t="str">
        <v>02215</v>
      </c>
      <c r="F1437" t="str">
        <v>CLIENTES MERCADORIAS</v>
      </c>
      <c r="G1437" t="str">
        <v>ÚNICA</v>
      </c>
      <c r="H1437" t="str">
        <v>CREDITO EM CONTA</v>
      </c>
      <c r="I1437">
        <v>113367.6</v>
      </c>
    </row>
    <row r="1438">
      <c r="A1438" t="str">
        <v>MM</v>
      </c>
      <c r="B1438">
        <v>46052</v>
      </c>
      <c r="C1438" t="str">
        <v>MERCADORIA REF NF 1566, CARREGAMENTO Nº 02216, CONTRATO: 0242/26 - SO. PLACA: XXX-9999, MOTORISTA: JOEL FLORENCO DE SOUZA</v>
      </c>
      <c r="D1438" t="str">
        <v xml:space="preserve"> LOUIS DREYFUS COMPANY BRASIL S.A.</v>
      </c>
      <c r="E1438" t="str">
        <v>02216</v>
      </c>
      <c r="F1438" t="str">
        <v>CLIENTES MERCADORIAS</v>
      </c>
      <c r="G1438" t="str">
        <v>ÚNICA</v>
      </c>
      <c r="H1438" t="str">
        <v>CREDITO EM CONTA</v>
      </c>
      <c r="I1438">
        <v>96276.6</v>
      </c>
    </row>
    <row r="1439">
      <c r="A1439" t="str">
        <v>MM</v>
      </c>
      <c r="B1439">
        <v>46052</v>
      </c>
      <c r="C1439" t="str">
        <v>MERCADORIA REF NF 1568, CARREGAMENTO Nº 02217, CONTRATO: 0242/26 - SO. PLACA: XXX-9999, MOTORISTA: JOEL FLORENCO DE SOUZA</v>
      </c>
      <c r="D1439" t="str">
        <v xml:space="preserve"> LOUIS DREYFUS COMPANY BRASIL S.A.</v>
      </c>
      <c r="E1439" t="str">
        <v>02217</v>
      </c>
      <c r="F1439" t="str">
        <v>CLIENTES MERCADORIAS</v>
      </c>
      <c r="G1439" t="str">
        <v>ÚNICA</v>
      </c>
      <c r="H1439" t="str">
        <v>CREDITO EM CONTA</v>
      </c>
      <c r="I1439">
        <v>96400.8</v>
      </c>
    </row>
    <row r="1440">
      <c r="A1440" t="str">
        <v>MM</v>
      </c>
      <c r="B1440">
        <v>46052</v>
      </c>
      <c r="C1440" t="str">
        <v>MERCADORIA REF NF 1564, CARREGAMENTO Nº 02218, CONTRATO: 0242/26 - SO. PLACA: XXX-9999, MOTORISTA: JOEL FLORENCO DE SOUZA</v>
      </c>
      <c r="D1440" t="str">
        <v xml:space="preserve"> LOUIS DREYFUS COMPANY BRASIL S.A.</v>
      </c>
      <c r="E1440" t="str">
        <v>02218</v>
      </c>
      <c r="F1440" t="str">
        <v>CLIENTES MERCADORIAS</v>
      </c>
      <c r="G1440" t="str">
        <v>ÚNICA</v>
      </c>
      <c r="H1440" t="str">
        <v>CREDITO EM CONTA</v>
      </c>
      <c r="I1440">
        <v>93562.2</v>
      </c>
    </row>
    <row r="1441">
      <c r="A1441" t="str">
        <v>MM</v>
      </c>
      <c r="B1441">
        <v>46052</v>
      </c>
      <c r="C1441" t="str">
        <v>MERCADORIA REF NF 1565, CARREGAMENTO Nº 02219, CONTRATO: 0242/26 - SO. PLACA: XXX-9999, MOTORISTA: JOEL FLORENCO DE SOUZA</v>
      </c>
      <c r="D1441" t="str">
        <v xml:space="preserve"> LOUIS DREYFUS COMPANY BRASIL S.A.</v>
      </c>
      <c r="E1441" t="str">
        <v>02219</v>
      </c>
      <c r="F1441" t="str">
        <v>CLIENTES MERCADORIAS</v>
      </c>
      <c r="G1441" t="str">
        <v>ÚNICA</v>
      </c>
      <c r="H1441" t="str">
        <v>CREDITO EM CONTA</v>
      </c>
      <c r="I1441">
        <v>96456.6</v>
      </c>
    </row>
    <row r="1442">
      <c r="A1442" t="str">
        <v>MM</v>
      </c>
      <c r="B1442">
        <v>46052</v>
      </c>
      <c r="C1442" t="str">
        <v>MERCADORIA REF NF 1569, CARREGAMENTO Nº 02220, CONTRATO: 0242/26 - SO. PLACA: XXX-9999, MOTORISTA: JOEL FLORENCO DE SOUZA</v>
      </c>
      <c r="D1442" t="str">
        <v xml:space="preserve"> LOUIS DREYFUS COMPANY BRASIL S.A.</v>
      </c>
      <c r="E1442" t="str">
        <v>02220</v>
      </c>
      <c r="F1442" t="str">
        <v>CLIENTES MERCADORIAS</v>
      </c>
      <c r="G1442" t="str">
        <v>ÚNICA</v>
      </c>
      <c r="H1442" t="str">
        <v>CREDITO EM CONTA</v>
      </c>
      <c r="I1442">
        <v>109936.8</v>
      </c>
    </row>
    <row r="1443">
      <c r="A1443" t="str">
        <v>MM</v>
      </c>
      <c r="B1443">
        <v>46052</v>
      </c>
      <c r="C1443" t="str">
        <v>MERCADORIA REF NF 1571, CARREGAMENTO Nº 02221, CONTRATO: 0242/26 - SO. PLACA: XXX-9999, MOTORISTA: JOEL FLORENCO DE SOUZA</v>
      </c>
      <c r="D1443" t="str">
        <v xml:space="preserve"> LOUIS DREYFUS COMPANY BRASIL S.A.</v>
      </c>
      <c r="E1443" t="str">
        <v>02221</v>
      </c>
      <c r="F1443" t="str">
        <v>CLIENTES MERCADORIAS</v>
      </c>
      <c r="G1443" t="str">
        <v>ÚNICA</v>
      </c>
      <c r="H1443" t="str">
        <v>CREDITO EM CONTA</v>
      </c>
      <c r="I1443">
        <v>79444.8</v>
      </c>
    </row>
    <row r="1444">
      <c r="A1444" t="str">
        <v>MM</v>
      </c>
      <c r="B1444">
        <v>46052</v>
      </c>
      <c r="C1444" t="str">
        <v>APLICACAO</v>
      </c>
      <c r="D1444" t="str">
        <v xml:space="preserve"> TRANSFERENCIA ENTRE CONTAS</v>
      </c>
      <c r="E1444" t="str">
        <v>01/2026</v>
      </c>
      <c r="F1444" t="str">
        <v>TRANSFERENCIA ENTRE CONTAS</v>
      </c>
      <c r="G1444" t="str">
        <v>ÚNICA</v>
      </c>
      <c r="H1444" t="str">
        <v>TRANSFERENCIA</v>
      </c>
      <c r="I1444">
        <v>646999.49</v>
      </c>
    </row>
    <row r="1445">
      <c r="A1445" t="str">
        <v>MM</v>
      </c>
      <c r="B1445">
        <v>46052</v>
      </c>
      <c r="C1445" t="str">
        <v>MERCADORIA REF NF 1575, CARREGAMENTO Nº 02227, CONTRATO: 0242/26 - SO. PLACA: XXX-9999, MOTORISTA: JOEL FLORENCO DE SOUZA</v>
      </c>
      <c r="D1445" t="str">
        <v xml:space="preserve"> LOUIS DREYFUS COMPANY BRASIL S.A.</v>
      </c>
      <c r="E1445" t="str">
        <v>02227</v>
      </c>
      <c r="F1445" t="str">
        <v>CLIENTES MERCADORIAS</v>
      </c>
      <c r="G1445" t="str">
        <v>ÚNICA</v>
      </c>
      <c r="H1445" t="str">
        <v>CREDITO EM CONTA</v>
      </c>
      <c r="I1445">
        <v>19305.46</v>
      </c>
    </row>
    <row r="1446">
      <c r="A1446" t="str">
        <v>MM</v>
      </c>
      <c r="B1446">
        <v>46052</v>
      </c>
      <c r="C1446" t="str">
        <v>RENDIMENTO APLICACAO.</v>
      </c>
      <c r="D1446" t="str">
        <v xml:space="preserve"> BANCO DO BRASIL SA</v>
      </c>
      <c r="E1446" t="str">
        <v>01/2026</v>
      </c>
      <c r="F1446" t="str">
        <v>RENDIMETO FINANCEIRO</v>
      </c>
      <c r="G1446" t="str">
        <v>ÚNICA</v>
      </c>
      <c r="H1446" t="str">
        <v>CREDITO EM CONTA</v>
      </c>
      <c r="I1446">
        <v>168.41</v>
      </c>
    </row>
    <row r="1447">
      <c r="A1447" t="str">
        <v>MM</v>
      </c>
      <c r="B1447">
        <v>46052</v>
      </c>
      <c r="C1447" t="str">
        <v>RENDIMENTO APLICACAO</v>
      </c>
      <c r="D1447" t="str">
        <v xml:space="preserve"> BANCO DO BRASIL SA</v>
      </c>
      <c r="E1447" t="str">
        <v>01/2026</v>
      </c>
      <c r="F1447" t="str">
        <v>RENDIMETO FINANCEIRO</v>
      </c>
      <c r="G1447" t="str">
        <v>ÚNICA</v>
      </c>
      <c r="H1447" t="str">
        <v>CREDITO EM CONTA</v>
      </c>
      <c r="I1447">
        <v>440.61</v>
      </c>
    </row>
    <row r="1448">
      <c r="A1448" t="str">
        <v>MM</v>
      </c>
      <c r="B1448">
        <v>46052</v>
      </c>
      <c r="C1448" t="str">
        <v>RENDIMENTO APLICACAO</v>
      </c>
      <c r="D1448" t="str">
        <v xml:space="preserve"> BANCO DO BRASIL SA</v>
      </c>
      <c r="E1448" t="str">
        <v>01/2026</v>
      </c>
      <c r="F1448" t="str">
        <v>RENDIMETO FINANCEIRO</v>
      </c>
      <c r="G1448" t="str">
        <v>ÚNICA</v>
      </c>
      <c r="H1448" t="str">
        <v>CREDITO EM CONTA</v>
      </c>
      <c r="I1448">
        <v>40.91</v>
      </c>
    </row>
    <row r="1449">
      <c r="A1449" t="str">
        <v>MM</v>
      </c>
      <c r="B1449">
        <v>46052</v>
      </c>
      <c r="C1449" t="str">
        <v>RENDIMENTO APLICACAO</v>
      </c>
      <c r="D1449" t="str">
        <v xml:space="preserve"> BANCO BTG PACTUAL S.A.</v>
      </c>
      <c r="E1449" t="str">
        <v>01/2026</v>
      </c>
      <c r="F1449" t="str">
        <v>RENDIMETO FINANCEIRO</v>
      </c>
      <c r="G1449" t="str">
        <v>ÚNICA</v>
      </c>
      <c r="H1449" t="str">
        <v>CREDITO EM CONTA</v>
      </c>
      <c r="I1449">
        <v>6293.02</v>
      </c>
    </row>
    <row r="1450">
      <c r="A1450" t="str">
        <v>MM</v>
      </c>
      <c r="B1450">
        <v>46055</v>
      </c>
      <c r="C1450" t="str">
        <v>RESGATE</v>
      </c>
      <c r="D1450" t="str">
        <v xml:space="preserve"> TRANSFERENCIA ENTRE CONTAS</v>
      </c>
      <c r="E1450" t="str">
        <v>0</v>
      </c>
      <c r="F1450" t="str">
        <v>TRANSFERENCIA ENTRE CONTAS</v>
      </c>
      <c r="G1450" t="str">
        <v>ÚNICA</v>
      </c>
      <c r="H1450" t="str">
        <v>TRANSFERENCIA</v>
      </c>
      <c r="I1450">
        <v>108962.9</v>
      </c>
    </row>
    <row r="1451">
      <c r="A1451" t="str">
        <v>MM</v>
      </c>
      <c r="B1451">
        <v>46057</v>
      </c>
      <c r="C1451" t="str">
        <v>RESGATE</v>
      </c>
      <c r="D1451" t="str">
        <v xml:space="preserve"> TRANSFERENCIA ENTRE CONTAS</v>
      </c>
      <c r="E1451" t="str">
        <v>0</v>
      </c>
      <c r="F1451" t="str">
        <v>TRANSFERENCIA ENTRE CONTAS</v>
      </c>
      <c r="G1451" t="str">
        <v>ÚNICA</v>
      </c>
      <c r="H1451" t="str">
        <v>TRANSFERENCIA</v>
      </c>
      <c r="I1451">
        <v>392.37</v>
      </c>
    </row>
    <row r="1452">
      <c r="A1452" t="str">
        <v>MM</v>
      </c>
      <c r="B1452">
        <v>46058</v>
      </c>
      <c r="C1452" t="str">
        <v>RESGATE</v>
      </c>
      <c r="D1452" t="str">
        <v xml:space="preserve"> TRANSFERENCIA ENTRE CONTAS</v>
      </c>
      <c r="E1452" t="str">
        <v>0</v>
      </c>
      <c r="F1452" t="str">
        <v>TRANSFERENCIA ENTRE CONTAS</v>
      </c>
      <c r="G1452" t="str">
        <v>ÚNICA</v>
      </c>
      <c r="H1452" t="str">
        <v>TRANSFERENCIA</v>
      </c>
      <c r="I1452">
        <v>368.7</v>
      </c>
    </row>
    <row r="1453">
      <c r="A1453" t="str">
        <v>MM</v>
      </c>
      <c r="B1453">
        <v>46059</v>
      </c>
      <c r="C1453" t="str">
        <v>RESGATE</v>
      </c>
      <c r="D1453" t="str">
        <v xml:space="preserve"> TRANSFERENCIA ENTRE CONTAS</v>
      </c>
      <c r="E1453" t="str">
        <v>02/2026</v>
      </c>
      <c r="F1453" t="str">
        <v>TRANSFERENCIA ENTRE CONTAS</v>
      </c>
      <c r="G1453" t="str">
        <v>ÚNICA</v>
      </c>
      <c r="H1453" t="str">
        <v>TRANSFERENCIA</v>
      </c>
      <c r="I1453">
        <v>58018.68</v>
      </c>
    </row>
    <row r="1454">
      <c r="A1454" t="str">
        <v>MM</v>
      </c>
      <c r="B1454">
        <v>46062</v>
      </c>
      <c r="C1454" t="str">
        <v>RESGATE</v>
      </c>
      <c r="D1454" t="str">
        <v xml:space="preserve"> TRANSFERENCIA ENTRE CONTAS</v>
      </c>
      <c r="E1454" t="str">
        <v>02/2026</v>
      </c>
      <c r="F1454" t="str">
        <v>TRANSFERENCIA ENTRE CONTAS</v>
      </c>
      <c r="G1454" t="str">
        <v>ÚNICA</v>
      </c>
      <c r="H1454" t="str">
        <v>TRANSFERENCIA</v>
      </c>
      <c r="I1454">
        <v>196</v>
      </c>
    </row>
    <row r="1455">
      <c r="A1455" t="str">
        <v>MM</v>
      </c>
      <c r="B1455">
        <v>46063</v>
      </c>
      <c r="C1455" t="str">
        <v>RESGATE</v>
      </c>
      <c r="D1455" t="str">
        <v xml:space="preserve"> TRANSFERENCIA ENTRE CONTAS</v>
      </c>
      <c r="E1455" t="str">
        <v>02/2026</v>
      </c>
      <c r="F1455" t="str">
        <v>TRANSFERENCIA ENTRE CONTAS</v>
      </c>
      <c r="G1455" t="str">
        <v>ÚNICA</v>
      </c>
      <c r="H1455" t="str">
        <v>TRANSFERENCIA</v>
      </c>
      <c r="I1455">
        <v>1083.89</v>
      </c>
    </row>
    <row r="1456">
      <c r="A1456" t="str">
        <v>MM</v>
      </c>
      <c r="B1456">
        <v>46066</v>
      </c>
      <c r="C1456" t="str">
        <v>MERCADORIA REF NF 1572, CARREGAMENTO Nº 02225, CONTRATO: 0245/26 - SO. PLACA: XXX-9999, MOTORISTA: JOEL FLORENCO DE SOUZA</v>
      </c>
      <c r="D1456" t="str">
        <v xml:space="preserve"> LOUIS DREYFUS COMPANY BRASIL S.A.</v>
      </c>
      <c r="E1456" t="str">
        <v>02225</v>
      </c>
      <c r="F1456" t="str">
        <v>CLIENTES MERCADORIAS</v>
      </c>
      <c r="G1456" t="str">
        <v>ÚNICA</v>
      </c>
      <c r="H1456" t="str">
        <v>CREDITO EM CONTA</v>
      </c>
      <c r="I1456">
        <v>67517</v>
      </c>
    </row>
    <row r="1457">
      <c r="A1457" t="str">
        <v>MM</v>
      </c>
      <c r="B1457">
        <v>46066</v>
      </c>
      <c r="C1457" t="str">
        <v>MERCADORIA REF NF 1573, CARREGAMENTO Nº 02226, CONTRATO: 0245/26 - SO. PLACA: XXX-9999, MOTORISTA: JOEL FLORENCO DE SOUZA</v>
      </c>
      <c r="D1457" t="str">
        <v xml:space="preserve"> LOUIS DREYFUS COMPANY BRASIL S.A.</v>
      </c>
      <c r="E1457" t="str">
        <v>02226</v>
      </c>
      <c r="F1457" t="str">
        <v>CLIENTES MERCADORIAS</v>
      </c>
      <c r="G1457" t="str">
        <v>ÚNICA</v>
      </c>
      <c r="H1457" t="str">
        <v>CREDITO EM CONTA</v>
      </c>
      <c r="I1457">
        <v>100440.9</v>
      </c>
    </row>
    <row r="1458">
      <c r="A1458" t="str">
        <v>MM</v>
      </c>
      <c r="B1458">
        <v>46066</v>
      </c>
      <c r="C1458" t="str">
        <v>MERCADORIA REF NF 1574, CARREGAMENTO Nº 02229, CONTRATO: 0245/26 - SO. PLACA: XXX-9999, MOTORISTA: JOEL FLORENCO DE SOUZA</v>
      </c>
      <c r="D1458" t="str">
        <v xml:space="preserve"> LOUIS DREYFUS COMPANY BRASIL S.A.</v>
      </c>
      <c r="E1458" t="str">
        <v>02229</v>
      </c>
      <c r="F1458" t="str">
        <v>CLIENTES MERCADORIAS</v>
      </c>
      <c r="G1458" t="str">
        <v>ÚNICA</v>
      </c>
      <c r="H1458" t="str">
        <v>CREDITO EM CONTA</v>
      </c>
      <c r="I1458">
        <v>6559.1</v>
      </c>
    </row>
    <row r="1459">
      <c r="A1459" t="str">
        <v>MM</v>
      </c>
      <c r="B1459">
        <v>46066</v>
      </c>
      <c r="C1459" t="str">
        <v>MERCADORIA REF NF 1574, CARREGAMENTO Nº 02230, CONTRATO: 0245/26 - SO. PLACA: XXX-9999, MOTORISTA: JOEL FLORENCO DE SOUZA</v>
      </c>
      <c r="D1459" t="str">
        <v xml:space="preserve"> LOUIS DREYFUS COMPANY BRASIL S.A.</v>
      </c>
      <c r="E1459" t="str">
        <v>02230</v>
      </c>
      <c r="F1459" t="str">
        <v>CLIENTES MERCADORIAS</v>
      </c>
      <c r="G1459" t="str">
        <v>ÚNICA</v>
      </c>
      <c r="H1459" t="str">
        <v>CREDITO EM CONTA</v>
      </c>
      <c r="I1459">
        <v>59147.82</v>
      </c>
    </row>
    <row r="1460">
      <c r="A1460" t="str">
        <v>MM</v>
      </c>
      <c r="B1460">
        <v>46066</v>
      </c>
      <c r="C1460" t="str">
        <v>MERCADORIA REF NF 1577, CARREGAMENTO Nº 02231, CONTRATO: 0245/26 - SO. PLACA: XXX-9999, MOTORISTA: JOEL FLORENCO DE SOUZA</v>
      </c>
      <c r="D1460" t="str">
        <v xml:space="preserve"> LOUIS DREYFUS COMPANY BRASIL S.A.</v>
      </c>
      <c r="E1460" t="str">
        <v>02231</v>
      </c>
      <c r="F1460" t="str">
        <v>CLIENTES MERCADORIAS</v>
      </c>
      <c r="G1460" t="str">
        <v>ÚNICA</v>
      </c>
      <c r="H1460" t="str">
        <v>CREDITO EM CONTA</v>
      </c>
      <c r="I1460">
        <v>64875.88</v>
      </c>
    </row>
    <row r="1461">
      <c r="A1461" t="str">
        <v>MM</v>
      </c>
      <c r="B1461">
        <v>46066</v>
      </c>
      <c r="C1461" t="str">
        <v>MERCADORIA REF NF 1570, CARREGAMENTO Nº 02232, CONTRATO: 0245/26 - SO. PLACA: XXX-9999, MOTORISTA: JOEL FLORENCO DE SOUZA</v>
      </c>
      <c r="D1461" t="str">
        <v xml:space="preserve"> LOUIS DREYFUS COMPANY BRASIL S.A.</v>
      </c>
      <c r="E1461" t="str">
        <v>02232</v>
      </c>
      <c r="F1461" t="str">
        <v>CLIENTES MERCADORIAS</v>
      </c>
      <c r="G1461" t="str">
        <v>ÚNICA</v>
      </c>
      <c r="H1461" t="str">
        <v>CREDITO EM CONTA</v>
      </c>
      <c r="I1461">
        <v>11705.8</v>
      </c>
    </row>
    <row r="1462">
      <c r="A1462" t="str">
        <v>MM</v>
      </c>
      <c r="B1462">
        <v>46066</v>
      </c>
      <c r="C1462" t="str">
        <v>MERCADORIA REF NF 1570/1585/1586, CARREGAMENTO Nº 02233, CONTRATO: 0245/26 - SO. PLACA: XXX-9999, MOTORISTA: JOEL FLORENCO DE SOUZA</v>
      </c>
      <c r="D1462" t="str">
        <v xml:space="preserve"> LOUIS DREYFUS COMPANY BRASIL S.A.</v>
      </c>
      <c r="E1462" t="str">
        <v>02233</v>
      </c>
      <c r="F1462" t="str">
        <v>CLIENTES MERCADORIAS</v>
      </c>
      <c r="G1462" t="str">
        <v>ÚNICA</v>
      </c>
      <c r="H1462" t="str">
        <v>CREDITO EM CONTA</v>
      </c>
      <c r="I1462">
        <v>10753.5</v>
      </c>
    </row>
    <row r="1463">
      <c r="A1463" t="str">
        <v>MM</v>
      </c>
      <c r="B1463">
        <v>46066</v>
      </c>
      <c r="C1463" t="str">
        <v>MERCADORIA REF NF 1580, CARREGAMENTO Nº 02241, CONTRATO: 0249/26 - SO. PLACA: XXX-9999, MOTORISTA: JOEL FLORENCO DE SOUZA</v>
      </c>
      <c r="D1463" t="str">
        <v xml:space="preserve"> LOUIS DREYFUS COMPANY BRASIL S.A.</v>
      </c>
      <c r="E1463" t="str">
        <v>02241</v>
      </c>
      <c r="F1463" t="str">
        <v>CLIENTES MERCADORIAS</v>
      </c>
      <c r="G1463" t="str">
        <v>ÚNICA</v>
      </c>
      <c r="H1463" t="str">
        <v>CREDITO EM CONTA</v>
      </c>
      <c r="I1463">
        <v>36956.8</v>
      </c>
    </row>
    <row r="1464">
      <c r="A1464" t="str">
        <v>MM</v>
      </c>
      <c r="B1464">
        <v>46066</v>
      </c>
      <c r="C1464" t="str">
        <v>MERCADORIA REF NF 1581, CARREGAMENTO Nº 02242, CONTRATO: 0249/26 - SO. PLACA: XXX-9999, MOTORISTA: JOEL FLORENCO DE SOUZA</v>
      </c>
      <c r="D1464" t="str">
        <v xml:space="preserve"> LOUIS DREYFUS COMPANY BRASIL S.A.</v>
      </c>
      <c r="E1464" t="str">
        <v>02242</v>
      </c>
      <c r="F1464" t="str">
        <v>CLIENTES MERCADORIAS</v>
      </c>
      <c r="G1464" t="str">
        <v>ÚNICA</v>
      </c>
      <c r="H1464" t="str">
        <v>CREDITO EM CONTA</v>
      </c>
      <c r="I1464">
        <v>45660.82</v>
      </c>
    </row>
    <row r="1465">
      <c r="A1465" t="str">
        <v>MM</v>
      </c>
      <c r="B1465">
        <v>46066</v>
      </c>
      <c r="C1465" t="str">
        <v>MERCADORIA REF NF 1581/1593/1594, CARREGAMENTO Nº 02243, CONTRATO: 0249/26 - SO. PLACA: XXX-9999, MOTORISTA: JOEL FLORENCO DE SOUZA</v>
      </c>
      <c r="D1465" t="str">
        <v xml:space="preserve"> LOUIS DREYFUS COMPANY BRASIL S.A.</v>
      </c>
      <c r="E1465" t="str">
        <v>02243</v>
      </c>
      <c r="F1465" t="str">
        <v>CLIENTES MERCADORIAS</v>
      </c>
      <c r="G1465" t="str">
        <v>ÚNICA</v>
      </c>
      <c r="H1465" t="str">
        <v>CREDITO EM CONTA</v>
      </c>
      <c r="I1465">
        <v>19482.38</v>
      </c>
    </row>
    <row r="1466">
      <c r="A1466" t="str">
        <v>MM</v>
      </c>
      <c r="B1466">
        <v>46066</v>
      </c>
      <c r="C1466" t="str">
        <v>APLICAÇÃO</v>
      </c>
      <c r="D1466" t="str">
        <v xml:space="preserve"> TRANSFERENCIA ENTRE CONTAS</v>
      </c>
      <c r="E1466" t="str">
        <v>02/2026</v>
      </c>
      <c r="F1466" t="str">
        <v>TRANSFERENCIA ENTRE CONTAS</v>
      </c>
      <c r="G1466" t="str">
        <v>ÚNICA</v>
      </c>
      <c r="H1466" t="str">
        <v>TRANSFERENCIA</v>
      </c>
      <c r="I1466">
        <v>100</v>
      </c>
    </row>
    <row r="1467">
      <c r="A1467" t="str">
        <v>MM</v>
      </c>
      <c r="B1467">
        <v>46066</v>
      </c>
      <c r="C1467" t="str">
        <v>APLICAÇÃO</v>
      </c>
      <c r="D1467" t="str">
        <v xml:space="preserve"> TRANSFERENCIA ENTRE CONTAS</v>
      </c>
      <c r="E1467" t="str">
        <v>02/2026</v>
      </c>
      <c r="F1467" t="str">
        <v>TRANSFERENCIA ENTRE CONTAS</v>
      </c>
      <c r="G1467" t="str">
        <v>ÚNICA</v>
      </c>
      <c r="H1467" t="str">
        <v>TRANSFERENCIA</v>
      </c>
      <c r="I1467">
        <v>423000</v>
      </c>
    </row>
    <row r="1468">
      <c r="A1468" t="str">
        <v>MM</v>
      </c>
      <c r="B1468">
        <v>46071</v>
      </c>
      <c r="C1468" t="str">
        <v>RESGATE</v>
      </c>
      <c r="D1468" t="str">
        <v xml:space="preserve"> TRANSFERENCIA ENTRE CONTAS</v>
      </c>
      <c r="E1468" t="str">
        <v>02/2026</v>
      </c>
      <c r="F1468" t="str">
        <v>TRANSFERENCIA ENTRE CONTAS</v>
      </c>
      <c r="G1468" t="str">
        <v>ÚNICA</v>
      </c>
      <c r="H1468" t="str">
        <v>TRANSFERENCIA</v>
      </c>
      <c r="I1468">
        <v>54911.02</v>
      </c>
    </row>
    <row r="1469">
      <c r="A1469" t="str">
        <v>MM</v>
      </c>
      <c r="B1469">
        <v>46072</v>
      </c>
      <c r="C1469" t="str">
        <v>MERCADORIA REF NF 1577/1582/1583/1584, CARREGAMENTO Nº 02228, CONTRATO: 0242/26 - SO. PLACA: XXX-9999, MOTORISTA: JOEL FLORENCO DE SOUZA</v>
      </c>
      <c r="D1469" t="str">
        <v xml:space="preserve"> LOUIS DREYFUS COMPANY BRASIL S.A.</v>
      </c>
      <c r="E1469" t="str">
        <v>02228</v>
      </c>
      <c r="F1469" t="str">
        <v>CLIENTES MERCADORIAS</v>
      </c>
      <c r="G1469" t="str">
        <v>ÚNICA</v>
      </c>
      <c r="H1469" t="str">
        <v>CREDITO EM CONTA</v>
      </c>
      <c r="I1469">
        <v>1436.4</v>
      </c>
    </row>
    <row r="1470">
      <c r="A1470" t="str">
        <v>MM</v>
      </c>
      <c r="B1470">
        <v>46072</v>
      </c>
      <c r="C1470" t="str">
        <v>MERCADORIA REF NF 1575, CARREGAMENTO Nº 02227, CONTRATO: 0242/26 - SO. PLACA: XXX-9999, MOTORISTA: JOEL FLORENCO DE SOUZA</v>
      </c>
      <c r="D1470" t="str">
        <v xml:space="preserve"> LOUIS DREYFUS COMPANY BRASIL S.A.</v>
      </c>
      <c r="E1470" t="str">
        <v>02227</v>
      </c>
      <c r="F1470" t="str">
        <v>CLIENTES MERCADORIAS</v>
      </c>
      <c r="G1470" t="str">
        <v>ÚNICA</v>
      </c>
      <c r="H1470" t="str">
        <v>CREDITO EM CONTA</v>
      </c>
      <c r="I1470">
        <v>49812.74</v>
      </c>
    </row>
    <row r="1471">
      <c r="A1471" t="str">
        <v>MM</v>
      </c>
      <c r="B1471">
        <v>46072</v>
      </c>
      <c r="C1471" t="str">
        <v>APLICAÇÃO</v>
      </c>
      <c r="D1471" t="str">
        <v xml:space="preserve"> TRANSFERENCIA ENTRE CONTAS</v>
      </c>
      <c r="E1471" t="str">
        <v>02/2026</v>
      </c>
      <c r="F1471" t="str">
        <v>TRANSFERENCIA ENTRE CONTAS</v>
      </c>
      <c r="G1471" t="str">
        <v>ÚNICA</v>
      </c>
      <c r="H1471" t="str">
        <v>TRANSFERENCIA</v>
      </c>
      <c r="I1471">
        <v>51144.54</v>
      </c>
    </row>
    <row r="1472">
      <c r="A1472" t="str">
        <v>MM</v>
      </c>
      <c r="B1472">
        <v>46073</v>
      </c>
      <c r="C1472" t="str">
        <v>RESGATE</v>
      </c>
      <c r="D1472" t="str">
        <v xml:space="preserve"> TRANSFERENCIA ENTRE CONTAS</v>
      </c>
      <c r="E1472" t="str">
        <v>02/2026</v>
      </c>
      <c r="F1472" t="str">
        <v>TRANSFERENCIA ENTRE CONTAS</v>
      </c>
      <c r="G1472" t="str">
        <v>ÚNICA</v>
      </c>
      <c r="H1472" t="str">
        <v>TRANSFERENCIA</v>
      </c>
      <c r="I1472">
        <v>3701.88</v>
      </c>
    </row>
    <row r="1473">
      <c r="A1473" t="str">
        <v>MM</v>
      </c>
      <c r="B1473">
        <v>46080</v>
      </c>
      <c r="C1473" t="str">
        <v>MERCADORIA REF NF 1570, CARREGAMENTO Nº 02235, CONTRATO: 0248/26 - SO. PLACA: XXX-9999, MOTORISTA: JOEL FLORENCO DE SOUZA</v>
      </c>
      <c r="D1473" t="str">
        <v xml:space="preserve"> LOUIS DREYFUS COMPANY BRASIL S.A.</v>
      </c>
      <c r="E1473" t="str">
        <v>02235</v>
      </c>
      <c r="F1473" t="str">
        <v>CLIENTES MERCADORIAS</v>
      </c>
      <c r="G1473" t="str">
        <v>ÚNICA</v>
      </c>
      <c r="H1473" t="str">
        <v>CREDITO CLIENTE</v>
      </c>
      <c r="I1473">
        <v>47761.83</v>
      </c>
    </row>
    <row r="1474">
      <c r="A1474" t="str">
        <v>MM</v>
      </c>
      <c r="B1474">
        <v>46080</v>
      </c>
      <c r="C1474" t="str">
        <v>MERCADORIA REF NF 1576, CARREGAMENTO Nº 02236, CONTRATO: 0248/26 - SO. PLACA: XXX-9999, MOTORISTA: JOEL FLORENCO DE SOUZA</v>
      </c>
      <c r="D1474" t="str">
        <v xml:space="preserve"> LOUIS DREYFUS COMPANY BRASIL S.A.</v>
      </c>
      <c r="E1474" t="str">
        <v>02236</v>
      </c>
      <c r="F1474" t="str">
        <v>CLIENTES MERCADORIAS</v>
      </c>
      <c r="G1474" t="str">
        <v>ÚNICA</v>
      </c>
      <c r="H1474" t="str">
        <v>CREDITO CLIENTE</v>
      </c>
      <c r="I1474">
        <v>47585.17</v>
      </c>
    </row>
    <row r="1475">
      <c r="A1475" t="str">
        <v>MM</v>
      </c>
      <c r="B1475">
        <v>46080</v>
      </c>
      <c r="C1475" t="str">
        <v>MERCADORIA REF NF 1576, CARREGAMENTO Nº 02237, CONTRATO: 0248/26 - SO. PLACA: XXX-9999, MOTORISTA: JOEL FLORENCO DE SOUZA</v>
      </c>
      <c r="D1475" t="str">
        <v xml:space="preserve"> LOUIS DREYFUS COMPANY BRASIL S.A.</v>
      </c>
      <c r="E1475" t="str">
        <v>02237</v>
      </c>
      <c r="F1475" t="str">
        <v>CLIENTES MERCADORIAS</v>
      </c>
      <c r="G1475" t="str">
        <v>ÚNICA</v>
      </c>
      <c r="H1475" t="str">
        <v>TRANSFERENCIA</v>
      </c>
      <c r="I1475">
        <v>19587.03</v>
      </c>
    </row>
    <row r="1476">
      <c r="A1476" t="str">
        <v>MM</v>
      </c>
      <c r="B1476">
        <v>46080</v>
      </c>
      <c r="C1476" t="str">
        <v>MERCADORIA REF NF 1579, CARREGAMENTO Nº 02238, CONTRATO: 0248/26 - SO. PLACA: XXX-9999, MOTORISTA: JOEL FLORENCO DE SOUZA</v>
      </c>
      <c r="D1476" t="str">
        <v xml:space="preserve"> LOUIS DREYFUS COMPANY BRASIL S.A.</v>
      </c>
      <c r="E1476" t="str">
        <v>02238</v>
      </c>
      <c r="F1476" t="str">
        <v>CLIENTES MERCADORIAS</v>
      </c>
      <c r="G1476" t="str">
        <v>ÚNICA</v>
      </c>
      <c r="H1476" t="str">
        <v>CREDITO CLIENTE</v>
      </c>
      <c r="I1476">
        <v>8439.37</v>
      </c>
    </row>
    <row r="1477">
      <c r="A1477" t="str">
        <v>MM</v>
      </c>
      <c r="B1477">
        <v>46080</v>
      </c>
      <c r="C1477" t="str">
        <v>MERCADORIA REF NF 1579, CARREGAMENTO Nº 02239, CONTRATO: 0248/26 - SO. PLACA: XXX-9999, MOTORISTA: JOEL FLORENCO DE SOUZA</v>
      </c>
      <c r="D1477" t="str">
        <v xml:space="preserve"> LOUIS DREYFUS COMPANY BRASIL S.A.</v>
      </c>
      <c r="E1477" t="str">
        <v>02239</v>
      </c>
      <c r="F1477" t="str">
        <v>CLIENTES MERCADORIAS</v>
      </c>
      <c r="G1477" t="str">
        <v>ÚNICA</v>
      </c>
      <c r="H1477" t="str">
        <v>CREDITO CLIENTE</v>
      </c>
      <c r="I1477">
        <v>59967.73</v>
      </c>
    </row>
    <row r="1478">
      <c r="A1478" t="str">
        <v>MM</v>
      </c>
      <c r="B1478">
        <v>46080</v>
      </c>
      <c r="C1478" t="str">
        <v>MERCADORIA REF NF 1580, CARREGAMENTO Nº 02240, CONTRATO: 0248/26 - SO. PLACA: XXX-9999, MOTORISTA: JOEL FLORENCO DE SOUZA</v>
      </c>
      <c r="D1478" t="str">
        <v xml:space="preserve"> LOUIS DREYFUS COMPANY BRASIL S.A.</v>
      </c>
      <c r="E1478" t="str">
        <v>02240</v>
      </c>
      <c r="F1478" t="str">
        <v>CLIENTES MERCADORIAS</v>
      </c>
      <c r="G1478" t="str">
        <v>ÚNICA</v>
      </c>
      <c r="H1478" t="str">
        <v>CREDITO CLIENTE</v>
      </c>
      <c r="I1478">
        <v>28658.87</v>
      </c>
    </row>
    <row r="1479">
      <c r="A1479" t="str">
        <v>MM</v>
      </c>
      <c r="B1479">
        <v>46080</v>
      </c>
      <c r="C1479" t="str">
        <v>MERCADORIA REF NF 1581, CARREGAMENTO Nº 02244, CONTRATO: 0252/26 - SO. PLACA: XXX-9999, MOTORISTA: JOEL FLORENCO DE SOUZA</v>
      </c>
      <c r="D1479" t="str">
        <v xml:space="preserve"> LOUIS DREYFUS COMPANY BRASIL S.A.</v>
      </c>
      <c r="E1479" t="str">
        <v>02244</v>
      </c>
      <c r="F1479" t="str">
        <v>CLIENTES MERCADORIAS</v>
      </c>
      <c r="G1479" t="str">
        <v>ÚNICA</v>
      </c>
      <c r="H1479" t="str">
        <v>CREDITO CLIENTE</v>
      </c>
      <c r="I1479">
        <v>6195.53</v>
      </c>
    </row>
    <row r="1480">
      <c r="A1480" t="str">
        <v>MM</v>
      </c>
      <c r="B1480">
        <v>46080</v>
      </c>
      <c r="C1480" t="str">
        <v>MERCADORIA REF NF 1581, CARREGAMENTO Nº 02244, CONTRATO: 0252/26 - SO. PLACA: XXX-9999, MOTORISTA: JOEL FLORENCO DE SOUZA</v>
      </c>
      <c r="D1480" t="str">
        <v xml:space="preserve"> LOUIS DREYFUS COMPANY BRASIL S.A.</v>
      </c>
      <c r="E1480" t="str">
        <v>02244</v>
      </c>
      <c r="F1480" t="str">
        <v>CLIENTES MERCADORIAS</v>
      </c>
      <c r="G1480" t="str">
        <v>ÚNICA</v>
      </c>
      <c r="H1480" t="str">
        <v>CREDITO CLIENTE</v>
      </c>
      <c r="I1480">
        <v>0.01</v>
      </c>
    </row>
    <row r="1481">
      <c r="A1481" t="str">
        <v>MM</v>
      </c>
      <c r="B1481">
        <v>46080</v>
      </c>
      <c r="C1481" t="str">
        <v>MERCADORIA REF NF 1592, CARREGAMENTO Nº 02245, CONTRATO: 0252/26 - SO. PLACA: XXX-9999, MOTORISTA: JOEL FLORENCO DE SOUZA</v>
      </c>
      <c r="D1481" t="str">
        <v xml:space="preserve"> LOUIS DREYFUS COMPANY BRASIL S.A.</v>
      </c>
      <c r="E1481" t="str">
        <v>02245</v>
      </c>
      <c r="F1481" t="str">
        <v>CLIENTES MERCADORIAS</v>
      </c>
      <c r="G1481" t="str">
        <v>ÚNICA</v>
      </c>
      <c r="H1481" t="str">
        <v>CREDITO CLIENTE</v>
      </c>
      <c r="I1481">
        <v>83480.5</v>
      </c>
    </row>
    <row r="1482">
      <c r="A1482" t="str">
        <v>MM</v>
      </c>
      <c r="B1482">
        <v>46080</v>
      </c>
      <c r="C1482" t="str">
        <v>MERCADORIA REF NF , CARREGAMENTO Nº 02250, CONTRATO: 0252/26 - SO. PLACA: XXX-9999, MOTORISTA: JOEL FLORENCO DE SOUZA</v>
      </c>
      <c r="D1482" t="str">
        <v xml:space="preserve"> LOUIS DREYFUS COMPANY BRASIL S.A.</v>
      </c>
      <c r="E1482" t="str">
        <v>02250</v>
      </c>
      <c r="F1482" t="str">
        <v>CLIENTES MERCADORIAS</v>
      </c>
      <c r="G1482" t="str">
        <v>ÚNICA</v>
      </c>
      <c r="H1482" t="str">
        <v>CREDITO CLIENTE</v>
      </c>
      <c r="I1482">
        <v>9823.97</v>
      </c>
    </row>
    <row r="1483">
      <c r="A1483" t="str">
        <v>MM</v>
      </c>
      <c r="B1483">
        <v>46080</v>
      </c>
      <c r="C1483" t="str">
        <v>RENDIMENTO APLICACAO</v>
      </c>
      <c r="D1483" t="str">
        <v xml:space="preserve"> BANCO DO BRASIL SA</v>
      </c>
      <c r="E1483" t="str">
        <v>02/2026</v>
      </c>
      <c r="F1483" t="str">
        <v>RENDIMETO FINANCEIRO</v>
      </c>
      <c r="G1483" t="str">
        <v>ÚNICA</v>
      </c>
      <c r="H1483" t="str">
        <v>CREDITO EM CONTA</v>
      </c>
      <c r="I1483">
        <v>1792.13</v>
      </c>
    </row>
    <row r="1484">
      <c r="A1484" t="str">
        <v>MM</v>
      </c>
      <c r="B1484">
        <v>46080</v>
      </c>
      <c r="C1484" t="str">
        <v>RENDIMENTO APLICACAO</v>
      </c>
      <c r="D1484" t="str">
        <v xml:space="preserve"> BANCO DO BRASIL SA</v>
      </c>
      <c r="E1484" t="str">
        <v>02/2026</v>
      </c>
      <c r="F1484" t="str">
        <v>RENDIMETO FINANCEIRO</v>
      </c>
      <c r="G1484" t="str">
        <v>ÚNICA</v>
      </c>
      <c r="H1484" t="str">
        <v>CREDITO EM CONTA</v>
      </c>
      <c r="I1484">
        <v>530.15</v>
      </c>
    </row>
    <row r="1485">
      <c r="A1485" t="str">
        <v>MM</v>
      </c>
      <c r="B1485">
        <v>46080</v>
      </c>
      <c r="C1485" t="str">
        <v>RENDIMENTO APLICACAO</v>
      </c>
      <c r="D1485" t="str">
        <v xml:space="preserve"> BANCO BTG PACTUAL S.A.</v>
      </c>
      <c r="E1485" t="str">
        <v>02/2026</v>
      </c>
      <c r="F1485" t="str">
        <v>RENDIMETO FINANCEIRO</v>
      </c>
      <c r="G1485" t="str">
        <v>ÚNICA</v>
      </c>
      <c r="H1485" t="str">
        <v>CREDITO EM CONTA</v>
      </c>
      <c r="I1485">
        <v>796.02</v>
      </c>
    </row>
    <row r="1486">
      <c r="A1486" t="str">
        <v>MM</v>
      </c>
      <c r="B1486">
        <v>46083</v>
      </c>
      <c r="C1486" t="str">
        <v>RESGATE</v>
      </c>
      <c r="D1486" t="str">
        <v xml:space="preserve"> TRANSFERENCIA ENTRE CONTAS</v>
      </c>
      <c r="E1486" t="str">
        <v>03/2026</v>
      </c>
      <c r="F1486" t="str">
        <v>TRANSFERENCIA ENTRE CONTAS</v>
      </c>
      <c r="G1486" t="str">
        <v>ÚNICA</v>
      </c>
      <c r="H1486" t="str">
        <v>TRANSFERENCIA</v>
      </c>
      <c r="I1486">
        <v>2904.66</v>
      </c>
    </row>
    <row r="1487">
      <c r="A1487" t="str">
        <v>MM</v>
      </c>
      <c r="B1487">
        <v>46085</v>
      </c>
      <c r="C1487" t="str">
        <v>MERCADORIA REF NF 1612.</v>
      </c>
      <c r="D1487" t="str">
        <v xml:space="preserve"> BELA CEREAIS COMERCIO LTDA</v>
      </c>
      <c r="E1487" t="str">
        <v>1612</v>
      </c>
      <c r="F1487" t="str">
        <v>TRANSFERENCIA ENTRE CONTAS</v>
      </c>
      <c r="G1487" t="str">
        <v>ÚNICA</v>
      </c>
      <c r="H1487" t="str">
        <v>TRANSFERENCIA</v>
      </c>
      <c r="I1487">
        <v>87302.61</v>
      </c>
    </row>
    <row r="1488">
      <c r="A1488" t="str">
        <v>MM</v>
      </c>
      <c r="B1488">
        <v>46085</v>
      </c>
      <c r="C1488" t="str">
        <v>APLICACAO</v>
      </c>
      <c r="D1488" t="str">
        <v xml:space="preserve"> TRANSFERENCIA ENTRE CONTAS</v>
      </c>
      <c r="E1488" t="str">
        <v>03/2026</v>
      </c>
      <c r="F1488" t="str">
        <v>TRANSFERENCIA ENTRE CONTAS</v>
      </c>
      <c r="G1488" t="str">
        <v>ÚNICA</v>
      </c>
      <c r="H1488" t="str">
        <v>TRANSFERENCIA</v>
      </c>
      <c r="I1488">
        <v>87302.61</v>
      </c>
    </row>
    <row r="1489">
      <c r="A1489" t="str">
        <v>MM</v>
      </c>
      <c r="B1489">
        <v>46086</v>
      </c>
      <c r="C1489" t="str">
        <v>RESGATE</v>
      </c>
      <c r="D1489" t="str">
        <v xml:space="preserve"> TRANSFERENCIA ENTRE CONTAS</v>
      </c>
      <c r="E1489" t="str">
        <v>03/2026</v>
      </c>
      <c r="F1489" t="str">
        <v>TRANSFERENCIA ENTRE CONTAS</v>
      </c>
      <c r="G1489" t="str">
        <v>ÚNICA</v>
      </c>
      <c r="H1489" t="str">
        <v>TRANSFERENCIA</v>
      </c>
      <c r="I1489">
        <v>20368.7</v>
      </c>
    </row>
    <row r="1490">
      <c r="A1490" t="str">
        <v>MM</v>
      </c>
      <c r="B1490">
        <v>46087</v>
      </c>
      <c r="C1490" t="str">
        <v>RESGATE</v>
      </c>
      <c r="D1490" t="str">
        <v xml:space="preserve"> TRANSFERENCIA ENTRE CONTAS</v>
      </c>
      <c r="E1490" t="str">
        <v>03/2026</v>
      </c>
      <c r="F1490" t="str">
        <v>TRANSFERENCIA ENTRE CONTAS</v>
      </c>
      <c r="G1490" t="str">
        <v>ÚNICA</v>
      </c>
      <c r="H1490" t="str">
        <v>TRANSFERENCIA</v>
      </c>
      <c r="I1490">
        <v>111497.76</v>
      </c>
    </row>
    <row r="1491">
      <c r="A1491" t="str">
        <v>MM</v>
      </c>
      <c r="B1491">
        <v>46090</v>
      </c>
      <c r="C1491" t="str">
        <v>RESGATE</v>
      </c>
      <c r="D1491" t="str">
        <v xml:space="preserve"> TRANSFERENCIA ENTRE CONTAS</v>
      </c>
      <c r="E1491" t="str">
        <v>03/2026</v>
      </c>
      <c r="F1491" t="str">
        <v>TRANSFERENCIA ENTRE CONTAS</v>
      </c>
      <c r="G1491" t="str">
        <v>ÚNICA</v>
      </c>
      <c r="H1491" t="str">
        <v>TRANSFERENCIA</v>
      </c>
      <c r="I1491">
        <v>5000</v>
      </c>
    </row>
    <row r="1492">
      <c r="A1492" t="str">
        <v>MM</v>
      </c>
      <c r="B1492">
        <v>46091</v>
      </c>
      <c r="C1492" t="str">
        <v>RESGATE</v>
      </c>
      <c r="D1492" t="str">
        <v xml:space="preserve"> TRANSFERENCIA ENTRE CONTAS</v>
      </c>
      <c r="E1492" t="str">
        <v>03/2026</v>
      </c>
      <c r="F1492" t="str">
        <v>TRANSFERENCIA ENTRE CONTAS</v>
      </c>
      <c r="G1492" t="str">
        <v>ÚNICA</v>
      </c>
      <c r="H1492" t="str">
        <v>TRANSFERENCIA</v>
      </c>
      <c r="I1492">
        <v>12083.73</v>
      </c>
    </row>
    <row r="1493">
      <c r="A1493" t="str">
        <v>MM</v>
      </c>
      <c r="B1493">
        <v>46092</v>
      </c>
      <c r="C1493" t="str">
        <v>RESGATE</v>
      </c>
      <c r="D1493" t="str">
        <v xml:space="preserve"> TRANSFERENCIA ENTRE CONTAS</v>
      </c>
      <c r="E1493" t="str">
        <v>03/2026</v>
      </c>
      <c r="F1493" t="str">
        <v>TRANSFERENCIA ENTRE CONTAS</v>
      </c>
      <c r="G1493" t="str">
        <v>ÚNICA</v>
      </c>
      <c r="H1493" t="str">
        <v>TRANSFERENCIA</v>
      </c>
      <c r="I1493">
        <v>18818</v>
      </c>
    </row>
    <row r="1494">
      <c r="A1494" t="str">
        <v>MM</v>
      </c>
      <c r="B1494">
        <v>46094</v>
      </c>
      <c r="C1494" t="str">
        <v>RESGATE</v>
      </c>
      <c r="D1494" t="str">
        <v xml:space="preserve"> TRANSFERENCIA ENTRE CONTAS</v>
      </c>
      <c r="E1494" t="str">
        <v>03/2026</v>
      </c>
      <c r="F1494" t="str">
        <v>TRANSFERENCIA ENTRE CONTAS</v>
      </c>
      <c r="G1494" t="str">
        <v>ÚNICA</v>
      </c>
      <c r="H1494" t="str">
        <v>TRANSFERENCIA</v>
      </c>
      <c r="I1494">
        <v>390.81</v>
      </c>
    </row>
    <row r="1495">
      <c r="A1495" t="str">
        <v>MM</v>
      </c>
      <c r="B1495">
        <v>46094</v>
      </c>
      <c r="C1495" t="str">
        <v>RECEBIMENTO ANTECIPADO DO CONTRATO DE COMPRA E VENDA NUMERO 0044/2026. (BELA CEREAIS X MM COMERCIO).</v>
      </c>
      <c r="D1495" t="str">
        <v xml:space="preserve"> BELA CEREAIS COMERCIO LTDA</v>
      </c>
      <c r="E1495" t="str">
        <v>0044/2026</v>
      </c>
      <c r="F1495" t="str">
        <v>EMPRESAS</v>
      </c>
      <c r="G1495" t="str">
        <v>ÚNICA</v>
      </c>
      <c r="H1495" t="str">
        <v>TRANSFERENCIA</v>
      </c>
      <c r="I1495">
        <v>1500000</v>
      </c>
    </row>
    <row r="1496">
      <c r="A1496" t="str">
        <v>MM</v>
      </c>
      <c r="B1496">
        <v>46097</v>
      </c>
      <c r="C1496" t="str">
        <v>RESGATE</v>
      </c>
      <c r="D1496" t="str">
        <v xml:space="preserve"> TRANSFERENCIA ENTRE CONTAS</v>
      </c>
      <c r="E1496" t="str">
        <v>03/2026</v>
      </c>
      <c r="F1496" t="str">
        <v>TRANSFERENCIA ENTRE CONTAS</v>
      </c>
      <c r="G1496" t="str">
        <v>ÚNICA</v>
      </c>
      <c r="H1496" t="str">
        <v>TRANSFERENCIA</v>
      </c>
      <c r="I1496">
        <v>425996.33</v>
      </c>
    </row>
    <row r="1497">
      <c r="A1497" t="str">
        <v>MM</v>
      </c>
      <c r="B1497">
        <v>46097</v>
      </c>
      <c r="C1497" t="str">
        <v>RESGATE</v>
      </c>
      <c r="D1497" t="str">
        <v xml:space="preserve"> TRANSFERENCIA ENTRE CONTAS</v>
      </c>
      <c r="E1497" t="str">
        <v>03/2026</v>
      </c>
      <c r="F1497" t="str">
        <v>TRANSFERENCIA ENTRE CONTAS</v>
      </c>
      <c r="G1497" t="str">
        <v>ÚNICA</v>
      </c>
      <c r="H1497" t="str">
        <v>TRANSFERENCIA</v>
      </c>
      <c r="I1497">
        <v>75603.67</v>
      </c>
    </row>
    <row r="1498">
      <c r="A1498" t="str">
        <v>MM</v>
      </c>
      <c r="B1498">
        <v>46099</v>
      </c>
      <c r="C1498" t="str">
        <v>MERCADORIA REF NF 1667, CARREGAMENTO Nº 02330, CONTRATO: 0258/26 - SO. PLACA: XXX-9999, MOTORISTA: JOEL FLORENCO DE SOUZA</v>
      </c>
      <c r="D1498" t="str">
        <v xml:space="preserve"> AMAGGI EXPORTACAO E IMPORTACAO LTDA</v>
      </c>
      <c r="E1498" t="str">
        <v>02330</v>
      </c>
      <c r="F1498" t="str">
        <v>CLIENTES MERCADORIAS</v>
      </c>
      <c r="G1498" t="str">
        <v>ÚNICA</v>
      </c>
      <c r="H1498" t="str">
        <v>TED</v>
      </c>
      <c r="I1498">
        <v>1438865</v>
      </c>
    </row>
    <row r="1499">
      <c r="A1499" t="str">
        <v>MM</v>
      </c>
      <c r="B1499">
        <v>46099</v>
      </c>
      <c r="C1499" t="str">
        <v>APLICACAO</v>
      </c>
      <c r="D1499" t="str">
        <v xml:space="preserve"> TRANSFERENCIA ENTRE CONTAS</v>
      </c>
      <c r="E1499" t="str">
        <v>03/2026</v>
      </c>
      <c r="F1499" t="str">
        <v>TRANSFERENCIA ENTRE CONTAS</v>
      </c>
      <c r="G1499" t="str">
        <v>ÚNICA</v>
      </c>
      <c r="H1499" t="str">
        <v>TRANSFERENCIA</v>
      </c>
      <c r="I1499">
        <v>1451763.33</v>
      </c>
    </row>
    <row r="1500">
      <c r="A1500" t="str">
        <v>MM</v>
      </c>
      <c r="B1500">
        <v>46100</v>
      </c>
      <c r="C1500" t="str">
        <v>RESGATE</v>
      </c>
      <c r="D1500" t="str">
        <v xml:space="preserve"> TRANSFERENCIA ENTRE CONTAS</v>
      </c>
      <c r="E1500" t="str">
        <v>03/2026</v>
      </c>
      <c r="F1500" t="str">
        <v>TRANSFERENCIA ENTRE CONTAS</v>
      </c>
      <c r="G1500" t="str">
        <v>ÚNICA</v>
      </c>
      <c r="H1500" t="str">
        <v>TRANSFERENCIA</v>
      </c>
      <c r="I1500">
        <v>277.59</v>
      </c>
    </row>
    <row r="1501">
      <c r="A1501" t="str">
        <v>MM</v>
      </c>
      <c r="B1501">
        <v>46101</v>
      </c>
      <c r="C1501" t="str">
        <v>RESGATE</v>
      </c>
      <c r="D1501" t="str">
        <v xml:space="preserve"> TRANSFERENCIA ENTRE CONTAS</v>
      </c>
      <c r="E1501" t="str">
        <v>03/2026</v>
      </c>
      <c r="F1501" t="str">
        <v>TRANSFERENCIA ENTRE CONTAS</v>
      </c>
      <c r="G1501" t="str">
        <v>ÚNICA</v>
      </c>
      <c r="H1501" t="str">
        <v>TRANSFERENCIA</v>
      </c>
      <c r="I1501">
        <v>1334830.77</v>
      </c>
    </row>
    <row r="1502">
      <c r="A1502" t="str">
        <v>MM</v>
      </c>
      <c r="B1502">
        <v>46104</v>
      </c>
      <c r="C1502" t="str">
        <v>RESGATE</v>
      </c>
      <c r="D1502" t="str">
        <v xml:space="preserve"> TRANSFERENCIA ENTRE CONTAS</v>
      </c>
      <c r="E1502" t="str">
        <v>03/2026</v>
      </c>
      <c r="F1502" t="str">
        <v>TRANSFERENCIA ENTRE CONTAS</v>
      </c>
      <c r="G1502" t="str">
        <v>ÚNICA</v>
      </c>
      <c r="H1502" t="str">
        <v>TRANSFERENCIA</v>
      </c>
      <c r="I1502">
        <v>4500</v>
      </c>
    </row>
    <row r="1503">
      <c r="A1503" t="str">
        <v>MM</v>
      </c>
      <c r="B1503">
        <v>46112</v>
      </c>
      <c r="C1503" t="str">
        <v>RESGATE</v>
      </c>
      <c r="D1503" t="str">
        <v xml:space="preserve"> TRANSFERENCIA ENTRE CONTAS</v>
      </c>
      <c r="E1503" t="str">
        <v>03/2026</v>
      </c>
      <c r="F1503" t="str">
        <v>TRANSFERENCIA ENTRE CONTAS</v>
      </c>
      <c r="G1503" t="str">
        <v>ÚNICA</v>
      </c>
      <c r="H1503" t="str">
        <v>TRANSFERENCIA</v>
      </c>
      <c r="I1503">
        <v>15723.71</v>
      </c>
    </row>
    <row r="1504">
      <c r="A1504" t="str">
        <v>MM</v>
      </c>
      <c r="B1504">
        <v>46112</v>
      </c>
      <c r="C1504" t="str">
        <v>RENDIMENTO APLICACAO</v>
      </c>
      <c r="D1504" t="str">
        <v xml:space="preserve"> BANCO DO BRASIL SA</v>
      </c>
      <c r="E1504" t="str">
        <v>03/2026</v>
      </c>
      <c r="F1504" t="str">
        <v>RENDIMETO FINANCEIRO</v>
      </c>
      <c r="G1504" t="str">
        <v>ÚNICA</v>
      </c>
      <c r="H1504" t="str">
        <v>CREDITO EM CONTA</v>
      </c>
      <c r="I1504">
        <v>8008.18</v>
      </c>
    </row>
    <row r="1505">
      <c r="A1505" t="str">
        <v>MM</v>
      </c>
      <c r="B1505">
        <v>46112</v>
      </c>
      <c r="C1505" t="str">
        <v>RENDIMENTO APLICACAO</v>
      </c>
      <c r="D1505" t="str">
        <v xml:space="preserve"> BANCO DO BRASIL SA</v>
      </c>
      <c r="E1505" t="str">
        <v>03/2026</v>
      </c>
      <c r="F1505" t="str">
        <v>RENDIMETO FINANCEIRO</v>
      </c>
      <c r="G1505" t="str">
        <v>ÚNICA</v>
      </c>
      <c r="H1505" t="str">
        <v>CREDITO EM CONTA</v>
      </c>
      <c r="I1505">
        <v>495.73</v>
      </c>
    </row>
    <row r="1506">
      <c r="A1506" t="str">
        <v>MM</v>
      </c>
      <c r="B1506">
        <v>46112</v>
      </c>
      <c r="C1506" t="str">
        <v>AJUSTE</v>
      </c>
      <c r="D1506" t="str">
        <v xml:space="preserve"> TRANSFERENCIA ENTRE CONTAS</v>
      </c>
      <c r="E1506" t="str">
        <v>03/2026</v>
      </c>
      <c r="F1506" t="str">
        <v>TRANSFERENCIA ENTRE CONTAS</v>
      </c>
      <c r="G1506" t="str">
        <v>ÚNICA</v>
      </c>
      <c r="H1506" t="str">
        <v>TRANSFERENCIA</v>
      </c>
      <c r="I1506">
        <v>0.26</v>
      </c>
    </row>
    <row r="1507">
      <c r="A1507" t="str">
        <v>MM</v>
      </c>
      <c r="B1507">
        <v>46112</v>
      </c>
      <c r="C1507" t="str">
        <v>RENDIMENTO APLCIACAO</v>
      </c>
      <c r="D1507" t="str">
        <v xml:space="preserve"> BANCO BTG PACTUAL S.A.</v>
      </c>
      <c r="E1507" t="str">
        <v>03/2026</v>
      </c>
      <c r="F1507" t="str">
        <v>RENDIMETO FINANCEIRO</v>
      </c>
      <c r="G1507" t="str">
        <v>ÚNICA</v>
      </c>
      <c r="H1507" t="str">
        <v>CREDITO EM CONTA</v>
      </c>
      <c r="I1507">
        <v>960.12</v>
      </c>
    </row>
    <row r="1508">
      <c r="A1508" t="str">
        <v>MM</v>
      </c>
      <c r="B1508">
        <v>46113</v>
      </c>
      <c r="C1508" t="str">
        <v>MERCADORIA REF NF 1578 PARCIAL E 1586, CARREGAMENTO Nº 02251, CONTRATO: 0253/26 - SO. PLACA: XXX-9999, MOTORISTA: JOEL FLORENCO DE SOUZA</v>
      </c>
      <c r="D1508" t="str">
        <v xml:space="preserve"> LOUIS DREYFUS COMPANY BRASIL S.A.</v>
      </c>
      <c r="E1508" t="str">
        <v>02251</v>
      </c>
      <c r="F1508" t="str">
        <v>CLIENTES MERCADORIAS</v>
      </c>
      <c r="G1508" t="str">
        <v>ÚNICA</v>
      </c>
      <c r="H1508" t="str">
        <v>CREDITO EM CONTA</v>
      </c>
      <c r="I1508">
        <v>58857.21</v>
      </c>
    </row>
    <row r="1509">
      <c r="A1509" t="str">
        <v>MM</v>
      </c>
      <c r="B1509">
        <v>46113</v>
      </c>
      <c r="C1509" t="str">
        <v>MERCADORIA REF NF 1635, CARREGAMENTO Nº 02357, CONTRATO: 0263/26 - SO. PLACA: XXX-9999, MOTORISTA: JOEL FLORENCO DE SOUZA</v>
      </c>
      <c r="D1509" t="str">
        <v xml:space="preserve"> SIPAL INDUSTRIA E COMERCIO LTDA</v>
      </c>
      <c r="E1509" t="str">
        <v>02357</v>
      </c>
      <c r="F1509" t="str">
        <v>CLIENTES MERCADORIAS</v>
      </c>
      <c r="G1509" t="str">
        <v>ÚNICA</v>
      </c>
      <c r="H1509" t="str">
        <v>PIX</v>
      </c>
      <c r="I1509">
        <v>87550.67</v>
      </c>
    </row>
    <row r="1510">
      <c r="A1510" t="str">
        <v>MM</v>
      </c>
      <c r="B1510">
        <v>46113</v>
      </c>
      <c r="C1510" t="str">
        <v>MERCADORIA REF NF 1636, CARREGAMENTO Nº 02358, CONTRATO: 0263/26 - SO. PLACA: XXX-9999, MOTORISTA: JOEL FLORENCO DE SOUZA</v>
      </c>
      <c r="D1510" t="str">
        <v xml:space="preserve"> SIPAL INDUSTRIA E COMERCIO LTDA</v>
      </c>
      <c r="E1510" t="str">
        <v>02358</v>
      </c>
      <c r="F1510" t="str">
        <v>CLIENTES MERCADORIAS</v>
      </c>
      <c r="G1510" t="str">
        <v>ÚNICA</v>
      </c>
      <c r="H1510" t="str">
        <v>PIX</v>
      </c>
      <c r="I1510">
        <v>87689.33</v>
      </c>
    </row>
    <row r="1511">
      <c r="A1511" t="str">
        <v>MM</v>
      </c>
      <c r="B1511">
        <v>46113</v>
      </c>
      <c r="C1511" t="str">
        <v>MERCADORIA REF NF 1637, CARREGAMENTO Nº 02359, CONTRATO: 0263/26 - SO. PLACA: XXX-9999, MOTORISTA: JOEL FLORENCO DE SOUZA</v>
      </c>
      <c r="D1511" t="str">
        <v xml:space="preserve"> SIPAL INDUSTRIA E COMERCIO LTDA</v>
      </c>
      <c r="E1511" t="str">
        <v>02359</v>
      </c>
      <c r="F1511" t="str">
        <v>CLIENTES MERCADORIAS</v>
      </c>
      <c r="G1511" t="str">
        <v>ÚNICA</v>
      </c>
      <c r="H1511" t="str">
        <v>PIX</v>
      </c>
      <c r="I1511">
        <v>84482.67</v>
      </c>
    </row>
    <row r="1512">
      <c r="A1512" t="str">
        <v>MM</v>
      </c>
      <c r="B1512">
        <v>46113</v>
      </c>
      <c r="C1512" t="str">
        <v>MERCADORIA REF NF 1638, CARREGAMENTO Nº 02360, CONTRATO: 0263/26 - SO. PLACA: XXX-9999, MOTORISTA: JOEL FLORENCO DE SOUZA</v>
      </c>
      <c r="D1512" t="str">
        <v xml:space="preserve"> SIPAL INDUSTRIA E COMERCIO LTDA</v>
      </c>
      <c r="E1512" t="str">
        <v>02360</v>
      </c>
      <c r="F1512" t="str">
        <v>CLIENTES MERCADORIAS</v>
      </c>
      <c r="G1512" t="str">
        <v>ÚNICA</v>
      </c>
      <c r="H1512" t="str">
        <v>PIX</v>
      </c>
      <c r="I1512">
        <v>84552</v>
      </c>
    </row>
    <row r="1513">
      <c r="A1513" t="str">
        <v>MM</v>
      </c>
      <c r="B1513">
        <v>46113</v>
      </c>
      <c r="C1513" t="str">
        <v>MERCADORIA REF NF 1639, CARREGAMENTO Nº 02361, CONTRATO: 0263/26 - SO. PLACA: XXX-9999, MOTORISTA: JOEL FLORENCO DE SOUZA</v>
      </c>
      <c r="D1513" t="str">
        <v xml:space="preserve"> SIPAL INDUSTRIA E COMERCIO LTDA</v>
      </c>
      <c r="E1513" t="str">
        <v>02361</v>
      </c>
      <c r="F1513" t="str">
        <v>CLIENTES MERCADORIAS</v>
      </c>
      <c r="G1513" t="str">
        <v>ÚNICA</v>
      </c>
      <c r="H1513" t="str">
        <v>PIX</v>
      </c>
      <c r="I1513">
        <v>86216</v>
      </c>
    </row>
    <row r="1514">
      <c r="A1514" t="str">
        <v>MM</v>
      </c>
      <c r="B1514">
        <v>46113</v>
      </c>
      <c r="C1514" t="str">
        <v>MERCADORIA REF NF 1640, CARREGAMENTO Nº 02362, CONTRATO: 0263/26 - SO. PLACA: XXX-9999, MOTORISTA: JOEL FLORENCO DE SOUZA</v>
      </c>
      <c r="D1514" t="str">
        <v xml:space="preserve"> SIPAL INDUSTRIA E COMERCIO LTDA</v>
      </c>
      <c r="E1514" t="str">
        <v>02362</v>
      </c>
      <c r="F1514" t="str">
        <v>CLIENTES MERCADORIAS</v>
      </c>
      <c r="G1514" t="str">
        <v>ÚNICA</v>
      </c>
      <c r="H1514" t="str">
        <v>PIX</v>
      </c>
      <c r="I1514">
        <v>85245.33</v>
      </c>
    </row>
    <row r="1515">
      <c r="A1515" t="str">
        <v>MM</v>
      </c>
      <c r="B1515">
        <v>46113</v>
      </c>
      <c r="C1515" t="str">
        <v>MERCADORIA REF NF 1641, CARREGAMENTO Nº 02363, CONTRATO: 0263/26 - SO. PLACA: XXX-9999, MOTORISTA: JOEL FLORENCO DE SOUZA</v>
      </c>
      <c r="D1515" t="str">
        <v xml:space="preserve"> SIPAL INDUSTRIA E COMERCIO LTDA</v>
      </c>
      <c r="E1515" t="str">
        <v>02363</v>
      </c>
      <c r="F1515" t="str">
        <v>CLIENTES MERCADORIAS</v>
      </c>
      <c r="G1515" t="str">
        <v>ÚNICA</v>
      </c>
      <c r="H1515" t="str">
        <v>PIX</v>
      </c>
      <c r="I1515">
        <v>84708</v>
      </c>
    </row>
    <row r="1516">
      <c r="A1516" t="str">
        <v>MM</v>
      </c>
      <c r="B1516">
        <v>46113</v>
      </c>
      <c r="C1516" t="str">
        <v>MERCADORIA REF NF 1642, CARREGAMENTO Nº 02364, CONTRATO: 0263/26 - SO. PLACA: XXX-9999, MOTORISTA: JOEL FLORENCO DE SOUZA</v>
      </c>
      <c r="D1516" t="str">
        <v xml:space="preserve"> SIPAL INDUSTRIA E COMERCIO LTDA</v>
      </c>
      <c r="E1516" t="str">
        <v>02364</v>
      </c>
      <c r="F1516" t="str">
        <v>CLIENTES MERCADORIAS</v>
      </c>
      <c r="G1516" t="str">
        <v>ÚNICA</v>
      </c>
      <c r="H1516" t="str">
        <v>PIX</v>
      </c>
      <c r="I1516">
        <v>85072</v>
      </c>
    </row>
    <row r="1517">
      <c r="A1517" t="str">
        <v>MM</v>
      </c>
      <c r="B1517">
        <v>46113</v>
      </c>
      <c r="C1517" t="str">
        <v>MERCADORIA REF NF 1643, CARREGAMENTO Nº 02365, CONTRATO: 0263/26 - SO. PLACA: XXX-9999, MOTORISTA: JOEL FLORENCO DE SOUZA</v>
      </c>
      <c r="D1517" t="str">
        <v xml:space="preserve"> SIPAL INDUSTRIA E COMERCIO LTDA</v>
      </c>
      <c r="E1517" t="str">
        <v>02365</v>
      </c>
      <c r="F1517" t="str">
        <v>CLIENTES MERCADORIAS</v>
      </c>
      <c r="G1517" t="str">
        <v>ÚNICA</v>
      </c>
      <c r="H1517" t="str">
        <v>PIX</v>
      </c>
      <c r="I1517">
        <v>83408</v>
      </c>
    </row>
    <row r="1518">
      <c r="A1518" t="str">
        <v>MM</v>
      </c>
      <c r="B1518">
        <v>46113</v>
      </c>
      <c r="C1518" t="str">
        <v>MERCADORIA REF NF 1644, CARREGAMENTO Nº 02366, CONTRATO: 0263/26 - SO. PLACA: XXX-9999, MOTORISTA: JOEL FLORENCO DE SOUZA</v>
      </c>
      <c r="D1518" t="str">
        <v xml:space="preserve"> SIPAL INDUSTRIA E COMERCIO LTDA</v>
      </c>
      <c r="E1518" t="str">
        <v>02366</v>
      </c>
      <c r="F1518" t="str">
        <v>CLIENTES MERCADORIAS</v>
      </c>
      <c r="G1518" t="str">
        <v>ÚNICA</v>
      </c>
      <c r="H1518" t="str">
        <v>PIX</v>
      </c>
      <c r="I1518">
        <v>86996</v>
      </c>
    </row>
    <row r="1519">
      <c r="A1519" t="str">
        <v>MM</v>
      </c>
      <c r="B1519">
        <v>46113</v>
      </c>
      <c r="C1519" t="str">
        <v>MERCADORIA REF NF 1645, CARREGAMENTO Nº 02367, CONTRATO: 0263/26 - SO. PLACA: XXX-9999, MOTORISTA: JOEL FLORENCO DE SOUZA</v>
      </c>
      <c r="D1519" t="str">
        <v xml:space="preserve"> SIPAL INDUSTRIA E COMERCIO LTDA</v>
      </c>
      <c r="E1519" t="str">
        <v>02367</v>
      </c>
      <c r="F1519" t="str">
        <v>CLIENTES MERCADORIAS</v>
      </c>
      <c r="G1519" t="str">
        <v>ÚNICA</v>
      </c>
      <c r="H1519" t="str">
        <v>PIX</v>
      </c>
      <c r="I1519">
        <v>86996</v>
      </c>
    </row>
    <row r="1520">
      <c r="A1520" t="str">
        <v>MM</v>
      </c>
      <c r="B1520">
        <v>46113</v>
      </c>
      <c r="C1520" t="str">
        <v>MERCADORIA REF NF 1646, CARREGAMENTO Nº 02368, CONTRATO: 0263/26 - SO. PLACA: XXX-9999, MOTORISTA: JOEL FLORENCO DE SOUZA</v>
      </c>
      <c r="D1520" t="str">
        <v xml:space="preserve"> SIPAL INDUSTRIA E COMERCIO LTDA</v>
      </c>
      <c r="E1520" t="str">
        <v>02368</v>
      </c>
      <c r="F1520" t="str">
        <v>CLIENTES MERCADORIAS</v>
      </c>
      <c r="G1520" t="str">
        <v>ÚNICA</v>
      </c>
      <c r="H1520" t="str">
        <v>PIX</v>
      </c>
      <c r="I1520">
        <v>82402.67</v>
      </c>
    </row>
    <row r="1521">
      <c r="A1521" t="str">
        <v>MM</v>
      </c>
      <c r="B1521">
        <v>46113</v>
      </c>
      <c r="C1521" t="str">
        <v>MERCADORIA REF NF 1647, CARREGAMENTO Nº 02369, CONTRATO: 0263/26 - SO. PLACA: XXX-9999, MOTORISTA: JOEL FLORENCO DE SOUZA</v>
      </c>
      <c r="D1521" t="str">
        <v xml:space="preserve"> SIPAL INDUSTRIA E COMERCIO LTDA</v>
      </c>
      <c r="E1521" t="str">
        <v>02369</v>
      </c>
      <c r="F1521" t="str">
        <v>CLIENTES MERCADORIAS</v>
      </c>
      <c r="G1521" t="str">
        <v>ÚNICA</v>
      </c>
      <c r="H1521" t="str">
        <v>PIX</v>
      </c>
      <c r="I1521">
        <v>82437.33</v>
      </c>
    </row>
    <row r="1522">
      <c r="A1522" t="str">
        <v>MM</v>
      </c>
      <c r="B1522">
        <v>46113</v>
      </c>
      <c r="C1522" t="str">
        <v>MERCADORIA REF NF 1648, CARREGAMENTO Nº 02370, CONTRATO: 0263/26 - SO. PLACA: XXX-9999, MOTORISTA: JOEL FLORENCO DE SOUZA</v>
      </c>
      <c r="D1522" t="str">
        <v xml:space="preserve"> SIPAL INDUSTRIA E COMERCIO LTDA</v>
      </c>
      <c r="E1522" t="str">
        <v>02370</v>
      </c>
      <c r="F1522" t="str">
        <v>CLIENTES MERCADORIAS</v>
      </c>
      <c r="G1522" t="str">
        <v>ÚNICA</v>
      </c>
      <c r="H1522" t="str">
        <v>PIX</v>
      </c>
      <c r="I1522">
        <v>82628</v>
      </c>
    </row>
    <row r="1523">
      <c r="A1523" t="str">
        <v>MM</v>
      </c>
      <c r="B1523">
        <v>46113</v>
      </c>
      <c r="C1523" t="str">
        <v>MERCADORIA REF NF 1649, CARREGAMENTO Nº 02371, CONTRATO: 0263/26 - SO. PLACA: XXX-9999, MOTORISTA: JOEL FLORENCO DE SOUZA</v>
      </c>
      <c r="D1523" t="str">
        <v xml:space="preserve"> SIPAL INDUSTRIA E COMERCIO LTDA</v>
      </c>
      <c r="E1523" t="str">
        <v>02371</v>
      </c>
      <c r="F1523" t="str">
        <v>CLIENTES MERCADORIAS</v>
      </c>
      <c r="G1523" t="str">
        <v>ÚNICA</v>
      </c>
      <c r="H1523" t="str">
        <v>PIX</v>
      </c>
      <c r="I1523">
        <v>84916</v>
      </c>
    </row>
    <row r="1524">
      <c r="A1524" t="str">
        <v>MM</v>
      </c>
      <c r="B1524">
        <v>46113</v>
      </c>
      <c r="C1524" t="str">
        <v>MERCADORIA REF NF 1650, CARREGAMENTO Nº 02372, CONTRATO: 0263/26 - SO. PLACA: XXX-9999, MOTORISTA: JOEL FLORENCO DE SOUZA</v>
      </c>
      <c r="D1524" t="str">
        <v xml:space="preserve"> SIPAL INDUSTRIA E COMERCIO LTDA</v>
      </c>
      <c r="E1524" t="str">
        <v>02372</v>
      </c>
      <c r="F1524" t="str">
        <v>CLIENTES MERCADORIAS</v>
      </c>
      <c r="G1524" t="str">
        <v>ÚNICA</v>
      </c>
      <c r="H1524" t="str">
        <v>PIX</v>
      </c>
      <c r="I1524">
        <v>84309.33</v>
      </c>
    </row>
    <row r="1525">
      <c r="A1525" t="str">
        <v>MM</v>
      </c>
      <c r="B1525">
        <v>46113</v>
      </c>
      <c r="C1525" t="str">
        <v>MERCADORIA REF NF 1651, CARREGAMENTO Nº 02373, CONTRATO: 0263/26 - SO. PLACA: XXX-9999, MOTORISTA: JOEL FLORENCO DE SOUZA</v>
      </c>
      <c r="D1525" t="str">
        <v xml:space="preserve"> SIPAL INDUSTRIA E COMERCIO LTDA</v>
      </c>
      <c r="E1525" t="str">
        <v>02373</v>
      </c>
      <c r="F1525" t="str">
        <v>CLIENTES MERCADORIAS</v>
      </c>
      <c r="G1525" t="str">
        <v>ÚNICA</v>
      </c>
      <c r="H1525" t="str">
        <v>PIX</v>
      </c>
      <c r="I1525">
        <v>81934.67</v>
      </c>
    </row>
    <row r="1526">
      <c r="A1526" t="str">
        <v>MM</v>
      </c>
      <c r="B1526">
        <v>46113</v>
      </c>
      <c r="C1526" t="str">
        <v>MERCADORIA REF NF 1652, CARREGAMENTO Nº 02374, CONTRATO: 0263/26 - SO. PLACA: XXX-9999, MOTORISTA: JOEL FLORENCO DE SOUZA</v>
      </c>
      <c r="D1526" t="str">
        <v xml:space="preserve"> SIPAL INDUSTRIA E COMERCIO LTDA</v>
      </c>
      <c r="E1526" t="str">
        <v>02374</v>
      </c>
      <c r="F1526" t="str">
        <v>CLIENTES MERCADORIAS</v>
      </c>
      <c r="G1526" t="str">
        <v>ÚNICA</v>
      </c>
      <c r="H1526" t="str">
        <v>PIX</v>
      </c>
      <c r="I1526">
        <v>80634.67</v>
      </c>
    </row>
    <row r="1527">
      <c r="A1527" t="str">
        <v>MM</v>
      </c>
      <c r="B1527">
        <v>46113</v>
      </c>
      <c r="C1527" t="str">
        <v>MERCADORIA REF NF 1653, CARREGAMENTO Nº 02375, CONTRATO: 0263/26 - SO. PLACA: XXX-9999, MOTORISTA: JOEL FLORENCO DE SOUZA</v>
      </c>
      <c r="D1527" t="str">
        <v xml:space="preserve"> SIPAL INDUSTRIA E COMERCIO LTDA</v>
      </c>
      <c r="E1527" t="str">
        <v>02375</v>
      </c>
      <c r="F1527" t="str">
        <v>CLIENTES MERCADORIAS</v>
      </c>
      <c r="G1527" t="str">
        <v>ÚNICA</v>
      </c>
      <c r="H1527" t="str">
        <v>PIX</v>
      </c>
      <c r="I1527">
        <v>82801.33</v>
      </c>
    </row>
    <row r="1528">
      <c r="A1528" t="str">
        <v>MM</v>
      </c>
      <c r="B1528">
        <v>46113</v>
      </c>
      <c r="C1528" t="str">
        <v>MERCADORIA REF NF 1654, CARREGAMENTO Nº 02376, CONTRATO: 0263/26 - SO. PLACA: XXX-9999, MOTORISTA: JOEL FLORENCO DE SOUZA</v>
      </c>
      <c r="D1528" t="str">
        <v xml:space="preserve"> SIPAL INDUSTRIA E COMERCIO LTDA</v>
      </c>
      <c r="E1528" t="str">
        <v>02376</v>
      </c>
      <c r="F1528" t="str">
        <v>CLIENTES MERCADORIAS</v>
      </c>
      <c r="G1528" t="str">
        <v>ÚNICA</v>
      </c>
      <c r="H1528" t="str">
        <v>PIX</v>
      </c>
      <c r="I1528">
        <v>84881.33</v>
      </c>
    </row>
    <row r="1529">
      <c r="A1529" t="str">
        <v>MM</v>
      </c>
      <c r="B1529">
        <v>46113</v>
      </c>
      <c r="C1529" t="str">
        <v>MERCADORIA REF NF 1655, CARREGAMENTO Nº 02377, CONTRATO: 0263/26 - SO. PLACA: XXX-9999, MOTORISTA: JOEL FLORENCO DE SOUZA</v>
      </c>
      <c r="D1529" t="str">
        <v xml:space="preserve"> SIPAL INDUSTRIA E COMERCIO LTDA</v>
      </c>
      <c r="E1529" t="str">
        <v>02377</v>
      </c>
      <c r="F1529" t="str">
        <v>CLIENTES MERCADORIAS</v>
      </c>
      <c r="G1529" t="str">
        <v>ÚNICA</v>
      </c>
      <c r="H1529" t="str">
        <v>PIX</v>
      </c>
      <c r="I1529">
        <v>79629.33</v>
      </c>
    </row>
    <row r="1530">
      <c r="A1530" t="str">
        <v>MM</v>
      </c>
      <c r="B1530">
        <v>46113</v>
      </c>
      <c r="C1530" t="str">
        <v>MERCADORIA REF NF 1656, CARREGAMENTO Nº 02378, CONTRATO: 0263/26 - SO. PLACA: XXX-9999, MOTORISTA: JOEL FLORENCO DE SOUZA</v>
      </c>
      <c r="D1530" t="str">
        <v xml:space="preserve"> SIPAL INDUSTRIA E COMERCIO LTDA</v>
      </c>
      <c r="E1530" t="str">
        <v>02378</v>
      </c>
      <c r="F1530" t="str">
        <v>CLIENTES MERCADORIAS</v>
      </c>
      <c r="G1530" t="str">
        <v>ÚNICA</v>
      </c>
      <c r="H1530" t="str">
        <v>PIX</v>
      </c>
      <c r="I1530">
        <v>77220</v>
      </c>
    </row>
    <row r="1531">
      <c r="A1531" t="str">
        <v>MM</v>
      </c>
      <c r="B1531">
        <v>46113</v>
      </c>
      <c r="C1531" t="str">
        <v>MERCADORIA REF NF 1658, CARREGAMENTO Nº 02380, CONTRATO: 0263/26 - SO. PLACA: XXX-9999, MOTORISTA: JOEL FLORENCO DE SOUZA</v>
      </c>
      <c r="D1531" t="str">
        <v xml:space="preserve"> SIPAL INDUSTRIA E COMERCIO LTDA</v>
      </c>
      <c r="E1531" t="str">
        <v>02380</v>
      </c>
      <c r="F1531" t="str">
        <v>CLIENTES MERCADORIAS</v>
      </c>
      <c r="G1531" t="str">
        <v>ÚNICA</v>
      </c>
      <c r="H1531" t="str">
        <v>PIX</v>
      </c>
      <c r="I1531">
        <v>81466.67</v>
      </c>
    </row>
    <row r="1532">
      <c r="A1532" t="str">
        <v>MM</v>
      </c>
      <c r="B1532">
        <v>46113</v>
      </c>
      <c r="C1532" t="str">
        <v>MERCADORIA REF NF 1659, CARREGAMENTO Nº 02381, CONTRATO: 0263/26 - SO. PLACA: XXX-9999, MOTORISTA: JOEL FLORENCO DE SOUZA</v>
      </c>
      <c r="D1532" t="str">
        <v xml:space="preserve"> SIPAL INDUSTRIA E COMERCIO LTDA</v>
      </c>
      <c r="E1532" t="str">
        <v>02381</v>
      </c>
      <c r="F1532" t="str">
        <v>CLIENTES MERCADORIAS</v>
      </c>
      <c r="G1532" t="str">
        <v>ÚNICA</v>
      </c>
      <c r="H1532" t="str">
        <v>PIX</v>
      </c>
      <c r="I1532">
        <v>82472</v>
      </c>
    </row>
    <row r="1533">
      <c r="A1533" t="str">
        <v>MM</v>
      </c>
      <c r="B1533">
        <v>46113</v>
      </c>
      <c r="C1533" t="str">
        <v>MERCADORIA REF NF 1661, CARREGAMENTO Nº 02383, CONTRATO: 0263/26 - SO. PLACA: XXX-9999, MOTORISTA: JOEL FLORENCO DE SOUZA</v>
      </c>
      <c r="D1533" t="str">
        <v xml:space="preserve"> SIPAL INDUSTRIA E COMERCIO LTDA</v>
      </c>
      <c r="E1533" t="str">
        <v>02383</v>
      </c>
      <c r="F1533" t="str">
        <v>CLIENTES MERCADORIAS</v>
      </c>
      <c r="G1533" t="str">
        <v>ÚNICA</v>
      </c>
      <c r="H1533" t="str">
        <v>PIX</v>
      </c>
      <c r="I1533">
        <v>67340</v>
      </c>
    </row>
    <row r="1534">
      <c r="A1534" t="str">
        <v>MM</v>
      </c>
      <c r="B1534">
        <v>46113</v>
      </c>
      <c r="C1534" t="str">
        <v>MERCADORIA REF NF 1662, CARREGAMENTO Nº 02384, CONTRATO: 0263/26 - SO. PLACA: XXX-9999, MOTORISTA: JOEL FLORENCO DE SOUZA</v>
      </c>
      <c r="D1534" t="str">
        <v xml:space="preserve"> SIPAL INDUSTRIA E COMERCIO LTDA</v>
      </c>
      <c r="E1534" t="str">
        <v>02384</v>
      </c>
      <c r="F1534" t="str">
        <v>CLIENTES MERCADORIAS</v>
      </c>
      <c r="G1534" t="str">
        <v>ÚNICA</v>
      </c>
      <c r="H1534" t="str">
        <v>PIX</v>
      </c>
      <c r="I1534">
        <v>85574.67</v>
      </c>
    </row>
    <row r="1535">
      <c r="A1535" t="str">
        <v>MM</v>
      </c>
      <c r="B1535">
        <v>46113</v>
      </c>
      <c r="C1535" t="str">
        <v>MERCADORIA REF NF 1663, CARREGAMENTO Nº 02385, CONTRATO: 0263/26 - SO. PLACA: XXX-9999, MOTORISTA: JOEL FLORENCO DE SOUZA</v>
      </c>
      <c r="D1535" t="str">
        <v xml:space="preserve"> SIPAL INDUSTRIA E COMERCIO LTDA</v>
      </c>
      <c r="E1535" t="str">
        <v>02385</v>
      </c>
      <c r="F1535" t="str">
        <v>CLIENTES MERCADORIAS</v>
      </c>
      <c r="G1535" t="str">
        <v>ÚNICA</v>
      </c>
      <c r="H1535" t="str">
        <v>PIX</v>
      </c>
      <c r="I1535">
        <v>86060</v>
      </c>
    </row>
    <row r="1536">
      <c r="A1536" t="str">
        <v>MM</v>
      </c>
      <c r="B1536">
        <v>46113</v>
      </c>
      <c r="C1536" t="str">
        <v>MERCADORIA REF NF 1664, CARREGAMENTO Nº 02379, CONTRATO: 0263/26 - SO. PLACA: XXX-9999, MOTORISTA: JOEL FLORENCO DE SOUZA</v>
      </c>
      <c r="D1536" t="str">
        <v xml:space="preserve"> SIPAL INDUSTRIA E COMERCIO LTDA</v>
      </c>
      <c r="E1536" t="str">
        <v>02379</v>
      </c>
      <c r="F1536" t="str">
        <v>CLIENTES MERCADORIAS</v>
      </c>
      <c r="G1536" t="str">
        <v>ÚNICA</v>
      </c>
      <c r="H1536" t="str">
        <v>PIX</v>
      </c>
      <c r="I1536">
        <v>90081.33</v>
      </c>
    </row>
    <row r="1537">
      <c r="A1537" t="str">
        <v>MM</v>
      </c>
      <c r="B1537">
        <v>46113</v>
      </c>
      <c r="C1537" t="str">
        <v>MERCADORIA REF NF 1665, CARREGAMENTO Nº 02386, CONTRATO: 0263/26 - SO. PLACA: XXX-9999, MOTORISTA: JOEL FLORENCO DE SOUZA</v>
      </c>
      <c r="D1537" t="str">
        <v xml:space="preserve"> SIPAL INDUSTRIA E COMERCIO LTDA</v>
      </c>
      <c r="E1537" t="str">
        <v>02386</v>
      </c>
      <c r="F1537" t="str">
        <v>CLIENTES MERCADORIAS</v>
      </c>
      <c r="G1537" t="str">
        <v>ÚNICA</v>
      </c>
      <c r="H1537" t="str">
        <v>PIX</v>
      </c>
      <c r="I1537">
        <v>69194.67</v>
      </c>
    </row>
    <row r="1538">
      <c r="A1538" t="str">
        <v>MM</v>
      </c>
      <c r="B1538">
        <v>46113</v>
      </c>
      <c r="C1538" t="str">
        <v>MERCADORIA REF NF 1666, CARREGAMENTO Nº 02387, CONTRATO: 0263/26 - SO. PLACA: XXX-9999, MOTORISTA: JOEL FLORENCO DE SOUZA</v>
      </c>
      <c r="D1538" t="str">
        <v xml:space="preserve"> SIPAL INDUSTRIA E COMERCIO LTDA</v>
      </c>
      <c r="E1538" t="str">
        <v>02387</v>
      </c>
      <c r="F1538" t="str">
        <v>CLIENTES MERCADORIAS</v>
      </c>
      <c r="G1538" t="str">
        <v>ÚNICA</v>
      </c>
      <c r="H1538" t="str">
        <v>PIX</v>
      </c>
      <c r="I1538">
        <v>81657.33</v>
      </c>
    </row>
    <row r="1539">
      <c r="A1539" t="str">
        <v>MM</v>
      </c>
      <c r="B1539">
        <v>46113</v>
      </c>
      <c r="C1539" t="str">
        <v>MERCADORIA REF NF 1669, CARREGAMENTO Nº 02382, CONTRATO: 0263/26 - SO. PLACA: XXX-9999, MOTORISTA: JOEL FLORENCO DE SOUZA</v>
      </c>
      <c r="D1539" t="str">
        <v xml:space="preserve"> SIPAL INDUSTRIA E COMERCIO LTDA</v>
      </c>
      <c r="E1539" t="str">
        <v>02382</v>
      </c>
      <c r="F1539" t="str">
        <v>CLIENTES MERCADORIAS</v>
      </c>
      <c r="G1539" t="str">
        <v>ÚNICA</v>
      </c>
      <c r="H1539" t="str">
        <v>PIX</v>
      </c>
      <c r="I1539">
        <v>64012</v>
      </c>
    </row>
    <row r="1540">
      <c r="A1540" t="str">
        <v>MM</v>
      </c>
      <c r="B1540">
        <v>46113</v>
      </c>
      <c r="C1540" t="str">
        <v>MERCADORIA REF NF 1668, CARREGAMENTO Nº 02388, CONTRATO: 0263/26 - SO. PLACA: XXX-9999, MOTORISTA: JOEL FLORENCO DE SOUZA</v>
      </c>
      <c r="D1540" t="str">
        <v xml:space="preserve"> SIPAL INDUSTRIA E COMERCIO LTDA</v>
      </c>
      <c r="E1540" t="str">
        <v>02388</v>
      </c>
      <c r="F1540" t="str">
        <v>CLIENTES MERCADORIAS</v>
      </c>
      <c r="G1540" t="str">
        <v>ÚNICA</v>
      </c>
      <c r="H1540" t="str">
        <v>PIX</v>
      </c>
      <c r="I1540">
        <v>83616</v>
      </c>
    </row>
    <row r="1541">
      <c r="A1541" t="str">
        <v>MM</v>
      </c>
      <c r="B1541">
        <v>46113</v>
      </c>
      <c r="C1541" t="str">
        <v>MERCADORIA REF NF 1670, CARREGAMENTO Nº 02389, CONTRATO: 0263/26 - SO. PLACA: XXX-9999, MOTORISTA: JOEL FLORENCO DE SOUZA</v>
      </c>
      <c r="D1541" t="str">
        <v xml:space="preserve"> SIPAL INDUSTRIA E COMERCIO LTDA</v>
      </c>
      <c r="E1541" t="str">
        <v>02389</v>
      </c>
      <c r="F1541" t="str">
        <v>CLIENTES MERCADORIAS</v>
      </c>
      <c r="G1541" t="str">
        <v>ÚNICA</v>
      </c>
      <c r="H1541" t="str">
        <v>PIX</v>
      </c>
      <c r="I1541">
        <v>68241.33</v>
      </c>
    </row>
    <row r="1542">
      <c r="A1542" t="str">
        <v>MM</v>
      </c>
      <c r="B1542">
        <v>46113</v>
      </c>
      <c r="C1542" t="str">
        <v>MERCADORIA REF NF 1673, CARREGAMENTO Nº 02392, CONTRATO: 0263/26 - SO. PLACA: XXX-9999, MOTORISTA: JOEL FLORENCO DE SOUZA</v>
      </c>
      <c r="D1542" t="str">
        <v xml:space="preserve"> SIPAL INDUSTRIA E COMERCIO LTDA</v>
      </c>
      <c r="E1542" t="str">
        <v>02392</v>
      </c>
      <c r="F1542" t="str">
        <v>CLIENTES MERCADORIAS</v>
      </c>
      <c r="G1542" t="str">
        <v>ÚNICA</v>
      </c>
      <c r="H1542" t="str">
        <v>PIX</v>
      </c>
      <c r="I1542">
        <v>79300</v>
      </c>
    </row>
    <row r="1543">
      <c r="A1543" t="str">
        <v>MM</v>
      </c>
      <c r="B1543">
        <v>46113</v>
      </c>
      <c r="C1543" t="str">
        <v>MERCADORIA REF NF 1675, CARREGAMENTO Nº 02393, CONTRATO: 0263/26 - SO. PLACA: XXX-9999, MOTORISTA: JOEL FLORENCO DE SOUZA</v>
      </c>
      <c r="D1543" t="str">
        <v xml:space="preserve"> SIPAL INDUSTRIA E COMERCIO LTDA</v>
      </c>
      <c r="E1543" t="str">
        <v>02393</v>
      </c>
      <c r="F1543" t="str">
        <v>CLIENTES MERCADORIAS</v>
      </c>
      <c r="G1543" t="str">
        <v>ÚNICA</v>
      </c>
      <c r="H1543" t="str">
        <v>PIX</v>
      </c>
      <c r="I1543">
        <v>63058.67</v>
      </c>
    </row>
    <row r="1544">
      <c r="A1544" t="str">
        <v>MM</v>
      </c>
      <c r="B1544">
        <v>46113</v>
      </c>
      <c r="C1544" t="str">
        <v>MERCADORIA REF NF 1676, CARREGAMENTO Nº 02394, CONTRATO: 0263/26 - SO. PLACA: XXX-9999, MOTORISTA: JOEL FLORENCO DE SOUZA</v>
      </c>
      <c r="D1544" t="str">
        <v xml:space="preserve"> SIPAL INDUSTRIA E COMERCIO LTDA</v>
      </c>
      <c r="E1544" t="str">
        <v>02394</v>
      </c>
      <c r="F1544" t="str">
        <v>CLIENTES MERCADORIAS</v>
      </c>
      <c r="G1544" t="str">
        <v>ÚNICA</v>
      </c>
      <c r="H1544" t="str">
        <v>PIX</v>
      </c>
      <c r="I1544">
        <v>55362.67</v>
      </c>
    </row>
    <row r="1545">
      <c r="A1545" t="str">
        <v>MM</v>
      </c>
      <c r="B1545">
        <v>46113</v>
      </c>
      <c r="C1545" t="str">
        <v>MERCADORIA REF NF 1677, CARREGAMENTO Nº 02395, CONTRATO: 0263/26 - SO. PLACA: XXX-9999, MOTORISTA: JOEL FLORENCO DE SOUZA</v>
      </c>
      <c r="D1545" t="str">
        <v xml:space="preserve"> SIPAL INDUSTRIA E COMERCIO LTDA</v>
      </c>
      <c r="E1545" t="str">
        <v>02395</v>
      </c>
      <c r="F1545" t="str">
        <v>CLIENTES MERCADORIAS</v>
      </c>
      <c r="G1545" t="str">
        <v>ÚNICA</v>
      </c>
      <c r="H1545" t="str">
        <v>PIX</v>
      </c>
      <c r="I1545">
        <v>84049.33</v>
      </c>
    </row>
    <row r="1546">
      <c r="A1546" t="str">
        <v>MM</v>
      </c>
      <c r="B1546">
        <v>46113</v>
      </c>
      <c r="C1546" t="str">
        <v>MERCADORIA REF NF 1678, CARREGAMENTO Nº 02399, CONTRATO: 0263/26 - SO. PLACA: XXX-9999, MOTORISTA: JOEL FLORENCO DE SOUZA</v>
      </c>
      <c r="D1546" t="str">
        <v xml:space="preserve"> SIPAL INDUSTRIA E COMERCIO LTDA</v>
      </c>
      <c r="E1546" t="str">
        <v>02399</v>
      </c>
      <c r="F1546" t="str">
        <v>CLIENTES MERCADORIAS</v>
      </c>
      <c r="G1546" t="str">
        <v>ÚNICA</v>
      </c>
      <c r="H1546" t="str">
        <v>PIX</v>
      </c>
      <c r="I1546">
        <v>82246.67</v>
      </c>
    </row>
    <row r="1547">
      <c r="A1547" t="str">
        <v>MM</v>
      </c>
      <c r="B1547">
        <v>46113</v>
      </c>
      <c r="C1547" t="str">
        <v>MERCADORIA REF NF 1679, CARREGAMENTO Nº 02400, CONTRATO: 0263/26 - SO. PLACA: XXX-9999, MOTORISTA: JOEL FLORENCO DE SOUZA</v>
      </c>
      <c r="D1547" t="str">
        <v xml:space="preserve"> SIPAL INDUSTRIA E COMERCIO LTDA</v>
      </c>
      <c r="E1547" t="str">
        <v>02400</v>
      </c>
      <c r="F1547" t="str">
        <v>CLIENTES MERCADORIAS</v>
      </c>
      <c r="G1547" t="str">
        <v>ÚNICA</v>
      </c>
      <c r="H1547" t="str">
        <v>PIX</v>
      </c>
      <c r="I1547">
        <v>88677.33</v>
      </c>
    </row>
    <row r="1548">
      <c r="A1548" t="str">
        <v>MM</v>
      </c>
      <c r="B1548">
        <v>46113</v>
      </c>
      <c r="C1548" t="str">
        <v>MERCADORIA REF NF 1680, CARREGAMENTO Nº 02401, CONTRATO: 0263/26 - SO. PLACA: XXX-9999, MOTORISTA: JOEL FLORENCO DE SOUZA</v>
      </c>
      <c r="D1548" t="str">
        <v xml:space="preserve"> SIPAL INDUSTRIA E COMERCIO LTDA</v>
      </c>
      <c r="E1548" t="str">
        <v>02401</v>
      </c>
      <c r="F1548" t="str">
        <v>CLIENTES MERCADORIAS</v>
      </c>
      <c r="G1548" t="str">
        <v>ÚNICA</v>
      </c>
      <c r="H1548" t="str">
        <v>PIX</v>
      </c>
      <c r="I1548">
        <v>88261.33</v>
      </c>
    </row>
    <row r="1549">
      <c r="A1549" t="str">
        <v>MM</v>
      </c>
      <c r="B1549">
        <v>46113</v>
      </c>
      <c r="C1549" t="str">
        <v>MERCADORIA REF NF 1681, CARREGAMENTO Nº 02403, CONTRATO: 0263/26 - SO. PLACA: XXX-9999, MOTORISTA: JOEL FLORENCO DE SOUZA</v>
      </c>
      <c r="D1549" t="str">
        <v xml:space="preserve"> SIPAL INDUSTRIA E COMERCIO LTDA</v>
      </c>
      <c r="E1549" t="str">
        <v>02403</v>
      </c>
      <c r="F1549" t="str">
        <v>CLIENTES MERCADORIAS</v>
      </c>
      <c r="G1549" t="str">
        <v>ÚNICA</v>
      </c>
      <c r="H1549" t="str">
        <v>PIX</v>
      </c>
      <c r="I1549">
        <v>84240</v>
      </c>
    </row>
    <row r="1550">
      <c r="A1550" t="str">
        <v>MM</v>
      </c>
      <c r="B1550">
        <v>46113</v>
      </c>
      <c r="C1550" t="str">
        <v>MERCADORIA REF NF 1682, CARREGAMENTO Nº 02404, CONTRATO: 0263/26 - SO. PLACA: XXX-9999, MOTORISTA: JOEL FLORENCO DE SOUZA</v>
      </c>
      <c r="D1550" t="str">
        <v xml:space="preserve"> SIPAL INDUSTRIA E COMERCIO LTDA</v>
      </c>
      <c r="E1550" t="str">
        <v>02404</v>
      </c>
      <c r="F1550" t="str">
        <v>CLIENTES MERCADORIAS</v>
      </c>
      <c r="G1550" t="str">
        <v>ÚNICA</v>
      </c>
      <c r="H1550" t="str">
        <v>PIX</v>
      </c>
      <c r="I1550">
        <v>83148</v>
      </c>
    </row>
    <row r="1551">
      <c r="A1551" t="str">
        <v>MM</v>
      </c>
      <c r="B1551">
        <v>46113</v>
      </c>
      <c r="C1551" t="str">
        <v>MERCADORIA REF NF 1683, CARREGAMENTO Nº 02405, CONTRATO: 0263/26 - SO. PLACA: XXX-9999, MOTORISTA: JOEL FLORENCO DE SOUZA</v>
      </c>
      <c r="D1551" t="str">
        <v xml:space="preserve"> SIPAL INDUSTRIA E COMERCIO LTDA</v>
      </c>
      <c r="E1551" t="str">
        <v>02405</v>
      </c>
      <c r="F1551" t="str">
        <v>CLIENTES MERCADORIAS</v>
      </c>
      <c r="G1551" t="str">
        <v>ÚNICA</v>
      </c>
      <c r="H1551" t="str">
        <v>PIX</v>
      </c>
      <c r="I1551">
        <v>84309.33</v>
      </c>
    </row>
    <row r="1552">
      <c r="A1552" t="str">
        <v>MM</v>
      </c>
      <c r="B1552">
        <v>46113</v>
      </c>
      <c r="C1552" t="str">
        <v>MERCADORIA REF NF 1684, CARREGAMENTO Nº 02406, CONTRATO: 0263/26 - SO. PLACA: XXX-9999, MOTORISTA: JOEL FLORENCO DE SOUZA</v>
      </c>
      <c r="D1552" t="str">
        <v xml:space="preserve"> SIPAL INDUSTRIA E COMERCIO LTDA</v>
      </c>
      <c r="E1552" t="str">
        <v>02406</v>
      </c>
      <c r="F1552" t="str">
        <v>CLIENTES MERCADORIAS</v>
      </c>
      <c r="G1552" t="str">
        <v>ÚNICA</v>
      </c>
      <c r="H1552" t="str">
        <v>PIX</v>
      </c>
      <c r="I1552">
        <v>86510.67</v>
      </c>
    </row>
    <row r="1553">
      <c r="A1553" t="str">
        <v>MM</v>
      </c>
      <c r="B1553">
        <v>46113</v>
      </c>
      <c r="C1553" t="str">
        <v>MERCADORIA REF NF 1685, CARREGAMENTO Nº 02409, CONTRATO: 0263/26 - SO. PLACA: XXX-9999, MOTORISTA: JOEL FLORENCO DE SOUZA</v>
      </c>
      <c r="D1553" t="str">
        <v xml:space="preserve"> SIPAL INDUSTRIA E COMERCIO LTDA</v>
      </c>
      <c r="E1553" t="str">
        <v>02409</v>
      </c>
      <c r="F1553" t="str">
        <v>CLIENTES MERCADORIAS</v>
      </c>
      <c r="G1553" t="str">
        <v>ÚNICA</v>
      </c>
      <c r="H1553" t="str">
        <v>PIX</v>
      </c>
      <c r="I1553">
        <v>54409.3</v>
      </c>
    </row>
    <row r="1554">
      <c r="A1554" t="str">
        <v>MM</v>
      </c>
      <c r="B1554">
        <v>46113</v>
      </c>
      <c r="C1554" t="str">
        <v>APLICACAO</v>
      </c>
      <c r="D1554" t="str">
        <v xml:space="preserve"> TRANSFERENCIA ENTRE CONTAS</v>
      </c>
      <c r="E1554" t="str">
        <v>04/2026</v>
      </c>
      <c r="F1554" t="str">
        <v>TRANSFERENCIA ENTRE CONTAS</v>
      </c>
      <c r="G1554" t="str">
        <v>ÚNICA</v>
      </c>
      <c r="H1554" t="str">
        <v>TRANSFERENCIA</v>
      </c>
      <c r="I1554">
        <v>3698165.64</v>
      </c>
    </row>
    <row r="1555">
      <c r="A1555" t="str">
        <v>MM</v>
      </c>
      <c r="B1555">
        <v>46114</v>
      </c>
      <c r="C1555" t="str">
        <v>APLICACAO</v>
      </c>
      <c r="D1555" t="str">
        <v xml:space="preserve"> TRANSFERENCIA ENTRE CONTAS</v>
      </c>
      <c r="E1555" t="str">
        <v>04/2026</v>
      </c>
      <c r="F1555" t="str">
        <v>TRANSFERENCIA ENTRE CONTAS</v>
      </c>
      <c r="G1555" t="str">
        <v>ÚNICA</v>
      </c>
      <c r="H1555" t="str">
        <v>TRANSFERENCIA</v>
      </c>
      <c r="I1555">
        <v>2000000</v>
      </c>
    </row>
    <row r="1556">
      <c r="A1556" t="str">
        <v>MM</v>
      </c>
      <c r="B1556">
        <v>46114</v>
      </c>
      <c r="C1556" t="str">
        <v>RESGATE</v>
      </c>
      <c r="D1556" t="str">
        <v xml:space="preserve"> TRANSFERENCIA ENTRE CONTAS</v>
      </c>
      <c r="E1556" t="str">
        <v>04/2026</v>
      </c>
      <c r="F1556" t="str">
        <v>TRANSFERENCIA ENTRE CONTAS</v>
      </c>
      <c r="G1556" t="str">
        <v>ÚNICA</v>
      </c>
      <c r="H1556" t="str">
        <v>TRANSFERENCIA</v>
      </c>
      <c r="I1556">
        <v>3500000</v>
      </c>
    </row>
    <row r="1557">
      <c r="A1557" t="str">
        <v>MM</v>
      </c>
      <c r="B1557">
        <v>46118</v>
      </c>
      <c r="C1557" t="str">
        <v>RESGATE</v>
      </c>
      <c r="D1557" t="str">
        <v xml:space="preserve"> TRANSFERENCIA ENTRE CONTAS</v>
      </c>
      <c r="E1557" t="str">
        <v>04/2026</v>
      </c>
      <c r="F1557" t="str">
        <v>TRANSFERENCIA ENTRE CONTAS</v>
      </c>
      <c r="G1557" t="str">
        <v>ÚNICA</v>
      </c>
      <c r="H1557" t="str">
        <v>TRANSFERENCIA</v>
      </c>
      <c r="I1557">
        <v>178514.78</v>
      </c>
    </row>
    <row r="1558">
      <c r="A1558" t="str">
        <v>MM</v>
      </c>
      <c r="B1558">
        <v>46120</v>
      </c>
      <c r="C1558" t="str">
        <v>RESGATE</v>
      </c>
      <c r="D1558" t="str">
        <v xml:space="preserve"> TRANSFERENCIA ENTRE CONTAS</v>
      </c>
      <c r="E1558" t="str">
        <v>04/2026</v>
      </c>
      <c r="F1558" t="str">
        <v>TRANSFERENCIA ENTRE CONTAS</v>
      </c>
      <c r="G1558" t="str">
        <v>ÚNICA</v>
      </c>
      <c r="H1558" t="str">
        <v>TRANSFERENCIA</v>
      </c>
      <c r="I1558">
        <v>54500</v>
      </c>
    </row>
    <row r="1559">
      <c r="A1559" t="str">
        <v>MM</v>
      </c>
      <c r="B1559">
        <v>46121</v>
      </c>
      <c r="C1559" t="str">
        <v>RESGATE</v>
      </c>
      <c r="D1559" t="str">
        <v xml:space="preserve"> TRANSFERENCIA ENTRE CONTAS</v>
      </c>
      <c r="E1559" t="str">
        <v>04/2026</v>
      </c>
      <c r="F1559" t="str">
        <v>TRANSFERENCIA ENTRE CONTAS</v>
      </c>
      <c r="G1559" t="str">
        <v>ÚNICA</v>
      </c>
      <c r="H1559" t="str">
        <v>TRANSFERENCIA</v>
      </c>
      <c r="I1559">
        <v>394.67</v>
      </c>
    </row>
    <row r="1560">
      <c r="A1560" t="str">
        <v>MM</v>
      </c>
      <c r="B1560">
        <v>46122</v>
      </c>
      <c r="C1560" t="str">
        <v>RESGATE</v>
      </c>
      <c r="D1560" t="str">
        <v xml:space="preserve"> TRANSFERENCIA ENTRE CONTAS</v>
      </c>
      <c r="E1560" t="str">
        <v>04/2026</v>
      </c>
      <c r="F1560" t="str">
        <v>TRANSFERENCIA ENTRE CONTAS</v>
      </c>
      <c r="G1560" t="str">
        <v>ÚNICA</v>
      </c>
      <c r="H1560" t="str">
        <v>TRANSFERENCIA</v>
      </c>
      <c r="I1560">
        <v>1107.82</v>
      </c>
    </row>
    <row r="1561">
      <c r="A1561" t="str">
        <v>MM</v>
      </c>
      <c r="B1561">
        <v>46126</v>
      </c>
      <c r="C1561" t="str">
        <v>RESGATE</v>
      </c>
      <c r="D1561" t="str">
        <v xml:space="preserve"> TRANSFERENCIA ENTRE CONTAS</v>
      </c>
      <c r="E1561" t="str">
        <v>04/2026</v>
      </c>
      <c r="F1561" t="str">
        <v>TRANSFERENCIA ENTRE CONTAS</v>
      </c>
      <c r="G1561" t="str">
        <v>ÚNICA</v>
      </c>
      <c r="H1561" t="str">
        <v>TRANSFERENCIA</v>
      </c>
      <c r="I1561">
        <v>41000</v>
      </c>
    </row>
    <row r="1562">
      <c r="A1562" t="str">
        <v>MM</v>
      </c>
      <c r="B1562">
        <v>46129</v>
      </c>
      <c r="C1562" t="str">
        <v>RESGATE</v>
      </c>
      <c r="D1562" t="str">
        <v xml:space="preserve"> TRANSFERENCIA ENTRE CONTAS</v>
      </c>
      <c r="E1562" t="str">
        <v>04/2026</v>
      </c>
      <c r="F1562" t="str">
        <v>TRANSFERENCIA ENTRE CONTAS</v>
      </c>
      <c r="G1562" t="str">
        <v>ÚNICA</v>
      </c>
      <c r="H1562" t="str">
        <v>TRANSFERENCIA</v>
      </c>
      <c r="I1562">
        <v>19134.14</v>
      </c>
    </row>
    <row r="1563">
      <c r="A1563" t="str">
        <v>MM</v>
      </c>
      <c r="B1563">
        <v>46129</v>
      </c>
      <c r="C1563" t="str">
        <v>RESGATE</v>
      </c>
      <c r="D1563" t="str">
        <v xml:space="preserve"> TRANSFERENCIA ENTRE CONTAS</v>
      </c>
      <c r="E1563" t="str">
        <v>04/2026</v>
      </c>
      <c r="F1563" t="str">
        <v>TRANSFERENCIA ENTRE CONTAS</v>
      </c>
      <c r="G1563" t="str">
        <v>ÚNICA</v>
      </c>
      <c r="H1563" t="str">
        <v>TRANSFERENCIA</v>
      </c>
      <c r="I1563">
        <v>130865.86</v>
      </c>
    </row>
    <row r="1564">
      <c r="A1564" t="str">
        <v>MM</v>
      </c>
      <c r="B1564">
        <v>46132</v>
      </c>
      <c r="C1564" t="str">
        <v>RESGATE</v>
      </c>
      <c r="D1564" t="str">
        <v xml:space="preserve"> TRANSFERENCIA ENTRE CONTAS</v>
      </c>
      <c r="E1564" t="str">
        <v>04/2026</v>
      </c>
      <c r="F1564" t="str">
        <v>TRANSFERENCIA ENTRE CONTAS</v>
      </c>
      <c r="G1564" t="str">
        <v>ÚNICA</v>
      </c>
      <c r="H1564" t="str">
        <v>TRANSFERENCIA</v>
      </c>
      <c r="I1564">
        <v>10687</v>
      </c>
    </row>
    <row r="1565">
      <c r="A1565" t="str">
        <v>MM</v>
      </c>
      <c r="B1565">
        <v>46134</v>
      </c>
      <c r="C1565" t="str">
        <v>RESGATE</v>
      </c>
      <c r="D1565" t="str">
        <v xml:space="preserve"> TRANSFERENCIA ENTRE CONTAS</v>
      </c>
      <c r="E1565" t="str">
        <v>04/2026</v>
      </c>
      <c r="F1565" t="str">
        <v>TRANSFERENCIA ENTRE CONTAS</v>
      </c>
      <c r="G1565" t="str">
        <v>ÚNICA</v>
      </c>
      <c r="H1565" t="str">
        <v>TRANSFERENCIA</v>
      </c>
      <c r="I1565">
        <v>51.57</v>
      </c>
    </row>
    <row r="1566">
      <c r="A1566" t="str">
        <v>MM</v>
      </c>
      <c r="B1566">
        <v>46135</v>
      </c>
      <c r="C1566" t="str">
        <v>RESGATE</v>
      </c>
      <c r="D1566" t="str">
        <v xml:space="preserve"> TRANSFERENCIA ENTRE CONTAS</v>
      </c>
      <c r="E1566" t="str">
        <v>4/2026</v>
      </c>
      <c r="F1566" t="str">
        <v>TRANSFERENCIA ENTRE CONTAS</v>
      </c>
      <c r="G1566" t="str">
        <v>ÚNICA</v>
      </c>
      <c r="H1566" t="str">
        <v>TRANSFERENCIA</v>
      </c>
      <c r="I1566">
        <v>264556.77</v>
      </c>
    </row>
    <row r="1567">
      <c r="A1567" t="str">
        <v>MM</v>
      </c>
      <c r="B1567">
        <v>46140</v>
      </c>
      <c r="C1567" t="str">
        <v>MERCADORIA REF NF /1600, CARREGAMENTO Nº 02256, CONTRATO: 0254/26 - SO. PLACA: XXX-9999, MOTORISTA: JOEL FLORENCO DE SOUZA</v>
      </c>
      <c r="D1567" t="str">
        <v xml:space="preserve"> AMAGGI EXPORTACAO E IMPORTACAO LTDA</v>
      </c>
      <c r="E1567" t="str">
        <v>02256</v>
      </c>
      <c r="F1567" t="str">
        <v>CLIENTES MERCADORIAS</v>
      </c>
      <c r="G1567" t="str">
        <v>ÚNICA</v>
      </c>
      <c r="H1567" t="str">
        <v>TED</v>
      </c>
      <c r="I1567">
        <v>80105.45</v>
      </c>
    </row>
    <row r="1568">
      <c r="A1568" t="str">
        <v>MM</v>
      </c>
      <c r="B1568">
        <v>46140</v>
      </c>
      <c r="C1568" t="str">
        <v>MERCADORIA REF NF /1608, CARREGAMENTO Nº 02264, CONTRATO: 0254/26 - SO. PLACA: XXX-9999, MOTORISTA: JOEL FLORENCO DE SOUZA</v>
      </c>
      <c r="D1568" t="str">
        <v xml:space="preserve"> AMAGGI EXPORTACAO E IMPORTACAO LTDA</v>
      </c>
      <c r="E1568" t="str">
        <v>02264</v>
      </c>
      <c r="F1568" t="str">
        <v>CLIENTES MERCADORIAS</v>
      </c>
      <c r="G1568" t="str">
        <v>ÚNICA</v>
      </c>
      <c r="H1568" t="str">
        <v>TED</v>
      </c>
      <c r="I1568">
        <v>91107.77</v>
      </c>
    </row>
    <row r="1569">
      <c r="A1569" t="str">
        <v>MM</v>
      </c>
      <c r="B1569">
        <v>46140</v>
      </c>
      <c r="C1569" t="str">
        <v>MERCADORIA REF NF /1607, CARREGAMENTO Nº 02263, CONTRATO: 0254/26 - SO. PLACA: XXX-9999, MOTORISTA: JOEL FLORENCO DE SOUZA</v>
      </c>
      <c r="D1569" t="str">
        <v xml:space="preserve"> AMAGGI EXPORTACAO E IMPORTACAO LTDA</v>
      </c>
      <c r="E1569" t="str">
        <v>02263</v>
      </c>
      <c r="F1569" t="str">
        <v>CLIENTES MERCADORIAS</v>
      </c>
      <c r="G1569" t="str">
        <v>ÚNICA</v>
      </c>
      <c r="H1569" t="str">
        <v>TED</v>
      </c>
      <c r="I1569">
        <v>81081.74</v>
      </c>
    </row>
    <row r="1570">
      <c r="A1570" t="str">
        <v>MM</v>
      </c>
      <c r="B1570">
        <v>46140</v>
      </c>
      <c r="C1570" t="str">
        <v>MERCADORIA REF NF /1605, CARREGAMENTO Nº 02261, CONTRATO: 0254/26 - SO. PLACA: XXX-9999, MOTORISTA: JOEL FLORENCO DE SOUZA</v>
      </c>
      <c r="D1570" t="str">
        <v xml:space="preserve"> AMAGGI EXPORTACAO E IMPORTACAO LTDA</v>
      </c>
      <c r="E1570" t="str">
        <v>02261</v>
      </c>
      <c r="F1570" t="str">
        <v>CLIENTES MERCADORIAS</v>
      </c>
      <c r="G1570" t="str">
        <v>ÚNICA</v>
      </c>
      <c r="H1570" t="str">
        <v>TED</v>
      </c>
      <c r="I1570">
        <v>77100.29</v>
      </c>
    </row>
    <row r="1571">
      <c r="A1571" t="str">
        <v>MM</v>
      </c>
      <c r="B1571">
        <v>46140</v>
      </c>
      <c r="C1571" t="str">
        <v>MERCADORIA REF NF /1601, CARREGAMENTO Nº 02257, CONTRATO: 0254/26 - SO. PLACA: XXX-9999, MOTORISTA: JOEL FLORENCO DE SOUZA</v>
      </c>
      <c r="D1571" t="str">
        <v xml:space="preserve"> AMAGGI EXPORTACAO E IMPORTACAO LTDA</v>
      </c>
      <c r="E1571" t="str">
        <v>02257</v>
      </c>
      <c r="F1571" t="str">
        <v>CLIENTES MERCADORIAS</v>
      </c>
      <c r="G1571" t="str">
        <v>ÚNICA</v>
      </c>
      <c r="H1571" t="str">
        <v>TED</v>
      </c>
      <c r="I1571">
        <v>79289.54</v>
      </c>
    </row>
    <row r="1572">
      <c r="A1572" t="str">
        <v>MM</v>
      </c>
      <c r="B1572">
        <v>46140</v>
      </c>
      <c r="C1572" t="str">
        <v>MERCADORIA REF NF /1599, CARREGAMENTO Nº 02255, CONTRATO: 0254/26 - SO. PLACA: XXX-9999, MOTORISTA: JOEL FLORENCO DE SOUZA</v>
      </c>
      <c r="D1572" t="str">
        <v xml:space="preserve"> AMAGGI EXPORTACAO E IMPORTACAO LTDA</v>
      </c>
      <c r="E1572" t="str">
        <v>02255</v>
      </c>
      <c r="F1572" t="str">
        <v>CLIENTES MERCADORIAS</v>
      </c>
      <c r="G1572" t="str">
        <v>ÚNICA</v>
      </c>
      <c r="H1572" t="str">
        <v>TED</v>
      </c>
      <c r="I1572">
        <v>61029.69</v>
      </c>
    </row>
    <row r="1573">
      <c r="A1573" t="str">
        <v>MM</v>
      </c>
      <c r="B1573">
        <v>46140</v>
      </c>
      <c r="C1573" t="str">
        <v>MERCADORIA REF NF /1603, CARREGAMENTO Nº 02259, CONTRATO: 0254/26 - SO. PLACA: XXX-9999, MOTORISTA: JOEL FLORENCO DE SOUZA</v>
      </c>
      <c r="D1573" t="str">
        <v xml:space="preserve"> AMAGGI EXPORTACAO E IMPORTACAO LTDA</v>
      </c>
      <c r="E1573" t="str">
        <v>02259</v>
      </c>
      <c r="F1573" t="str">
        <v>CLIENTES MERCADORIAS</v>
      </c>
      <c r="G1573" t="str">
        <v>ÚNICA</v>
      </c>
      <c r="H1573" t="str">
        <v>TED</v>
      </c>
      <c r="I1573">
        <v>64547.13</v>
      </c>
    </row>
    <row r="1574">
      <c r="A1574" t="str">
        <v>MM</v>
      </c>
      <c r="B1574">
        <v>46140</v>
      </c>
      <c r="C1574" t="str">
        <v>MERCADORIA REF NF 1604, CARREGAMENTO Nº 02260, CONTRATO: 0254/26 - SO. PLACA: XXX-9999, MOTORISTA: JOEL FLORENCO DE SOUZA</v>
      </c>
      <c r="D1574" t="str">
        <v xml:space="preserve"> AMAGGI EXPORTACAO E IMPORTACAO LTDA</v>
      </c>
      <c r="E1574" t="str">
        <v>02260</v>
      </c>
      <c r="F1574" t="str">
        <v>CLIENTES MERCADORIAS</v>
      </c>
      <c r="G1574" t="str">
        <v>ÚNICA</v>
      </c>
      <c r="H1574" t="str">
        <v>TED</v>
      </c>
      <c r="I1574">
        <v>76106.87</v>
      </c>
    </row>
    <row r="1575">
      <c r="A1575" t="str">
        <v>MM</v>
      </c>
      <c r="B1575">
        <v>46140</v>
      </c>
      <c r="C1575" t="str">
        <v>MERCADORIA REF NF /1609, CARREGAMENTO Nº 02265, CONTRATO: 0254/26 - SO. PLACA: XXX-9999, MOTORISTA: JOEL FLORENCO DE SOUZA</v>
      </c>
      <c r="D1575" t="str">
        <v xml:space="preserve"> AMAGGI EXPORTACAO E IMPORTACAO LTDA</v>
      </c>
      <c r="E1575" t="str">
        <v>02265</v>
      </c>
      <c r="F1575" t="str">
        <v>CLIENTES MERCADORIAS</v>
      </c>
      <c r="G1575" t="str">
        <v>ÚNICA</v>
      </c>
      <c r="H1575" t="str">
        <v>TED</v>
      </c>
      <c r="I1575">
        <v>92275.58</v>
      </c>
    </row>
    <row r="1576">
      <c r="A1576" t="str">
        <v>MM</v>
      </c>
      <c r="B1576">
        <v>46140</v>
      </c>
      <c r="C1576" t="str">
        <v>MERCADORIA REF NF /1606, CARREGAMENTO Nº 02262, CONTRATO: 0254/26 - SO. PLACA: XXX-9999, MOTORISTA: JOEL FLORENCO DE SOUZA</v>
      </c>
      <c r="D1576" t="str">
        <v xml:space="preserve"> AMAGGI EXPORTACAO E IMPORTACAO LTDA</v>
      </c>
      <c r="E1576" t="str">
        <v>02262</v>
      </c>
      <c r="F1576" t="str">
        <v>CLIENTES MERCADORIAS</v>
      </c>
      <c r="G1576" t="str">
        <v>ÚNICA</v>
      </c>
      <c r="H1576" t="str">
        <v>TED</v>
      </c>
      <c r="I1576">
        <v>83706.97</v>
      </c>
    </row>
    <row r="1577">
      <c r="A1577" t="str">
        <v>MM</v>
      </c>
      <c r="B1577">
        <v>46140</v>
      </c>
      <c r="C1577" t="str">
        <v>MERCADORIA REF NF /1602, CARREGAMENTO Nº 02258, CONTRATO: 0254/26 - SO. PLACA: XXX-9999, MOTORISTA: JOEL FLORENCO DE SOUZA</v>
      </c>
      <c r="D1577" t="str">
        <v xml:space="preserve"> AMAGGI EXPORTACAO E IMPORTACAO LTDA</v>
      </c>
      <c r="E1577" t="str">
        <v>02258</v>
      </c>
      <c r="F1577" t="str">
        <v>CLIENTES MERCADORIAS</v>
      </c>
      <c r="G1577" t="str">
        <v>ÚNICA</v>
      </c>
      <c r="H1577" t="str">
        <v>TED</v>
      </c>
      <c r="I1577">
        <v>94131.61</v>
      </c>
    </row>
    <row r="1578">
      <c r="A1578" t="str">
        <v>MM</v>
      </c>
      <c r="B1578">
        <v>46140</v>
      </c>
      <c r="C1578" t="str">
        <v>MERCADORIA REF NF /1614, CARREGAMENTO Nº 02320, CONTRATO: 0254/26 - SO. PLACA: XXX-9999, MOTORISTA: JOEL FLORENCO DE SOUZA</v>
      </c>
      <c r="D1578" t="str">
        <v xml:space="preserve"> AMAGGI EXPORTACAO E IMPORTACAO LTDA</v>
      </c>
      <c r="E1578" t="str">
        <v>02320</v>
      </c>
      <c r="F1578" t="str">
        <v>CLIENTES MERCADORIAS</v>
      </c>
      <c r="G1578" t="str">
        <v>ÚNICA</v>
      </c>
      <c r="H1578" t="str">
        <v>TED</v>
      </c>
      <c r="I1578">
        <v>63312.36</v>
      </c>
    </row>
    <row r="1579">
      <c r="A1579" t="str">
        <v>MM</v>
      </c>
      <c r="B1579">
        <v>46140</v>
      </c>
      <c r="C1579" t="str">
        <v>MERCADORIA REF NF /1616, CARREGAMENTO Nº 02322, CONTRATO: 0254/26 - SO. PLACA: XXX-9999, MOTORISTA: JOEL FLORENCO DE SOUZA</v>
      </c>
      <c r="D1579" t="str">
        <v xml:space="preserve"> AMAGGI EXPORTACAO E IMPORTACAO LTDA</v>
      </c>
      <c r="E1579" t="str">
        <v>02322</v>
      </c>
      <c r="F1579" t="str">
        <v>CLIENTES MERCADORIAS</v>
      </c>
      <c r="G1579" t="str">
        <v>ÚNICA</v>
      </c>
      <c r="H1579" t="str">
        <v>TED</v>
      </c>
      <c r="I1579">
        <v>75403.08</v>
      </c>
    </row>
    <row r="1580">
      <c r="A1580" t="str">
        <v>MM</v>
      </c>
      <c r="B1580">
        <v>46140</v>
      </c>
      <c r="C1580" t="str">
        <v>MERCADORIA REF NF /1617, CARREGAMENTO Nº 02323, CONTRATO: 0254/26 - SO. PLACA: XXX-9999, MOTORISTA: JOEL FLORENCO DE SOUZA</v>
      </c>
      <c r="D1580" t="str">
        <v xml:space="preserve"> AMAGGI EXPORTACAO E IMPORTACAO LTDA</v>
      </c>
      <c r="E1580" t="str">
        <v>02323</v>
      </c>
      <c r="F1580" t="str">
        <v>CLIENTES MERCADORIAS</v>
      </c>
      <c r="G1580" t="str">
        <v>ÚNICA</v>
      </c>
      <c r="H1580" t="str">
        <v>TED</v>
      </c>
      <c r="I1580">
        <v>73780.6</v>
      </c>
    </row>
    <row r="1581">
      <c r="A1581" t="str">
        <v>MM</v>
      </c>
      <c r="B1581">
        <v>46140</v>
      </c>
      <c r="C1581" t="str">
        <v>MERCADORIA REF NF /1618, CARREGAMENTO Nº 02324, CONTRATO: 0254/26 - SO. PLACA: XXX-9999, MOTORISTA: JOEL FLORENCO DE SOUZA</v>
      </c>
      <c r="D1581" t="str">
        <v xml:space="preserve"> AMAGGI EXPORTACAO E IMPORTACAO LTDA</v>
      </c>
      <c r="E1581" t="str">
        <v>02324</v>
      </c>
      <c r="F1581" t="str">
        <v>CLIENTES MERCADORIAS</v>
      </c>
      <c r="G1581" t="str">
        <v>ÚNICA</v>
      </c>
      <c r="H1581" t="str">
        <v>TED</v>
      </c>
      <c r="I1581">
        <v>83244.52</v>
      </c>
    </row>
    <row r="1582">
      <c r="A1582" t="str">
        <v>MM</v>
      </c>
      <c r="B1582">
        <v>46140</v>
      </c>
      <c r="C1582" t="str">
        <v>MERCADORIA REF NF /1619, CARREGAMENTO Nº 02325, CONTRATO: 0254/26 - SO. PLACA: XXX-9999, MOTORISTA: JOEL FLORENCO DE SOUZA</v>
      </c>
      <c r="D1582" t="str">
        <v xml:space="preserve"> AMAGGI EXPORTACAO E IMPORTACAO LTDA</v>
      </c>
      <c r="E1582" t="str">
        <v>02325</v>
      </c>
      <c r="F1582" t="str">
        <v>CLIENTES MERCADORIAS</v>
      </c>
      <c r="G1582" t="str">
        <v>ÚNICA</v>
      </c>
      <c r="H1582" t="str">
        <v>TED</v>
      </c>
      <c r="I1582">
        <v>73987.69</v>
      </c>
    </row>
    <row r="1583">
      <c r="A1583" t="str">
        <v>MM</v>
      </c>
      <c r="B1583">
        <v>46140</v>
      </c>
      <c r="C1583" t="str">
        <v>MERCADORIA REF NF /1620, CARREGAMENTO Nº 02326, CONTRATO: 0254/26 - SO. PLACA: XXX-9999, MOTORISTA: JOEL FLORENCO DE SOUZA</v>
      </c>
      <c r="D1583" t="str">
        <v xml:space="preserve"> AMAGGI EXPORTACAO E IMPORTACAO LTDA</v>
      </c>
      <c r="E1583" t="str">
        <v>02326</v>
      </c>
      <c r="F1583" t="str">
        <v>CLIENTES MERCADORIAS</v>
      </c>
      <c r="G1583" t="str">
        <v>ÚNICA</v>
      </c>
      <c r="H1583" t="str">
        <v>TED</v>
      </c>
      <c r="I1583">
        <v>64997.12</v>
      </c>
    </row>
    <row r="1584">
      <c r="A1584" t="str">
        <v>MM</v>
      </c>
      <c r="B1584">
        <v>46140</v>
      </c>
      <c r="C1584" t="str">
        <v>MERCADORIA REF NF /1622, CARREGAMENTO Nº 02328, CONTRATO: 0254/26 - SO. PLACA: XXX-9999, MOTORISTA: JOEL FLORENCO DE SOUZA</v>
      </c>
      <c r="D1584" t="str">
        <v xml:space="preserve"> AMAGGI EXPORTACAO E IMPORTACAO LTDA</v>
      </c>
      <c r="E1584" t="str">
        <v>02328</v>
      </c>
      <c r="F1584" t="str">
        <v>CLIENTES MERCADORIAS</v>
      </c>
      <c r="G1584" t="str">
        <v>ÚNICA</v>
      </c>
      <c r="H1584" t="str">
        <v>TED</v>
      </c>
      <c r="I1584">
        <v>72499.12</v>
      </c>
    </row>
    <row r="1585">
      <c r="A1585" t="str">
        <v>MM</v>
      </c>
      <c r="B1585">
        <v>46140</v>
      </c>
      <c r="C1585" t="str">
        <v>MERCADORIA REF NF /1623, CARREGAMENTO Nº 02329, CONTRATO: 0254/26 - SO. PLACA: XXX-9999, MOTORISTA: JOEL FLORENCO DE SOUZA</v>
      </c>
      <c r="D1585" t="str">
        <v xml:space="preserve"> AMAGGI EXPORTACAO E IMPORTACAO LTDA</v>
      </c>
      <c r="E1585" t="str">
        <v>02329</v>
      </c>
      <c r="F1585" t="str">
        <v>CLIENTES MERCADORIAS</v>
      </c>
      <c r="G1585" t="str">
        <v>ÚNICA</v>
      </c>
      <c r="H1585" t="str">
        <v>TED</v>
      </c>
      <c r="I1585">
        <v>65532.76</v>
      </c>
    </row>
    <row r="1586">
      <c r="A1586" t="str">
        <v>MM</v>
      </c>
      <c r="B1586">
        <v>46140</v>
      </c>
      <c r="C1586" t="str">
        <v>MERCADORIA REF NF /1615, CARREGAMENTO Nº 02321, CONTRATO: 0254/26 - SO. PLACA: XXX-9999, MOTORISTA: JOEL FLORENCO DE SOUZA</v>
      </c>
      <c r="D1586" t="str">
        <v xml:space="preserve"> AMAGGI EXPORTACAO E IMPORTACAO LTDA</v>
      </c>
      <c r="E1586" t="str">
        <v>02321</v>
      </c>
      <c r="F1586" t="str">
        <v>CLIENTES MERCADORIAS</v>
      </c>
      <c r="G1586" t="str">
        <v>ÚNICA</v>
      </c>
      <c r="H1586" t="str">
        <v>TED</v>
      </c>
      <c r="I1586">
        <v>71843.59</v>
      </c>
    </row>
    <row r="1587">
      <c r="A1587" t="str">
        <v>MM</v>
      </c>
      <c r="B1587">
        <v>46140</v>
      </c>
      <c r="C1587" t="str">
        <v>MERCADORIA REF NF /1621, CARREGAMENTO Nº 02327, CONTRATO: 0254/26 - SO. PLACA: XXX-9999, MOTORISTA: JOEL FLORENCO DE SOUZA</v>
      </c>
      <c r="D1587" t="str">
        <v xml:space="preserve"> AMAGGI EXPORTACAO E IMPORTACAO LTDA</v>
      </c>
      <c r="E1587" t="str">
        <v>02327</v>
      </c>
      <c r="F1587" t="str">
        <v>CLIENTES MERCADORIAS</v>
      </c>
      <c r="G1587" t="str">
        <v>ÚNICA</v>
      </c>
      <c r="H1587" t="str">
        <v>TED</v>
      </c>
      <c r="I1587">
        <v>63757.69</v>
      </c>
    </row>
    <row r="1588">
      <c r="A1588" t="str">
        <v>MM</v>
      </c>
      <c r="B1588">
        <v>46140</v>
      </c>
      <c r="C1588" t="str">
        <v>MERCADORIA REF NF 1625, CARREGAMENTO Nº 02331, CONTRATO: 0254/26 - SO. PLACA: XXX-9999, MOTORISTA: JOEL FLORENCO DE SOUZA</v>
      </c>
      <c r="D1588" t="str">
        <v xml:space="preserve"> AMAGGI EXPORTACAO E IMPORTACAO LTDA</v>
      </c>
      <c r="E1588" t="str">
        <v>02331</v>
      </c>
      <c r="F1588" t="str">
        <v>CLIENTES MERCADORIAS</v>
      </c>
      <c r="G1588" t="str">
        <v>ÚNICA</v>
      </c>
      <c r="H1588" t="str">
        <v>TED</v>
      </c>
      <c r="I1588">
        <v>70068.53</v>
      </c>
    </row>
    <row r="1589">
      <c r="A1589" t="str">
        <v>MM</v>
      </c>
      <c r="B1589">
        <v>46140</v>
      </c>
      <c r="C1589" t="str">
        <v>MERCADORIA REF NF 1626, CARREGAMENTO Nº 02332, CONTRATO: 0254/26 - SO. PLACA: XXX-9999, MOTORISTA: JOEL FLORENCO DE SOUZA</v>
      </c>
      <c r="D1589" t="str">
        <v xml:space="preserve"> AMAGGI EXPORTACAO E IMPORTACAO LTDA</v>
      </c>
      <c r="E1589" t="str">
        <v>02332</v>
      </c>
      <c r="F1589" t="str">
        <v>CLIENTES MERCADORIAS</v>
      </c>
      <c r="G1589" t="str">
        <v>ÚNICA</v>
      </c>
      <c r="H1589" t="str">
        <v>TED</v>
      </c>
      <c r="I1589">
        <v>70068.53</v>
      </c>
    </row>
    <row r="1590">
      <c r="A1590" t="str">
        <v>MM</v>
      </c>
      <c r="B1590">
        <v>46140</v>
      </c>
      <c r="C1590" t="str">
        <v>MERCADORIA REF NF 1627 e 1699, CARREGAMENTO Nº 02333, CONTRATO: 0254/26 - SO. PLACA: XXX-9999, MOTORISTA: JOEL FLORENCO DE SOUZA</v>
      </c>
      <c r="D1590" t="str">
        <v xml:space="preserve"> AMAGGI EXPORTACAO E IMPORTACAO LTDA</v>
      </c>
      <c r="E1590" t="str">
        <v>02333</v>
      </c>
      <c r="F1590" t="str">
        <v>CLIENTES MERCADORIAS</v>
      </c>
      <c r="G1590" t="str">
        <v>ÚNICA</v>
      </c>
      <c r="H1590" t="str">
        <v>TED</v>
      </c>
      <c r="I1590">
        <v>70068.53</v>
      </c>
    </row>
    <row r="1591">
      <c r="A1591" t="str">
        <v>MM</v>
      </c>
      <c r="B1591">
        <v>46140</v>
      </c>
      <c r="C1591" t="str">
        <v>MERCADORIA REF NF /1628, CARREGAMENTO Nº 02336, CONTRATO: 0254/26 - SO. PLACA: XXX-9999, MOTORISTA: JOEL FLORENCO DE SOUZA</v>
      </c>
      <c r="D1591" t="str">
        <v xml:space="preserve"> AMAGGI EXPORTACAO E IMPORTACAO LTDA</v>
      </c>
      <c r="E1591" t="str">
        <v>02336</v>
      </c>
      <c r="F1591" t="str">
        <v>CLIENTES MERCADORIAS</v>
      </c>
      <c r="G1591" t="str">
        <v>ÚNICA</v>
      </c>
      <c r="H1591" t="str">
        <v>TED</v>
      </c>
      <c r="I1591">
        <v>69447.25</v>
      </c>
    </row>
    <row r="1592">
      <c r="A1592" t="str">
        <v>MM</v>
      </c>
      <c r="B1592">
        <v>46140</v>
      </c>
      <c r="C1592" t="str">
        <v>MERCADORIA REF NF /1628, CARREGAMENTO Nº 02336, CONTRATO: 0254/26 - SO. PLACA: XXX-9999, MOTORISTA: JOEL FLORENCO DE SOUZA</v>
      </c>
      <c r="D1592" t="str">
        <v xml:space="preserve"> AMAGGI EXPORTACAO E IMPORTACAO LTDA</v>
      </c>
      <c r="E1592" t="str">
        <v>02336</v>
      </c>
      <c r="F1592" t="str">
        <v>CLIENTES MERCADORIAS</v>
      </c>
      <c r="G1592" t="str">
        <v>ÚNICA</v>
      </c>
      <c r="H1592" t="str">
        <v>TED</v>
      </c>
      <c r="I1592">
        <v>0.4</v>
      </c>
    </row>
    <row r="1593">
      <c r="A1593" t="str">
        <v>MM</v>
      </c>
      <c r="B1593">
        <v>46140</v>
      </c>
      <c r="C1593" t="str">
        <v>LIQUIDACAO NDF 3069838</v>
      </c>
      <c r="D1593" t="str">
        <v xml:space="preserve"> BANCO DO BRASIL SA</v>
      </c>
      <c r="E1593" t="str">
        <v>3069838</v>
      </c>
      <c r="F1593" t="str">
        <v>AJUSTE NDF</v>
      </c>
      <c r="G1593" t="str">
        <v>ÚNICA</v>
      </c>
      <c r="H1593" t="str">
        <v>CREDITO EM CONTA</v>
      </c>
      <c r="I1593">
        <v>3704</v>
      </c>
    </row>
    <row r="1594">
      <c r="A1594" t="str">
        <v>MM</v>
      </c>
      <c r="B1594">
        <v>46140</v>
      </c>
      <c r="C1594" t="str">
        <v>LIQUIDACAO NDF 3069932</v>
      </c>
      <c r="D1594" t="str">
        <v xml:space="preserve"> BANCO DO BRASIL SA</v>
      </c>
      <c r="E1594" t="str">
        <v>3069932</v>
      </c>
      <c r="F1594" t="str">
        <v>AJUSTE NDF</v>
      </c>
      <c r="G1594" t="str">
        <v>ÚNICA</v>
      </c>
      <c r="H1594" t="str">
        <v>CREDITO EM CONTA</v>
      </c>
      <c r="I1594">
        <v>3781</v>
      </c>
    </row>
    <row r="1595">
      <c r="A1595" t="str">
        <v>MM</v>
      </c>
      <c r="B1595">
        <v>46140</v>
      </c>
      <c r="C1595" t="str">
        <v>LIQUIDACAO NDF 3070964</v>
      </c>
      <c r="D1595" t="str">
        <v xml:space="preserve"> BANCO DO BRASIL SA</v>
      </c>
      <c r="E1595" t="str">
        <v>3070964</v>
      </c>
      <c r="F1595" t="str">
        <v>AJUSTE NDF</v>
      </c>
      <c r="G1595" t="str">
        <v>ÚNICA</v>
      </c>
      <c r="H1595" t="str">
        <v>CREDITO EM CONTA</v>
      </c>
      <c r="I1595">
        <v>18258.73</v>
      </c>
    </row>
    <row r="1596">
      <c r="A1596" t="str">
        <v>MM</v>
      </c>
      <c r="B1596">
        <v>46140</v>
      </c>
      <c r="C1596" t="str">
        <v>LIQUIDACO NDF 3070984</v>
      </c>
      <c r="D1596" t="str">
        <v xml:space="preserve"> BANCO DO BRASIL SA</v>
      </c>
      <c r="E1596" t="str">
        <v>3070984</v>
      </c>
      <c r="F1596" t="str">
        <v>AJUSTE NDF</v>
      </c>
      <c r="G1596" t="str">
        <v>ÚNICA</v>
      </c>
      <c r="H1596" t="str">
        <v>CREDITO EM CONTA</v>
      </c>
      <c r="I1596">
        <v>11135.45</v>
      </c>
    </row>
    <row r="1597">
      <c r="A1597" t="str">
        <v>MM</v>
      </c>
      <c r="B1597">
        <v>46140</v>
      </c>
      <c r="C1597" t="str">
        <v>LIQUIDACAO NDF 3071006</v>
      </c>
      <c r="D1597" t="str">
        <v xml:space="preserve"> BANCO DO BRASIL SA</v>
      </c>
      <c r="E1597" t="str">
        <v>3071006</v>
      </c>
      <c r="F1597" t="str">
        <v>AJUSTE NDF</v>
      </c>
      <c r="G1597" t="str">
        <v>ÚNICA</v>
      </c>
      <c r="H1597" t="str">
        <v>CREDITO CLIENTE</v>
      </c>
      <c r="I1597">
        <v>7533.63</v>
      </c>
    </row>
    <row r="1598">
      <c r="A1598" t="str">
        <v>MM</v>
      </c>
      <c r="B1598">
        <v>46140</v>
      </c>
      <c r="C1598" t="str">
        <v>LIQUIDACAO NDF 3071029</v>
      </c>
      <c r="D1598" t="str">
        <v xml:space="preserve"> BANCO DO BRASIL SA</v>
      </c>
      <c r="E1598" t="str">
        <v>3071029</v>
      </c>
      <c r="F1598" t="str">
        <v>AJUSTE NDF</v>
      </c>
      <c r="G1598" t="str">
        <v>ÚNICA</v>
      </c>
      <c r="H1598" t="str">
        <v>CREDITO EM CONTA</v>
      </c>
      <c r="I1598">
        <v>9780.72</v>
      </c>
    </row>
    <row r="1599">
      <c r="A1599" t="str">
        <v>MM</v>
      </c>
      <c r="B1599">
        <v>46140</v>
      </c>
      <c r="C1599" t="str">
        <v>APLICACAO</v>
      </c>
      <c r="D1599" t="str">
        <v xml:space="preserve"> TRANSFERENCIA ENTRE CONTAS</v>
      </c>
      <c r="E1599" t="str">
        <v>04/2026</v>
      </c>
      <c r="F1599" t="str">
        <v>TRANSFERENCIA ENTRE CONTAS</v>
      </c>
      <c r="G1599" t="str">
        <v>ÚNICA</v>
      </c>
      <c r="H1599" t="str">
        <v>TRANSFERENCIA</v>
      </c>
      <c r="I1599">
        <v>1922589.93</v>
      </c>
    </row>
    <row r="1600">
      <c r="A1600" t="str">
        <v>MM</v>
      </c>
      <c r="B1600">
        <v>46141</v>
      </c>
      <c r="C1600" t="str">
        <v>RESGATE</v>
      </c>
      <c r="D1600" t="str">
        <v xml:space="preserve"> TRANSFERENCIA ENTRE CONTAS</v>
      </c>
      <c r="E1600" t="str">
        <v>04/2026</v>
      </c>
      <c r="F1600" t="str">
        <v>TRANSFERENCIA ENTRE CONTAS</v>
      </c>
      <c r="G1600" t="str">
        <v>ÚNICA</v>
      </c>
      <c r="H1600" t="str">
        <v>TRANSFERENCIA</v>
      </c>
      <c r="I1600">
        <v>54590</v>
      </c>
    </row>
    <row r="1601">
      <c r="A1601" t="str">
        <v>MM</v>
      </c>
      <c r="B1601">
        <v>46142</v>
      </c>
      <c r="C1601" t="str">
        <v>COMPRA PARCELA Nº 01 Ref Documento nº 7191</v>
      </c>
      <c r="D1601" t="str">
        <v xml:space="preserve"> REALCE EMBALAGENS DE RAFIA LTDA</v>
      </c>
      <c r="E1601" t="str">
        <v>7191</v>
      </c>
      <c r="F1601" t="str">
        <v>ADIANTAMENTOS FORNECEDORES</v>
      </c>
      <c r="G1601" t="str">
        <v>ÚNICA</v>
      </c>
      <c r="H1601" t="str">
        <v>PIX</v>
      </c>
      <c r="I1601">
        <v>31827</v>
      </c>
    </row>
    <row r="1602">
      <c r="A1602" t="str">
        <v>MM</v>
      </c>
      <c r="B1602">
        <v>46142</v>
      </c>
      <c r="C1602" t="str">
        <v>RENDIMENTO APLICACAO</v>
      </c>
      <c r="D1602" t="str">
        <v xml:space="preserve"> BTG PACTUAL COMMODITIES SERTRADING S.A.</v>
      </c>
      <c r="E1602" t="str">
        <v>04/2026</v>
      </c>
      <c r="F1602" t="str">
        <v>RENDIMETO FINANCEIRO</v>
      </c>
      <c r="G1602" t="str">
        <v>ÚNICA</v>
      </c>
      <c r="H1602" t="str">
        <v>CREDITO EM CONTA</v>
      </c>
      <c r="I1602">
        <v>853.94</v>
      </c>
    </row>
    <row r="1603">
      <c r="A1603" t="str">
        <v>MM</v>
      </c>
      <c r="B1603">
        <v>46142</v>
      </c>
      <c r="C1603" t="str">
        <v>AJUSTE NDF 3069802</v>
      </c>
      <c r="D1603" t="str">
        <v xml:space="preserve"> BANCO DO BRASIL SA</v>
      </c>
      <c r="E1603" t="str">
        <v>3069802</v>
      </c>
      <c r="F1603" t="str">
        <v>AJUSTE NDF</v>
      </c>
      <c r="G1603" t="str">
        <v>ÚNICA</v>
      </c>
      <c r="H1603" t="str">
        <v>CREDITO EM CONTA</v>
      </c>
      <c r="I1603">
        <v>3268.84</v>
      </c>
    </row>
    <row r="1604">
      <c r="A1604" t="str">
        <v>MM</v>
      </c>
      <c r="B1604">
        <v>46142</v>
      </c>
      <c r="C1604" t="str">
        <v>AJUSTE NDF 3069874</v>
      </c>
      <c r="D1604" t="str">
        <v xml:space="preserve"> BANCO DO BRASIL SA</v>
      </c>
      <c r="E1604" t="str">
        <v>3069874</v>
      </c>
      <c r="F1604" t="str">
        <v>AJUSTE NDF</v>
      </c>
      <c r="G1604" t="str">
        <v>ÚNICA</v>
      </c>
      <c r="H1604" t="str">
        <v>CREDITO EM CONTA</v>
      </c>
      <c r="I1604">
        <v>6913.66</v>
      </c>
    </row>
    <row r="1605">
      <c r="A1605" t="str">
        <v>MM</v>
      </c>
      <c r="B1605">
        <v>46142</v>
      </c>
      <c r="C1605" t="str">
        <v>RESGATE</v>
      </c>
      <c r="D1605" t="str">
        <v xml:space="preserve"> TRANSFERENCIA ENTRE CONTAS</v>
      </c>
      <c r="E1605" t="str">
        <v>04/2026</v>
      </c>
      <c r="F1605" t="str">
        <v>TRANSFERENCIA ENTRE CONTAS</v>
      </c>
      <c r="G1605" t="str">
        <v>ÚNICA</v>
      </c>
      <c r="H1605" t="str">
        <v>TRANSFERENCIA</v>
      </c>
      <c r="I1605">
        <v>337423.54</v>
      </c>
    </row>
    <row r="1606">
      <c r="A1606" t="str">
        <v>MM</v>
      </c>
      <c r="B1606">
        <v>46142</v>
      </c>
      <c r="C1606" t="str">
        <v>RENDIMENTO APLICACAO</v>
      </c>
      <c r="D1606" t="str">
        <v xml:space="preserve"> BANCO DO BRASIL SA</v>
      </c>
      <c r="E1606" t="str">
        <v>04/2026</v>
      </c>
      <c r="F1606" t="str">
        <v>RENDIMETO FINANCEIRO</v>
      </c>
      <c r="G1606" t="str">
        <v>ÚNICA</v>
      </c>
      <c r="H1606" t="str">
        <v>CREDITO EM CONTA</v>
      </c>
      <c r="I1606">
        <v>24209.52</v>
      </c>
    </row>
    <row r="1607">
      <c r="A1607" t="str">
        <v>MM</v>
      </c>
      <c r="B1607">
        <v>46142</v>
      </c>
      <c r="C1607" t="str">
        <v>RENDIMENTO APLICACAO</v>
      </c>
      <c r="D1607" t="str">
        <v xml:space="preserve"> BANCO DO BRASIL SA</v>
      </c>
      <c r="E1607" t="str">
        <v>04/2026</v>
      </c>
      <c r="F1607" t="str">
        <v>RENDIMETO FINANCEIRO</v>
      </c>
      <c r="G1607" t="str">
        <v>ÚNICA</v>
      </c>
      <c r="H1607" t="str">
        <v>CREDITO EM CONTA</v>
      </c>
      <c r="I1607">
        <v>461.73</v>
      </c>
    </row>
    <row r="1608">
      <c r="A1608" t="str">
        <v>BC_MATRIZ</v>
      </c>
      <c r="B1608">
        <v>46146</v>
      </c>
      <c r="C1608" t="str">
        <v>ADIANTAMENTO CLIENTE (VENDA CAMINHAO).</v>
      </c>
      <c r="D1608" t="str">
        <v xml:space="preserve"> D.A. MANFROI TRANSPORTES LTDA</v>
      </c>
      <c r="E1608" t="str">
        <v>05/2026</v>
      </c>
      <c r="F1608" t="str">
        <v>ADIANTAMENTOS CLIENTES</v>
      </c>
      <c r="G1608" t="str">
        <v>ÚNICA</v>
      </c>
      <c r="H1608" t="str">
        <v>PIX</v>
      </c>
      <c r="I1608">
        <v>10409.59</v>
      </c>
    </row>
    <row r="1609">
      <c r="A1609" t="str">
        <v>BC_MATRIZ</v>
      </c>
      <c r="B1609">
        <v>46147</v>
      </c>
      <c r="C1609" t="str">
        <v>MERCADORIA REF NF 2091 e 2096, CARREGAMENTO Nº 02420, CONTRATO: 0478/26 - SO. PLACA: XXX-9999, MOTORISTA: JOEL FLORENCO DE SOUZA</v>
      </c>
      <c r="D1609" t="str">
        <v xml:space="preserve"> LOUIS DREYFUS COMPANY BRASIL S.A.</v>
      </c>
      <c r="E1609" t="str">
        <v>02420</v>
      </c>
      <c r="F1609" t="str">
        <v>CLIENTES MERCADORIAS</v>
      </c>
      <c r="G1609" t="str">
        <v>ÚNICA</v>
      </c>
      <c r="H1609" t="str">
        <v>CREDITO EM CONTA</v>
      </c>
      <c r="I1609">
        <v>11558.01</v>
      </c>
    </row>
    <row r="1610">
      <c r="A1610" t="str">
        <v>BC_MATRIZ</v>
      </c>
      <c r="B1610">
        <v>46153</v>
      </c>
      <c r="C1610" t="str">
        <v>Cashback com pontos</v>
      </c>
      <c r="D1610" t="str">
        <v xml:space="preserve"> BANCO DO BRASIL SA</v>
      </c>
      <c r="E1610" t="str">
        <v>05/2026</v>
      </c>
      <c r="F1610" t="str">
        <v>RENDIMETO FINANCEIRO</v>
      </c>
      <c r="G1610" t="str">
        <v>ÚNICA</v>
      </c>
      <c r="H1610" t="str">
        <v>CREDITO EM CONTA</v>
      </c>
      <c r="I1610">
        <v>1085.51</v>
      </c>
    </row>
    <row r="1611">
      <c r="A1611" t="str">
        <v>BC_MATRIZ</v>
      </c>
      <c r="B1611">
        <v>46157</v>
      </c>
      <c r="C1611" t="str">
        <v>RECEBIMENTO ANTECIPADO DO CONTRATO DE COMPRA E VENDA NUMERO 0045/2026. (BELA CEREAIS X MM COMERCIO).</v>
      </c>
      <c r="D1611" t="str">
        <v xml:space="preserve"> MM COMERCIO DE CEREAIS LTDA</v>
      </c>
      <c r="E1611" t="str">
        <v>0045/2026</v>
      </c>
      <c r="F1611" t="str">
        <v>EMPRESAS</v>
      </c>
      <c r="G1611" t="str">
        <v>ÚNICA</v>
      </c>
      <c r="H1611" t="str">
        <v>TRANSFERENCIA</v>
      </c>
      <c r="I1611">
        <v>1000000</v>
      </c>
    </row>
    <row r="1612">
      <c r="A1612" t="str">
        <v>BC_MATRIZ</v>
      </c>
      <c r="B1612">
        <v>46171</v>
      </c>
      <c r="C1612" t="str">
        <v>MERCADORIA REF NF 2098, CARREGAMENTO Nº 02431, CONTRATO: 0483/26 - SO. PLACA: XXX-9999, MOTORISTA: JOEL FLORENCO DE SOUZA</v>
      </c>
      <c r="D1612" t="str">
        <v xml:space="preserve"> AMAGGI EXPORTACAO E IMPORTACAO LTDA</v>
      </c>
      <c r="E1612" t="str">
        <v>02431</v>
      </c>
      <c r="F1612" t="str">
        <v>CLIENTES MERCADORIAS</v>
      </c>
      <c r="G1612" t="str">
        <v>ÚNICA</v>
      </c>
      <c r="H1612" t="str">
        <v>TED</v>
      </c>
      <c r="I1612">
        <v>64879.1</v>
      </c>
    </row>
    <row r="1613">
      <c r="A1613" t="str">
        <v>BC_MATRIZ</v>
      </c>
      <c r="B1613">
        <v>46171</v>
      </c>
      <c r="C1613" t="str">
        <v>MERCADORIA REF NF 2100, CARREGAMENTO Nº 02433, CONTRATO: 0483/26 - SO. PLACA: XXX-9999, MOTORISTA: JOEL FLORENCO DE SOUZA</v>
      </c>
      <c r="D1613" t="str">
        <v xml:space="preserve"> AMAGGI EXPORTACAO E IMPORTACAO LTDA</v>
      </c>
      <c r="E1613" t="str">
        <v>02433</v>
      </c>
      <c r="F1613" t="str">
        <v>CLIENTES MERCADORIAS</v>
      </c>
      <c r="G1613" t="str">
        <v>ÚNICA</v>
      </c>
      <c r="H1613" t="str">
        <v>TED</v>
      </c>
      <c r="I1613">
        <v>87197.65</v>
      </c>
    </row>
    <row r="1614">
      <c r="A1614" t="str">
        <v>BC_MATRIZ</v>
      </c>
      <c r="B1614">
        <v>46171</v>
      </c>
      <c r="C1614" t="str">
        <v>MERCADORIA REF NF 2099, CARREGAMENTO Nº 02432, CONTRATO: 0483/26 - SO. PLACA: XXX-9999, MOTORISTA: JOEL FLORENCO DE SOUZA</v>
      </c>
      <c r="D1614" t="str">
        <v xml:space="preserve"> AMAGGI EXPORTACAO E IMPORTACAO LTDA</v>
      </c>
      <c r="E1614" t="str">
        <v>02432</v>
      </c>
      <c r="F1614" t="str">
        <v>CLIENTES MERCADORIAS</v>
      </c>
      <c r="G1614" t="str">
        <v>ÚNICA</v>
      </c>
      <c r="H1614" t="str">
        <v>TED</v>
      </c>
      <c r="I1614">
        <v>87773.5</v>
      </c>
    </row>
    <row r="1615">
      <c r="A1615" t="str">
        <v>BC_MATRIZ</v>
      </c>
      <c r="B1615">
        <v>46171</v>
      </c>
      <c r="C1615" t="str">
        <v>MERCADORIA REF NF 2101, CARREGAMENTO Nº 02434, CONTRATO: 0483/26 - SO. PLACA: XXX-9999, MOTORISTA: JOEL FLORENCO DE SOUZA</v>
      </c>
      <c r="D1615" t="str">
        <v xml:space="preserve"> AMAGGI EXPORTACAO E IMPORTACAO LTDA</v>
      </c>
      <c r="E1615" t="str">
        <v>02434</v>
      </c>
      <c r="F1615" t="str">
        <v>CLIENTES MERCADORIAS</v>
      </c>
      <c r="G1615" t="str">
        <v>ÚNICA</v>
      </c>
      <c r="H1615" t="str">
        <v>TED</v>
      </c>
      <c r="I1615">
        <v>66624.1</v>
      </c>
    </row>
    <row r="1616">
      <c r="A1616" t="str">
        <v>BC_MATRIZ</v>
      </c>
      <c r="B1616">
        <v>46171</v>
      </c>
      <c r="C1616" t="str">
        <v>MERCADORIA REF NF 2102, CARREGAMENTO Nº 02435, CONTRATO: 0483/26 - SO. PLACA: XXX-9999, MOTORISTA: JOEL FLORENCO DE SOUZA</v>
      </c>
      <c r="D1616" t="str">
        <v xml:space="preserve"> AMAGGI EXPORTACAO E IMPORTACAO LTDA</v>
      </c>
      <c r="E1616" t="str">
        <v>02435</v>
      </c>
      <c r="F1616" t="str">
        <v>CLIENTES MERCADORIAS</v>
      </c>
      <c r="G1616" t="str">
        <v>ÚNICA</v>
      </c>
      <c r="H1616" t="str">
        <v>TED</v>
      </c>
      <c r="I1616">
        <v>84859.35</v>
      </c>
    </row>
    <row r="1617">
      <c r="A1617" t="str">
        <v>BC_MATRIZ</v>
      </c>
      <c r="B1617">
        <v>46171</v>
      </c>
      <c r="C1617" t="str">
        <v>MERCADORIA REF NF 2103, CARREGAMENTO Nº 02436, CONTRATO: 0483/26 - SO. PLACA: XXX-9999, MOTORISTA: JOEL FLORENCO DE SOUZA</v>
      </c>
      <c r="D1617" t="str">
        <v xml:space="preserve"> AMAGGI EXPORTACAO E IMPORTACAO LTDA</v>
      </c>
      <c r="E1617" t="str">
        <v>02436</v>
      </c>
      <c r="F1617" t="str">
        <v>CLIENTES MERCADORIAS</v>
      </c>
      <c r="G1617" t="str">
        <v>ÚNICA</v>
      </c>
      <c r="H1617" t="str">
        <v>TED</v>
      </c>
      <c r="I1617">
        <v>86569.45</v>
      </c>
    </row>
    <row r="1618">
      <c r="A1618" t="str">
        <v>BC_MATRIZ</v>
      </c>
      <c r="B1618">
        <v>46171</v>
      </c>
      <c r="C1618" t="str">
        <v>MERCADORIA REF NF 2105, CARREGAMENTO Nº 02437, CONTRATO: 0483/26 - SO. PLACA: XXX-9999, MOTORISTA: JOEL FLORENCO DE SOUZA</v>
      </c>
      <c r="D1618" t="str">
        <v xml:space="preserve"> AMAGGI EXPORTACAO E IMPORTACAO LTDA</v>
      </c>
      <c r="E1618" t="str">
        <v>02437</v>
      </c>
      <c r="F1618" t="str">
        <v>CLIENTES MERCADORIAS</v>
      </c>
      <c r="G1618" t="str">
        <v>ÚNICA</v>
      </c>
      <c r="H1618" t="str">
        <v>TED</v>
      </c>
      <c r="I1618">
        <v>66310</v>
      </c>
    </row>
    <row r="1619">
      <c r="A1619" t="str">
        <v>BC_MATRIZ</v>
      </c>
      <c r="B1619">
        <v>46171</v>
      </c>
      <c r="C1619" t="str">
        <v>MERCADORIA REF NF 2106, CARREGAMENTO Nº 02438, CONTRATO: 0483/26 - SO. PLACA: XXX-9999, MOTORISTA: JOEL FLORENCO DE SOUZA</v>
      </c>
      <c r="D1619" t="str">
        <v xml:space="preserve"> AMAGGI EXPORTACAO E IMPORTACAO LTDA</v>
      </c>
      <c r="E1619" t="str">
        <v>02438</v>
      </c>
      <c r="F1619" t="str">
        <v>CLIENTES MERCADORIAS</v>
      </c>
      <c r="G1619" t="str">
        <v>ÚNICA</v>
      </c>
      <c r="H1619" t="str">
        <v>TED</v>
      </c>
      <c r="I1619">
        <v>65856.3</v>
      </c>
    </row>
    <row r="1620">
      <c r="A1620" t="str">
        <v>BC_MATRIZ</v>
      </c>
      <c r="B1620">
        <v>46171</v>
      </c>
      <c r="C1620" t="str">
        <v>MERCADORIA REF NF 2107, CARREGAMENTO Nº 02439, CONTRATO: 0483/26 - SO. PLACA: XXX-9999, MOTORISTA: JOEL FLORENCO DE SOUZA</v>
      </c>
      <c r="D1620" t="str">
        <v xml:space="preserve"> AMAGGI EXPORTACAO E IMPORTACAO LTDA</v>
      </c>
      <c r="E1620" t="str">
        <v>02439</v>
      </c>
      <c r="F1620" t="str">
        <v>CLIENTES MERCADORIAS</v>
      </c>
      <c r="G1620" t="str">
        <v>ÚNICA</v>
      </c>
      <c r="H1620" t="str">
        <v>TED</v>
      </c>
      <c r="I1620">
        <v>66467.05</v>
      </c>
    </row>
    <row r="1621">
      <c r="A1621" t="str">
        <v>BC_MATRIZ</v>
      </c>
      <c r="B1621">
        <v>46171</v>
      </c>
      <c r="C1621" t="str">
        <v>MERCADORIA REF NF 2108, CARREGAMENTO Nº 02440, CONTRATO: 0483/26 - SO. PLACA: XXX-9999, MOTORISTA: JOEL FLORENCO DE SOUZA</v>
      </c>
      <c r="D1621" t="str">
        <v xml:space="preserve"> AMAGGI EXPORTACAO E IMPORTACAO LTDA</v>
      </c>
      <c r="E1621" t="str">
        <v>02440</v>
      </c>
      <c r="F1621" t="str">
        <v>CLIENTES MERCADORIAS</v>
      </c>
      <c r="G1621" t="str">
        <v>ÚNICA</v>
      </c>
      <c r="H1621" t="str">
        <v>TED</v>
      </c>
      <c r="I1621">
        <v>65716.7</v>
      </c>
    </row>
    <row r="1622">
      <c r="A1622" t="str">
        <v>BC_MATRIZ</v>
      </c>
      <c r="B1622">
        <v>46171</v>
      </c>
      <c r="C1622" t="str">
        <v>MERCADORIA REF NF 2109, CARREGAMENTO Nº 02441, CONTRATO: 0483/26 - SO. PLACA: XXX-9999, MOTORISTA: JOEL FLORENCO DE SOUZA</v>
      </c>
      <c r="D1622" t="str">
        <v xml:space="preserve"> AMAGGI EXPORTACAO E IMPORTACAO LTDA</v>
      </c>
      <c r="E1622" t="str">
        <v>02441</v>
      </c>
      <c r="F1622" t="str">
        <v>CLIENTES MERCADORIAS</v>
      </c>
      <c r="G1622" t="str">
        <v>ÚNICA</v>
      </c>
      <c r="H1622" t="str">
        <v>TED</v>
      </c>
      <c r="I1622">
        <v>87092.95</v>
      </c>
    </row>
    <row r="1623">
      <c r="A1623" t="str">
        <v>BC_MATRIZ</v>
      </c>
      <c r="B1623">
        <v>46171</v>
      </c>
      <c r="C1623" t="str">
        <v>MERCADORIA REF NF 2110, CARREGAMENTO Nº 02442, CONTRATO: 0483/26 - SO. PLACA: XXX-9999, MOTORISTA: JOEL FLORENCO DE SOUZA</v>
      </c>
      <c r="D1623" t="str">
        <v xml:space="preserve"> AMAGGI EXPORTACAO E IMPORTACAO LTDA</v>
      </c>
      <c r="E1623" t="str">
        <v>02442</v>
      </c>
      <c r="F1623" t="str">
        <v>CLIENTES MERCADORIAS</v>
      </c>
      <c r="G1623" t="str">
        <v>ÚNICA</v>
      </c>
      <c r="H1623" t="str">
        <v>TED</v>
      </c>
      <c r="I1623">
        <v>84213.7</v>
      </c>
    </row>
    <row r="1624">
      <c r="A1624" t="str">
        <v>BC_MATRIZ</v>
      </c>
      <c r="B1624">
        <v>46171</v>
      </c>
      <c r="C1624" t="str">
        <v>MERCADORIA REF NF 2111, CARREGAMENTO Nº 02443, CONTRATO: 0483/26 - SO. PLACA: XXX-9999, MOTORISTA: JOEL FLORENCO DE SOUZA</v>
      </c>
      <c r="D1624" t="str">
        <v xml:space="preserve"> AMAGGI EXPORTACAO E IMPORTACAO LTDA</v>
      </c>
      <c r="E1624" t="str">
        <v>02443</v>
      </c>
      <c r="F1624" t="str">
        <v>CLIENTES MERCADORIAS</v>
      </c>
      <c r="G1624" t="str">
        <v>ÚNICA</v>
      </c>
      <c r="H1624" t="str">
        <v>TED</v>
      </c>
      <c r="I1624">
        <v>87581.55</v>
      </c>
    </row>
    <row r="1625">
      <c r="A1625" t="str">
        <v>BC_MATRIZ</v>
      </c>
      <c r="B1625">
        <v>46171</v>
      </c>
      <c r="C1625" t="str">
        <v>MERCADORIA REF NF 2112, CARREGAMENTO Nº 02444, CONTRATO: 0483/26 - SO. PLACA: XXX-9999, MOTORISTA: JOEL FLORENCO DE SOUZA</v>
      </c>
      <c r="D1625" t="str">
        <v xml:space="preserve"> AMAGGI EXPORTACAO E IMPORTACAO LTDA</v>
      </c>
      <c r="E1625" t="str">
        <v>02444</v>
      </c>
      <c r="F1625" t="str">
        <v>CLIENTES MERCADORIAS</v>
      </c>
      <c r="G1625" t="str">
        <v>ÚNICA</v>
      </c>
      <c r="H1625" t="str">
        <v>TED</v>
      </c>
      <c r="I1625">
        <v>87424.5</v>
      </c>
    </row>
    <row r="1626">
      <c r="A1626" t="str">
        <v>BC_MATRIZ</v>
      </c>
      <c r="B1626">
        <v>46171</v>
      </c>
      <c r="C1626" t="str">
        <v>MERCADORIA REF NF 2113, CARREGAMENTO Nº 02445, CONTRATO: 0483/26 - SO. PLACA: XXX-9999, MOTORISTA: JOEL FLORENCO DE SOUZA</v>
      </c>
      <c r="D1626" t="str">
        <v xml:space="preserve"> AMAGGI EXPORTACAO E IMPORTACAO LTDA</v>
      </c>
      <c r="E1626" t="str">
        <v>02445</v>
      </c>
      <c r="F1626" t="str">
        <v>CLIENTES MERCADORIAS</v>
      </c>
      <c r="G1626" t="str">
        <v>ÚNICA</v>
      </c>
      <c r="H1626" t="str">
        <v>TED</v>
      </c>
      <c r="I1626">
        <v>86621.8</v>
      </c>
    </row>
    <row r="1627">
      <c r="A1627" t="str">
        <v>BC_MATRIZ</v>
      </c>
      <c r="B1627">
        <v>46171</v>
      </c>
      <c r="C1627" t="str">
        <v>MERCADORIA REF NF 2114, CARREGAMENTO Nº 02446, CONTRATO: 0483/26 - SO. PLACA: XXX-9999, MOTORISTA: JOEL FLORENCO DE SOUZA</v>
      </c>
      <c r="D1627" t="str">
        <v xml:space="preserve"> AMAGGI EXPORTACAO E IMPORTACAO LTDA</v>
      </c>
      <c r="E1627" t="str">
        <v>02446</v>
      </c>
      <c r="F1627" t="str">
        <v>CLIENTES MERCADORIAS</v>
      </c>
      <c r="G1627" t="str">
        <v>ÚNICA</v>
      </c>
      <c r="H1627" t="str">
        <v>TED</v>
      </c>
      <c r="I1627">
        <v>87092.95</v>
      </c>
    </row>
    <row r="1628">
      <c r="A1628" t="str">
        <v>BC_MATRIZ</v>
      </c>
      <c r="B1628">
        <v>46171</v>
      </c>
      <c r="C1628" t="str">
        <v>MERCADORIA REF NF 2116, CARREGAMENTO Nº 02448, CONTRATO: 0483/26 - SO. PLACA: XXX-9999, MOTORISTA: JOEL FLORENCO DE SOUZA</v>
      </c>
      <c r="D1628" t="str">
        <v xml:space="preserve"> AMAGGI EXPORTACAO E IMPORTACAO LTDA</v>
      </c>
      <c r="E1628" t="str">
        <v>02448</v>
      </c>
      <c r="F1628" t="str">
        <v>CLIENTES MERCADORIAS</v>
      </c>
      <c r="G1628" t="str">
        <v>ÚNICA</v>
      </c>
      <c r="H1628" t="str">
        <v>TED</v>
      </c>
      <c r="I1628">
        <v>86150.65</v>
      </c>
    </row>
    <row r="1629">
      <c r="A1629" t="str">
        <v>BC_MATRIZ</v>
      </c>
      <c r="B1629">
        <v>46171</v>
      </c>
      <c r="C1629" t="str">
        <v>MERCADORIA REF NF 2115, CARREGAMENTO Nº 02447, CONTRATO: 0483/26 - SO. PLACA: XXX-9999, MOTORISTA: JOEL FLORENCO DE SOUZA</v>
      </c>
      <c r="D1629" t="str">
        <v xml:space="preserve"> AMAGGI EXPORTACAO E IMPORTACAO LTDA</v>
      </c>
      <c r="E1629" t="str">
        <v>02447</v>
      </c>
      <c r="F1629" t="str">
        <v>CLIENTES MERCADORIAS</v>
      </c>
      <c r="G1629" t="str">
        <v>ÚNICA</v>
      </c>
      <c r="H1629" t="str">
        <v>TED</v>
      </c>
      <c r="I1629">
        <v>86045.95</v>
      </c>
    </row>
    <row r="1630">
      <c r="A1630" t="str">
        <v>BC_MATRIZ</v>
      </c>
      <c r="B1630">
        <v>46171</v>
      </c>
      <c r="C1630" t="str">
        <v>MERCADORIA REF NF 2117, CARREGAMENTO Nº 02449, CONTRATO: 0483/26 - SO. PLACA: XXX-9999, MOTORISTA: JOEL FLORENCO DE SOUZA</v>
      </c>
      <c r="D1630" t="str">
        <v xml:space="preserve"> AMAGGI EXPORTACAO E IMPORTACAO LTDA</v>
      </c>
      <c r="E1630" t="str">
        <v>02449</v>
      </c>
      <c r="F1630" t="str">
        <v>CLIENTES MERCADORIAS</v>
      </c>
      <c r="G1630" t="str">
        <v>ÚNICA</v>
      </c>
      <c r="H1630" t="str">
        <v>TED</v>
      </c>
      <c r="I1630">
        <v>85854</v>
      </c>
    </row>
    <row r="1631">
      <c r="A1631" t="str">
        <v>BC_MATRIZ</v>
      </c>
      <c r="B1631">
        <v>46171</v>
      </c>
      <c r="C1631" t="str">
        <v>MERCADORIA REF NF 2126, CARREGAMENTO Nº 02458, CONTRATO: 0483/26 - SO. PLACA: XXX-9999, MOTORISTA: JOEL FLORENCO DE SOUZA</v>
      </c>
      <c r="D1631" t="str">
        <v xml:space="preserve"> AMAGGI EXPORTACAO E IMPORTACAO LTDA</v>
      </c>
      <c r="E1631" t="str">
        <v>02458</v>
      </c>
      <c r="F1631" t="str">
        <v>CLIENTES MERCADORIAS</v>
      </c>
      <c r="G1631" t="str">
        <v>ÚNICA</v>
      </c>
      <c r="H1631" t="str">
        <v>TED</v>
      </c>
      <c r="I1631">
        <v>87197.65</v>
      </c>
    </row>
    <row r="1632">
      <c r="A1632" t="str">
        <v>BC_MATRIZ</v>
      </c>
      <c r="B1632">
        <v>46171</v>
      </c>
      <c r="C1632" t="str">
        <v>MERCADORIA REF NF 2125, CARREGAMENTO Nº 02457, CONTRATO: 0483/26 - SO. PLACA: XXX-9999, MOTORISTA: JOEL FLORENCO DE SOUZA</v>
      </c>
      <c r="D1632" t="str">
        <v xml:space="preserve"> AMAGGI EXPORTACAO E IMPORTACAO LTDA</v>
      </c>
      <c r="E1632" t="str">
        <v>02457</v>
      </c>
      <c r="F1632" t="str">
        <v>CLIENTES MERCADORIAS</v>
      </c>
      <c r="G1632" t="str">
        <v>ÚNICA</v>
      </c>
      <c r="H1632" t="str">
        <v>TED</v>
      </c>
      <c r="I1632">
        <v>82172.05</v>
      </c>
    </row>
    <row r="1633">
      <c r="A1633" t="str">
        <v>BC_MATRIZ</v>
      </c>
      <c r="B1633">
        <v>46171</v>
      </c>
      <c r="C1633" t="str">
        <v>MERCADORIA REF NF 2124, CARREGAMENTO Nº 02456, CONTRATO: 0483/26 - SO. PLACA: XXX-9999, MOTORISTA: JOEL FLORENCO DE SOUZA</v>
      </c>
      <c r="D1633" t="str">
        <v xml:space="preserve"> AMAGGI EXPORTACAO E IMPORTACAO LTDA</v>
      </c>
      <c r="E1633" t="str">
        <v>02456</v>
      </c>
      <c r="F1633" t="str">
        <v>CLIENTES MERCADORIAS</v>
      </c>
      <c r="G1633" t="str">
        <v>ÚNICA</v>
      </c>
      <c r="H1633" t="str">
        <v>TED</v>
      </c>
      <c r="I1633">
        <v>87529.2</v>
      </c>
    </row>
    <row r="1634">
      <c r="A1634" t="str">
        <v>BC_MATRIZ</v>
      </c>
      <c r="B1634">
        <v>46171</v>
      </c>
      <c r="C1634" t="str">
        <v>MERCADORIA REF NF 2123, CARREGAMENTO Nº 02455, CONTRATO: 0483/26 - SO. PLACA: XXX-9999, MOTORISTA: JOEL FLORENCO DE SOUZA</v>
      </c>
      <c r="D1634" t="str">
        <v xml:space="preserve"> AMAGGI EXPORTACAO E IMPORTACAO LTDA</v>
      </c>
      <c r="E1634" t="str">
        <v>02455</v>
      </c>
      <c r="F1634" t="str">
        <v>CLIENTES MERCADORIAS</v>
      </c>
      <c r="G1634" t="str">
        <v>ÚNICA</v>
      </c>
      <c r="H1634" t="str">
        <v>TED</v>
      </c>
      <c r="I1634">
        <v>83951.95</v>
      </c>
    </row>
    <row r="1635">
      <c r="A1635" t="str">
        <v>BC_MATRIZ</v>
      </c>
      <c r="B1635">
        <v>46171</v>
      </c>
      <c r="C1635" t="str">
        <v>MERCADORIA REF NF 2122, CARREGAMENTO Nº 02454, CONTRATO: 0483/26 - SO. PLACA: XXX-9999, MOTORISTA: JOEL FLORENCO DE SOUZA</v>
      </c>
      <c r="D1635" t="str">
        <v xml:space="preserve"> AMAGGI EXPORTACAO E IMPORTACAO LTDA</v>
      </c>
      <c r="E1635" t="str">
        <v>02454</v>
      </c>
      <c r="F1635" t="str">
        <v>CLIENTES MERCADORIAS</v>
      </c>
      <c r="G1635" t="str">
        <v>ÚNICA</v>
      </c>
      <c r="H1635" t="str">
        <v>TED</v>
      </c>
      <c r="I1635">
        <v>85086.2</v>
      </c>
    </row>
    <row r="1636">
      <c r="A1636" t="str">
        <v>BC_MATRIZ</v>
      </c>
      <c r="B1636">
        <v>46171</v>
      </c>
      <c r="C1636" t="str">
        <v>MERCADORIA REF NF 2121, CARREGAMENTO Nº 02453, CONTRATO: 0483/26 - SO. PLACA: XXX-9999, MOTORISTA: JOEL FLORENCO DE SOUZA</v>
      </c>
      <c r="D1636" t="str">
        <v xml:space="preserve"> AMAGGI EXPORTACAO E IMPORTACAO LTDA</v>
      </c>
      <c r="E1636" t="str">
        <v>02453</v>
      </c>
      <c r="F1636" t="str">
        <v>CLIENTES MERCADORIAS</v>
      </c>
      <c r="G1636" t="str">
        <v>ÚNICA</v>
      </c>
      <c r="H1636" t="str">
        <v>TED</v>
      </c>
      <c r="I1636">
        <v>85784.2</v>
      </c>
    </row>
    <row r="1637">
      <c r="A1637" t="str">
        <v>BC_MATRIZ</v>
      </c>
      <c r="B1637">
        <v>46171</v>
      </c>
      <c r="C1637" t="str">
        <v>MERCADORIA REF NF 2119, CARREGAMENTO Nº 02451, CONTRATO: 0483/26 - SO. PLACA: XXX-9999, MOTORISTA: JOEL FLORENCO DE SOUZA</v>
      </c>
      <c r="D1637" t="str">
        <v xml:space="preserve"> AMAGGI EXPORTACAO E IMPORTACAO LTDA</v>
      </c>
      <c r="E1637" t="str">
        <v>02451</v>
      </c>
      <c r="F1637" t="str">
        <v>CLIENTES MERCADORIAS</v>
      </c>
      <c r="G1637" t="str">
        <v>ÚNICA</v>
      </c>
      <c r="H1637" t="str">
        <v>TED</v>
      </c>
      <c r="I1637">
        <v>87407.05</v>
      </c>
    </row>
    <row r="1638">
      <c r="A1638" t="str">
        <v>BC_MATRIZ</v>
      </c>
      <c r="B1638">
        <v>46171</v>
      </c>
      <c r="C1638" t="str">
        <v>MERCADORIA REF NF 2120, CARREGAMENTO Nº 02450, CONTRATO: 0483/26 - SO. PLACA: XXX-9999, MOTORISTA: JOEL FLORENCO DE SOUZA</v>
      </c>
      <c r="D1638" t="str">
        <v xml:space="preserve"> AMAGGI EXPORTACAO E IMPORTACAO LTDA</v>
      </c>
      <c r="E1638" t="str">
        <v>02450</v>
      </c>
      <c r="F1638" t="str">
        <v>CLIENTES MERCADORIAS</v>
      </c>
      <c r="G1638" t="str">
        <v>ÚNICA</v>
      </c>
      <c r="H1638" t="str">
        <v>TED</v>
      </c>
      <c r="I1638">
        <v>85958.7</v>
      </c>
    </row>
    <row r="1639">
      <c r="A1639" t="str">
        <v>BC_MATRIZ</v>
      </c>
      <c r="B1639">
        <v>46171</v>
      </c>
      <c r="C1639" t="str">
        <v>MERCADORIA REF NF 2129, CARREGAMENTO Nº 02461, CONTRATO: 0483/26 - SO. PLACA: XXX-9999, MOTORISTA: JOEL FLORENCO DE SOUZA</v>
      </c>
      <c r="D1639" t="str">
        <v xml:space="preserve"> AMAGGI EXPORTACAO E IMPORTACAO LTDA</v>
      </c>
      <c r="E1639" t="str">
        <v>02461</v>
      </c>
      <c r="F1639" t="str">
        <v>CLIENTES MERCADORIAS</v>
      </c>
      <c r="G1639" t="str">
        <v>ÚNICA</v>
      </c>
      <c r="H1639" t="str">
        <v>TED</v>
      </c>
      <c r="I1639">
        <v>86150.65</v>
      </c>
    </row>
    <row r="1640">
      <c r="A1640" t="str">
        <v>BC_MATRIZ</v>
      </c>
      <c r="B1640">
        <v>46171</v>
      </c>
      <c r="C1640" t="str">
        <v>MERCADORIA REF NF 2130, CARREGAMENTO Nº 02462, CONTRATO: 0483/26 - SO. PLACA: XXX-9999, MOTORISTA: JOEL FLORENCO DE SOUZA</v>
      </c>
      <c r="D1640" t="str">
        <v xml:space="preserve"> AMAGGI EXPORTACAO E IMPORTACAO LTDA</v>
      </c>
      <c r="E1640" t="str">
        <v>02462</v>
      </c>
      <c r="F1640" t="str">
        <v>CLIENTES MERCADORIAS</v>
      </c>
      <c r="G1640" t="str">
        <v>ÚNICA</v>
      </c>
      <c r="H1640" t="str">
        <v>TED</v>
      </c>
      <c r="I1640">
        <v>81962.65</v>
      </c>
    </row>
    <row r="1641">
      <c r="A1641" t="str">
        <v>BC_MATRIZ</v>
      </c>
      <c r="B1641">
        <v>46171</v>
      </c>
      <c r="C1641" t="str">
        <v>MERCADORIA REF NF 2128, CARREGAMENTO Nº 02460, CONTRATO: 0483/26 - SO. PLACA: XXX-9999, MOTORISTA: JOEL FLORENCO DE SOUZA</v>
      </c>
      <c r="D1641" t="str">
        <v xml:space="preserve"> AMAGGI EXPORTACAO E IMPORTACAO LTDA</v>
      </c>
      <c r="E1641" t="str">
        <v>02460</v>
      </c>
      <c r="F1641" t="str">
        <v>CLIENTES MERCADORIAS</v>
      </c>
      <c r="G1641" t="str">
        <v>ÚNICA</v>
      </c>
      <c r="H1641" t="str">
        <v>TED</v>
      </c>
      <c r="I1641">
        <v>85923.8</v>
      </c>
    </row>
    <row r="1642">
      <c r="A1642" t="str">
        <v>BC_MATRIZ</v>
      </c>
      <c r="B1642">
        <v>46171</v>
      </c>
      <c r="C1642" t="str">
        <v>MERCADORIA REF NF 2127, CARREGAMENTO Nº 02459, CONTRATO: 0483/26 - SO. PLACA: XXX-9999, MOTORISTA: JOEL FLORENCO DE SOUZA</v>
      </c>
      <c r="D1642" t="str">
        <v xml:space="preserve"> AMAGGI EXPORTACAO E IMPORTACAO LTDA</v>
      </c>
      <c r="E1642" t="str">
        <v>02459</v>
      </c>
      <c r="F1642" t="str">
        <v>CLIENTES MERCADORIAS</v>
      </c>
      <c r="G1642" t="str">
        <v>ÚNICA</v>
      </c>
      <c r="H1642" t="str">
        <v>TED</v>
      </c>
      <c r="I1642">
        <v>86272.8</v>
      </c>
    </row>
    <row r="1643">
      <c r="A1643" t="str">
        <v>BC_MATRIZ</v>
      </c>
      <c r="B1643">
        <v>46171</v>
      </c>
      <c r="C1643" t="str">
        <v>MERCADORIA REF NF 2132, CARREGAMENTO Nº 02464, CONTRATO: 0483/26 - SO. PLACA: XXX-9999, MOTORISTA: JOEL FLORENCO DE SOUZA</v>
      </c>
      <c r="D1643" t="str">
        <v xml:space="preserve"> AMAGGI EXPORTACAO E IMPORTACAO LTDA</v>
      </c>
      <c r="E1643" t="str">
        <v>02464</v>
      </c>
      <c r="F1643" t="str">
        <v>CLIENTES MERCADORIAS</v>
      </c>
      <c r="G1643" t="str">
        <v>ÚNICA</v>
      </c>
      <c r="H1643" t="str">
        <v>TED</v>
      </c>
      <c r="I1643">
        <v>83742.55</v>
      </c>
    </row>
    <row r="1644">
      <c r="A1644" t="str">
        <v>BC_MATRIZ</v>
      </c>
      <c r="B1644">
        <v>46171</v>
      </c>
      <c r="C1644" t="str">
        <v>MERCADORIA REF NF 2131, CARREGAMENTO Nº 02463, CONTRATO: 0483/26 - SO. PLACA: XXX-9999, MOTORISTA: JOEL FLORENCO DE SOUZA</v>
      </c>
      <c r="D1644" t="str">
        <v xml:space="preserve"> AMAGGI EXPORTACAO E IMPORTACAO LTDA</v>
      </c>
      <c r="E1644" t="str">
        <v>02463</v>
      </c>
      <c r="F1644" t="str">
        <v>CLIENTES MERCADORIAS</v>
      </c>
      <c r="G1644" t="str">
        <v>ÚNICA</v>
      </c>
      <c r="H1644" t="str">
        <v>TED</v>
      </c>
      <c r="I1644">
        <v>85644.6</v>
      </c>
    </row>
    <row r="1645">
      <c r="A1645" t="str">
        <v>BC_MATRIZ</v>
      </c>
      <c r="B1645">
        <v>46171</v>
      </c>
      <c r="C1645" t="str">
        <v>MERCADORIA REF NF 2133, CARREGAMENTO Nº 02465, CONTRATO: 0483/26 - SO. PLACA: XXX-9999, MOTORISTA: JOEL FLORENCO DE SOUZA</v>
      </c>
      <c r="D1645" t="str">
        <v xml:space="preserve"> AMAGGI EXPORTACAO E IMPORTACAO LTDA</v>
      </c>
      <c r="E1645" t="str">
        <v>02465</v>
      </c>
      <c r="F1645" t="str">
        <v>CLIENTES MERCADORIAS</v>
      </c>
      <c r="G1645" t="str">
        <v>ÚNICA</v>
      </c>
      <c r="H1645" t="str">
        <v>TED</v>
      </c>
      <c r="I1645">
        <v>85871.45</v>
      </c>
    </row>
    <row r="1646">
      <c r="A1646" t="str">
        <v>BC_MATRIZ</v>
      </c>
      <c r="B1646">
        <v>46171</v>
      </c>
      <c r="C1646" t="str">
        <v>MERCADORIA REF NF 2136, CARREGAMENTO Nº 02468, CONTRATO: 0483/26 - SO. PLACA: XXX-9999, MOTORISTA: JOEL FLORENCO DE SOUZA</v>
      </c>
      <c r="D1646" t="str">
        <v xml:space="preserve"> AMAGGI EXPORTACAO E IMPORTACAO LTDA</v>
      </c>
      <c r="E1646" t="str">
        <v>02468</v>
      </c>
      <c r="F1646" t="str">
        <v>CLIENTES MERCADORIAS</v>
      </c>
      <c r="G1646" t="str">
        <v>ÚNICA</v>
      </c>
      <c r="H1646" t="str">
        <v>TED</v>
      </c>
      <c r="I1646">
        <v>65612</v>
      </c>
    </row>
    <row r="1647">
      <c r="A1647" t="str">
        <v>BC_MATRIZ</v>
      </c>
      <c r="B1647">
        <v>46171</v>
      </c>
      <c r="C1647" t="str">
        <v>MERCADORIA REF NF 2135, CARREGAMENTO Nº 02467, CONTRATO: 0483/26 - SO. PLACA: XXX-9999, MOTORISTA: JOEL FLORENCO DE SOUZA</v>
      </c>
      <c r="D1647" t="str">
        <v xml:space="preserve"> AMAGGI EXPORTACAO E IMPORTACAO LTDA</v>
      </c>
      <c r="E1647" t="str">
        <v>02467</v>
      </c>
      <c r="F1647" t="str">
        <v>CLIENTES MERCADORIAS</v>
      </c>
      <c r="G1647" t="str">
        <v>ÚNICA</v>
      </c>
      <c r="H1647" t="str">
        <v>TED</v>
      </c>
      <c r="I1647">
        <v>85976.15</v>
      </c>
    </row>
    <row r="1648">
      <c r="A1648" t="str">
        <v>BC_MATRIZ</v>
      </c>
      <c r="B1648">
        <v>46171</v>
      </c>
      <c r="C1648" t="str">
        <v>MERCADORIA REF NF 2134, CARREGAMENTO Nº 02466, CONTRATO: 0483/26 - SO. PLACA: XXX-9999, MOTORISTA: JOEL FLORENCO DE SOUZA</v>
      </c>
      <c r="D1648" t="str">
        <v xml:space="preserve"> AMAGGI EXPORTACAO E IMPORTACAO LTDA</v>
      </c>
      <c r="E1648" t="str">
        <v>02466</v>
      </c>
      <c r="F1648" t="str">
        <v>CLIENTES MERCADORIAS</v>
      </c>
      <c r="G1648" t="str">
        <v>ÚNICA</v>
      </c>
      <c r="H1648" t="str">
        <v>TED</v>
      </c>
      <c r="I1648">
        <v>85313.05</v>
      </c>
    </row>
    <row r="1649">
      <c r="A1649" t="str">
        <v>BC_MATRIZ</v>
      </c>
      <c r="B1649">
        <v>46171</v>
      </c>
      <c r="C1649" t="str">
        <v>MERCADORIA REF NF 2137, CARREGAMENTO Nº 02469, CONTRATO: 0483/26 - SO. PLACA: XXX-9999, MOTORISTA: JOEL FLORENCO DE SOUZA</v>
      </c>
      <c r="D1649" t="str">
        <v xml:space="preserve"> AMAGGI EXPORTACAO E IMPORTACAO LTDA</v>
      </c>
      <c r="E1649" t="str">
        <v>02469</v>
      </c>
      <c r="F1649" t="str">
        <v>CLIENTES MERCADORIAS</v>
      </c>
      <c r="G1649" t="str">
        <v>ÚNICA</v>
      </c>
      <c r="H1649" t="str">
        <v>TED</v>
      </c>
      <c r="I1649">
        <v>84475.45</v>
      </c>
    </row>
    <row r="1650">
      <c r="A1650" t="str">
        <v>BC_MATRIZ</v>
      </c>
      <c r="B1650">
        <v>46171</v>
      </c>
      <c r="C1650" t="str">
        <v>MERCADORIA REF NF 2138, CARREGAMENTO Nº 02470, CONTRATO: 0483/26 - SO. PLACA: XXX-9999, MOTORISTA: JOEL FLORENCO DE SOUZA</v>
      </c>
      <c r="D1650" t="str">
        <v xml:space="preserve"> AMAGGI EXPORTACAO E IMPORTACAO LTDA</v>
      </c>
      <c r="E1650" t="str">
        <v>02470</v>
      </c>
      <c r="F1650" t="str">
        <v>CLIENTES MERCADORIAS</v>
      </c>
      <c r="G1650" t="str">
        <v>ÚNICA</v>
      </c>
      <c r="H1650" t="str">
        <v>TED</v>
      </c>
      <c r="I1650">
        <v>86377.5</v>
      </c>
    </row>
    <row r="1651">
      <c r="A1651" t="str">
        <v>BC_MATRIZ</v>
      </c>
      <c r="B1651">
        <v>46171</v>
      </c>
      <c r="C1651" t="str">
        <v>MERCADORIA REF NF 2139, CARREGAMENTO Nº 02471, CONTRATO: 0483/26 - SO. PLACA: XXX-9999, MOTORISTA: JOEL FLORENCO DE SOUZA</v>
      </c>
      <c r="D1651" t="str">
        <v xml:space="preserve"> AMAGGI EXPORTACAO E IMPORTACAO LTDA</v>
      </c>
      <c r="E1651" t="str">
        <v>02471</v>
      </c>
      <c r="F1651" t="str">
        <v>CLIENTES MERCADORIAS</v>
      </c>
      <c r="G1651" t="str">
        <v>ÚNICA</v>
      </c>
      <c r="H1651" t="str">
        <v>TED</v>
      </c>
      <c r="I1651">
        <v>87058.05</v>
      </c>
    </row>
    <row r="1652">
      <c r="A1652" t="str">
        <v>BC_MATRIZ</v>
      </c>
      <c r="B1652">
        <v>46171</v>
      </c>
      <c r="C1652" t="str">
        <v>MERCADORIA REF NF 2140, CARREGAMENTO Nº 02472, CONTRATO: 0483/26 - SO. PLACA: XXX-9999, MOTORISTA: JOEL FLORENCO DE SOUZA</v>
      </c>
      <c r="D1652" t="str">
        <v xml:space="preserve"> AMAGGI EXPORTACAO E IMPORTACAO LTDA</v>
      </c>
      <c r="E1652" t="str">
        <v>02472</v>
      </c>
      <c r="F1652" t="str">
        <v>CLIENTES MERCADORIAS</v>
      </c>
      <c r="G1652" t="str">
        <v>ÚNICA</v>
      </c>
      <c r="H1652" t="str">
        <v>TED</v>
      </c>
      <c r="I1652">
        <v>87337.25</v>
      </c>
    </row>
    <row r="1653">
      <c r="A1653" t="str">
        <v>BC_MATRIZ</v>
      </c>
      <c r="B1653">
        <v>46171</v>
      </c>
      <c r="C1653" t="str">
        <v>MERCADORIA REF NF 2141, CARREGAMENTO Nº 02473, CONTRATO: 0483/26 - SO. PLACA: XXX-9999, MOTORISTA: JOEL FLORENCO DE SOUZA</v>
      </c>
      <c r="D1653" t="str">
        <v xml:space="preserve"> AMAGGI EXPORTACAO E IMPORTACAO LTDA</v>
      </c>
      <c r="E1653" t="str">
        <v>02473</v>
      </c>
      <c r="F1653" t="str">
        <v>CLIENTES MERCADORIAS</v>
      </c>
      <c r="G1653" t="str">
        <v>ÚNICA</v>
      </c>
      <c r="H1653" t="str">
        <v>TED</v>
      </c>
      <c r="I1653">
        <v>35423.5</v>
      </c>
    </row>
    <row r="1654">
      <c r="A1654" t="str">
        <v>BC_MATRIZ</v>
      </c>
      <c r="B1654">
        <v>46171</v>
      </c>
      <c r="C1654" t="str">
        <v>RENDIMENTO APLICACAO</v>
      </c>
      <c r="D1654" t="str">
        <v xml:space="preserve"> BANCO DO BRASIL SA</v>
      </c>
      <c r="E1654" t="str">
        <v>05/2026</v>
      </c>
      <c r="F1654" t="str">
        <v>RENDIMETO FINANCEIRO</v>
      </c>
      <c r="G1654" t="str">
        <v>ÚNICA</v>
      </c>
      <c r="H1654" t="str">
        <v>CREDITO EM CONTA</v>
      </c>
      <c r="I1654">
        <v>11867.66</v>
      </c>
    </row>
    <row r="1655">
      <c r="A1655" t="str">
        <v>BC_MATRIZ</v>
      </c>
      <c r="B1655">
        <v>46171</v>
      </c>
      <c r="C1655" t="str">
        <v>RENDIMENTO APLICACAO</v>
      </c>
      <c r="D1655" t="str">
        <v xml:space="preserve"> BANCO DO BRASIL SA</v>
      </c>
      <c r="E1655" t="str">
        <v>05/2026</v>
      </c>
      <c r="F1655" t="str">
        <v>RENDIMETO FINANCEIRO</v>
      </c>
      <c r="G1655" t="str">
        <v>ÚNICA</v>
      </c>
      <c r="H1655" t="str">
        <v>CREDITO EM CONTA</v>
      </c>
      <c r="I1655">
        <v>11625.81</v>
      </c>
    </row>
    <row r="1656">
      <c r="A1656" t="str">
        <v>BC_MATRIZ</v>
      </c>
      <c r="B1656">
        <v>46171</v>
      </c>
      <c r="C1656" t="str">
        <v>RENDIMENTO APLICACAO</v>
      </c>
      <c r="D1656" t="str">
        <v xml:space="preserve"> BANCO DO BRASIL SA</v>
      </c>
      <c r="E1656" t="str">
        <v>05/2026</v>
      </c>
      <c r="F1656" t="str">
        <v>RENDIMETO FINANCEIRO</v>
      </c>
      <c r="G1656" t="str">
        <v>ÚNICA</v>
      </c>
      <c r="H1656" t="str">
        <v>CREDITO EM CONTA</v>
      </c>
      <c r="I1656">
        <v>393.07</v>
      </c>
    </row>
    <row r="1657">
      <c r="A1657" t="str">
        <v>MM</v>
      </c>
      <c r="B1657">
        <v>46147</v>
      </c>
      <c r="C1657" t="str">
        <v>MERCADORIA REF NF 1689, CARREGAMENTO Nº 02422, CONTRATO: 0280/26 - SO. PLACA: XXX-9999, MOTORISTA: JOEL FLORENCO DE SOUZA</v>
      </c>
      <c r="D1657" t="str">
        <v xml:space="preserve"> AGRICOLA ALVORADA S.A.</v>
      </c>
      <c r="E1657" t="str">
        <v>02422</v>
      </c>
      <c r="F1657" t="str">
        <v>CLIENTES MERCADORIAS</v>
      </c>
      <c r="G1657" t="str">
        <v>ÚNICA</v>
      </c>
      <c r="H1657" t="str">
        <v>TED</v>
      </c>
      <c r="I1657">
        <v>81616.67</v>
      </c>
    </row>
    <row r="1658">
      <c r="A1658" t="str">
        <v>MM</v>
      </c>
      <c r="B1658">
        <v>46147</v>
      </c>
      <c r="C1658" t="str">
        <v>MERCADORIA REF NF , CARREGAMENTO Nº 02424, CONTRATO: 0280/26 - SO. PLACA: XXX-9999, MOTORISTA: JOEL FLORENCO DE SOUZA</v>
      </c>
      <c r="D1658" t="str">
        <v xml:space="preserve"> AGRICOLA ALVORADA S.A.</v>
      </c>
      <c r="E1658" t="str">
        <v>02424</v>
      </c>
      <c r="F1658" t="str">
        <v>CLIENTES MERCADORIAS</v>
      </c>
      <c r="G1658" t="str">
        <v>ÚNICA</v>
      </c>
      <c r="H1658" t="str">
        <v>TED</v>
      </c>
      <c r="I1658">
        <v>78536.67</v>
      </c>
    </row>
    <row r="1659">
      <c r="A1659" t="str">
        <v>MM</v>
      </c>
      <c r="B1659">
        <v>46147</v>
      </c>
      <c r="C1659" t="str">
        <v>MERCADORIA REF NF 1692, CARREGAMENTO Nº 02426, CONTRATO: 0280/26 - SO. PLACA: XXX-9999, MOTORISTA: JOEL FLORENCO DE SOUZA</v>
      </c>
      <c r="D1659" t="str">
        <v xml:space="preserve"> AGRICOLA ALVORADA S.A.</v>
      </c>
      <c r="E1659" t="str">
        <v>02426</v>
      </c>
      <c r="F1659" t="str">
        <v>CLIENTES MERCADORIAS</v>
      </c>
      <c r="G1659" t="str">
        <v>ÚNICA</v>
      </c>
      <c r="H1659" t="str">
        <v>TED</v>
      </c>
      <c r="I1659">
        <v>63761.67</v>
      </c>
    </row>
    <row r="1660">
      <c r="A1660" t="str">
        <v>MM</v>
      </c>
      <c r="B1660">
        <v>46147</v>
      </c>
      <c r="C1660" t="str">
        <v>MERCADORIA REF NF 1692, CARREGAMENTO Nº 02425, CONTRATO: 0280/26 - SO. PLACA: XXX-9999, MOTORISTA: JOEL FLORENCO DE SOUZA</v>
      </c>
      <c r="D1660" t="str">
        <v xml:space="preserve"> AGRICOLA ALVORADA S.A.</v>
      </c>
      <c r="E1660" t="str">
        <v>02425</v>
      </c>
      <c r="F1660" t="str">
        <v>CLIENTES MERCADORIAS</v>
      </c>
      <c r="G1660" t="str">
        <v>ÚNICA</v>
      </c>
      <c r="H1660" t="str">
        <v>TED</v>
      </c>
      <c r="I1660">
        <v>18596.67</v>
      </c>
    </row>
    <row r="1661">
      <c r="A1661" t="str">
        <v>MM</v>
      </c>
      <c r="B1661">
        <v>46147</v>
      </c>
      <c r="C1661" t="str">
        <v>MERCADORIA REF NF 1693, CARREGAMENTO Nº 02427, CONTRATO: 0280/26 - SO. PLACA: XXX-9999, MOTORISTA: JOEL FLORENCO DE SOUZA</v>
      </c>
      <c r="D1661" t="str">
        <v xml:space="preserve"> AGRICOLA ALVORADA S.A.</v>
      </c>
      <c r="E1661" t="str">
        <v>02427</v>
      </c>
      <c r="F1661" t="str">
        <v>CLIENTES MERCADORIAS</v>
      </c>
      <c r="G1661" t="str">
        <v>ÚNICA</v>
      </c>
      <c r="H1661" t="str">
        <v>TED</v>
      </c>
      <c r="I1661">
        <v>78893.33</v>
      </c>
    </row>
    <row r="1662">
      <c r="A1662" t="str">
        <v>MM</v>
      </c>
      <c r="B1662">
        <v>46147</v>
      </c>
      <c r="C1662" t="str">
        <v>MERCADORIA REF NF 1693, CARREGAMENTO Nº 02427, CONTRATO: 0280/26 - SO. PLACA: XXX-9999, MOTORISTA: JOEL FLORENCO DE SOUZA</v>
      </c>
      <c r="D1662" t="str">
        <v xml:space="preserve"> AGRICOLA ALVORADA S.A.</v>
      </c>
      <c r="E1662" t="str">
        <v>02427</v>
      </c>
      <c r="F1662" t="str">
        <v>CLIENTES MERCADORIAS</v>
      </c>
      <c r="G1662" t="str">
        <v>ÚNICA</v>
      </c>
      <c r="H1662" t="str">
        <v>TED</v>
      </c>
      <c r="I1662">
        <v>0.03</v>
      </c>
    </row>
    <row r="1663">
      <c r="A1663" t="str">
        <v>MM</v>
      </c>
      <c r="B1663">
        <v>46147</v>
      </c>
      <c r="C1663" t="str">
        <v>MERCADORIA REF NF 1695, CARREGAMENTO Nº 02428, CONTRATO: 0280/26 - SO. PLACA: XXX-9999, MOTORISTA: JOEL FLORENCO DE SOUZA</v>
      </c>
      <c r="D1663" t="str">
        <v xml:space="preserve"> AGRICOLA ALVORADA S.A.</v>
      </c>
      <c r="E1663" t="str">
        <v>02428</v>
      </c>
      <c r="F1663" t="str">
        <v>CLIENTES MERCADORIAS</v>
      </c>
      <c r="G1663" t="str">
        <v>ÚNICA</v>
      </c>
      <c r="H1663" t="str">
        <v>TED</v>
      </c>
      <c r="I1663">
        <v>83776.67</v>
      </c>
    </row>
    <row r="1664">
      <c r="A1664" t="str">
        <v>MM</v>
      </c>
      <c r="B1664">
        <v>46147</v>
      </c>
      <c r="C1664" t="str">
        <v>MERCADORIA REF NF 1696 e 1697, CARREGAMENTO Nº 02430, CONTRATO: 0280/26 - SO. PLACA: XXX-9999, MOTORISTA: JOEL FLORENCO DE SOUZA</v>
      </c>
      <c r="D1664" t="str">
        <v xml:space="preserve"> AGRICOLA ALVORADA S.A.</v>
      </c>
      <c r="E1664" t="str">
        <v>02430</v>
      </c>
      <c r="F1664" t="str">
        <v>CLIENTES MERCADORIAS</v>
      </c>
      <c r="G1664" t="str">
        <v>ÚNICA</v>
      </c>
      <c r="H1664" t="str">
        <v>TED</v>
      </c>
      <c r="I1664">
        <v>75411.67</v>
      </c>
    </row>
    <row r="1665">
      <c r="A1665" t="str">
        <v>MM</v>
      </c>
      <c r="B1665">
        <v>46171</v>
      </c>
      <c r="C1665" t="str">
        <v>RENDIMENTO APLICACAO</v>
      </c>
      <c r="D1665" t="str">
        <v xml:space="preserve"> BANCO DO BRASIL SA</v>
      </c>
      <c r="E1665" t="str">
        <v>05/2026</v>
      </c>
      <c r="F1665" t="str">
        <v>RENDIMETO FINANCEIRO</v>
      </c>
      <c r="G1665" t="str">
        <v>ÚNICA</v>
      </c>
      <c r="H1665" t="str">
        <v>CREDITO EM CONTA</v>
      </c>
      <c r="I1665">
        <v>19766.37</v>
      </c>
    </row>
    <row r="1666">
      <c r="A1666" t="str">
        <v>MM</v>
      </c>
      <c r="B1666">
        <v>46171</v>
      </c>
      <c r="C1666" t="str">
        <v>RENDIMENTO APLICACAO</v>
      </c>
      <c r="D1666" t="str">
        <v xml:space="preserve"> BANCO DO BRASIL SA</v>
      </c>
      <c r="E1666" t="str">
        <v>05/2026</v>
      </c>
      <c r="F1666" t="str">
        <v>RENDIMETO FINANCEIRO</v>
      </c>
      <c r="G1666" t="str">
        <v>ÚNICA</v>
      </c>
      <c r="H1666" t="str">
        <v>CREDITO EM CONTA</v>
      </c>
      <c r="I1666">
        <v>2048.84</v>
      </c>
    </row>
    <row r="1667">
      <c r="A1667" t="str">
        <v>MM</v>
      </c>
      <c r="B1667">
        <v>46171</v>
      </c>
      <c r="C1667" t="str">
        <v>RENDIMENTO APLICACAO</v>
      </c>
      <c r="D1667" t="str">
        <v xml:space="preserve"> BANCO DO BRASIL SA</v>
      </c>
      <c r="E1667" t="str">
        <v>05/2026</v>
      </c>
      <c r="F1667" t="str">
        <v>RENDIMETO FINANCEIRO</v>
      </c>
      <c r="G1667" t="str">
        <v>ÚNICA</v>
      </c>
      <c r="H1667" t="str">
        <v>CREDITO EM CONTA</v>
      </c>
      <c r="I1667">
        <v>10266.38</v>
      </c>
    </row>
    <row r="1668">
      <c r="A1668" t="str">
        <v>MM</v>
      </c>
      <c r="B1668">
        <v>46171</v>
      </c>
      <c r="C1668" t="str">
        <v>RENDIMENTO APLICACAO</v>
      </c>
      <c r="D1668" t="str">
        <v xml:space="preserve"> BANCO DO BRASIL SA</v>
      </c>
      <c r="E1668" t="str">
        <v>05/2026</v>
      </c>
      <c r="F1668" t="str">
        <v>RENDIMETO FINANCEIRO</v>
      </c>
      <c r="G1668" t="str">
        <v>ÚNICA</v>
      </c>
      <c r="H1668" t="str">
        <v>CREDITO EM CONTA</v>
      </c>
      <c r="I1668">
        <v>329.87</v>
      </c>
    </row>
    <row r="1669">
      <c r="A1669" t="str">
        <v>MM</v>
      </c>
      <c r="B1669">
        <v>46171</v>
      </c>
      <c r="C1669" t="str">
        <v>RENDIMENTO APLICACAO</v>
      </c>
      <c r="D1669" t="str">
        <v xml:space="preserve"> BANCO DO BRASIL SA</v>
      </c>
      <c r="E1669" t="str">
        <v>05/2026</v>
      </c>
      <c r="F1669" t="str">
        <v>RENDIMETO FINANCEIRO</v>
      </c>
      <c r="G1669" t="str">
        <v>ÚNICA</v>
      </c>
      <c r="H1669" t="str">
        <v>CREDITO EM CONTA</v>
      </c>
      <c r="I1669">
        <v>2307.11</v>
      </c>
    </row>
    <row r="1670">
      <c r="A1670" t="str">
        <v>Total</v>
      </c>
      <c r="I1670">
        <f>SUBTOTAL(109,BD_REC_FIN[ValorPagoR])</f>
        <v>214264462.1899994</v>
      </c>
    </row>
  </sheetData>
  <pageMargins left="0.511811024" right="0.511811024" top="0.787401575" bottom="0.787401575" header="0.31496062" footer="0.31496062"/>
  <ignoredErrors>
    <ignoredError numberStoredAsText="1" sqref="A1:I167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682"/>
  <sheetViews>
    <sheetView workbookViewId="0" rightToLeft="0"/>
  </sheetViews>
  <sheetData>
    <row r="1">
      <c r="A1" t="str">
        <v>Empresa</v>
      </c>
      <c r="B1" t="str">
        <v>DataPagto</v>
      </c>
      <c r="C1" t="str">
        <v>Descricao</v>
      </c>
      <c r="D1" t="str">
        <v>NomeCC</v>
      </c>
      <c r="E1" t="str">
        <v>NomeClienteOk</v>
      </c>
      <c r="F1" t="str">
        <v>NDocumento</v>
      </c>
      <c r="G1" t="str">
        <v>DescricaoPlanoContas</v>
      </c>
      <c r="H1" t="str">
        <v>Parcela</v>
      </c>
      <c r="I1" t="str">
        <v>DescricaoFormaPagto</v>
      </c>
      <c r="J1" t="str">
        <v>ValorPagoR</v>
      </c>
    </row>
    <row r="2">
      <c r="A2" t="str">
        <v>BC_FILIAL</v>
      </c>
      <c r="B2">
        <v>45716</v>
      </c>
      <c r="C2" t="str">
        <v>MERCADORIA REF 1225, CARREGAMENTO  Nº 01627, CONTRATO: 0347/24 - AR. PLACA: AEN-4B16, MOTORISTA: ALIPIO NEVES DE ANDRADE. EXTRATO Porto Cereais Agroindustri</v>
      </c>
      <c r="D2" t="str">
        <v>BELA CEREAIS COMERCIO</v>
      </c>
      <c r="E2" t="str">
        <v xml:space="preserve"> J C M BEZERRA LTDA</v>
      </c>
      <c r="F2" t="str">
        <v>01627</v>
      </c>
      <c r="G2" t="str">
        <v>FORNECEDORES MERCADORIA</v>
      </c>
      <c r="H2" t="str">
        <v>ÚNICA</v>
      </c>
      <c r="I2" t="str">
        <v>DINHEIRO</v>
      </c>
      <c r="J2">
        <v>9999.99</v>
      </c>
    </row>
    <row r="3">
      <c r="A3" t="str">
        <v>BC_FILIAL</v>
      </c>
      <c r="B3">
        <v>45716</v>
      </c>
      <c r="C3" t="str">
        <v>MERCADORIA REF 1225, CARREGAMENTO  Nº 01627, CONTRATO: 0347/24 - AR. PLACA: AEN-4B16, MOTORISTA: ALIPIO NEVES DE ANDRADE. EXTRATO Porto Cereais Agroindustri</v>
      </c>
      <c r="D3" t="str">
        <v>BELA CEREAIS COMERCIO</v>
      </c>
      <c r="E3" t="str">
        <v xml:space="preserve"> J C M BEZERRA LTDA</v>
      </c>
      <c r="F3" t="str">
        <v>01627</v>
      </c>
      <c r="G3" t="str">
        <v>FORNECEDORES MERCADORIA</v>
      </c>
      <c r="H3" t="str">
        <v>ÚNICA</v>
      </c>
      <c r="I3" t="str">
        <v>DINHEIRO</v>
      </c>
      <c r="J3">
        <v>3000</v>
      </c>
    </row>
    <row r="4">
      <c r="A4" t="str">
        <v>BC_FILIAL</v>
      </c>
      <c r="B4">
        <v>45721</v>
      </c>
      <c r="C4" t="str">
        <v>MERCADORIA REF 1225, CARREGAMENTO  Nº 01627, CONTRATO: 0347/24 - AR. PLACA: AEN-4B16, MOTORISTA: ALIPIO NEVES DE ANDRADE. EXTRATO Porto Cereais Agroindustri</v>
      </c>
      <c r="D4" t="str">
        <v>BELA CEREAIS COMERCIO</v>
      </c>
      <c r="E4" t="str">
        <v xml:space="preserve"> J C M BEZERRA LTDA</v>
      </c>
      <c r="F4" t="str">
        <v>01627</v>
      </c>
      <c r="G4" t="str">
        <v>FORNECEDORES MERCADORIA</v>
      </c>
      <c r="H4" t="str">
        <v>ÚNICA</v>
      </c>
      <c r="I4" t="str">
        <v>DINHEIRO</v>
      </c>
      <c r="J4">
        <v>2360</v>
      </c>
    </row>
    <row r="5">
      <c r="A5" t="str">
        <v>BC_FILIAL</v>
      </c>
      <c r="B5">
        <v>45740</v>
      </c>
      <c r="C5" t="str">
        <v>CTE 21419. CHAPA DESCARGA CONFRESA</v>
      </c>
      <c r="D5" t="str">
        <v>BELA CEREAIS COMERCIO</v>
      </c>
      <c r="E5" t="str">
        <v xml:space="preserve"> JOEL FLORENCO DE SOUZA</v>
      </c>
      <c r="F5" t="str">
        <v>01628</v>
      </c>
      <c r="G5" t="str">
        <v>OUTRAS DESPESAS (CORRETORA)</v>
      </c>
      <c r="H5" t="str">
        <v>ÚNICA</v>
      </c>
      <c r="I5" t="str">
        <v>TRANSFERENCIA</v>
      </c>
      <c r="J5">
        <v>475</v>
      </c>
    </row>
    <row r="6">
      <c r="A6" t="str">
        <v>BC_FILIAL</v>
      </c>
      <c r="B6">
        <v>45740</v>
      </c>
      <c r="C6" t="str">
        <v>CTE 21419. CHAPA DESCARGA CONFRESA</v>
      </c>
      <c r="D6" t="str">
        <v>BELA CEREAIS COMERCIO</v>
      </c>
      <c r="E6" t="str">
        <v xml:space="preserve"> JOEL FLORENCO DE SOUZA</v>
      </c>
      <c r="F6" t="str">
        <v>01628</v>
      </c>
      <c r="G6" t="str">
        <v>PRO-LABORE</v>
      </c>
      <c r="H6" t="str">
        <v>ÚNICA</v>
      </c>
      <c r="I6" t="str">
        <v>TRANSFERENCIA</v>
      </c>
      <c r="J6">
        <v>4.1</v>
      </c>
    </row>
    <row r="7">
      <c r="A7" t="str">
        <v>BC_FILIAL</v>
      </c>
      <c r="B7">
        <v>45740</v>
      </c>
      <c r="C7" t="str">
        <v>MERCADORIA REF 1225, CARREGAMENTO  Nº 01627, CONTRATO: 0347/24 - AR. PLACA: AEN-4B16, MOTORISTA: ALIPIO NEVES DE ANDRADE. EXTRATO Porto Cereais Agroindustri</v>
      </c>
      <c r="D7" t="str">
        <v>BELA CEREAIS COMERCIO</v>
      </c>
      <c r="E7" t="str">
        <v xml:space="preserve"> J C M BEZERRA LTDA</v>
      </c>
      <c r="F7" t="str">
        <v>01627</v>
      </c>
      <c r="G7" t="str">
        <v>FORNECEDORES MERCADORIA</v>
      </c>
      <c r="H7" t="str">
        <v>ÚNICA</v>
      </c>
      <c r="I7" t="str">
        <v>DINHEIRO</v>
      </c>
      <c r="J7">
        <v>7896.01</v>
      </c>
    </row>
    <row r="8">
      <c r="A8" t="str">
        <v>BC_FILIAL</v>
      </c>
      <c r="B8">
        <v>45790</v>
      </c>
      <c r="C8" t="str">
        <v>RESGATE</v>
      </c>
      <c r="D8" t="str">
        <v>BELA CEREAIS COMERCIO</v>
      </c>
      <c r="E8" t="str">
        <v xml:space="preserve"> TRANSFERENCIA ENTRE CONTAS</v>
      </c>
      <c r="F8" t="str">
        <v>05/2025</v>
      </c>
      <c r="G8" t="str">
        <v>TRANSFERENCIA ENTRE CONTAS</v>
      </c>
      <c r="H8" t="str">
        <v>ÚNICA</v>
      </c>
      <c r="I8" t="str">
        <v>TRANSFERENCIA</v>
      </c>
      <c r="J8">
        <v>972.4</v>
      </c>
    </row>
    <row r="9">
      <c r="A9" t="str">
        <v>BC_FILIAL</v>
      </c>
      <c r="B9">
        <v>45791</v>
      </c>
      <c r="C9" t="str">
        <v>MERCADORIA REF NF 139 E 140, CARREGAMENTO  Nº 01940 E 01941, CONTRATO: 0355/25 - MV. PLACA: XXX-9999, MOTORISTA: JOEL FLORENCO DE SOUZA. FATURA Nº 00791 REF. DOCUMENTOS: 01940, 01941. CESSAO DE CREDITO DE CAMPO VERDE AGRONEGOCIO PARA PAGAMENTO ADEMAR VANZ</v>
      </c>
      <c r="D9" t="str">
        <v>BELA CEREAIS COMERCIO</v>
      </c>
      <c r="E9" t="str">
        <v xml:space="preserve"> ADEMAR VANZELA</v>
      </c>
      <c r="F9" t="str">
        <v>01940</v>
      </c>
      <c r="G9" t="str">
        <v>FORNECEDORES MERCADORIA</v>
      </c>
      <c r="H9" t="str">
        <v>ÚNICA</v>
      </c>
      <c r="I9" t="str">
        <v>TRANSFERENCIA</v>
      </c>
      <c r="J9">
        <v>152538.6</v>
      </c>
    </row>
    <row r="10">
      <c r="A10" t="str">
        <v>BC_FILIAL</v>
      </c>
      <c r="B10">
        <v>45791</v>
      </c>
      <c r="C10" t="str">
        <v>MERCADORIA, CARREGAMENTO  Nº 01940 E 01941, CONTRATO: 0355/25 - MV. PLACA: XXX-9999, MOTORISTA: JOEL FLORENCO DE SOUZA. FATURA Nº 00791 REF. DOCUMENTOS: 01940, 01941. CESSAO DE CREDITO DE GRUPO ENZO PARA PAGAMENTO ADEMAR VANZELA.</v>
      </c>
      <c r="D10" t="str">
        <v>BELA CEREAIS COMERCIO</v>
      </c>
      <c r="E10" t="str">
        <v xml:space="preserve"> ADEMAR VANZELA</v>
      </c>
      <c r="F10" t="str">
        <v>01940</v>
      </c>
      <c r="G10" t="str">
        <v>FORNECEDORES MERCADORIA</v>
      </c>
      <c r="H10" t="str">
        <v>ÚNICA</v>
      </c>
      <c r="I10" t="str">
        <v>TRANSFERENCIA</v>
      </c>
      <c r="J10">
        <v>57725.03</v>
      </c>
    </row>
    <row r="11">
      <c r="A11" t="str">
        <v>BC_FILIAL</v>
      </c>
      <c r="B11">
        <v>45796</v>
      </c>
      <c r="C11" t="str">
        <v>COMPRA PARCELA Nº 01 Ref Documento nº 189497</v>
      </c>
      <c r="D11" t="str">
        <v>BELA CEREAIS COMERCIO</v>
      </c>
      <c r="E11" t="str">
        <v xml:space="preserve"> Rafitec S/A Ind. e Com. De Sacarias</v>
      </c>
      <c r="F11" t="str">
        <v>189497</v>
      </c>
      <c r="G11" t="str">
        <v>DIVERSOS</v>
      </c>
      <c r="H11" t="str">
        <v>1/1</v>
      </c>
      <c r="I11" t="str">
        <v>TRANSFERENCIA</v>
      </c>
      <c r="J11">
        <v>31827.5</v>
      </c>
    </row>
    <row r="12">
      <c r="A12" t="str">
        <v>BC_FILIAL</v>
      </c>
      <c r="B12">
        <v>45798</v>
      </c>
      <c r="C12" t="str">
        <v>SALDO FRETE Nº 01940, CTE 3524 PARCIAL GRUPO ENZO, CONTRATO: . PLACA: XXX-9999, MOTORISTA: JOEL FLORENCO DE SOUZA. EXTRATO KPA DEISEL.</v>
      </c>
      <c r="D12" t="str">
        <v>BELA CEREAIS COMERCIO</v>
      </c>
      <c r="E12" t="str">
        <v xml:space="preserve"> JOEL FLORENCO DE SOUZA</v>
      </c>
      <c r="F12" t="str">
        <v>01940</v>
      </c>
      <c r="G12" t="str">
        <v>FRETE (ADTO/SALDO)</v>
      </c>
      <c r="H12" t="str">
        <v>ÚNICA</v>
      </c>
      <c r="I12" t="str">
        <v>PIX</v>
      </c>
      <c r="J12">
        <v>9822</v>
      </c>
    </row>
    <row r="13">
      <c r="A13" t="str">
        <v>BC_FILIAL</v>
      </c>
      <c r="B13">
        <v>45798</v>
      </c>
      <c r="C13" t="str">
        <v>SALDO FRETE Nº 01941, CTE 32122 NEROWILLIAN, CONTRATO: . PLACA: XXX-9999, MOTORISTA: JOEL FLORENCO DE SOUZA</v>
      </c>
      <c r="D13" t="str">
        <v>BELA CEREAIS COMERCIO</v>
      </c>
      <c r="E13" t="str">
        <v xml:space="preserve"> JOEL FLORENCO DE SOUZA</v>
      </c>
      <c r="F13" t="str">
        <v>01941</v>
      </c>
      <c r="G13" t="str">
        <v>FRETE (ADTO/SALDO)</v>
      </c>
      <c r="H13" t="str">
        <v>ÚNICA</v>
      </c>
      <c r="I13" t="str">
        <v>PIX</v>
      </c>
      <c r="J13">
        <v>7614</v>
      </c>
    </row>
    <row r="14">
      <c r="A14" t="str">
        <v>BC_FILIAL</v>
      </c>
      <c r="B14">
        <v>45798</v>
      </c>
      <c r="C14" t="str">
        <v>SALDO FRETE Nº 01940, CTE 23158 PARCIAL NEROWILLIAN, GRUPO ENZO, CONTRATO: . PLACA: XXX-9999, MOTORISTA: JOEL FLORENCO DE SOUZA. EXTRATO KPA DEISEL.</v>
      </c>
      <c r="D14" t="str">
        <v>BELA CEREAIS COMERCIO</v>
      </c>
      <c r="E14" t="str">
        <v xml:space="preserve"> JOEL FLORENCO DE SOUZA</v>
      </c>
      <c r="F14" t="str">
        <v>01940</v>
      </c>
      <c r="G14" t="str">
        <v>FRETE (ADTO/SALDO)</v>
      </c>
      <c r="H14" t="str">
        <v>ÚNICA</v>
      </c>
      <c r="I14" t="str">
        <v>PIX</v>
      </c>
      <c r="J14">
        <v>1824.09</v>
      </c>
    </row>
    <row r="15">
      <c r="A15" t="str">
        <v>BC_FILIAL</v>
      </c>
      <c r="B15">
        <v>45805</v>
      </c>
      <c r="C15" t="str">
        <v>CTE 17933 R$ 5.700,00.  CTE 32557 R$ 35,70 PARCIAL. CONTRATO FILIAL 0355/25 - MV OC 1940 E 1941.</v>
      </c>
      <c r="D15" t="str">
        <v>BELA CEREAIS COMERCIO</v>
      </c>
      <c r="E15" t="str">
        <v xml:space="preserve"> JOEL FLORENCO DE SOUZA</v>
      </c>
      <c r="F15" t="str">
        <v>05/2025</v>
      </c>
      <c r="G15" t="str">
        <v>OUTRAS DESPESAS (CORRETORA)</v>
      </c>
      <c r="H15" t="str">
        <v>ÚNICA</v>
      </c>
      <c r="I15" t="str">
        <v>TRANSFERENCIA</v>
      </c>
      <c r="J15">
        <v>6000</v>
      </c>
    </row>
    <row r="16">
      <c r="A16" t="str">
        <v>BC_FILIAL</v>
      </c>
      <c r="B16">
        <v>45805</v>
      </c>
      <c r="C16" t="str">
        <v>CTE 17933 R$ 5.700,00.  CTE 32557 R$ 35,70 PARCIAL. CONTRATO FILIAL 0355/25 - MV OC 1940 E 1941.</v>
      </c>
      <c r="D16" t="str">
        <v>BELA CEREAIS COMERCIO</v>
      </c>
      <c r="E16" t="str">
        <v xml:space="preserve"> JOEL FLORENCO DE SOUZA</v>
      </c>
      <c r="F16" t="str">
        <v>05/2025</v>
      </c>
      <c r="G16" t="str">
        <v>PRO-LABORE</v>
      </c>
      <c r="H16" t="str">
        <v>ÚNICA</v>
      </c>
      <c r="I16" t="str">
        <v>TRANSFERENCIA</v>
      </c>
      <c r="J16">
        <v>5.7</v>
      </c>
    </row>
    <row r="17">
      <c r="A17" t="str">
        <v>BC_FILIAL</v>
      </c>
      <c r="B17">
        <v>45807</v>
      </c>
      <c r="C17" t="str">
        <v>COMPRA PARCELA Nº 01 Ref Documento nº 189497 PARCIAL</v>
      </c>
      <c r="D17" t="str">
        <v>BELA CEREAIS COMERCIO</v>
      </c>
      <c r="E17" t="str">
        <v xml:space="preserve"> Rafitec S/A Ind. e Com. De Sacarias</v>
      </c>
      <c r="F17" t="str">
        <v>189497</v>
      </c>
      <c r="G17" t="str">
        <v>DIVERSOS</v>
      </c>
      <c r="H17" t="str">
        <v>1/1</v>
      </c>
      <c r="I17" t="str">
        <v>TRANSFERENCIA</v>
      </c>
      <c r="J17">
        <v>397.84</v>
      </c>
    </row>
    <row r="18">
      <c r="A18" t="str">
        <v>BC_FILIAL</v>
      </c>
      <c r="B18">
        <v>45813</v>
      </c>
      <c r="C18" t="str">
        <v>BENEFICIAMENTO FEIJAO MUNGO VERDE E CAUPI BERNARDO. ALOCACAO CRT 0382/25 MV SUKSAWADI E CRT FILIAL 0361/25 - FC AURELIO CAMPOS.</v>
      </c>
      <c r="D18" t="str">
        <v>BELA CEREAIS COMERCIO</v>
      </c>
      <c r="E18" t="str">
        <v xml:space="preserve"> PORTO CEREAIS LTDA</v>
      </c>
      <c r="F18" t="str">
        <v>202500000000002</v>
      </c>
      <c r="G18" t="str">
        <v>BENEFICIAMENTO DE GRAOS</v>
      </c>
      <c r="H18" t="str">
        <v>ÚNICA</v>
      </c>
      <c r="I18" t="str">
        <v>PIX</v>
      </c>
      <c r="J18">
        <v>3028.75</v>
      </c>
    </row>
    <row r="19">
      <c r="A19" t="str">
        <v>BC_FILIAL</v>
      </c>
      <c r="B19">
        <v>45826</v>
      </c>
      <c r="C19" t="str">
        <v>COMPRA PARCELA Nº 01 Ref Documento nº 7889. PENEIRAS DE CLASSIFICACAO.</v>
      </c>
      <c r="D19" t="str">
        <v>BELA CEREAIS COMERCIO</v>
      </c>
      <c r="E19" t="str">
        <v xml:space="preserve"> WT Equipamentos Agroindustriais Ltda</v>
      </c>
      <c r="F19" t="str">
        <v>7889</v>
      </c>
      <c r="G19" t="str">
        <v>MATERIAL BENS/CONSUMO</v>
      </c>
      <c r="H19" t="str">
        <v>1/1</v>
      </c>
      <c r="I19" t="str">
        <v>BOLETO</v>
      </c>
      <c r="J19">
        <v>923.59</v>
      </c>
    </row>
    <row r="20">
      <c r="A20" t="str">
        <v>BC_FILIAL</v>
      </c>
      <c r="B20">
        <v>45834</v>
      </c>
      <c r="C20" t="str">
        <v>ADTO FRETE Nº 01991, CTE 14523 PARCIAL NEROWWILLIAN, CONTRATO: . PLACA: JJB-4D33, MOTORISTA: RANEY GOMES ARAUJO. EXTRATO Artvia Materiais E Locacoe</v>
      </c>
      <c r="D20" t="str">
        <v>BELA CEREAIS COMERCIO</v>
      </c>
      <c r="E20" t="str">
        <v xml:space="preserve"> RANEY GOMES ARAUJO</v>
      </c>
      <c r="F20" t="str">
        <v>01991</v>
      </c>
      <c r="G20" t="str">
        <v>FRETE (ADTO/SALDO)</v>
      </c>
      <c r="H20" t="str">
        <v>ÚNICA</v>
      </c>
      <c r="I20" t="str">
        <v>PIX</v>
      </c>
      <c r="J20">
        <v>8194.52</v>
      </c>
    </row>
    <row r="21">
      <c r="A21" t="str">
        <v>BC_FILIAL</v>
      </c>
      <c r="B21">
        <v>45834</v>
      </c>
      <c r="C21" t="str">
        <v>MERCADORIA REF NF 1777, CARREGAMENTO  Nº 01991, CONTRATO: 0357/25 - FC. PLACA: JJB-4D33, MOTORISTA: RANEY GOMES ARAUJO. EXTRATO Agro Jalapao CESSAO DE CREDITO.</v>
      </c>
      <c r="D21" t="str">
        <v>BELA CEREAIS COMERCIO</v>
      </c>
      <c r="E21" t="str">
        <v xml:space="preserve"> GLOBO COMERCIO DE CEREAIS LTDA</v>
      </c>
      <c r="F21" t="str">
        <v>01991</v>
      </c>
      <c r="G21" t="str">
        <v>FORNECEDORES MERCADORIA</v>
      </c>
      <c r="H21" t="str">
        <v>ÚNICA</v>
      </c>
      <c r="I21" t="str">
        <v>PIX</v>
      </c>
      <c r="J21">
        <v>111453.33</v>
      </c>
    </row>
    <row r="22">
      <c r="A22" t="str">
        <v>BC_FILIAL</v>
      </c>
      <c r="B22">
        <v>45838</v>
      </c>
      <c r="C22" t="str">
        <v>MERCADORIA REF NF 1778, CARREGAMENTO  Nº 01993, CONTRATO: 0357/25 - FC. PLACA: ILI-9911, MOTORISTA: RENATO ROSSINI. EXTRATO Agro Jalapao CESSAO DE CREDITO.</v>
      </c>
      <c r="D22" t="str">
        <v>BELA CEREAIS COMERCIO</v>
      </c>
      <c r="E22" t="str">
        <v xml:space="preserve"> GLOBO COMERCIO DE CEREAIS LTDA</v>
      </c>
      <c r="F22" t="str">
        <v>01993</v>
      </c>
      <c r="G22" t="str">
        <v>FORNECEDORES MERCADORIA</v>
      </c>
      <c r="H22" t="str">
        <v>ÚNICA</v>
      </c>
      <c r="I22" t="str">
        <v>PIX</v>
      </c>
      <c r="J22">
        <v>69030</v>
      </c>
    </row>
    <row r="23">
      <c r="A23" t="str">
        <v>BC_FILIAL</v>
      </c>
      <c r="B23">
        <v>45839</v>
      </c>
      <c r="C23" t="str">
        <v>SALDO FRETE Nº 01991, CTE 14523 PARCIAL NEROWWILLIAN, CONTRATO: . PLACA: JJB-4D33, MOTORISTA: RANEY GOMES ARAUJO.EXTRATO Artvia Materiais E Locacoe</v>
      </c>
      <c r="D23" t="str">
        <v>BELA CEREAIS COMERCIO</v>
      </c>
      <c r="E23" t="str">
        <v xml:space="preserve"> RANEY GOMES ARAUJO</v>
      </c>
      <c r="F23" t="str">
        <v>01991</v>
      </c>
      <c r="G23" t="str">
        <v>FRETE (ADTO/SALDO)</v>
      </c>
      <c r="H23" t="str">
        <v>ÚNICA</v>
      </c>
      <c r="I23" t="str">
        <v>PIX</v>
      </c>
      <c r="J23">
        <v>3580.61</v>
      </c>
    </row>
    <row r="24">
      <c r="A24" t="str">
        <v>BC_FILIAL</v>
      </c>
      <c r="B24">
        <v>45840</v>
      </c>
      <c r="C24" t="str">
        <v>SALDO FRETE Nº 01993, CTE 15936 PARCIAL NEROWILLIAN, CONTRATO: . PLACA: ILI-9911, MOTORISTA: RENATO ROSSINI</v>
      </c>
      <c r="D24" t="str">
        <v>BELA CEREAIS COMERCIO</v>
      </c>
      <c r="E24" t="str">
        <v xml:space="preserve"> RENATO ROSSINI</v>
      </c>
      <c r="F24" t="str">
        <v>01993</v>
      </c>
      <c r="G24" t="str">
        <v>FRETE (ADTO/SALDO)</v>
      </c>
      <c r="H24" t="str">
        <v>ÚNICA</v>
      </c>
      <c r="I24" t="str">
        <v>PIX</v>
      </c>
      <c r="J24">
        <v>7121.98</v>
      </c>
    </row>
    <row r="25">
      <c r="A25" t="str">
        <v>BC_FILIAL</v>
      </c>
      <c r="B25">
        <v>45840</v>
      </c>
      <c r="C25" t="str">
        <v>CTE 14523 PARCIAL NEROWILLIAN. NOTA CONTRATO 0357/25 - FC OC 01991 E 01993 + NOTA CONTRATO 0358/25 - FC OC 01994. FATURA Nº 00812 REF. DOCUMENTOS: 01991, 01993, 01994.</v>
      </c>
      <c r="D25" t="str">
        <v>BELA CEREAIS COMERCIO</v>
      </c>
      <c r="E25" t="str">
        <v xml:space="preserve"> JOEL FLORENCO DE SOUZA</v>
      </c>
      <c r="F25" t="str">
        <v>FATURA 00812</v>
      </c>
      <c r="G25" t="str">
        <v>OUTRAS DESPESAS (CORRETORA)</v>
      </c>
      <c r="H25" t="str">
        <v>ÚNICA</v>
      </c>
      <c r="I25" t="str">
        <v>TRANSFERENCIA</v>
      </c>
      <c r="J25">
        <v>4750.67</v>
      </c>
    </row>
    <row r="26">
      <c r="A26" t="str">
        <v>BC_FILIAL</v>
      </c>
      <c r="B26">
        <v>45840</v>
      </c>
      <c r="C26" t="str">
        <v>ADTO FRETE Nº 01994, CTE 14523 PARCIAL NEROWILLIAN, CONTRATO: . PLACA: IKY-0H92, MOTORISTA: NEURO CIVARDI. EXTRATO RITA CASSIA G NOGUEIRA</v>
      </c>
      <c r="D26" t="str">
        <v>BELA CEREAIS COMERCIO</v>
      </c>
      <c r="E26" t="str">
        <v xml:space="preserve"> NEURO CIVARDI</v>
      </c>
      <c r="F26" t="str">
        <v>01994</v>
      </c>
      <c r="G26" t="str">
        <v>FRETE (ADTO/SALDO)</v>
      </c>
      <c r="H26" t="str">
        <v>ÚNICA</v>
      </c>
      <c r="I26" t="str">
        <v>TRANSFERENCIA</v>
      </c>
      <c r="J26">
        <v>4753.8</v>
      </c>
    </row>
    <row r="27">
      <c r="A27" t="str">
        <v>BC_FILIAL</v>
      </c>
      <c r="B27">
        <v>45840</v>
      </c>
      <c r="C27" t="str">
        <v>MERCADORIA REF NF 878, CARREGAMENTO  Nº 01994, CONTRATO: 0358/25 - FC. PLACA: IKY-0H92, MOTORISTA: NEURO CIVARDI. EXTRATO Agro Jalapao CESSAO DE CREDITO.</v>
      </c>
      <c r="D27" t="str">
        <v>BELA CEREAIS COMERCIO</v>
      </c>
      <c r="E27" t="str">
        <v xml:space="preserve"> C.E.L COMERCIO E FABRICACAO DE PRODUTOS VEGETAL LTDA</v>
      </c>
      <c r="F27" t="str">
        <v>01994</v>
      </c>
      <c r="G27" t="str">
        <v>FORNECEDORES MERCADORIA</v>
      </c>
      <c r="H27" t="str">
        <v>ÚNICA</v>
      </c>
      <c r="I27" t="str">
        <v>PIX</v>
      </c>
      <c r="J27">
        <v>65823.33</v>
      </c>
    </row>
    <row r="28">
      <c r="A28" t="str">
        <v>BC_FILIAL</v>
      </c>
      <c r="B28">
        <v>45842</v>
      </c>
      <c r="C28" t="str">
        <v>NF 202500000000003. BENEFICIAMENTO FEIJAO MUNGO PRETO SILVIO E BERNARDO. ALOCADO CRT 0387/25 MP JASHAN.</v>
      </c>
      <c r="D28" t="str">
        <v>BELA CEREAIS COMERCIO</v>
      </c>
      <c r="E28" t="str">
        <v xml:space="preserve"> PORTO CEREAIS LTDA</v>
      </c>
      <c r="F28" t="str">
        <v>202500000000003</v>
      </c>
      <c r="G28" t="str">
        <v>BENEFICIAMENTO DE GRAOS</v>
      </c>
      <c r="H28" t="str">
        <v>ÚNICA</v>
      </c>
      <c r="I28" t="str">
        <v>PIX</v>
      </c>
      <c r="J28">
        <v>1125.15</v>
      </c>
    </row>
    <row r="29">
      <c r="A29" t="str">
        <v>BC_FILIAL</v>
      </c>
      <c r="B29">
        <v>45842</v>
      </c>
      <c r="C29" t="str">
        <v>NF 202500000000003. BENEFICIAMENTO FEIJAO MUNGO PRETO SILVIO E BERNARDO. ALOCADO CRT 0387/25 MP JASHAN.</v>
      </c>
      <c r="D29" t="str">
        <v>BELA CEREAIS COMERCIO</v>
      </c>
      <c r="E29" t="str">
        <v xml:space="preserve"> PORTO CEREAIS LTDA</v>
      </c>
      <c r="F29" t="str">
        <v>202500000000003</v>
      </c>
      <c r="G29" t="str">
        <v>BENEFICIAMENTO DE GRAOS</v>
      </c>
      <c r="H29" t="str">
        <v>ÚNICA</v>
      </c>
      <c r="I29" t="str">
        <v>PIX</v>
      </c>
      <c r="J29">
        <v>9096.03</v>
      </c>
    </row>
    <row r="30">
      <c r="A30" t="str">
        <v>BC_FILIAL</v>
      </c>
      <c r="B30">
        <v>45845</v>
      </c>
      <c r="C30" t="str">
        <v>SALDO FRETE Nº 01994, CTE 15936 PARCIAL NEROWILLIAN, CONTRATO: 0358/25 - FC. PLACA: IKY-0H92, MOTORISTA: NEURO CIVARDI. EXTRATO RITA CASSIA G NOGUEIRA</v>
      </c>
      <c r="D30" t="str">
        <v>BELA CEREAIS COMERCIO</v>
      </c>
      <c r="E30" t="str">
        <v xml:space="preserve"> NEURO CIVARDI</v>
      </c>
      <c r="F30" t="str">
        <v>01994</v>
      </c>
      <c r="G30" t="str">
        <v>FRETE (ADTO/SALDO)</v>
      </c>
      <c r="H30" t="str">
        <v>ÚNICA</v>
      </c>
      <c r="I30" t="str">
        <v>TRANSFERENCIA</v>
      </c>
      <c r="J30">
        <v>2037.34</v>
      </c>
    </row>
    <row r="31">
      <c r="A31" t="str">
        <v>BC_FILIAL</v>
      </c>
      <c r="B31">
        <v>45845</v>
      </c>
      <c r="C31" t="str">
        <v>SALDO FRETE Nº 01999, CTE 15936 PARCIAL NEROWILLIAN, CONTRATO: 0357/25 - FC. PLACA: ILI-9911, MOTORISTA: RENATO ROSSINI</v>
      </c>
      <c r="D31" t="str">
        <v>BELA CEREAIS COMERCIO</v>
      </c>
      <c r="E31" t="str">
        <v xml:space="preserve"> RENATO ROSSINI</v>
      </c>
      <c r="F31" t="str">
        <v>01999</v>
      </c>
      <c r="G31" t="str">
        <v>FRETE (ADTO/SALDO)</v>
      </c>
      <c r="H31" t="str">
        <v>ÚNICA</v>
      </c>
      <c r="I31" t="str">
        <v>PIX</v>
      </c>
      <c r="J31">
        <v>7256.11</v>
      </c>
    </row>
    <row r="32">
      <c r="A32" t="str">
        <v>BC_FILIAL</v>
      </c>
      <c r="B32">
        <v>45845</v>
      </c>
      <c r="C32" t="str">
        <v>MERCADORIA REF NF 1780, CARREGAMENTO  Nº 01999, CONTRATO: 0357/25 - FC. PLACA: ILI-9911, MOTORISTA: RENATO ROSSINI. EXTRATO Agro Jalapao CESSAO DE CREDITO.</v>
      </c>
      <c r="D32" t="str">
        <v>BELA CEREAIS COMERCIO</v>
      </c>
      <c r="E32" t="str">
        <v xml:space="preserve"> GLOBO COMERCIO DE CEREAIS LTDA</v>
      </c>
      <c r="F32" t="str">
        <v>01999</v>
      </c>
      <c r="G32" t="str">
        <v>FORNECEDORES MERCADORIA</v>
      </c>
      <c r="H32" t="str">
        <v>ÚNICA</v>
      </c>
      <c r="I32" t="str">
        <v>PIX</v>
      </c>
      <c r="J32">
        <v>70330</v>
      </c>
    </row>
    <row r="33">
      <c r="A33" t="str">
        <v>BC_FILIAL</v>
      </c>
      <c r="B33">
        <v>45846</v>
      </c>
      <c r="C33" t="str">
        <v>MERCADORIA REF NF 1781,  CARREGAMENTO  Nº 02000, CONTRATO: 0357/25 - FC. PLACA: IKY-0H92, MOTORISTA: NEURO CIVARDI. EXTRATO Agro Jalapao CESSAO DE CREDITO.</v>
      </c>
      <c r="D33" t="str">
        <v>BELA CEREAIS COMERCIO</v>
      </c>
      <c r="E33" t="str">
        <v xml:space="preserve"> GLOBO COMERCIO DE CEREAIS LTDA</v>
      </c>
      <c r="F33" t="str">
        <v>02000</v>
      </c>
      <c r="G33" t="str">
        <v>FORNECEDORES MERCADORIA</v>
      </c>
      <c r="H33" t="str">
        <v>ÚNICA</v>
      </c>
      <c r="I33" t="str">
        <v>PIX</v>
      </c>
      <c r="J33">
        <v>72843.33</v>
      </c>
    </row>
    <row r="34">
      <c r="A34" t="str">
        <v>BC_FILIAL</v>
      </c>
      <c r="B34">
        <v>45847</v>
      </c>
      <c r="C34" t="str">
        <v>SALDO FRETE Nº 02000, CTE 16138 PARCIAL NEROWILLIAN, CONTRATO: . PLACA: IKY-0H92, MOTORISTA: NEURO CIVARDI</v>
      </c>
      <c r="D34" t="str">
        <v>BELA CEREAIS COMERCIO</v>
      </c>
      <c r="E34" t="str">
        <v xml:space="preserve"> NEURO CIVARDI</v>
      </c>
      <c r="F34" t="str">
        <v>02000</v>
      </c>
      <c r="G34" t="str">
        <v>FRETE (ADTO/SALDO)</v>
      </c>
      <c r="H34" t="str">
        <v>ÚNICA</v>
      </c>
      <c r="I34" t="str">
        <v>PIX</v>
      </c>
      <c r="J34">
        <v>7524.36</v>
      </c>
    </row>
    <row r="35">
      <c r="A35" t="str">
        <v>BC_FILIAL</v>
      </c>
      <c r="B35">
        <v>45847</v>
      </c>
      <c r="C35" t="str">
        <v>CTE 16138 PARCIAL NEROWILLIAN. FATURA Nº 00815 REF. DOCUMENTOS: 01999, 02000.</v>
      </c>
      <c r="D35" t="str">
        <v>BELA CEREAIS COMERCIO</v>
      </c>
      <c r="E35" t="str">
        <v xml:space="preserve"> MARCIA MORATELLI</v>
      </c>
      <c r="F35" t="str">
        <v>FATURA 00815</v>
      </c>
      <c r="G35" t="str">
        <v>OUTRAS DESPESAS (CORRETORA)</v>
      </c>
      <c r="H35" t="str">
        <v>ÚNICA</v>
      </c>
      <c r="I35" t="str">
        <v>TRANSFERENCIA</v>
      </c>
      <c r="J35">
        <v>2096.67</v>
      </c>
    </row>
    <row r="36">
      <c r="A36" t="str">
        <v>BC_FILIAL</v>
      </c>
      <c r="B36">
        <v>45847</v>
      </c>
      <c r="C36" t="str">
        <v>CTE 16138 PARCIAL NEROWILLIAN. FATURA Nº 00816 REF. DOCUMENTOS: 01995, 01995, 01996, 01996, 01997, 01997, 01998, 01998, 01992.</v>
      </c>
      <c r="D36" t="str">
        <v>BELA CEREAIS COMERCIO</v>
      </c>
      <c r="E36" t="str">
        <v xml:space="preserve"> MARCIA MORATELLI</v>
      </c>
      <c r="F36" t="str">
        <v>FATURA 00816</v>
      </c>
      <c r="G36" t="str">
        <v>OUTRAS DESPESAS (CORRETORA)</v>
      </c>
      <c r="H36" t="str">
        <v>ÚNICA</v>
      </c>
      <c r="I36" t="str">
        <v>TRANSFERENCIA</v>
      </c>
      <c r="J36">
        <v>250.4</v>
      </c>
    </row>
    <row r="37">
      <c r="A37" t="str">
        <v>BC_FILIAL</v>
      </c>
      <c r="B37">
        <v>45847</v>
      </c>
      <c r="C37" t="str">
        <v>MERCADORIA REF NF 1782, CARREGAMENTO  Nº 02001, CONTRATO: 0357/25 - FC. PLACA: ILI-9911, MOTORISTA: RENATO ROSSINI. EXTRATO Agro Jalapao CESSAO DE CREDITO.</v>
      </c>
      <c r="D37" t="str">
        <v>BELA CEREAIS COMERCIO</v>
      </c>
      <c r="E37" t="str">
        <v xml:space="preserve"> GLOBO COMERCIO DE CEREAIS LTDA</v>
      </c>
      <c r="F37" t="str">
        <v>02001</v>
      </c>
      <c r="G37" t="str">
        <v>FORNECEDORES MERCADORIA</v>
      </c>
      <c r="H37" t="str">
        <v>ÚNICA</v>
      </c>
      <c r="I37" t="str">
        <v>PIX</v>
      </c>
      <c r="J37">
        <v>69030</v>
      </c>
    </row>
    <row r="38">
      <c r="A38" t="str">
        <v>BC_FILIAL</v>
      </c>
      <c r="B38">
        <v>45852</v>
      </c>
      <c r="C38" t="str">
        <v>SALDO FRETE Nº 02001, CTE 16286 NEROWILLIAN, CONTRATO: . PLACA: ILI-9911, MOTORISTA: RENATO ROSSINI</v>
      </c>
      <c r="D38" t="str">
        <v>BELA CEREAIS COMERCIO</v>
      </c>
      <c r="E38" t="str">
        <v xml:space="preserve"> RENATO ROSSINI</v>
      </c>
      <c r="F38" t="str">
        <v>02001</v>
      </c>
      <c r="G38" t="str">
        <v>FRETE (ADTO/SALDO)</v>
      </c>
      <c r="H38" t="str">
        <v>ÚNICA</v>
      </c>
      <c r="I38" t="str">
        <v>PIX</v>
      </c>
      <c r="J38">
        <v>7072</v>
      </c>
    </row>
    <row r="39">
      <c r="A39" t="str">
        <v>BC_FILIAL</v>
      </c>
      <c r="B39">
        <v>45852</v>
      </c>
      <c r="C39" t="str">
        <v>SALDO FRETE Nº 02007, CONTRATO: . PLACA: IKY-0H92, MOTORISTA: NEURO CIVARDI. CTE 16286 R$ 6.922,00 NEROWILLIAN. CTE 16757 R$ 143,00 NEROWILLIAN. EXTRATO RITA DE CASSIA G NOGUEIRA.</v>
      </c>
      <c r="D39" t="str">
        <v>BELA CEREAIS COMERCIO</v>
      </c>
      <c r="E39" t="str">
        <v xml:space="preserve"> NEURO CIVARDI</v>
      </c>
      <c r="F39" t="str">
        <v>02007</v>
      </c>
      <c r="G39" t="str">
        <v>FRETE (ADTO/SALDO)</v>
      </c>
      <c r="H39" t="str">
        <v>ÚNICA</v>
      </c>
      <c r="I39" t="str">
        <v>TRANSFERENCIA</v>
      </c>
      <c r="J39">
        <v>7064</v>
      </c>
    </row>
    <row r="40">
      <c r="A40" t="str">
        <v>BC_FILIAL</v>
      </c>
      <c r="B40">
        <v>45852</v>
      </c>
      <c r="C40" t="str">
        <v>MERCADORIA REF NF 1783, CARREGAMENTO  Nº 02007, CONTRATO: 0357/25 - FC. PLACA: IKY-0H92, MOTORISTA: NEURO CIVARDI. EXTRATO Agro Jalapao CESSAO DE CREDITO.</v>
      </c>
      <c r="D40" t="str">
        <v>BELA CEREAIS COMERCIO</v>
      </c>
      <c r="E40" t="str">
        <v xml:space="preserve"> GLOBO COMERCIO DE CEREAIS LTDA</v>
      </c>
      <c r="F40" t="str">
        <v>02007</v>
      </c>
      <c r="G40" t="str">
        <v>FORNECEDORES MERCADORIA</v>
      </c>
      <c r="H40" t="str">
        <v>ÚNICA</v>
      </c>
      <c r="I40" t="str">
        <v>PIX</v>
      </c>
      <c r="J40">
        <v>68943.33</v>
      </c>
    </row>
    <row r="41">
      <c r="A41" t="str">
        <v>BC_FILIAL</v>
      </c>
      <c r="B41">
        <v>45852</v>
      </c>
      <c r="C41" t="str">
        <v>CTE 16286 PARCIAL NEROWILLIAN. FATURA Nº 00822 REF. DOCUMENTOS: 02009, 02007, 02001.</v>
      </c>
      <c r="D41" t="str">
        <v>BELA CEREAIS COMERCIO</v>
      </c>
      <c r="E41" t="str">
        <v xml:space="preserve"> MARCIA MORATELLI</v>
      </c>
      <c r="F41" t="str">
        <v>FATURA 00822</v>
      </c>
      <c r="G41" t="str">
        <v>OUTRAS DESPESAS (CORRETORA)</v>
      </c>
      <c r="H41" t="str">
        <v>ÚNICA</v>
      </c>
      <c r="I41" t="str">
        <v>TRANSFERENCIA</v>
      </c>
      <c r="J41">
        <v>3198</v>
      </c>
    </row>
    <row r="42">
      <c r="A42" t="str">
        <v>BC_FILIAL</v>
      </c>
      <c r="B42">
        <v>45854</v>
      </c>
      <c r="C42" t="str">
        <v>MERCADORIA REF NF 1784, CARREGAMENTO  Nº 02009, CONTRATO: 0357/25 - FC. PLACA: ILI-9911, MOTORISTA: RENATO ROSSINI. EXTRATO Agro Jalapao CESSAO DE CREDITO.</v>
      </c>
      <c r="D42" t="str">
        <v>BELA CEREAIS COMERCIO</v>
      </c>
      <c r="E42" t="str">
        <v xml:space="preserve"> GLOBO COMERCIO DE CEREAIS LTDA</v>
      </c>
      <c r="F42" t="str">
        <v>02009</v>
      </c>
      <c r="G42" t="str">
        <v>FORNECEDORES MERCADORIA</v>
      </c>
      <c r="H42" t="str">
        <v>ÚNICA</v>
      </c>
      <c r="I42" t="str">
        <v>PIX</v>
      </c>
      <c r="J42">
        <v>71933.33</v>
      </c>
    </row>
    <row r="43">
      <c r="A43" t="str">
        <v>BC_FILIAL</v>
      </c>
      <c r="B43">
        <v>45856</v>
      </c>
      <c r="C43" t="str">
        <v>SALDO FRETE Nº 02009, CTE 17214 NEROWILLIAN, CONTRATO: . PLACA: ILI-9911, MOTORISTA: RENATO ROSSINI</v>
      </c>
      <c r="D43" t="str">
        <v>BELA CEREAIS COMERCIO</v>
      </c>
      <c r="E43" t="str">
        <v xml:space="preserve"> RENATO ROSSINI</v>
      </c>
      <c r="F43" t="str">
        <v>02009</v>
      </c>
      <c r="G43" t="str">
        <v>FRETE (ADTO/SALDO)</v>
      </c>
      <c r="H43" t="str">
        <v>ÚNICA</v>
      </c>
      <c r="I43" t="str">
        <v>PIX</v>
      </c>
      <c r="J43">
        <v>7340</v>
      </c>
    </row>
    <row r="44">
      <c r="A44" t="str">
        <v>BC_FILIAL</v>
      </c>
      <c r="B44">
        <v>45856</v>
      </c>
      <c r="C44" t="str">
        <v>MERCADORIA REF NF 1785, CARREGAMENTO  Nº 02010, CONTRATO: 0357/25 - FC. PLACA: IKY-0H92, MOTORISTA: NEURO CIVARDI. EXTRATO Agro Jalapao CESSAO DE CREDITO.</v>
      </c>
      <c r="D44" t="str">
        <v>BELA CEREAIS COMERCIO</v>
      </c>
      <c r="E44" t="str">
        <v xml:space="preserve"> GLOBO COMERCIO DE CEREAIS LTDA</v>
      </c>
      <c r="F44" t="str">
        <v>02010</v>
      </c>
      <c r="G44" t="str">
        <v>FORNECEDORES MERCADORIA</v>
      </c>
      <c r="H44" t="str">
        <v>ÚNICA</v>
      </c>
      <c r="I44" t="str">
        <v>PIX</v>
      </c>
      <c r="J44">
        <v>71586.67</v>
      </c>
    </row>
    <row r="45">
      <c r="A45" t="str">
        <v>BC_FILIAL</v>
      </c>
      <c r="B45">
        <v>45859</v>
      </c>
      <c r="C45" t="str">
        <v>SALDO FRETE Nº 02010, CTE 17929 NEROWILLIAN, CONTRATO: . PLACA: IKY-0H92, MOTORISTA: NEURO CIVARDI. FATURA Nº 00825 REF. DOCUMENTOS: 02010, 02010. CTE 17214 R$ 78,00 NEROWILLIAN.</v>
      </c>
      <c r="D45" t="str">
        <v>BELA CEREAIS COMERCIO</v>
      </c>
      <c r="E45" t="str">
        <v xml:space="preserve"> NEURO CIVARDI</v>
      </c>
      <c r="F45" t="str">
        <v>02010</v>
      </c>
      <c r="G45" t="str">
        <v>FRETE (ADTO/SALDO)</v>
      </c>
      <c r="H45" t="str">
        <v>ÚNICA</v>
      </c>
      <c r="I45" t="str">
        <v>PIX</v>
      </c>
      <c r="J45">
        <v>7308</v>
      </c>
    </row>
    <row r="46">
      <c r="A46" t="str">
        <v>BC_FILIAL</v>
      </c>
      <c r="B46">
        <v>45859</v>
      </c>
      <c r="C46" t="str">
        <v>MERCADORIA REF NF 1786, CARREGAMENTO  Nº 02011, CONTRATO: 0357/25 - FC. PLACA: ILI-9911, MOTORISTA: RENATO ROSSINI. EXTRATO Agro Jalapao CESSAO DE CREDITO.</v>
      </c>
      <c r="D46" t="str">
        <v>BELA CEREAIS COMERCIO</v>
      </c>
      <c r="E46" t="str">
        <v xml:space="preserve"> GLOBO COMERCIO DE CEREAIS LTDA</v>
      </c>
      <c r="F46" t="str">
        <v>02011</v>
      </c>
      <c r="G46" t="str">
        <v>FORNECEDORES MERCADORIA</v>
      </c>
      <c r="H46" t="str">
        <v>ÚNICA</v>
      </c>
      <c r="I46" t="str">
        <v>PIX</v>
      </c>
      <c r="J46">
        <v>69030</v>
      </c>
    </row>
    <row r="47">
      <c r="A47" t="str">
        <v>BC_FILIAL</v>
      </c>
      <c r="B47">
        <v>45861</v>
      </c>
      <c r="C47" t="str">
        <v>SALDO FRETE Nº 02011, CTE 24667 NEROWILLIAN, CONTRATO: . PLACA: ILI-9911, MOTORISTA: RENATO ROSSINI</v>
      </c>
      <c r="D47" t="str">
        <v>BELA CEREAIS COMERCIO</v>
      </c>
      <c r="E47" t="str">
        <v xml:space="preserve"> RENATO ROSSINI</v>
      </c>
      <c r="F47" t="str">
        <v>02011</v>
      </c>
      <c r="G47" t="str">
        <v>FRETE (ADTO/SALDO)</v>
      </c>
      <c r="H47" t="str">
        <v>ÚNICA</v>
      </c>
      <c r="I47" t="str">
        <v>PIX</v>
      </c>
      <c r="J47">
        <v>7072</v>
      </c>
    </row>
    <row r="48">
      <c r="A48" t="str">
        <v>BC_FILIAL</v>
      </c>
      <c r="B48">
        <v>45861</v>
      </c>
      <c r="C48" t="str">
        <v>MERCADORIA REF NF 1787, CARREGAMENTO  Nº 02013, CONTRATO: 0360/25 - FC. PLACA: IKY-0H92, MOTORISTA: NEURO CIVARDI. EXTRATO Agro Jalapao CESSAO DE CREDITO.</v>
      </c>
      <c r="D48" t="str">
        <v>BELA CEREAIS COMERCIO</v>
      </c>
      <c r="E48" t="str">
        <v xml:space="preserve"> GLOBO COMERCIO DE CEREAIS LTDA</v>
      </c>
      <c r="F48" t="str">
        <v>02013</v>
      </c>
      <c r="G48" t="str">
        <v>FORNECEDORES MERCADORIA</v>
      </c>
      <c r="H48" t="str">
        <v>ÚNICA</v>
      </c>
      <c r="I48" t="str">
        <v>PIX</v>
      </c>
      <c r="J48">
        <v>53100</v>
      </c>
    </row>
    <row r="49">
      <c r="A49" t="str">
        <v>BC_FILIAL</v>
      </c>
      <c r="B49">
        <v>45861</v>
      </c>
      <c r="C49" t="str">
        <v>CTE 16950 NEROWILLIAN. FATURA Nº 00826 REF. DOCUMENTOS: 02010, 02011, 02013.</v>
      </c>
      <c r="D49" t="str">
        <v>BELA CEREAIS COMERCIO</v>
      </c>
      <c r="E49" t="str">
        <v xml:space="preserve"> MARCIA MORATELLI</v>
      </c>
      <c r="F49" t="str">
        <v>FATURA 00826</v>
      </c>
      <c r="G49" t="str">
        <v>OUTRAS DESPESAS (CORRETORA)</v>
      </c>
      <c r="H49" t="str">
        <v>ÚNICA</v>
      </c>
      <c r="I49" t="str">
        <v>TRANSFERENCIA</v>
      </c>
      <c r="J49">
        <v>3212.33</v>
      </c>
    </row>
    <row r="50">
      <c r="A50" t="str">
        <v>BC_FILIAL</v>
      </c>
      <c r="B50">
        <v>45861</v>
      </c>
      <c r="C50" t="str">
        <v>CTE 16950 NEROWILLIAN. FATURA Nº 00826 REF. DOCUMENTOS: 02010, 02011, 02013.</v>
      </c>
      <c r="D50" t="str">
        <v>BELA CEREAIS COMERCIO</v>
      </c>
      <c r="E50" t="str">
        <v xml:space="preserve"> MARCIA MORATELLI</v>
      </c>
      <c r="F50" t="str">
        <v>FATURA 00826</v>
      </c>
      <c r="G50" t="str">
        <v>PRO-LABORE</v>
      </c>
      <c r="H50" t="str">
        <v>ÚNICA</v>
      </c>
      <c r="I50" t="str">
        <v>TRANSFERENCIA</v>
      </c>
      <c r="J50">
        <v>595.54</v>
      </c>
    </row>
    <row r="51">
      <c r="A51" t="str">
        <v>BC_FILIAL</v>
      </c>
      <c r="B51">
        <v>45862</v>
      </c>
      <c r="C51" t="str">
        <v>SALDO FRETE Nº 02013, CTE 16952 R$ 6909,72 NEROWILLAIN + CTE 27901 R$ 161,66 NEROWILLIAN, CONTRATO: . PLACA: IKY-0H92, MOTORISTA: NEURO CIVARDI. EXTRATO RITA DE CASSIA G NOGUEIRA.</v>
      </c>
      <c r="D51" t="str">
        <v>BELA CEREAIS COMERCIO</v>
      </c>
      <c r="E51" t="str">
        <v xml:space="preserve"> NEURO CIVARDI</v>
      </c>
      <c r="F51" t="str">
        <v>02013</v>
      </c>
      <c r="G51" t="str">
        <v>FRETE (ADTO/SALDO)</v>
      </c>
      <c r="H51" t="str">
        <v>ÚNICA</v>
      </c>
      <c r="I51" t="str">
        <v>TRANSFERENCIA</v>
      </c>
      <c r="J51">
        <v>7072</v>
      </c>
    </row>
    <row r="52">
      <c r="A52" t="str">
        <v>BC_FILIAL</v>
      </c>
      <c r="B52">
        <v>45863</v>
      </c>
      <c r="C52" t="str">
        <v>MERCADORIA REF NF 1788, CARREGAMENTO  Nº 02015, CONTRATO: 0360/25 - FC. PLACA: ILI-9911, MOTORISTA: RENATO ROSSINI. EXTRATO Agro Jalapao CESSAO DE CREDITO.</v>
      </c>
      <c r="D52" t="str">
        <v>BELA CEREAIS COMERCIO</v>
      </c>
      <c r="E52" t="str">
        <v xml:space="preserve"> GLOBO COMERCIO DE CEREAIS LTDA</v>
      </c>
      <c r="F52" t="str">
        <v>02015</v>
      </c>
      <c r="G52" t="str">
        <v>FORNECEDORES MERCADORIA</v>
      </c>
      <c r="H52" t="str">
        <v>ÚNICA</v>
      </c>
      <c r="I52" t="str">
        <v>PIX</v>
      </c>
      <c r="J52">
        <v>47766.67</v>
      </c>
    </row>
    <row r="53">
      <c r="A53" t="str">
        <v>BC_FILIAL</v>
      </c>
      <c r="B53">
        <v>45863</v>
      </c>
      <c r="C53" t="str">
        <v>COMPRA PARCELA Nº 01 Ref Documento nº 191915</v>
      </c>
      <c r="D53" t="str">
        <v>BELA CEREAIS COMERCIO</v>
      </c>
      <c r="E53" t="str">
        <v xml:space="preserve"> Rafitec S/A Ind. e Com. De Sacarias</v>
      </c>
      <c r="F53" t="str">
        <v>191915</v>
      </c>
      <c r="G53" t="str">
        <v>DIVERSOS</v>
      </c>
      <c r="H53" t="str">
        <v>1/1</v>
      </c>
      <c r="I53" t="str">
        <v>TRANSFERENCIA</v>
      </c>
      <c r="J53">
        <v>53486.11</v>
      </c>
    </row>
    <row r="54">
      <c r="A54" t="str">
        <v>BC_FILIAL</v>
      </c>
      <c r="B54">
        <v>45866</v>
      </c>
      <c r="C54" t="str">
        <v>SALDO FRETE Nº 02015, CTE 16759 NWEOWILLIAN, CONTRATO: . PLACA: ILI-9911, MOTORISTA: RENATO ROSSINI</v>
      </c>
      <c r="D54" t="str">
        <v>BELA CEREAIS COMERCIO</v>
      </c>
      <c r="E54" t="str">
        <v xml:space="preserve"> RENATO ROSSINI</v>
      </c>
      <c r="F54" t="str">
        <v>02015</v>
      </c>
      <c r="G54" t="str">
        <v>FRETE (ADTO/SALDO)</v>
      </c>
      <c r="H54" t="str">
        <v>ÚNICA</v>
      </c>
      <c r="I54" t="str">
        <v>PIX</v>
      </c>
      <c r="J54">
        <v>6432</v>
      </c>
    </row>
    <row r="55">
      <c r="A55" t="str">
        <v>BC_FILIAL</v>
      </c>
      <c r="B55">
        <v>45866</v>
      </c>
      <c r="C55" t="str">
        <v>CTE 16945 NEROWILLIAN. OC 02015 E 2016.</v>
      </c>
      <c r="D55" t="str">
        <v>BELA CEREAIS COMERCIO</v>
      </c>
      <c r="E55" t="str">
        <v xml:space="preserve"> MARCIA MORATELLI</v>
      </c>
      <c r="F55" t="str">
        <v>02015</v>
      </c>
      <c r="G55" t="str">
        <v>OUTRAS DESPESAS (CORRETORA)</v>
      </c>
      <c r="H55" t="str">
        <v>ÚNICA</v>
      </c>
      <c r="I55" t="str">
        <v>DINHEIRO</v>
      </c>
      <c r="J55">
        <v>1057.33</v>
      </c>
    </row>
    <row r="56">
      <c r="A56" t="str">
        <v>BC_FILIAL</v>
      </c>
      <c r="B56">
        <v>45866</v>
      </c>
      <c r="C56" t="str">
        <v>CTE 16945 NEROWILLIAN. OC 02015 E 2016.</v>
      </c>
      <c r="D56" t="str">
        <v>BELA CEREAIS COMERCIO</v>
      </c>
      <c r="E56" t="str">
        <v xml:space="preserve"> MARCIA MORATELLI</v>
      </c>
      <c r="F56" t="str">
        <v>02015</v>
      </c>
      <c r="G56" t="str">
        <v>OUTRAS DESPESAS (CORRETORA)</v>
      </c>
      <c r="H56" t="str">
        <v>ÚNICA</v>
      </c>
      <c r="I56" t="str">
        <v>DINHEIRO</v>
      </c>
      <c r="J56">
        <v>976.67</v>
      </c>
    </row>
    <row r="57">
      <c r="A57" t="str">
        <v>BC_FILIAL</v>
      </c>
      <c r="B57">
        <v>45866</v>
      </c>
      <c r="C57" t="str">
        <v>SALDO FRETE Nº 02015, CTE 27097 NEROWILLIAN, CONTRATO: . PLACA: ILI-9911, MOTORISTA: RENATO ROSSINI</v>
      </c>
      <c r="D57" t="str">
        <v>BELA CEREAIS COMERCIO</v>
      </c>
      <c r="E57" t="str">
        <v xml:space="preserve"> RENATO ROSSINI</v>
      </c>
      <c r="F57" t="str">
        <v>02015</v>
      </c>
      <c r="G57" t="str">
        <v>FRETE (ADTO/SALDO)</v>
      </c>
      <c r="H57" t="str">
        <v>ÚNICA</v>
      </c>
      <c r="I57" t="str">
        <v>PIX</v>
      </c>
      <c r="J57">
        <v>1204.75</v>
      </c>
    </row>
    <row r="58">
      <c r="A58" t="str">
        <v>BC_FILIAL</v>
      </c>
      <c r="B58">
        <v>45867</v>
      </c>
      <c r="C58" t="str">
        <v>SALDO FRETE Nº 02016, CONTRATO: . PLACA: IKY-0H92, MOTORISTA: NEURO CIVARDI. CTE 16949 NEROWILLIAN R$ 4.605,50. CTE 25830 R$ 594,50 PARCIAL NEROWILLIAN.</v>
      </c>
      <c r="D58" t="str">
        <v>BELA CEREAIS COMERCIO</v>
      </c>
      <c r="E58" t="str">
        <v xml:space="preserve"> NEURO CIVARDI</v>
      </c>
      <c r="F58" t="str">
        <v>02016</v>
      </c>
      <c r="G58" t="str">
        <v>FRETE (ADTO/SALDO)</v>
      </c>
      <c r="H58" t="str">
        <v>ÚNICA</v>
      </c>
      <c r="I58" t="str">
        <v>PIX</v>
      </c>
      <c r="J58">
        <v>5200</v>
      </c>
    </row>
    <row r="59">
      <c r="A59" t="str">
        <v>BC_FILIAL</v>
      </c>
      <c r="B59">
        <v>45869</v>
      </c>
      <c r="C59" t="str">
        <v>MERCADORIA REF NF 1789, CARREGAMENTO  Nº 02016, CONTRATO: 0360/25 - FC. PLACA: IKY-0H92, MOTORISTA: NEURO CIVARDI. EXTRATO Agro Jalapao CESSAO DE CREDITO.</v>
      </c>
      <c r="D59" t="str">
        <v>BELA CEREAIS COMERCIO</v>
      </c>
      <c r="E59" t="str">
        <v xml:space="preserve"> GLOBO COMERCIO DE CEREAIS LTDA</v>
      </c>
      <c r="F59" t="str">
        <v>02016</v>
      </c>
      <c r="G59" t="str">
        <v>FORNECEDORES MERCADORIA</v>
      </c>
      <c r="H59" t="str">
        <v>ÚNICA</v>
      </c>
      <c r="I59" t="str">
        <v>PIX</v>
      </c>
      <c r="J59">
        <v>22616.67</v>
      </c>
    </row>
    <row r="60">
      <c r="A60" t="str">
        <v>BC_FILIAL</v>
      </c>
      <c r="B60">
        <v>45888</v>
      </c>
      <c r="C60" t="str">
        <v>MERCADORIA REF NF 6781/6782/6783/6784, CARREGAMENTO  Nº 02040, CONTRATO: 0362/25 - FC. PLACA: XXX-9999, MOTORISTA: JOEL FLORENCO DE SOUZA. EXTRATYO ARMAZEM JK.</v>
      </c>
      <c r="D60" t="str">
        <v>BELA CEREAIS COMERCIO</v>
      </c>
      <c r="E60" t="str">
        <v xml:space="preserve"> ANTARES AGRONEGOCIO LTDA</v>
      </c>
      <c r="F60" t="str">
        <v>02040</v>
      </c>
      <c r="G60" t="str">
        <v>FORNECEDORES MERCADORIA</v>
      </c>
      <c r="H60" t="str">
        <v>ÚNICA</v>
      </c>
      <c r="I60" t="str">
        <v>PIX</v>
      </c>
      <c r="J60">
        <v>498290</v>
      </c>
    </row>
    <row r="61">
      <c r="A61" t="str">
        <v>BC_FILIAL</v>
      </c>
      <c r="B61">
        <v>45912</v>
      </c>
      <c r="C61" t="str">
        <v>COMISSAO WARLEY NF 878, CARREGAMENTO  Nº 01994, CONTRATO: 0358/25 - FC. PLACA: IKY-0H92, MOTORISTA: NEURO CIVARDI. EXTRATO Agro Jalapao.</v>
      </c>
      <c r="D61" t="str">
        <v>BELA CEREAIS COMERCIO</v>
      </c>
      <c r="E61" t="str">
        <v xml:space="preserve"> C.E.L COMERCIO E FABRICACAO DE PRODUTOS VEGETAL LTDA</v>
      </c>
      <c r="F61" t="str">
        <v>01994</v>
      </c>
      <c r="G61" t="str">
        <v>FORNECEDORES MERCADORIA</v>
      </c>
      <c r="H61" t="str">
        <v>ÚNICA</v>
      </c>
      <c r="I61" t="str">
        <v>TRANSFERENCIA</v>
      </c>
      <c r="J61">
        <v>759.5</v>
      </c>
    </row>
    <row r="62">
      <c r="A62" t="str">
        <v>BC_FILIAL</v>
      </c>
      <c r="B62">
        <v>45912</v>
      </c>
      <c r="C62" t="str">
        <v xml:space="preserve">MERCADORIA REF NF 1789, CONTRATO: 0357/25 - FC. CESSAO DE CREDITO PAGAMENTO PARA WESLEY MOREIRA SILVA. FATURA Nº 00860 REF. DOCUMENTOS: 01991, 01993, 02001, 02007, 02016, 01999, 02000, 02009, 02010, 02011, 02013, 02015. COMISSAO WARLEY VALOR AJUSTADO COM </v>
      </c>
      <c r="D62" t="str">
        <v>BELA CEREAIS COMERCIO</v>
      </c>
      <c r="E62" t="str">
        <v xml:space="preserve"> GLOBO COMERCIO DE CEREAIS LTDA</v>
      </c>
      <c r="F62" t="str">
        <v>FATURA 00860</v>
      </c>
      <c r="G62" t="str">
        <v>FORNECEDORES MERCADORIA</v>
      </c>
      <c r="H62" t="str">
        <v>ÚNICA</v>
      </c>
      <c r="I62" t="str">
        <v>PIX</v>
      </c>
      <c r="J62">
        <v>5372.39</v>
      </c>
    </row>
    <row r="63">
      <c r="A63" t="str">
        <v>BC_FILIAL</v>
      </c>
      <c r="B63">
        <v>45912</v>
      </c>
      <c r="C63" t="str">
        <v xml:space="preserve">MERCADORIA REF NF 1789, CONTRATO: 0357/25 - FC. CESSAO DE CREDITO PAGAMENTO PARA WESLEY MOREIRA SILVA. FATURA Nº 00860 REF. DOCUMENTOS: 01991, 01993, 02001, 02007, 02016, 01999, 02000, 02009, 02010, 02011, 02013, 02015. COMISSAO WARLEY VALOR AJUSTADO COM </v>
      </c>
      <c r="D63" t="str">
        <v>BELA CEREAIS COMERCIO</v>
      </c>
      <c r="E63" t="str">
        <v xml:space="preserve"> GLOBO COMERCIO DE CEREAIS LTDA</v>
      </c>
      <c r="F63" t="str">
        <v>FATURA 00860</v>
      </c>
      <c r="G63" t="str">
        <v>FORNECEDORES MERCADORIA</v>
      </c>
      <c r="H63" t="str">
        <v>ÚNICA</v>
      </c>
      <c r="I63" t="str">
        <v>PIX</v>
      </c>
      <c r="J63">
        <v>3954.06</v>
      </c>
    </row>
    <row r="64">
      <c r="A64" t="str">
        <v>BC_FILIAL</v>
      </c>
      <c r="B64">
        <v>45912</v>
      </c>
      <c r="C64" t="str">
        <v xml:space="preserve">MERCADORIA REF NF 1789, CONTRATO: 0357/25 - FC. CESSAO DE CREDITO PAGAMENTO PARA WESLEY MOREIRA SILVA. FATURA Nº 00860 REF. DOCUMENTOS: 01991, 01993, 02001, 02007, 02016, 01999, 02000, 02009, 02010, 02011, 02013, 02015. COMISSAO WARLEY VALOR AJUSTADO COM </v>
      </c>
      <c r="D64" t="str">
        <v>BELA CEREAIS COMERCIO</v>
      </c>
      <c r="E64" t="str">
        <v xml:space="preserve"> GLOBO COMERCIO DE CEREAIS LTDA</v>
      </c>
      <c r="F64" t="str">
        <v>FATURA 00860</v>
      </c>
      <c r="G64" t="str">
        <v>FORNECEDORES MERCADORIA</v>
      </c>
      <c r="H64" t="str">
        <v>ÚNICA</v>
      </c>
      <c r="I64" t="str">
        <v>PIX</v>
      </c>
      <c r="J64">
        <v>1064.05</v>
      </c>
    </row>
    <row r="65">
      <c r="A65" t="str">
        <v>BC_FILIAL</v>
      </c>
      <c r="B65">
        <v>45916</v>
      </c>
      <c r="C65" t="str">
        <v>ANTECIPACAO CONTRATO 0363/25 - MP. NF 18707, 18724, 18969 PARCIAL. EXTRATO LUIZA LUCKMANN. CESSAO DE CREDITO PARA LUIZA LUCKMANN.</v>
      </c>
      <c r="D65" t="str">
        <v>BELA CEREAIS COMERCIO</v>
      </c>
      <c r="E65" t="str">
        <v xml:space="preserve"> HMS GRAOS LTDA</v>
      </c>
      <c r="F65" t="str">
        <v>0363/25 - MP</v>
      </c>
      <c r="G65" t="str">
        <v>FORNECEDORES MERCADORIA</v>
      </c>
      <c r="H65" t="str">
        <v>ÚNICA</v>
      </c>
      <c r="I65" t="str">
        <v>PIX</v>
      </c>
      <c r="J65">
        <v>424553.33</v>
      </c>
    </row>
    <row r="66">
      <c r="A66" t="str">
        <v>BC_FILIAL</v>
      </c>
      <c r="B66">
        <v>45916</v>
      </c>
      <c r="C66" t="str">
        <v>ANTECIPACAO CONTRATO 0363/25 - MP. NF 18696 PARCIAL. CESSAO DE CREDITO ADEMAR VANZELA NF 3760 PARA LIMA COMERCIO DE FEIJAO R$ 108.024,37. CESSAO DE CREDITO HMS GRAOS PARA LIMA COMERCIO DE FEIJAO R$ 110.755,63. EXTRATO ARMAZENS JK - COMPRA DE LUIZA LUCKMAN</v>
      </c>
      <c r="D66" t="str">
        <v>BELA CEREAIS COMERCIO</v>
      </c>
      <c r="E66" t="str">
        <v xml:space="preserve"> HMS GRAOS LTDA</v>
      </c>
      <c r="F66" t="str">
        <v xml:space="preserve"> 0363/25 - MP</v>
      </c>
      <c r="G66" t="str">
        <v>FORNECEDORES MERCADORIA</v>
      </c>
      <c r="H66" t="str">
        <v>ÚNICA</v>
      </c>
      <c r="I66" t="str">
        <v>PIX</v>
      </c>
      <c r="J66">
        <v>218780</v>
      </c>
    </row>
    <row r="67">
      <c r="A67" t="str">
        <v>BC_FILIAL</v>
      </c>
      <c r="B67">
        <v>45924</v>
      </c>
      <c r="C67" t="str">
        <v>CTE 32266 NEROWILLIAN. FATURA Nº 00863 REF. DOCUMENTOS: 02077, 02078.</v>
      </c>
      <c r="D67" t="str">
        <v>BELA CEREAIS COMERCIO</v>
      </c>
      <c r="E67" t="str">
        <v xml:space="preserve"> MARCIA MORATELLI</v>
      </c>
      <c r="F67" t="str">
        <v>FATURA 00863</v>
      </c>
      <c r="G67" t="str">
        <v>OUTRAS DESPESAS (CORRETORA)</v>
      </c>
      <c r="H67" t="str">
        <v>ÚNICA</v>
      </c>
      <c r="I67" t="str">
        <v>TRANSFERENCIA</v>
      </c>
      <c r="J67">
        <v>3700</v>
      </c>
    </row>
    <row r="68">
      <c r="A68" t="str">
        <v>BC_FILIAL</v>
      </c>
      <c r="B68">
        <v>45924</v>
      </c>
      <c r="C68" t="str">
        <v>CTE 32266 NEROWILLIAN. FATURA Nº 00863 REF. DOCUMENTOS: 02077, 02078.</v>
      </c>
      <c r="D68" t="str">
        <v>BELA CEREAIS COMERCIO</v>
      </c>
      <c r="E68" t="str">
        <v xml:space="preserve"> MARCIA MORATELLI</v>
      </c>
      <c r="F68" t="str">
        <v>FATURA 00863</v>
      </c>
      <c r="G68" t="str">
        <v>JUROS FORNECEDORES</v>
      </c>
      <c r="H68" t="str">
        <v>ÚNICA</v>
      </c>
      <c r="I68" t="str">
        <v>TRANSFERENCIA</v>
      </c>
      <c r="J68">
        <v>0.78</v>
      </c>
    </row>
    <row r="69">
      <c r="A69" t="str">
        <v>BC_FILIAL</v>
      </c>
      <c r="B69">
        <v>45930</v>
      </c>
      <c r="C69" t="str">
        <v>AJUSTE  CONTRATO: 0002/24 - AZ.</v>
      </c>
      <c r="D69" t="str">
        <v>BELA CEREAIS COMERCIO</v>
      </c>
      <c r="E69" t="str">
        <v xml:space="preserve"> ARMAZEM BECKKER LTDA</v>
      </c>
      <c r="F69" t="str">
        <v>0002/24 - AZ</v>
      </c>
      <c r="G69" t="str">
        <v>FORNECEDORES MERCADORIA</v>
      </c>
      <c r="H69" t="str">
        <v>ÚNICA</v>
      </c>
      <c r="I69" t="str">
        <v>TRANSFERENCIA</v>
      </c>
      <c r="J69">
        <v>23507.68</v>
      </c>
    </row>
    <row r="70">
      <c r="A70" t="str">
        <v>BC_FILIAL</v>
      </c>
      <c r="B70">
        <v>45943</v>
      </c>
      <c r="C70" t="str">
        <v>COMISSÃO CORRETOR CARREGAMENTO Nº 01940, CONTRATO COMPRA: 0355/25 - MV. MUNGO VERDE ADEMAR VANZELA PARA. EXTRATI JOEL FLORENCO DE SOUZA. FATURA Nº 00878 REF. DOCUMENTOS: 01940, 01941. CONTABILIDADE BAIXAR MUTUO.</v>
      </c>
      <c r="D70" t="str">
        <v>BELA CEREAIS COMERCIO</v>
      </c>
      <c r="E70" t="str">
        <v xml:space="preserve"> R M SANTANA</v>
      </c>
      <c r="F70" t="str">
        <v>0355/25 - MV</v>
      </c>
      <c r="G70" t="str">
        <v>COMISSÃO CONTRATOS (CORRETORA)</v>
      </c>
      <c r="H70" t="str">
        <v>ÚNICA</v>
      </c>
      <c r="I70" t="str">
        <v>TRANSFERENCIA</v>
      </c>
      <c r="J70">
        <v>1453</v>
      </c>
    </row>
    <row r="71">
      <c r="A71" t="str">
        <v>BC_FILIAL</v>
      </c>
      <c r="B71">
        <v>45957</v>
      </c>
      <c r="C71" t="str">
        <v>COMPRA PARCELA Nº 01 Ref Documento nº 342107</v>
      </c>
      <c r="D71" t="str">
        <v>BELA CEREAIS COMERCIO</v>
      </c>
      <c r="E71" t="str">
        <v xml:space="preserve"> M. C. COM. ATAC. DE MAT. DE CONST LTDA 3215-3346</v>
      </c>
      <c r="F71" t="str">
        <v>342107</v>
      </c>
      <c r="G71" t="str">
        <v>INSTALACAO/MONTAGEM ESCRITORIO 505 SUL PALMAS TO</v>
      </c>
      <c r="H71" t="str">
        <v>1/1</v>
      </c>
      <c r="I71" t="str">
        <v>DEBITO EM CONTA</v>
      </c>
      <c r="J71">
        <v>186</v>
      </c>
    </row>
    <row r="72">
      <c r="A72" t="str">
        <v>BC_FILIAL</v>
      </c>
      <c r="B72">
        <v>45961</v>
      </c>
      <c r="C72" t="str">
        <v>NOTA</v>
      </c>
      <c r="D72" t="str">
        <v>BELA CEREAIS COMERCIO</v>
      </c>
      <c r="E72" t="str">
        <v xml:space="preserve"> JOEL FLORENCO DE SOUZA</v>
      </c>
      <c r="F72" t="str">
        <v>02076</v>
      </c>
      <c r="G72" t="str">
        <v>OUTRAS DESPESAS (CORRETORA)</v>
      </c>
      <c r="H72" t="str">
        <v>ÚNICA</v>
      </c>
      <c r="I72" t="str">
        <v>DINHEIRO</v>
      </c>
      <c r="J72">
        <v>1841.67</v>
      </c>
    </row>
    <row r="73">
      <c r="A73" t="str">
        <v>BC_FILIAL</v>
      </c>
      <c r="B73">
        <v>45978</v>
      </c>
      <c r="C73" t="str">
        <v>APLICACAO</v>
      </c>
      <c r="D73" t="str">
        <v>BELA CEREAIS COMERCIO</v>
      </c>
      <c r="E73" t="str">
        <v xml:space="preserve"> TRANSFERENCIA ENTRE CONTAS</v>
      </c>
      <c r="F73" t="str">
        <v>11/2025</v>
      </c>
      <c r="G73" t="str">
        <v>TRANSFERENCIA ENTRE CONTAS</v>
      </c>
      <c r="H73" t="str">
        <v>ÚNICA</v>
      </c>
      <c r="I73" t="str">
        <v>TRANSFERENCIA</v>
      </c>
      <c r="J73">
        <v>35022.92</v>
      </c>
    </row>
    <row r="74">
      <c r="A74" t="str">
        <v>BC_FILIAL</v>
      </c>
      <c r="B74">
        <v>45995</v>
      </c>
      <c r="C74" t="str">
        <v>COMPRA PARCELA Nº 01 Ref Documento nº 33570. EXTRATO JOEL FLORENCO DE SOUZA</v>
      </c>
      <c r="D74" t="str">
        <v>BELA CEREAIS COMERCIO</v>
      </c>
      <c r="E74" t="str">
        <v xml:space="preserve"> REVEST REVESTIMENTOS LTDA-ME</v>
      </c>
      <c r="F74" t="str">
        <v>33570</v>
      </c>
      <c r="G74" t="str">
        <v>INSTALACAO/MONTAGEM ESCRITORIO 505 SUL PALMAS TO</v>
      </c>
      <c r="H74" t="str">
        <v>1/1</v>
      </c>
      <c r="I74" t="str">
        <v>TRANSFERENCIA</v>
      </c>
      <c r="J74">
        <v>65</v>
      </c>
    </row>
    <row r="75">
      <c r="A75" t="str">
        <v>BC_FILIAL</v>
      </c>
      <c r="B75">
        <v>45999</v>
      </c>
      <c r="C75" t="str">
        <v>COMPRA PARCELA Nº 01 Ref Documento nº 791</v>
      </c>
      <c r="D75" t="str">
        <v>BELA CEREAIS COMERCIO</v>
      </c>
      <c r="E75" t="str">
        <v xml:space="preserve"> TRATERRA LUZIMANGUES COMERCIO DE PECAS AGRICOLA</v>
      </c>
      <c r="F75" t="str">
        <v>791</v>
      </c>
      <c r="G75" t="str">
        <v>TERRENO LUZIMANGUES</v>
      </c>
      <c r="H75" t="str">
        <v>1/1</v>
      </c>
      <c r="I75" t="str">
        <v>PIX</v>
      </c>
      <c r="J75">
        <v>3932</v>
      </c>
    </row>
    <row r="76">
      <c r="A76" t="str">
        <v>BC_FILIAL</v>
      </c>
      <c r="B76">
        <v>46003</v>
      </c>
      <c r="C76" t="str">
        <v>COMPRA PARCELA Nº 01 Ref Documento nº 15</v>
      </c>
      <c r="D76" t="str">
        <v>BELA CEREAIS COMERCIO</v>
      </c>
      <c r="E76" t="str">
        <v xml:space="preserve"> R A MARMORARIA CRISTAL E GRANITOS LTDA</v>
      </c>
      <c r="F76" t="str">
        <v>15</v>
      </c>
      <c r="G76" t="str">
        <v>TERRENO LUZIMANGUES</v>
      </c>
      <c r="H76" t="str">
        <v>1/1</v>
      </c>
      <c r="I76" t="str">
        <v>PIX</v>
      </c>
      <c r="J76">
        <v>885.15</v>
      </c>
    </row>
    <row r="77">
      <c r="A77" t="str">
        <v>BC_FILIAL</v>
      </c>
      <c r="B77">
        <v>46007</v>
      </c>
      <c r="C77" t="str">
        <v>COMPRA PARCELA Nº 01 Ref Documento nº 27544</v>
      </c>
      <c r="D77" t="str">
        <v>BELA CEREAIS COMERCIO</v>
      </c>
      <c r="E77" t="str">
        <v xml:space="preserve"> DIVIPLACAS COMERCIO E SERVICOS DE DIVISORIAS LTDA</v>
      </c>
      <c r="F77" t="str">
        <v>27544</v>
      </c>
      <c r="G77" t="str">
        <v>INSTALACAO/MONTAGEM ESCRITORIO 505 SUL PALMAS TO</v>
      </c>
      <c r="H77" t="str">
        <v>1/1</v>
      </c>
      <c r="I77" t="str">
        <v>PIX</v>
      </c>
      <c r="J77">
        <v>490</v>
      </c>
    </row>
    <row r="78">
      <c r="A78" t="str">
        <v>BC_FILIAL</v>
      </c>
      <c r="B78">
        <v>46009</v>
      </c>
      <c r="C78" t="str">
        <v>COMPRA PARCELA Nº 01 Ref Documento nº 33964</v>
      </c>
      <c r="D78" t="str">
        <v>BELA CEREAIS COMERCIO</v>
      </c>
      <c r="E78" t="str">
        <v xml:space="preserve"> REVEST REVESTIMENTOS LTDA-ME</v>
      </c>
      <c r="F78" t="str">
        <v>33964</v>
      </c>
      <c r="G78" t="str">
        <v>INSTALACAO/MONTAGEM ESCRITORIO 505 SUL PALMAS TO</v>
      </c>
      <c r="H78" t="str">
        <v>1/1</v>
      </c>
      <c r="I78" t="str">
        <v>PIX</v>
      </c>
      <c r="J78">
        <v>160.99</v>
      </c>
    </row>
    <row r="79">
      <c r="A79" t="str">
        <v>BC_FILIAL</v>
      </c>
      <c r="B79">
        <v>46010</v>
      </c>
      <c r="C79" t="str">
        <v>COMPRA PARCELA Nº 01 Ref Documento nº 803</v>
      </c>
      <c r="D79" t="str">
        <v>BELA CEREAIS COMERCIO</v>
      </c>
      <c r="E79" t="str">
        <v xml:space="preserve"> TRATERRA LUZIMANGUES COMERCIO DE PECAS AGRICOLA</v>
      </c>
      <c r="F79" t="str">
        <v>803</v>
      </c>
      <c r="G79" t="str">
        <v>TERRENO LUZIMANGUES</v>
      </c>
      <c r="H79" t="str">
        <v>1/1</v>
      </c>
      <c r="I79" t="str">
        <v>PIX</v>
      </c>
      <c r="J79">
        <v>920</v>
      </c>
    </row>
    <row r="80">
      <c r="A80" t="str">
        <v>BC_FILIAL</v>
      </c>
      <c r="B80">
        <v>46036</v>
      </c>
      <c r="C80" t="str">
        <v>COMPRA PARCELA Nº 01 Ref Documento nº 123547</v>
      </c>
      <c r="D80" t="str">
        <v>BELA CEREAIS COMERCIO</v>
      </c>
      <c r="E80" t="str">
        <v xml:space="preserve"> M. C. COM. ATAC. DE MAT. DE CONST LTDA 3215-3346</v>
      </c>
      <c r="F80" t="str">
        <v>123547</v>
      </c>
      <c r="G80" t="str">
        <v>INSTALACAO/MONTAGEM ESCRITORIO 505 SUL PALMAS TO</v>
      </c>
      <c r="H80" t="str">
        <v>1/1</v>
      </c>
      <c r="I80" t="str">
        <v>PIX</v>
      </c>
      <c r="J80">
        <v>534</v>
      </c>
    </row>
    <row r="81">
      <c r="A81" t="str">
        <v>BC_FILIAL</v>
      </c>
      <c r="B81">
        <v>46036</v>
      </c>
      <c r="C81" t="str">
        <v>COMPRA PARCELA Nº 01 Ref Documento nº 16037</v>
      </c>
      <c r="D81" t="str">
        <v>BELA CEREAIS COMERCIO</v>
      </c>
      <c r="E81" t="str">
        <v xml:space="preserve"> COMERCIAL INSTALADORA JODE LTDA- EPP -63-3215-1155</v>
      </c>
      <c r="F81" t="str">
        <v>16037</v>
      </c>
      <c r="G81" t="str">
        <v>INSTALACAO/MONTAGEM ESCRITORIO 505 SUL PALMAS TO</v>
      </c>
      <c r="H81" t="str">
        <v>1/1</v>
      </c>
      <c r="I81" t="str">
        <v>PIX</v>
      </c>
      <c r="J81">
        <v>18</v>
      </c>
    </row>
    <row r="82">
      <c r="A82" t="str">
        <v>BC_FILIAL</v>
      </c>
      <c r="B82">
        <v>46036</v>
      </c>
      <c r="C82" t="str">
        <v>COMPRA PARCELA Nº 01 Ref Documento nº 14736</v>
      </c>
      <c r="D82" t="str">
        <v>BELA CEREAIS COMERCIO</v>
      </c>
      <c r="E82" t="str">
        <v xml:space="preserve"> M. C. COM. ATAC. DE MAT. DE CONST LTDA 3215-3346</v>
      </c>
      <c r="F82" t="str">
        <v>14736</v>
      </c>
      <c r="G82" t="str">
        <v>INSTALACAO/MONTAGEM ESCRITORIO 505 SUL PALMAS TO</v>
      </c>
      <c r="H82" t="str">
        <v>1/1</v>
      </c>
      <c r="I82" t="str">
        <v>PIX</v>
      </c>
      <c r="J82">
        <v>26</v>
      </c>
    </row>
    <row r="83">
      <c r="A83" t="str">
        <v>BC_FILIAL</v>
      </c>
      <c r="B83">
        <v>46037</v>
      </c>
      <c r="C83" t="str">
        <v>COMPRA PARCELA Nº 01 Ref Documento nº 1401</v>
      </c>
      <c r="D83" t="str">
        <v>BELA CEREAIS COMERCIO</v>
      </c>
      <c r="E83" t="str">
        <v xml:space="preserve"> COMERCIAL INSTALADORA JODE LTDA- EPP -63-3215-1155</v>
      </c>
      <c r="F83" t="str">
        <v>1401</v>
      </c>
      <c r="G83" t="str">
        <v>INSTALACAO/MONTAGEM ESCRITORIO 505 SUL PALMAS TO</v>
      </c>
      <c r="H83" t="str">
        <v>1/1</v>
      </c>
      <c r="I83" t="str">
        <v>PIX</v>
      </c>
      <c r="J83">
        <v>97.02</v>
      </c>
    </row>
    <row r="84">
      <c r="A84" t="str">
        <v>BC_FILIAL</v>
      </c>
      <c r="B84">
        <v>46038</v>
      </c>
      <c r="C84" t="str">
        <v>COMPRA PARCELA Nº 01 Ref Documento nº 6. MOVEIS SALA 505 SUL.</v>
      </c>
      <c r="D84" t="str">
        <v>BELA CEREAIS COMERCIO</v>
      </c>
      <c r="E84" t="str">
        <v xml:space="preserve"> MOVEMAR MOVEIS PERSONALIZADOS LTDA</v>
      </c>
      <c r="F84" t="str">
        <v>6</v>
      </c>
      <c r="G84" t="str">
        <v>INSTALACAO/MONTAGEM ESCRITORIO 505 SUL PALMAS TO</v>
      </c>
      <c r="H84" t="str">
        <v>1/1</v>
      </c>
      <c r="I84" t="str">
        <v>PIX</v>
      </c>
      <c r="J84">
        <v>20000</v>
      </c>
    </row>
    <row r="85">
      <c r="A85" t="str">
        <v>BC_FILIAL</v>
      </c>
      <c r="B85">
        <v>46038</v>
      </c>
      <c r="C85" t="str">
        <v>COMPRA PARCELA Nº 01 Ref Documento nº 6. MOVEIS SALA 505 SUL.</v>
      </c>
      <c r="D85" t="str">
        <v>BELA CEREAIS COMERCIO</v>
      </c>
      <c r="E85" t="str">
        <v xml:space="preserve"> MOVEMAR MOVEIS PERSONALIZADOS LTDA</v>
      </c>
      <c r="F85" t="str">
        <v>6</v>
      </c>
      <c r="G85" t="str">
        <v>INSTALACAO/MONTAGEM ESCRITORIO 505 SUL PALMAS TO</v>
      </c>
      <c r="H85" t="str">
        <v>1/1</v>
      </c>
      <c r="I85" t="str">
        <v>TRANSFERENCIA</v>
      </c>
      <c r="J85">
        <v>6000</v>
      </c>
    </row>
    <row r="86">
      <c r="A86" t="str">
        <v>BC_FILIAL</v>
      </c>
      <c r="B86">
        <v>46056</v>
      </c>
      <c r="C86" t="str">
        <v>MATERIAIS DE ESCRITÓRIO - RÉGUA, GRAMPO, PASTA SANFONADA, CLIPS, MOUSE PAD, TESOURA, PASTA ABA ELAS, PORTA CANETAS, POST IT, GRAMPEADOR, , LIVRO PONTO</v>
      </c>
      <c r="D86" t="str">
        <v>BELA CEREAIS COMERCIO</v>
      </c>
      <c r="E86" t="str">
        <v xml:space="preserve"> T M FERREIRA LTDA</v>
      </c>
      <c r="F86" t="str">
        <v>12972</v>
      </c>
      <c r="G86" t="str">
        <v>MATERIAL ESCRITORIO</v>
      </c>
      <c r="H86" t="str">
        <v>1/1</v>
      </c>
      <c r="I86" t="str">
        <v>PIX</v>
      </c>
      <c r="J86">
        <v>129</v>
      </c>
    </row>
    <row r="87">
      <c r="A87" t="str">
        <v>BC_FILIAL</v>
      </c>
      <c r="B87">
        <v>46056</v>
      </c>
      <c r="C87" t="str">
        <v>HONORÁRIOS DIVÉRSOS</v>
      </c>
      <c r="D87" t="str">
        <v>BELA CEREAIS COMERCIO</v>
      </c>
      <c r="E87" t="str">
        <v xml:space="preserve"> TOCANTINS GRAOS LTDA</v>
      </c>
      <c r="F87" t="str">
        <v>1</v>
      </c>
      <c r="G87" t="str">
        <v>HONORARIOS DIVERSOS</v>
      </c>
      <c r="H87" t="str">
        <v>1/1</v>
      </c>
      <c r="I87" t="str">
        <v>PIX</v>
      </c>
      <c r="J87">
        <v>9165.06</v>
      </c>
    </row>
    <row r="88">
      <c r="A88" t="str">
        <v>BC_FILIAL</v>
      </c>
      <c r="B88">
        <v>46071</v>
      </c>
      <c r="C88" t="str">
        <v>NF 202600000000001. PRESTACAO DE SERVICO DE ARMAZENAMENTO DE GRAOS EM CAMARA FRIA. MUNGO PRETO 9.300 KG.</v>
      </c>
      <c r="D88" t="str">
        <v>BELA CEREAIS COMERCIO</v>
      </c>
      <c r="E88" t="str">
        <v xml:space="preserve"> PORTO CEREAIS LTDA</v>
      </c>
      <c r="F88" t="str">
        <v>NF 202600000000001</v>
      </c>
      <c r="G88" t="str">
        <v>DESPESA DE ARMAZENAGEM</v>
      </c>
      <c r="H88" t="str">
        <v>ÚNICA</v>
      </c>
      <c r="I88" t="str">
        <v>TRANSFERENCIA</v>
      </c>
      <c r="J88">
        <v>6200</v>
      </c>
    </row>
    <row r="89">
      <c r="A89" t="str">
        <v>BC_FILIAL</v>
      </c>
      <c r="B89">
        <v>46080</v>
      </c>
      <c r="C89" t="str">
        <v>COMPRA PARCELA Nº 01 Ref Documento nº 8</v>
      </c>
      <c r="D89" t="str">
        <v>BELA CEREAIS COMERCIO</v>
      </c>
      <c r="E89" t="str">
        <v xml:space="preserve"> MOVEMAR MOVEIS PERSONALIZADOS LTDA</v>
      </c>
      <c r="F89" t="str">
        <v>8</v>
      </c>
      <c r="G89" t="str">
        <v>INSTALACAO/MONTAGEM ESCRITORIO 505 SUL PALMAS TO</v>
      </c>
      <c r="H89" t="str">
        <v>1/1</v>
      </c>
      <c r="I89" t="str">
        <v>PIX</v>
      </c>
      <c r="J89">
        <v>678</v>
      </c>
    </row>
    <row r="90">
      <c r="A90" t="str">
        <v>BC_FILIAL</v>
      </c>
      <c r="B90">
        <v>46080</v>
      </c>
      <c r="C90" t="str">
        <v>COMPRA PARCELA Nº 01 Ref Documento nº 8. BAIXAR R$ 678,00 DE ADIANTAMENTO A FORNCEDORES PAGO EM 09/02/2026.</v>
      </c>
      <c r="D90" t="str">
        <v>BELA CEREAIS COMERCIO</v>
      </c>
      <c r="E90" t="str">
        <v xml:space="preserve"> MOVEMAR MOVEIS PERSONALIZADOS LTDA</v>
      </c>
      <c r="F90" t="str">
        <v>8</v>
      </c>
      <c r="G90" t="str">
        <v>INSTALACAO/MONTAGEM ESCRITORIO 505 SUL PALMAS TO</v>
      </c>
      <c r="H90" t="str">
        <v>1/1</v>
      </c>
      <c r="I90" t="str">
        <v>PIX</v>
      </c>
      <c r="J90">
        <v>1322</v>
      </c>
    </row>
    <row r="91">
      <c r="A91" t="str">
        <v>BC_FILIAL</v>
      </c>
      <c r="B91">
        <v>46083</v>
      </c>
      <c r="C91" t="str">
        <v>CARTAO DE CREDITO. NF 85268 R$ 3.927,88. NF 282192 FRETEBRAS R$ 500,00. ADIANTAMENTO A FORNECEDORES R$ 337,50 NF 692.</v>
      </c>
      <c r="D91" t="str">
        <v>BELA CEREAIS COMERCIO</v>
      </c>
      <c r="E91" t="str">
        <v xml:space="preserve"> BANCO DO BRASIL SA</v>
      </c>
      <c r="F91" t="str">
        <v>02/2026</v>
      </c>
      <c r="G91" t="str">
        <v>DIVERSOS</v>
      </c>
      <c r="H91" t="str">
        <v>ÚNICA</v>
      </c>
      <c r="I91" t="str">
        <v>DEBITO EM CONTA</v>
      </c>
      <c r="J91">
        <v>337.5</v>
      </c>
    </row>
    <row r="92">
      <c r="A92" t="str">
        <v>BC_FILIAL</v>
      </c>
      <c r="B92">
        <v>46093</v>
      </c>
      <c r="C92" t="str">
        <v>COMPRA PARCELA Nº 01 Ref Documento nº 692. BAIXAR R$ R$ 337,50 DE ADIANTAMENTO A FORNECEDORES NF 692 (CARTAO DE CRETIDO).</v>
      </c>
      <c r="D92" t="str">
        <v>BELA CEREAIS COMERCIO</v>
      </c>
      <c r="E92" t="str">
        <v xml:space="preserve"> PAZINI CONFECCOES LTDA</v>
      </c>
      <c r="F92" t="str">
        <v>692</v>
      </c>
      <c r="G92" t="str">
        <v>DIVERSOS</v>
      </c>
      <c r="H92" t="str">
        <v>1/1</v>
      </c>
      <c r="I92" t="str">
        <v>PIX</v>
      </c>
      <c r="J92">
        <v>337.5</v>
      </c>
    </row>
    <row r="93">
      <c r="A93" t="str">
        <v>BC_FILIAL</v>
      </c>
      <c r="B93">
        <v>46107</v>
      </c>
      <c r="C93" t="str">
        <v>NF 202600000000006. ARMAZENAMENTO FEIJAO OLHO NEGRO 10.360 KG (JUN/25 A MAR/26) E MUNGO VERDE 18.808 KG (JUL/25 A MAR/26).</v>
      </c>
      <c r="D93" t="str">
        <v>BELA CEREAIS COMERCIO</v>
      </c>
      <c r="E93" t="str">
        <v xml:space="preserve"> PORTO CEREAIS LTDA</v>
      </c>
      <c r="F93" t="str">
        <v>202600000000006</v>
      </c>
      <c r="G93" t="str">
        <v>DESPESA DE ARMAZENAGEM</v>
      </c>
      <c r="H93" t="str">
        <v>ÚNICA</v>
      </c>
      <c r="I93" t="str">
        <v>PIX</v>
      </c>
      <c r="J93">
        <v>4576.6</v>
      </c>
    </row>
    <row r="94">
      <c r="A94" t="str">
        <v>BC_FILIAL</v>
      </c>
      <c r="B94">
        <v>46111</v>
      </c>
      <c r="C94" t="str">
        <v>SALDO FRETE Nº 02410, CTE 11156 HMS, CONTRATO: 0367/26 - MV. PLACA: IKY-0H92, MOTORISTA: NEURO CIVARDI</v>
      </c>
      <c r="D94" t="str">
        <v>BELA CEREAIS COMERCIO</v>
      </c>
      <c r="E94" t="str">
        <v xml:space="preserve"> NEURO CIVARDI</v>
      </c>
      <c r="F94" t="str">
        <v>02410</v>
      </c>
      <c r="G94" t="str">
        <v>FRETE (ADTO/SALDO)</v>
      </c>
      <c r="H94" t="str">
        <v>ÚNICA</v>
      </c>
      <c r="I94" t="str">
        <v>PIX</v>
      </c>
      <c r="J94">
        <v>912.56</v>
      </c>
    </row>
    <row r="95">
      <c r="A95" t="str">
        <v>BC_FILIAL</v>
      </c>
      <c r="B95">
        <v>46111</v>
      </c>
      <c r="C95" t="str">
        <v>SALDO FRETE Nº 02411, CTE 11156 HMS, CONTRATO: 0368/26 - FC. PLACA: IKY-0H92, MOTORISTA: NEURO CIVARDI</v>
      </c>
      <c r="D95" t="str">
        <v>BELA CEREAIS COMERCIO</v>
      </c>
      <c r="E95" t="str">
        <v xml:space="preserve"> NEURO CIVARDI</v>
      </c>
      <c r="F95" t="str">
        <v>02411</v>
      </c>
      <c r="G95" t="str">
        <v>FRETE (ADTO/SALDO)</v>
      </c>
      <c r="H95" t="str">
        <v>ÚNICA</v>
      </c>
      <c r="I95" t="str">
        <v>PIX</v>
      </c>
      <c r="J95">
        <v>1887.44</v>
      </c>
    </row>
    <row r="96">
      <c r="A96" t="str">
        <v>BC_FILIAL</v>
      </c>
      <c r="B96">
        <v>46112</v>
      </c>
      <c r="C96" t="str">
        <v>BENEFICIAMENTO/REPASSE FEIJAO MUNGO PRETO RATEIO - NF 202500000000022.</v>
      </c>
      <c r="D96" t="str">
        <v>BELA CEREAIS COMERCIO</v>
      </c>
      <c r="E96" t="str">
        <v xml:space="preserve"> PORTO CEREAIS LTDA</v>
      </c>
      <c r="F96" t="str">
        <v>0365/26 - MP</v>
      </c>
      <c r="G96" t="str">
        <v>BENEFICIAMENTO DE GRAOS</v>
      </c>
      <c r="H96" t="str">
        <v>ÚNICA</v>
      </c>
      <c r="I96" t="str">
        <v>TRANSFERENCIA</v>
      </c>
      <c r="J96">
        <v>2354.37</v>
      </c>
    </row>
    <row r="97">
      <c r="A97" t="str">
        <v>BC_FILIAL</v>
      </c>
      <c r="B97">
        <v>46112</v>
      </c>
      <c r="C97" t="str">
        <v>BENEFICIAMENTO/REPASSE FEIJAO MUNGO PRETO - NF 202500000000022.</v>
      </c>
      <c r="D97" t="str">
        <v>BELA CEREAIS COMERCIO</v>
      </c>
      <c r="E97" t="str">
        <v xml:space="preserve"> PORTO CEREAIS LTDA</v>
      </c>
      <c r="F97" t="str">
        <v>0371/26 - MP</v>
      </c>
      <c r="G97" t="str">
        <v>BENEFICIAMENTO DE GRAOS</v>
      </c>
      <c r="H97" t="str">
        <v>ÚNICA</v>
      </c>
      <c r="I97" t="str">
        <v>TRANSFERENCIA</v>
      </c>
      <c r="J97">
        <v>19031.16</v>
      </c>
    </row>
    <row r="98">
      <c r="A98" t="str">
        <v>BC_FILIAL</v>
      </c>
      <c r="B98">
        <v>46112</v>
      </c>
      <c r="C98" t="str">
        <v>NF 202600000000001. PRESTACAO DE SERVICO DE ARMAZENAMENTO DE GRAOS EM CAMARA FRIA. FEIJAO OLHO NEGRO 18.808 KG.</v>
      </c>
      <c r="D98" t="str">
        <v>BELA CEREAIS COMERCIO</v>
      </c>
      <c r="E98" t="str">
        <v xml:space="preserve"> PORTO CEREAIS LTDA</v>
      </c>
      <c r="F98" t="str">
        <v>0368/26 - FC</v>
      </c>
      <c r="G98" t="str">
        <v>DESPESA DE ARMAZENAGEM</v>
      </c>
      <c r="H98" t="str">
        <v>ÚNICA</v>
      </c>
      <c r="I98" t="str">
        <v>TRANSFERENCIA</v>
      </c>
      <c r="J98">
        <v>17112</v>
      </c>
    </row>
    <row r="99">
      <c r="A99" t="str">
        <v>BC_FILIAL</v>
      </c>
      <c r="B99">
        <v>46134</v>
      </c>
      <c r="C99" t="str">
        <v>BENEFICIAMENTO FEIJAO OLHO NEGRO - NF 15. CRT VENDA 0373/26 - FC FILIAL</v>
      </c>
      <c r="D99" t="str">
        <v>BELA CEREAIS COMERCIO</v>
      </c>
      <c r="E99" t="str">
        <v xml:space="preserve"> LIMA COMERCIO DE FEIJAO LTDA</v>
      </c>
      <c r="F99" t="str">
        <v>0373/26 - FC</v>
      </c>
      <c r="G99" t="str">
        <v>BENEFICIAMENTO DE GRAOS</v>
      </c>
      <c r="H99" t="str">
        <v>ÚNICA</v>
      </c>
      <c r="I99" t="str">
        <v>PIX</v>
      </c>
      <c r="J99">
        <v>2717.15</v>
      </c>
    </row>
    <row r="100">
      <c r="A100" t="str">
        <v>BC_MATRIZ</v>
      </c>
      <c r="B100">
        <v>45659</v>
      </c>
      <c r="C100" t="str">
        <v>NF 5966.</v>
      </c>
      <c r="D100" t="str">
        <v>BELA CEREAIS COMERCIO</v>
      </c>
      <c r="E100" t="str">
        <v xml:space="preserve"> GERENTE MAX SOFTWARES EIRELI</v>
      </c>
      <c r="F100" t="str">
        <v>5966</v>
      </c>
      <c r="G100" t="str">
        <v>SISTEMA GERENTE MAX</v>
      </c>
      <c r="H100" t="str">
        <v>1/12</v>
      </c>
      <c r="I100" t="str">
        <v>BOLETO</v>
      </c>
      <c r="J100">
        <v>588.8</v>
      </c>
    </row>
    <row r="101">
      <c r="A101" t="str">
        <v>BC_MATRIZ</v>
      </c>
      <c r="B101">
        <v>45659</v>
      </c>
      <c r="C101" t="str">
        <v>AJUSTE TEMO DE MOEDA OPERACAO Nº 2998848.</v>
      </c>
      <c r="D101" t="str">
        <v>BELA CEREAIS COMERCIO</v>
      </c>
      <c r="E101" t="str">
        <v xml:space="preserve"> BANCO DO BRASIL SA</v>
      </c>
      <c r="F101" t="str">
        <v>2998848</v>
      </c>
      <c r="G101" t="str">
        <v>AJUSTE NDF</v>
      </c>
      <c r="H101" t="str">
        <v>ÚNICA</v>
      </c>
      <c r="I101" t="str">
        <v>DEBITO EM CONTA</v>
      </c>
      <c r="J101">
        <v>250</v>
      </c>
    </row>
    <row r="102">
      <c r="A102" t="str">
        <v>BC_MATRIZ</v>
      </c>
      <c r="B102">
        <v>45659</v>
      </c>
      <c r="C102" t="str">
        <v>FCO LIBRELATO 713.904.432.</v>
      </c>
      <c r="D102" t="str">
        <v>BELA CEREAIS COMERCIO</v>
      </c>
      <c r="E102" t="str">
        <v xml:space="preserve"> BANCO DO BRASIL SA</v>
      </c>
      <c r="F102" t="str">
        <v>713.904.432</v>
      </c>
      <c r="G102" t="str">
        <v>PRESTACAO</v>
      </c>
      <c r="H102" t="str">
        <v>53/60</v>
      </c>
      <c r="I102" t="str">
        <v>DEBITO EM CONTA</v>
      </c>
      <c r="J102">
        <v>750</v>
      </c>
    </row>
    <row r="103">
      <c r="A103" t="str">
        <v>BC_MATRIZ</v>
      </c>
      <c r="B103">
        <v>45659</v>
      </c>
      <c r="C103" t="str">
        <v>FCO LIBRELATO 713.904.432.</v>
      </c>
      <c r="D103" t="str">
        <v>BELA CEREAIS COMERCIO</v>
      </c>
      <c r="E103" t="str">
        <v xml:space="preserve"> BANCO DO BRASIL SA</v>
      </c>
      <c r="F103" t="str">
        <v>713.904.432</v>
      </c>
      <c r="G103" t="str">
        <v>PRESTACAO</v>
      </c>
      <c r="H103" t="str">
        <v>53/60</v>
      </c>
      <c r="I103" t="str">
        <v>DEBITO EM CONTA</v>
      </c>
      <c r="J103">
        <v>1125</v>
      </c>
    </row>
    <row r="104">
      <c r="A104" t="str">
        <v>BC_MATRIZ</v>
      </c>
      <c r="B104">
        <v>45659</v>
      </c>
      <c r="C104" t="str">
        <v>FCO LIBRELATO 713.904.432.</v>
      </c>
      <c r="D104" t="str">
        <v>BELA CEREAIS COMERCIO</v>
      </c>
      <c r="E104" t="str">
        <v xml:space="preserve"> BANCO DO BRASIL SA</v>
      </c>
      <c r="F104" t="str">
        <v>713.904.432</v>
      </c>
      <c r="G104" t="str">
        <v>PRESTACAO</v>
      </c>
      <c r="H104" t="str">
        <v>53/60</v>
      </c>
      <c r="I104" t="str">
        <v>DEBITO EM CONTA</v>
      </c>
      <c r="J104">
        <v>1200</v>
      </c>
    </row>
    <row r="105">
      <c r="A105" t="str">
        <v>BC_MATRIZ</v>
      </c>
      <c r="B105">
        <v>45659</v>
      </c>
      <c r="C105" t="str">
        <v>FCO LIBRELATO 713.904.432.</v>
      </c>
      <c r="D105" t="str">
        <v>BELA CEREAIS COMERCIO</v>
      </c>
      <c r="E105" t="str">
        <v xml:space="preserve"> BANCO DO BRASIL SA</v>
      </c>
      <c r="F105" t="str">
        <v>713.904.432</v>
      </c>
      <c r="G105" t="str">
        <v>JUROS FCO</v>
      </c>
      <c r="H105" t="str">
        <v>53/60</v>
      </c>
      <c r="I105" t="str">
        <v>DEBITO EM CONTA</v>
      </c>
      <c r="J105">
        <v>159.11</v>
      </c>
    </row>
    <row r="106">
      <c r="A106" t="str">
        <v>BC_MATRIZ</v>
      </c>
      <c r="B106">
        <v>45659</v>
      </c>
      <c r="C106" t="str">
        <v>FCO DAF 713.906.837 PARCELA 41/60.</v>
      </c>
      <c r="D106" t="str">
        <v>BELA CEREAIS COMERCIO</v>
      </c>
      <c r="E106" t="str">
        <v xml:space="preserve"> BANCO DO BRASIL SA</v>
      </c>
      <c r="F106" t="str">
        <v>713.906.837</v>
      </c>
      <c r="G106" t="str">
        <v>PRESTACAO</v>
      </c>
      <c r="H106" t="str">
        <v>41/60</v>
      </c>
      <c r="I106" t="str">
        <v>DEBITO EM CONTA</v>
      </c>
      <c r="J106">
        <v>10125</v>
      </c>
    </row>
    <row r="107">
      <c r="A107" t="str">
        <v>BC_MATRIZ</v>
      </c>
      <c r="B107">
        <v>45659</v>
      </c>
      <c r="C107" t="str">
        <v>FCO DAF 713.906.837 PARCELA 41/60.</v>
      </c>
      <c r="D107" t="str">
        <v>BELA CEREAIS COMERCIO</v>
      </c>
      <c r="E107" t="str">
        <v xml:space="preserve"> BANCO DO BRASIL SA</v>
      </c>
      <c r="F107" t="str">
        <v>713.906.837</v>
      </c>
      <c r="G107" t="str">
        <v>JUROS FCO</v>
      </c>
      <c r="H107" t="str">
        <v>41/60</v>
      </c>
      <c r="I107" t="str">
        <v>DEBITO EM CONTA</v>
      </c>
      <c r="J107">
        <v>1288.08</v>
      </c>
    </row>
    <row r="108">
      <c r="A108" t="str">
        <v>BC_MATRIZ</v>
      </c>
      <c r="B108">
        <v>45659</v>
      </c>
      <c r="C108" t="str">
        <v>TARIFA</v>
      </c>
      <c r="D108" t="str">
        <v>BELA CEREAIS COMERCIO</v>
      </c>
      <c r="E108" t="str">
        <v xml:space="preserve"> BANCO DO BRASIL SA</v>
      </c>
      <c r="F108" t="str">
        <v>01/2025</v>
      </c>
      <c r="G108" t="str">
        <v>TARIFA BANCARIA</v>
      </c>
      <c r="H108" t="str">
        <v>ÚNICA</v>
      </c>
      <c r="I108" t="str">
        <v>DEBITO EM CONTA</v>
      </c>
      <c r="J108">
        <v>15</v>
      </c>
    </row>
    <row r="109">
      <c r="A109" t="str">
        <v>BC_MATRIZ</v>
      </c>
      <c r="B109">
        <v>45659</v>
      </c>
      <c r="C109" t="str">
        <v>RESGATE</v>
      </c>
      <c r="D109" t="str">
        <v>BELA CEREAIS COMERCIO</v>
      </c>
      <c r="E109" t="str">
        <v xml:space="preserve"> TRANSFERENCIA ENTRE CONTAS</v>
      </c>
      <c r="F109" t="str">
        <v>01/2025</v>
      </c>
      <c r="G109" t="str">
        <v>TRANSFERENCIA ENTRE CONTAS</v>
      </c>
      <c r="H109" t="str">
        <v>ÚNICA</v>
      </c>
      <c r="I109" t="str">
        <v>TRANSFERENCIA</v>
      </c>
      <c r="J109">
        <v>853.8</v>
      </c>
    </row>
    <row r="110">
      <c r="A110" t="str">
        <v>BC_MATRIZ</v>
      </c>
      <c r="B110">
        <v>45663</v>
      </c>
      <c r="C110" t="str">
        <v>TARIFA</v>
      </c>
      <c r="D110" t="str">
        <v>BELA CEREAIS COMERCIO</v>
      </c>
      <c r="E110" t="str">
        <v xml:space="preserve"> BANCO DO BRASIL SA</v>
      </c>
      <c r="F110" t="str">
        <v>01/2025</v>
      </c>
      <c r="G110" t="str">
        <v>TARIFA BANCARIA</v>
      </c>
      <c r="H110" t="str">
        <v>ÚNICA</v>
      </c>
      <c r="I110" t="str">
        <v>DEBITO EM CONTA</v>
      </c>
      <c r="J110">
        <v>5</v>
      </c>
    </row>
    <row r="111">
      <c r="A111" t="str">
        <v>BC_MATRIZ</v>
      </c>
      <c r="B111">
        <v>45663</v>
      </c>
      <c r="C111" t="str">
        <v>INTERNET ESCRITORIO FATURA 2412928778748.</v>
      </c>
      <c r="D111" t="str">
        <v>BELA CEREAIS COMERCIO</v>
      </c>
      <c r="E111" t="str">
        <v xml:space="preserve"> CLARO S.A.</v>
      </c>
      <c r="F111" t="str">
        <v>2412928778748</v>
      </c>
      <c r="G111" t="str">
        <v>INTERNET</v>
      </c>
      <c r="H111" t="str">
        <v>12/12</v>
      </c>
      <c r="I111" t="str">
        <v>BOLETO</v>
      </c>
      <c r="J111">
        <v>183.78</v>
      </c>
    </row>
    <row r="112">
      <c r="A112" t="str">
        <v>BC_MATRIZ</v>
      </c>
      <c r="B112">
        <v>45663</v>
      </c>
      <c r="C112" t="str">
        <v>RESGATE</v>
      </c>
      <c r="D112" t="str">
        <v>BELA CEREAIS COMERCIO</v>
      </c>
      <c r="E112" t="str">
        <v xml:space="preserve"> TRANSFERENCIA ENTRE CONTAS</v>
      </c>
      <c r="F112" t="str">
        <v>01/2025</v>
      </c>
      <c r="G112" t="str">
        <v>TRANSFERENCIA ENTRE CONTAS</v>
      </c>
      <c r="H112" t="str">
        <v>ÚNICA</v>
      </c>
      <c r="I112" t="str">
        <v>TRANSFERENCIA</v>
      </c>
      <c r="J112">
        <v>188.78</v>
      </c>
    </row>
    <row r="113">
      <c r="A113" t="str">
        <v>BC_MATRIZ</v>
      </c>
      <c r="B113">
        <v>45664</v>
      </c>
      <c r="C113" t="str">
        <v>COMISSÃO CORRETOR, CONTRATO VENDA: 0295/24 - SO. FATURA Nº 00738 REF. DOCUMENTOS: 01027, 01052, 01053, 01025, 01026, 01028, 01029, 01030, 01031, 01041, 01040, 01032, 01033, 01034, 01035, 01036, 01037, 01038, 01039, 01042, 01043, 01045, 01047, 01046, 01048</v>
      </c>
      <c r="D113" t="str">
        <v>BELA CEREAIS COMERCIO</v>
      </c>
      <c r="E113" t="str">
        <v xml:space="preserve"> TOCANTINS GRAOS LTDA</v>
      </c>
      <c r="F113" t="str">
        <v>FATURA 00738</v>
      </c>
      <c r="G113" t="str">
        <v>COMISSÃO CONTRATOS (CORRETORA)</v>
      </c>
      <c r="H113" t="str">
        <v>ÚNICA</v>
      </c>
      <c r="I113" t="str">
        <v>TRANSFERENCIA</v>
      </c>
      <c r="J113">
        <v>7118.89</v>
      </c>
    </row>
    <row r="114">
      <c r="A114" t="str">
        <v>BC_MATRIZ</v>
      </c>
      <c r="B114">
        <v>45664</v>
      </c>
      <c r="C114" t="str">
        <v>RESGATE</v>
      </c>
      <c r="D114" t="str">
        <v>BELA CEREAIS COMERCIO</v>
      </c>
      <c r="E114" t="str">
        <v xml:space="preserve"> TRANSFERENCIA ENTRE CONTAS</v>
      </c>
      <c r="F114" t="str">
        <v>01/2025</v>
      </c>
      <c r="G114" t="str">
        <v>TRANSFERENCIA ENTRE CONTAS</v>
      </c>
      <c r="H114" t="str">
        <v>ÚNICA</v>
      </c>
      <c r="I114" t="str">
        <v>TRANSFERENCIA</v>
      </c>
      <c r="J114">
        <v>7118.89</v>
      </c>
    </row>
    <row r="115">
      <c r="A115" t="str">
        <v>BC_MATRIZ</v>
      </c>
      <c r="B115">
        <v>45666</v>
      </c>
      <c r="C115" t="str">
        <v>NF 265. DESENVOLVIMENTO FOLDER.</v>
      </c>
      <c r="D115" t="str">
        <v>BELA CEREAIS COMERCIO</v>
      </c>
      <c r="E115" t="str">
        <v xml:space="preserve"> ORBITAL DESENVOLVIMENTO E INTELIGENCIA DIGITAL LTDA</v>
      </c>
      <c r="F115" t="str">
        <v>265</v>
      </c>
      <c r="G115" t="str">
        <v>PROPAGANDA/PUBLICIDADE</v>
      </c>
      <c r="H115" t="str">
        <v>1/2</v>
      </c>
      <c r="I115" t="str">
        <v>PIX</v>
      </c>
      <c r="J115">
        <v>2250</v>
      </c>
    </row>
    <row r="116">
      <c r="A116" t="str">
        <v>BC_MATRIZ</v>
      </c>
      <c r="B116">
        <v>45666</v>
      </c>
      <c r="C116" t="str">
        <v>TARIFA</v>
      </c>
      <c r="D116" t="str">
        <v>BELA CEREAIS COMERCIO</v>
      </c>
      <c r="E116" t="str">
        <v xml:space="preserve"> BANCO DO BRASIL SA</v>
      </c>
      <c r="F116" t="str">
        <v>01/2025</v>
      </c>
      <c r="G116" t="str">
        <v>TARIFA BANCARIA</v>
      </c>
      <c r="H116" t="str">
        <v>ÚNICA</v>
      </c>
      <c r="I116" t="str">
        <v>DEBITO EM CONTA</v>
      </c>
      <c r="J116">
        <v>10</v>
      </c>
    </row>
    <row r="117">
      <c r="A117" t="str">
        <v>BC_MATRIZ</v>
      </c>
      <c r="B117">
        <v>45666</v>
      </c>
      <c r="C117" t="str">
        <v>RESGATE</v>
      </c>
      <c r="D117" t="str">
        <v>BELA CEREAIS COMERCIO</v>
      </c>
      <c r="E117" t="str">
        <v xml:space="preserve"> TRANSFERENCIA ENTRE CONTAS</v>
      </c>
      <c r="F117" t="str">
        <v>01/2025</v>
      </c>
      <c r="G117" t="str">
        <v>TRANSFERENCIA ENTRE CONTAS</v>
      </c>
      <c r="H117" t="str">
        <v>ÚNICA</v>
      </c>
      <c r="I117" t="str">
        <v>TRANSFERENCIA</v>
      </c>
      <c r="J117">
        <v>2260</v>
      </c>
    </row>
    <row r="118">
      <c r="A118" t="str">
        <v>BC_MATRIZ</v>
      </c>
      <c r="B118">
        <v>45667</v>
      </c>
      <c r="C118" t="str">
        <v>NF 2 SERVICO DE SUPORTE TECNICO EM INFRAESTRUTURA DE TI.</v>
      </c>
      <c r="D118" t="str">
        <v>BELA CEREAIS COMERCIO</v>
      </c>
      <c r="E118" t="str">
        <v xml:space="preserve"> G. M. PAIAO TECNOLOGIA</v>
      </c>
      <c r="F118" t="str">
        <v>2</v>
      </c>
      <c r="G118" t="str">
        <v>INFORMATICA</v>
      </c>
      <c r="H118" t="str">
        <v>1/12</v>
      </c>
      <c r="I118" t="str">
        <v>BOLETO</v>
      </c>
      <c r="J118">
        <v>821.95</v>
      </c>
    </row>
    <row r="119">
      <c r="A119" t="str">
        <v>BC_MATRIZ</v>
      </c>
      <c r="B119">
        <v>45667</v>
      </c>
      <c r="C119" t="str">
        <v>APLICE 01121021000209 REF 11/2024. FATURA Nº 00759 REF. DOCUMENTOS: 01629, 01623, 01626, FATURA 00743.</v>
      </c>
      <c r="D119" t="str">
        <v>BELA CEREAIS COMERCIO</v>
      </c>
      <c r="E119" t="str">
        <v xml:space="preserve"> HDI SEGUROS S.A.</v>
      </c>
      <c r="F119" t="str">
        <v>11/2024</v>
      </c>
      <c r="G119" t="str">
        <v>OUTRAS DESPESAS (CORRETORA)</v>
      </c>
      <c r="H119" t="str">
        <v>ÚNICA</v>
      </c>
      <c r="I119" t="str">
        <v>BOLETO</v>
      </c>
      <c r="J119">
        <v>55.38</v>
      </c>
    </row>
    <row r="120">
      <c r="A120" t="str">
        <v>BC_MATRIZ</v>
      </c>
      <c r="B120">
        <v>45667</v>
      </c>
      <c r="C120" t="str">
        <v>APLICE 01121021000209 REF 11/2024. FATURA Nº 00759 REF. DOCUMENTOS: 01629, 01623, 01626, FATURA 00743.</v>
      </c>
      <c r="D120" t="str">
        <v>BELA CEREAIS COMERCIO</v>
      </c>
      <c r="E120" t="str">
        <v xml:space="preserve"> HDI SEGUROS S.A.</v>
      </c>
      <c r="F120" t="str">
        <v>11/2024</v>
      </c>
      <c r="G120" t="str">
        <v>OUTRAS DESPESAS (CORRETORA)</v>
      </c>
      <c r="H120" t="str">
        <v>ÚNICA</v>
      </c>
      <c r="I120" t="str">
        <v>BOLETO</v>
      </c>
      <c r="J120">
        <v>300</v>
      </c>
    </row>
    <row r="121">
      <c r="A121" t="str">
        <v>BC_MATRIZ</v>
      </c>
      <c r="B121">
        <v>45667</v>
      </c>
      <c r="C121" t="str">
        <v>APLICE 01121021000209 REF 11/2024. FATURA Nº 00759 REF. DOCUMENTOS: 01629, 01623, 01626, FATURA 00743.</v>
      </c>
      <c r="D121" t="str">
        <v>BELA CEREAIS COMERCIO</v>
      </c>
      <c r="E121" t="str">
        <v xml:space="preserve"> HDI SEGUROS S.A.</v>
      </c>
      <c r="F121" t="str">
        <v>11/2024</v>
      </c>
      <c r="G121" t="str">
        <v>SEGURO CARGA</v>
      </c>
      <c r="H121" t="str">
        <v>ÚNICA</v>
      </c>
      <c r="I121" t="str">
        <v>BOLETO</v>
      </c>
      <c r="J121">
        <v>1792.22</v>
      </c>
    </row>
    <row r="122">
      <c r="A122" t="str">
        <v>BC_MATRIZ</v>
      </c>
      <c r="B122">
        <v>45667</v>
      </c>
      <c r="C122" t="str">
        <v>TARIFA CONTA GARANTIDA.</v>
      </c>
      <c r="D122" t="str">
        <v>BELA CEREAIS COMERCIO</v>
      </c>
      <c r="E122" t="str">
        <v xml:space="preserve"> BANCO DO BRASIL SA</v>
      </c>
      <c r="F122" t="str">
        <v>01/2025</v>
      </c>
      <c r="G122" t="str">
        <v>TARIFA BANCARIA</v>
      </c>
      <c r="H122" t="str">
        <v>ÚNICA</v>
      </c>
      <c r="I122" t="str">
        <v>DEBITO EM CONTA</v>
      </c>
      <c r="J122">
        <v>95</v>
      </c>
    </row>
    <row r="123">
      <c r="A123" t="str">
        <v>BC_MATRIZ</v>
      </c>
      <c r="B123">
        <v>45667</v>
      </c>
      <c r="C123" t="str">
        <v>TARIFA MANUTENCAO CONTA.</v>
      </c>
      <c r="D123" t="str">
        <v>BELA CEREAIS COMERCIO</v>
      </c>
      <c r="E123" t="str">
        <v xml:space="preserve"> BANCO DO BRASIL SA</v>
      </c>
      <c r="F123" t="str">
        <v>01/2025</v>
      </c>
      <c r="G123" t="str">
        <v>TARIFA BANCARIA</v>
      </c>
      <c r="H123" t="str">
        <v>ÚNICA</v>
      </c>
      <c r="I123" t="str">
        <v>DEBITO EM CONTA</v>
      </c>
      <c r="J123">
        <v>204.1</v>
      </c>
    </row>
    <row r="124">
      <c r="A124" t="str">
        <v>BC_MATRIZ</v>
      </c>
      <c r="B124">
        <v>45667</v>
      </c>
      <c r="C124" t="str">
        <v>CONSORCIO.</v>
      </c>
      <c r="D124" t="str">
        <v>BELA CEREAIS COMERCIO</v>
      </c>
      <c r="E124" t="str">
        <v xml:space="preserve"> BANCO DO BRASIL SA</v>
      </c>
      <c r="F124" t="str">
        <v>01/2025</v>
      </c>
      <c r="G124" t="str">
        <v>CONSORCIO</v>
      </c>
      <c r="H124" t="str">
        <v>ÚNICA</v>
      </c>
      <c r="I124" t="str">
        <v>DEBITO EM CONTA</v>
      </c>
      <c r="J124">
        <v>2508.92</v>
      </c>
    </row>
    <row r="125">
      <c r="A125" t="str">
        <v>BC_MATRIZ</v>
      </c>
      <c r="B125">
        <v>45667</v>
      </c>
      <c r="C125" t="str">
        <v>TAXA FLET CAPITAL DE GIRO CEDULA DE CREDITO BANCARIO NR 713.914.635.</v>
      </c>
      <c r="D125" t="str">
        <v>BELA CEREAIS COMERCIO</v>
      </c>
      <c r="E125" t="str">
        <v xml:space="preserve"> BANCO DO BRASIL SA</v>
      </c>
      <c r="F125" t="str">
        <v>713.914.635</v>
      </c>
      <c r="G125" t="str">
        <v>TAXA FINANCIAMENTO</v>
      </c>
      <c r="H125" t="str">
        <v>ÚNICA</v>
      </c>
      <c r="I125" t="str">
        <v>DEBITO EM CONTA</v>
      </c>
      <c r="J125">
        <v>31600</v>
      </c>
    </row>
    <row r="126">
      <c r="A126" t="str">
        <v>BC_MATRIZ</v>
      </c>
      <c r="B126">
        <v>45667</v>
      </c>
      <c r="C126" t="str">
        <v>IOF CAPITAL DE GIRO CEDULA DE CREDITO BANCARIO NR 713.914.635.</v>
      </c>
      <c r="D126" t="str">
        <v>BELA CEREAIS COMERCIO</v>
      </c>
      <c r="E126" t="str">
        <v xml:space="preserve"> BANCO DO BRASIL SA</v>
      </c>
      <c r="F126" t="str">
        <v>713.914.635</v>
      </c>
      <c r="G126" t="str">
        <v>IOF</v>
      </c>
      <c r="H126" t="str">
        <v>ÚNICA</v>
      </c>
      <c r="I126" t="str">
        <v>DEBITO EM CONTA</v>
      </c>
      <c r="J126">
        <v>33519.98</v>
      </c>
    </row>
    <row r="127">
      <c r="A127" t="str">
        <v>BC_MATRIZ</v>
      </c>
      <c r="B127">
        <v>45667</v>
      </c>
      <c r="C127" t="str">
        <v>TAXA CAPTACAO CAPITAL DE GIRO CEDULA DE CREDITO BANCARIO NR 713.914.635.</v>
      </c>
      <c r="D127" t="str">
        <v>BELA CEREAIS COMERCIO</v>
      </c>
      <c r="E127" t="str">
        <v xml:space="preserve"> BANCO DO BRASIL SA</v>
      </c>
      <c r="F127" t="str">
        <v>713.914.635</v>
      </c>
      <c r="G127" t="str">
        <v>TAXA FINANCIAMENTO</v>
      </c>
      <c r="H127" t="str">
        <v>ÚNICA</v>
      </c>
      <c r="I127" t="str">
        <v>DEBITO EM CONTA</v>
      </c>
      <c r="J127">
        <v>5000</v>
      </c>
    </row>
    <row r="128">
      <c r="A128" t="str">
        <v>BC_MATRIZ</v>
      </c>
      <c r="B128">
        <v>45667</v>
      </c>
      <c r="C128" t="str">
        <v>APLICACAO</v>
      </c>
      <c r="D128" t="str">
        <v>BELA CEREAIS COMERCIO</v>
      </c>
      <c r="E128" t="str">
        <v xml:space="preserve"> TRANSFERENCIA ENTRE CONTAS</v>
      </c>
      <c r="F128" t="str">
        <v>10/2025</v>
      </c>
      <c r="G128" t="str">
        <v>TRANSFERENCIA ENTRE CONTAS</v>
      </c>
      <c r="H128" t="str">
        <v>ÚNICA</v>
      </c>
      <c r="I128" t="str">
        <v>TRANSFERENCIA</v>
      </c>
      <c r="J128">
        <v>1754102.45</v>
      </c>
    </row>
    <row r="129">
      <c r="A129" t="str">
        <v>BC_MATRIZ</v>
      </c>
      <c r="B129">
        <v>45670</v>
      </c>
      <c r="C129" t="str">
        <v>RSTAGE</v>
      </c>
      <c r="D129" t="str">
        <v>BELA CEREAIS COMERCIO</v>
      </c>
      <c r="E129" t="str">
        <v xml:space="preserve"> TRANSFERENCIA ENTRE CONTAS</v>
      </c>
      <c r="F129" t="str">
        <v>01/2025</v>
      </c>
      <c r="G129" t="str">
        <v>TRANSFERENCIA ENTRE CONTAS</v>
      </c>
      <c r="H129" t="str">
        <v>ÚNICA</v>
      </c>
      <c r="I129" t="str">
        <v>TRANSFERENCIA</v>
      </c>
      <c r="J129">
        <v>1754000</v>
      </c>
    </row>
    <row r="130">
      <c r="A130" t="str">
        <v>BC_MATRIZ</v>
      </c>
      <c r="B130">
        <v>45670</v>
      </c>
      <c r="C130" t="str">
        <v>APLICACAO</v>
      </c>
      <c r="D130" t="str">
        <v>BELA CEREAIS COMERCIO</v>
      </c>
      <c r="E130" t="str">
        <v xml:space="preserve"> TRANSFERENCIA ENTRE CONTAS</v>
      </c>
      <c r="F130" t="str">
        <v>01/2025</v>
      </c>
      <c r="G130" t="str">
        <v>TRANSFERENCIA ENTRE CONTAS</v>
      </c>
      <c r="H130" t="str">
        <v>ÚNICA</v>
      </c>
      <c r="I130" t="str">
        <v>TRANSFERENCIA</v>
      </c>
      <c r="J130">
        <v>1754000</v>
      </c>
    </row>
    <row r="131">
      <c r="A131" t="str">
        <v>BC_MATRIZ</v>
      </c>
      <c r="B131">
        <v>45673</v>
      </c>
      <c r="C131" t="str">
        <v>TAXA REGISTRO LIVROS FISCAS DIARIO OUT/2024.</v>
      </c>
      <c r="D131" t="str">
        <v>BELA CEREAIS COMERCIO</v>
      </c>
      <c r="E131" t="str">
        <v xml:space="preserve"> SEFAZ MT ESTADO DE MATO GROSSO</v>
      </c>
      <c r="F131" t="str">
        <v>01/2025</v>
      </c>
      <c r="G131" t="str">
        <v>OUTROS IMPOSTOS E TAXAS</v>
      </c>
      <c r="H131" t="str">
        <v>ÚNICA</v>
      </c>
      <c r="I131" t="str">
        <v>BOLETO</v>
      </c>
      <c r="J131">
        <v>56</v>
      </c>
    </row>
    <row r="132">
      <c r="A132" t="str">
        <v>BC_MATRIZ</v>
      </c>
      <c r="B132">
        <v>45673</v>
      </c>
      <c r="C132" t="str">
        <v>DESENVOLVIMENTO WEBSITE.</v>
      </c>
      <c r="D132" t="str">
        <v>BELA CEREAIS COMERCIO</v>
      </c>
      <c r="E132" t="str">
        <v xml:space="preserve"> G. M. PAIAO TECNOLOGIA</v>
      </c>
      <c r="F132" t="str">
        <v>01/2025</v>
      </c>
      <c r="G132" t="str">
        <v>PROPAGANDA/PUBLICIDADE</v>
      </c>
      <c r="H132" t="str">
        <v>1/2</v>
      </c>
      <c r="I132" t="str">
        <v>PIX</v>
      </c>
      <c r="J132">
        <v>3375</v>
      </c>
    </row>
    <row r="133">
      <c r="A133" t="str">
        <v>BC_MATRIZ</v>
      </c>
      <c r="B133">
        <v>45673</v>
      </c>
      <c r="C133" t="str">
        <v>RESGATE</v>
      </c>
      <c r="D133" t="str">
        <v>BELA CEREAIS COMERCIO</v>
      </c>
      <c r="E133" t="str">
        <v xml:space="preserve"> TRANSFERENCIA ENTRE CONTAS</v>
      </c>
      <c r="F133" t="str">
        <v>01/2025</v>
      </c>
      <c r="G133" t="str">
        <v>TRANSFERENCIA ENTRE CONTAS</v>
      </c>
      <c r="H133" t="str">
        <v>ÚNICA</v>
      </c>
      <c r="I133" t="str">
        <v>TRANSFERENCIA</v>
      </c>
      <c r="J133">
        <v>108.66</v>
      </c>
    </row>
    <row r="134">
      <c r="A134" t="str">
        <v>BC_MATRIZ</v>
      </c>
      <c r="B134">
        <v>45673</v>
      </c>
      <c r="C134" t="str">
        <v>RESGATE</v>
      </c>
      <c r="D134" t="str">
        <v>BELA CEREAIS COMERCIO</v>
      </c>
      <c r="E134" t="str">
        <v xml:space="preserve"> TRANSFERENCIA ENTRE CONTAS</v>
      </c>
      <c r="F134" t="str">
        <v>01/2025</v>
      </c>
      <c r="G134" t="str">
        <v>TRANSFERENCIA ENTRE CONTAS</v>
      </c>
      <c r="H134" t="str">
        <v>ÚNICA</v>
      </c>
      <c r="I134" t="str">
        <v>TRANSFERENCIA</v>
      </c>
      <c r="J134">
        <v>42164.17</v>
      </c>
    </row>
    <row r="135">
      <c r="A135" t="str">
        <v>BC_MATRIZ</v>
      </c>
      <c r="B135">
        <v>45673</v>
      </c>
      <c r="C135" t="str">
        <v>MERCADORIA REF NF 127, CARREGAMENTO  Nº 01636, CONTRATO: 0351/25 - ML. PLACA: FIV-1F92, MOTORISTA: EDER EDUARDO BARBOSA. NF 1497 DEVOLUCAO VALOR.</v>
      </c>
      <c r="D135" t="str">
        <v>BELA CEREAIS COMERCIO</v>
      </c>
      <c r="E135" t="str">
        <v xml:space="preserve"> OSCAR NOBUHIRO ISHIDA</v>
      </c>
      <c r="F135" t="str">
        <v>01636</v>
      </c>
      <c r="G135" t="str">
        <v>FORNECEDORES MERCADORIA</v>
      </c>
      <c r="H135" t="str">
        <v>ÚNICA</v>
      </c>
      <c r="I135" t="str">
        <v>TRANSFERENCIA</v>
      </c>
      <c r="J135">
        <v>38841.83</v>
      </c>
    </row>
    <row r="136">
      <c r="A136" t="str">
        <v>BC_MATRIZ</v>
      </c>
      <c r="B136">
        <v>45674</v>
      </c>
      <c r="C136" t="str">
        <v>TELEFONE 12/2024. Nº da conta: 149591054.</v>
      </c>
      <c r="D136" t="str">
        <v>BELA CEREAIS COMERCIO</v>
      </c>
      <c r="E136" t="str">
        <v xml:space="preserve"> CLARO S.A.</v>
      </c>
      <c r="F136" t="str">
        <v>149591054</v>
      </c>
      <c r="G136" t="str">
        <v>TELEFONE MOVEL</v>
      </c>
      <c r="H136" t="str">
        <v>12/12</v>
      </c>
      <c r="I136" t="str">
        <v>BOLETO</v>
      </c>
      <c r="J136">
        <v>134.94</v>
      </c>
    </row>
    <row r="137">
      <c r="A137" t="str">
        <v>BC_MATRIZ</v>
      </c>
      <c r="B137">
        <v>45674</v>
      </c>
      <c r="C137" t="str">
        <v>RESGATE134,94</v>
      </c>
      <c r="D137" t="str">
        <v>BELA CEREAIS COMERCIO</v>
      </c>
      <c r="E137" t="str">
        <v xml:space="preserve"> TRANSFERENCIA ENTRE CONTAS</v>
      </c>
      <c r="F137" t="str">
        <v>01/2025</v>
      </c>
      <c r="G137" t="str">
        <v>TRANSFERENCIA ENTRE CONTAS</v>
      </c>
      <c r="H137" t="str">
        <v>ÚNICA</v>
      </c>
      <c r="I137" t="str">
        <v>TRANSFERENCIA</v>
      </c>
      <c r="J137">
        <v>134.94</v>
      </c>
    </row>
    <row r="138">
      <c r="A138" t="str">
        <v>BC_MATRIZ</v>
      </c>
      <c r="B138">
        <v>45677</v>
      </c>
      <c r="C138" t="str">
        <v>REPARCELAMENTO REFIS. NUMERO DO PARCELAMENTO 11257711 ICMS. VALOR TOTAL R$ 338.571,58 15/60 PARCELAS.</v>
      </c>
      <c r="D138" t="str">
        <v>BELA CEREAIS COMERCIO</v>
      </c>
      <c r="E138" t="str">
        <v xml:space="preserve"> SEFAZ MT ESTADO DE MATO GROSSO</v>
      </c>
      <c r="F138" t="str">
        <v>01/2025</v>
      </c>
      <c r="G138" t="str">
        <v>PARCELAMENTO SEFAZ</v>
      </c>
      <c r="H138" t="str">
        <v>15/60</v>
      </c>
      <c r="I138" t="str">
        <v>BOLETO</v>
      </c>
      <c r="J138">
        <v>2870.05</v>
      </c>
    </row>
    <row r="139">
      <c r="A139" t="str">
        <v>BC_MATRIZ</v>
      </c>
      <c r="B139">
        <v>45677</v>
      </c>
      <c r="C139" t="str">
        <v>PAGAMENTO ANTECIPADO CONTRATO CONTRA E VANDA 041/2025 (BELA X MM).</v>
      </c>
      <c r="D139" t="str">
        <v>BELA CEREAIS COMERCIO</v>
      </c>
      <c r="E139" t="str">
        <v xml:space="preserve"> MM COMERCIO DE CEREAIS LTDA</v>
      </c>
      <c r="F139" t="str">
        <v>041/2025</v>
      </c>
      <c r="G139" t="str">
        <v>EMPRESAS</v>
      </c>
      <c r="H139" t="str">
        <v>ÚNICA</v>
      </c>
      <c r="I139" t="str">
        <v>TRANSFERENCIA</v>
      </c>
      <c r="J139">
        <v>1500000</v>
      </c>
    </row>
    <row r="140">
      <c r="A140" t="str">
        <v>BC_MATRIZ</v>
      </c>
      <c r="B140">
        <v>45677</v>
      </c>
      <c r="C140" t="str">
        <v>RESGATE</v>
      </c>
      <c r="D140" t="str">
        <v>BELA CEREAIS COMERCIO</v>
      </c>
      <c r="E140" t="str">
        <v xml:space="preserve"> TRANSFERENCIA ENTRE CONTAS</v>
      </c>
      <c r="F140" t="str">
        <v>01/2025</v>
      </c>
      <c r="G140" t="str">
        <v>TRANSFERENCIA ENTRE CONTAS</v>
      </c>
      <c r="H140" t="str">
        <v>ÚNICA</v>
      </c>
      <c r="I140" t="str">
        <v>TRANSFERENCIA</v>
      </c>
      <c r="J140">
        <v>1566072.28</v>
      </c>
    </row>
    <row r="141">
      <c r="A141" t="str">
        <v>BC_MATRIZ</v>
      </c>
      <c r="B141">
        <v>45677</v>
      </c>
      <c r="C141" t="str">
        <v>CAPITAL DE GIRO CEDULA DE CREDITO BANCARIO NR 713.912.618. 10/18 PARCELAS PRIMEIRA 20/04/2024 ULTIMA 20/08/2025 VALOR PARCELA: R$ 55.555,56. ENCARGO FINANCEIRO 1,48 % MES. TAXA FLAT 0,50%.</v>
      </c>
      <c r="D141" t="str">
        <v>BELA CEREAIS COMERCIO</v>
      </c>
      <c r="E141" t="str">
        <v xml:space="preserve"> BANCO DO BRASIL SA</v>
      </c>
      <c r="F141" t="str">
        <v>713.912.618</v>
      </c>
      <c r="G141" t="str">
        <v>CAPITAL GIRO</v>
      </c>
      <c r="H141" t="str">
        <v>10/18</v>
      </c>
      <c r="I141" t="str">
        <v>DEBITO EM CONTA</v>
      </c>
      <c r="J141">
        <v>55555.56</v>
      </c>
    </row>
    <row r="142">
      <c r="A142" t="str">
        <v>BC_MATRIZ</v>
      </c>
      <c r="B142">
        <v>45677</v>
      </c>
      <c r="C142" t="str">
        <v>CAPITAL DE GIRO CEDULA DE CREDITO BANCARIO NR 713.912.618. 10/18 PARCELAS PRIMEIRA 20/04/2024 ULTIMA 20/08/2025 VALOR PARCELA: R$ 55.555,56. ENCARGO FINANCEIRO 1,48 % MES. TAXA FLAT 0,50%.</v>
      </c>
      <c r="D142" t="str">
        <v>BELA CEREAIS COMERCIO</v>
      </c>
      <c r="E142" t="str">
        <v xml:space="preserve"> BANCO DO BRASIL SA</v>
      </c>
      <c r="F142" t="str">
        <v>713.912.618</v>
      </c>
      <c r="G142" t="str">
        <v>JUROS EMPRESTIMOS</v>
      </c>
      <c r="H142" t="str">
        <v>10/18</v>
      </c>
      <c r="I142" t="str">
        <v>DEBITO EM CONTA</v>
      </c>
      <c r="J142">
        <v>7646.67</v>
      </c>
    </row>
    <row r="143">
      <c r="A143" t="str">
        <v>BC_MATRIZ</v>
      </c>
      <c r="B143">
        <v>45678</v>
      </c>
      <c r="C143" t="str">
        <v>CSSL 4º TRIMESTRE 2024.</v>
      </c>
      <c r="D143" t="str">
        <v>BELA CEREAIS COMERCIO</v>
      </c>
      <c r="E143" t="str">
        <v xml:space="preserve"> MINISTERIO DA FAZENDA</v>
      </c>
      <c r="F143" t="str">
        <v>12/2024</v>
      </c>
      <c r="G143" t="str">
        <v>CSLL</v>
      </c>
      <c r="H143" t="str">
        <v>ÚNICA</v>
      </c>
      <c r="I143" t="str">
        <v>BOLETO</v>
      </c>
      <c r="J143">
        <v>25.24</v>
      </c>
    </row>
    <row r="144">
      <c r="A144" t="str">
        <v>BC_MATRIZ</v>
      </c>
      <c r="B144">
        <v>45678</v>
      </c>
      <c r="C144" t="str">
        <v>RESGATE</v>
      </c>
      <c r="D144" t="str">
        <v>BELA CEREAIS COMERCIO</v>
      </c>
      <c r="E144" t="str">
        <v xml:space="preserve"> TRANSFERENCIA ENTRE CONTAS</v>
      </c>
      <c r="F144" t="str">
        <v>01/2025</v>
      </c>
      <c r="G144" t="str">
        <v>TRANSFERENCIA ENTRE CONTAS</v>
      </c>
      <c r="H144" t="str">
        <v>ÚNICA</v>
      </c>
      <c r="I144" t="str">
        <v>TRANSFERENCIA</v>
      </c>
      <c r="J144">
        <v>25.24</v>
      </c>
    </row>
    <row r="145">
      <c r="A145" t="str">
        <v>BC_MATRIZ</v>
      </c>
      <c r="B145">
        <v>45680</v>
      </c>
      <c r="C145" t="str">
        <v>REFERENCA JANEIRO/2025.</v>
      </c>
      <c r="D145" t="str">
        <v>BELA CEREAIS COMERCIO</v>
      </c>
      <c r="E145" t="str">
        <v xml:space="preserve"> COMPANHIA DE SANEAMENTO DO TOCANTINS - SANEATINS</v>
      </c>
      <c r="F145" t="str">
        <v>01/2025</v>
      </c>
      <c r="G145" t="str">
        <v>AGUA</v>
      </c>
      <c r="H145" t="str">
        <v>1/12</v>
      </c>
      <c r="I145" t="str">
        <v>BOLETO</v>
      </c>
      <c r="J145">
        <v>103.74</v>
      </c>
    </row>
    <row r="146">
      <c r="A146" t="str">
        <v>BC_MATRIZ</v>
      </c>
      <c r="B146">
        <v>45680</v>
      </c>
      <c r="C146" t="str">
        <v>REFERENTE 12/2024</v>
      </c>
      <c r="D146" t="str">
        <v>BELA CEREAIS COMERCIO</v>
      </c>
      <c r="E146" t="str">
        <v xml:space="preserve"> INSS INSTITUTO NACIONAL DE SEGURANCA SOCIAL</v>
      </c>
      <c r="F146" t="str">
        <v>12/2024</v>
      </c>
      <c r="G146" t="str">
        <v>INSS</v>
      </c>
      <c r="H146" t="str">
        <v>12/12</v>
      </c>
      <c r="I146" t="str">
        <v>PIX</v>
      </c>
      <c r="J146">
        <v>863.64</v>
      </c>
    </row>
    <row r="147">
      <c r="A147" t="str">
        <v>BC_MATRIZ</v>
      </c>
      <c r="B147">
        <v>45680</v>
      </c>
      <c r="C147" t="str">
        <v>RESGATE</v>
      </c>
      <c r="D147" t="str">
        <v>BELA CEREAIS COMERCIO</v>
      </c>
      <c r="E147" t="str">
        <v xml:space="preserve"> TRANSFERENCIA ENTRE CONTAS</v>
      </c>
      <c r="F147" t="str">
        <v>01/2025</v>
      </c>
      <c r="G147" t="str">
        <v>TRANSFERENCIA ENTRE CONTAS</v>
      </c>
      <c r="H147" t="str">
        <v>ÚNICA</v>
      </c>
      <c r="I147" t="str">
        <v>TRANSFERENCIA</v>
      </c>
      <c r="J147">
        <v>967.38</v>
      </c>
    </row>
    <row r="148">
      <c r="A148" t="str">
        <v>BC_MATRIZ</v>
      </c>
      <c r="B148">
        <v>45681</v>
      </c>
      <c r="C148" t="str">
        <v>TARIFA SERVICO DE CAMBIO</v>
      </c>
      <c r="D148" t="str">
        <v>BELA CEREAIS COMERCIO</v>
      </c>
      <c r="E148" t="str">
        <v xml:space="preserve"> BANCO DO BRASIL SA</v>
      </c>
      <c r="F148" t="str">
        <v>01/2025</v>
      </c>
      <c r="G148" t="str">
        <v>TARIFA CAMBIO/EXPORTACAO</v>
      </c>
      <c r="H148" t="str">
        <v>ÚNICA</v>
      </c>
      <c r="I148" t="str">
        <v>DEBITO EM CONTA</v>
      </c>
      <c r="J148">
        <v>100</v>
      </c>
    </row>
    <row r="149">
      <c r="A149" t="str">
        <v>BC_MATRIZ</v>
      </c>
      <c r="B149">
        <v>45681</v>
      </c>
      <c r="C149" t="str">
        <v>TARIFA EXPORTACAO</v>
      </c>
      <c r="D149" t="str">
        <v>BELA CEREAIS COMERCIO</v>
      </c>
      <c r="E149" t="str">
        <v xml:space="preserve"> BANCO DO BRASIL SA</v>
      </c>
      <c r="F149" t="str">
        <v>01/2025</v>
      </c>
      <c r="G149" t="str">
        <v>TARIFA CAMBIO/EXPORTACAO</v>
      </c>
      <c r="H149" t="str">
        <v>ÚNICA</v>
      </c>
      <c r="I149" t="str">
        <v>DEBITO EM CONTA</v>
      </c>
      <c r="J149">
        <v>550</v>
      </c>
    </row>
    <row r="150">
      <c r="A150" t="str">
        <v>BC_MATRIZ</v>
      </c>
      <c r="B150">
        <v>45681</v>
      </c>
      <c r="C150" t="str">
        <v>APLICACAO</v>
      </c>
      <c r="D150" t="str">
        <v>BELA CEREAIS COMERCIO</v>
      </c>
      <c r="E150" t="str">
        <v xml:space="preserve"> TRANSFERENCIA ENTRE CONTAS</v>
      </c>
      <c r="F150" t="str">
        <v>01/2025</v>
      </c>
      <c r="G150" t="str">
        <v>TRANSFERENCIA ENTRE CONTAS</v>
      </c>
      <c r="H150" t="str">
        <v>ÚNICA</v>
      </c>
      <c r="I150" t="str">
        <v>TRANSFERENCIA</v>
      </c>
      <c r="J150">
        <v>617973.04</v>
      </c>
    </row>
    <row r="151">
      <c r="A151" t="str">
        <v>BC_MATRIZ</v>
      </c>
      <c r="B151">
        <v>45684</v>
      </c>
      <c r="C151" t="str">
        <v>NF 39502. FRETE ANALISE LABORATORIO FEIJAO CTR 0340/24 - MP</v>
      </c>
      <c r="D151" t="str">
        <v>BELA CEREAIS COMERCIO</v>
      </c>
      <c r="E151" t="str">
        <v xml:space="preserve"> INTECSO - SOLUCOES E INOVACOES EM AGRONEGOCIOS LTDA</v>
      </c>
      <c r="F151" t="str">
        <v>39502</v>
      </c>
      <c r="G151" t="str">
        <v>FRETES/ENCOMENDAS</v>
      </c>
      <c r="H151" t="str">
        <v>ÚNICA</v>
      </c>
      <c r="I151" t="str">
        <v>PIX</v>
      </c>
      <c r="J151">
        <v>30</v>
      </c>
    </row>
    <row r="152">
      <c r="A152" t="str">
        <v>BC_MATRIZ</v>
      </c>
      <c r="B152">
        <v>45684</v>
      </c>
      <c r="C152" t="str">
        <v>CAPITAL DE GIRO CEDULA DE CREDITO BANCARIO NR 713.912.396. 12/30 PARCELAS PRIMEIRA 26/02/2024 ULTIMA 26/07/2026 VALOR PARCELA: R$ 33.666,57. ENCARGO FINANCEIRO 1,40 % MES. TAXA FLAT 0,50%.</v>
      </c>
      <c r="D152" t="str">
        <v>BELA CEREAIS COMERCIO</v>
      </c>
      <c r="E152" t="str">
        <v xml:space="preserve"> BANCO DO BRASIL SA</v>
      </c>
      <c r="F152" t="str">
        <v>713.912.396</v>
      </c>
      <c r="G152" t="str">
        <v>CAPITAL GIRO</v>
      </c>
      <c r="H152" t="str">
        <v>12/30</v>
      </c>
      <c r="I152" t="str">
        <v>DEBITO EM CONTA</v>
      </c>
      <c r="J152">
        <v>33666.57</v>
      </c>
    </row>
    <row r="153">
      <c r="A153" t="str">
        <v>BC_MATRIZ</v>
      </c>
      <c r="B153">
        <v>45684</v>
      </c>
      <c r="C153" t="str">
        <v>CAPITAL DE GIRO CEDULA DE CREDITO BANCARIO NR 713.912.396. 12/30 PARCELAS PRIMEIRA 26/02/2024 ULTIMA 26/07/2026 VALOR PARCELA: R$ 33.666,57. ENCARGO FINANCEIRO 1,40 % MES. TAXA FLAT 0,50%.</v>
      </c>
      <c r="D153" t="str">
        <v>BELA CEREAIS COMERCIO</v>
      </c>
      <c r="E153" t="str">
        <v xml:space="preserve"> BANCO DO BRASIL SA</v>
      </c>
      <c r="F153" t="str">
        <v>713.912.396</v>
      </c>
      <c r="G153" t="str">
        <v>JUROS EMPRESTIMOS</v>
      </c>
      <c r="H153" t="str">
        <v>12/30</v>
      </c>
      <c r="I153" t="str">
        <v>DEBITO EM CONTA</v>
      </c>
      <c r="J153">
        <v>9253.94</v>
      </c>
    </row>
    <row r="154">
      <c r="A154" t="str">
        <v>BC_MATRIZ</v>
      </c>
      <c r="B154">
        <v>45684</v>
      </c>
      <c r="C154" t="str">
        <v>TARIFA</v>
      </c>
      <c r="D154" t="str">
        <v>BELA CEREAIS COMERCIO</v>
      </c>
      <c r="E154" t="str">
        <v xml:space="preserve"> BANCO DO BRASIL SA</v>
      </c>
      <c r="F154" t="str">
        <v>01/2025</v>
      </c>
      <c r="G154" t="str">
        <v>TARIFA BANCARIA</v>
      </c>
      <c r="H154" t="str">
        <v>ÚNICA</v>
      </c>
      <c r="I154" t="str">
        <v>DEBITO EM CONTA</v>
      </c>
      <c r="J154">
        <v>6.5</v>
      </c>
    </row>
    <row r="155">
      <c r="A155" t="str">
        <v>BC_MATRIZ</v>
      </c>
      <c r="B155">
        <v>45684</v>
      </c>
      <c r="C155" t="str">
        <v>RESGATE</v>
      </c>
      <c r="D155" t="str">
        <v>BELA CEREAIS COMERCIO</v>
      </c>
      <c r="E155" t="str">
        <v xml:space="preserve"> TRANSFERENCIA ENTRE CONTAS</v>
      </c>
      <c r="F155" t="str">
        <v>01/2025</v>
      </c>
      <c r="G155" t="str">
        <v>TRANSFERENCIA ENTRE CONTAS</v>
      </c>
      <c r="H155" t="str">
        <v>ÚNICA</v>
      </c>
      <c r="I155" t="str">
        <v>TRANSFERENCIA</v>
      </c>
      <c r="J155">
        <v>42957.01</v>
      </c>
    </row>
    <row r="156">
      <c r="A156" t="str">
        <v>BC_MATRIZ</v>
      </c>
      <c r="B156">
        <v>45685</v>
      </c>
      <c r="C156" t="str">
        <v>CARTAO DE CREDITO</v>
      </c>
      <c r="D156" t="str">
        <v>BELA CEREAIS COMERCIO</v>
      </c>
      <c r="E156" t="str">
        <v xml:space="preserve"> BANCO DO BRASIL SA</v>
      </c>
      <c r="F156" t="str">
        <v>01/2025</v>
      </c>
      <c r="G156" t="str">
        <v>IOF</v>
      </c>
      <c r="H156" t="str">
        <v>ÚNICA</v>
      </c>
      <c r="I156" t="str">
        <v>DEBITO EM CONTA</v>
      </c>
      <c r="J156">
        <v>183.81</v>
      </c>
    </row>
    <row r="157">
      <c r="A157" t="str">
        <v>BC_MATRIZ</v>
      </c>
      <c r="B157">
        <v>45685</v>
      </c>
      <c r="C157" t="str">
        <v>CARTAO DE CREDITO</v>
      </c>
      <c r="D157" t="str">
        <v>BELA CEREAIS COMERCIO</v>
      </c>
      <c r="E157" t="str">
        <v xml:space="preserve"> BANCO DO BRASIL SA</v>
      </c>
      <c r="F157" t="str">
        <v>01/2025</v>
      </c>
      <c r="G157" t="str">
        <v>PASSAGEM AEREA</v>
      </c>
      <c r="H157" t="str">
        <v>ÚNICA</v>
      </c>
      <c r="I157" t="str">
        <v>DEBITO EM CONTA</v>
      </c>
      <c r="J157">
        <v>14511.14</v>
      </c>
    </row>
    <row r="158">
      <c r="A158" t="str">
        <v>BC_MATRIZ</v>
      </c>
      <c r="B158">
        <v>45685</v>
      </c>
      <c r="C158" t="str">
        <v>MERCADORIA REF NF 128, CARREGAMENTO  Nº 01637, CONTRATO: 0351/25 - ML. PLACA: XXX-9999, MOTORISTA: JOEL FLORENCO DE SOUZA. NF BELA 1497 DEVOLUCAO VALOR.</v>
      </c>
      <c r="D158" t="str">
        <v>BELA CEREAIS COMERCIO</v>
      </c>
      <c r="E158" t="str">
        <v xml:space="preserve"> OSCAR NOBUHIRO ISHIDA</v>
      </c>
      <c r="F158" t="str">
        <v>01637</v>
      </c>
      <c r="G158" t="str">
        <v>FORNECEDORES MERCADORIA</v>
      </c>
      <c r="H158" t="str">
        <v>ÚNICA</v>
      </c>
      <c r="I158" t="str">
        <v>TRANSFERENCIA</v>
      </c>
      <c r="J158">
        <v>32667.66</v>
      </c>
    </row>
    <row r="159">
      <c r="A159" t="str">
        <v>BC_MATRIZ</v>
      </c>
      <c r="B159">
        <v>45685</v>
      </c>
      <c r="C159" t="str">
        <v>MERCADORIA REF NF 129, CARREGAMENTO  Nº 01638, CONTRATO: 0351/25 - ML. PLACA: XXX-9999, MOTORISTA: JOEL FLORENCO DE SOUZA. NF BELA 1497 DEVOLUCAO VALOR.</v>
      </c>
      <c r="D159" t="str">
        <v>BELA CEREAIS COMERCIO</v>
      </c>
      <c r="E159" t="str">
        <v xml:space="preserve"> OSCAR NOBUHIRO ISHIDA</v>
      </c>
      <c r="F159" t="str">
        <v>01638</v>
      </c>
      <c r="G159" t="str">
        <v>FORNECEDORES MERCADORIA</v>
      </c>
      <c r="H159" t="str">
        <v>ÚNICA</v>
      </c>
      <c r="I159" t="str">
        <v>TRANSFERENCIA</v>
      </c>
      <c r="J159">
        <v>19869.43</v>
      </c>
    </row>
    <row r="160">
      <c r="A160" t="str">
        <v>BC_MATRIZ</v>
      </c>
      <c r="B160">
        <v>45685</v>
      </c>
      <c r="C160" t="str">
        <v>TAXA REGISTRO LIVROS FISCAS 2022.</v>
      </c>
      <c r="D160" t="str">
        <v>BELA CEREAIS COMERCIO</v>
      </c>
      <c r="E160" t="str">
        <v xml:space="preserve"> SEFAZ MT ESTADO DE MATO GROSSO</v>
      </c>
      <c r="F160" t="str">
        <v>01/2025</v>
      </c>
      <c r="G160" t="str">
        <v>OUTROS IMPOSTOS E TAXAS</v>
      </c>
      <c r="H160" t="str">
        <v>ÚNICA</v>
      </c>
      <c r="I160" t="str">
        <v>BOLETO</v>
      </c>
      <c r="J160">
        <v>56</v>
      </c>
    </row>
    <row r="161">
      <c r="A161" t="str">
        <v>BC_MATRIZ</v>
      </c>
      <c r="B161">
        <v>45685</v>
      </c>
      <c r="C161" t="str">
        <v>RESGATE</v>
      </c>
      <c r="D161" t="str">
        <v>BELA CEREAIS COMERCIO</v>
      </c>
      <c r="E161" t="str">
        <v xml:space="preserve"> TRANSFERENCIA ENTRE CONTAS</v>
      </c>
      <c r="F161" t="str">
        <v>01/2025</v>
      </c>
      <c r="G161" t="str">
        <v>TRANSFERENCIA ENTRE CONTAS</v>
      </c>
      <c r="H161" t="str">
        <v>ÚNICA</v>
      </c>
      <c r="I161" t="str">
        <v>TRANSFERENCIA</v>
      </c>
      <c r="J161">
        <v>575021.88</v>
      </c>
    </row>
    <row r="162">
      <c r="A162" t="str">
        <v>BC_MATRIZ</v>
      </c>
      <c r="B162">
        <v>45685</v>
      </c>
      <c r="C162" t="str">
        <v>RESGATE</v>
      </c>
      <c r="D162" t="str">
        <v>BELA CEREAIS COMERCIO</v>
      </c>
      <c r="E162" t="str">
        <v xml:space="preserve"> TRANSFERENCIA ENTRE CONTAS</v>
      </c>
      <c r="F162" t="str">
        <v>01/2025</v>
      </c>
      <c r="G162" t="str">
        <v>TRANSFERENCIA ENTRE CONTAS</v>
      </c>
      <c r="H162" t="str">
        <v>ÚNICA</v>
      </c>
      <c r="I162" t="str">
        <v>TRANSFERENCIA</v>
      </c>
      <c r="J162">
        <v>492266.16</v>
      </c>
    </row>
    <row r="163">
      <c r="A163" t="str">
        <v>BC_MATRIZ</v>
      </c>
      <c r="B163">
        <v>45685</v>
      </c>
      <c r="C163" t="str">
        <v>PAGAMENTO ANTECIPADO CONTRATO CONTRA E VANDA 042/2025 (BELA X MM).</v>
      </c>
      <c r="D163" t="str">
        <v>BELA CEREAIS COMERCIO</v>
      </c>
      <c r="E163" t="str">
        <v xml:space="preserve"> MM COMERCIO DE CEREAIS LTDA</v>
      </c>
      <c r="F163" t="str">
        <v>042/2025</v>
      </c>
      <c r="G163" t="str">
        <v>EMPRESAS</v>
      </c>
      <c r="H163" t="str">
        <v>ÚNICA</v>
      </c>
      <c r="I163" t="str">
        <v>TRANSFERENCIA</v>
      </c>
      <c r="J163">
        <v>1000000</v>
      </c>
    </row>
    <row r="164">
      <c r="A164" t="str">
        <v>BC_MATRIZ</v>
      </c>
      <c r="B164">
        <v>45686</v>
      </c>
      <c r="C164" t="str">
        <v>REGISTRO DOMINIO MARCA MM.</v>
      </c>
      <c r="D164" t="str">
        <v>BELA CEREAIS COMERCIO</v>
      </c>
      <c r="E164" t="str">
        <v xml:space="preserve"> NUCLEO DE INFORMACAO E COORDENACAO DO PONTO BR - NIC .BR</v>
      </c>
      <c r="G164" t="str">
        <v>HONORARIOS DIVERSOS</v>
      </c>
      <c r="H164" t="str">
        <v>ÚNICA</v>
      </c>
      <c r="I164" t="str">
        <v>BOLETO</v>
      </c>
      <c r="J164">
        <v>364</v>
      </c>
    </row>
    <row r="165">
      <c r="A165" t="str">
        <v>BC_MATRIZ</v>
      </c>
      <c r="B165">
        <v>45686</v>
      </c>
      <c r="C165" t="str">
        <v>RESGATE</v>
      </c>
      <c r="D165" t="str">
        <v>BELA CEREAIS COMERCIO</v>
      </c>
      <c r="E165" t="str">
        <v xml:space="preserve"> TRANSFERENCIA ENTRE CONTAS</v>
      </c>
      <c r="F165" t="str">
        <v>01/2025</v>
      </c>
      <c r="G165" t="str">
        <v>TRANSFERENCIA ENTRE CONTAS</v>
      </c>
      <c r="H165" t="str">
        <v>ÚNICA</v>
      </c>
      <c r="I165" t="str">
        <v>TRANSFERENCIA</v>
      </c>
      <c r="J165">
        <v>364</v>
      </c>
    </row>
    <row r="166">
      <c r="A166" t="str">
        <v>BC_MATRIZ</v>
      </c>
      <c r="B166">
        <v>45687</v>
      </c>
      <c r="C166" t="str">
        <v>IRPJ 4º TRIMESTRE 2024.</v>
      </c>
      <c r="D166" t="str">
        <v>BELA CEREAIS COMERCIO</v>
      </c>
      <c r="E166" t="str">
        <v xml:space="preserve"> MINISTERIO DA FAZENDA</v>
      </c>
      <c r="F166" t="str">
        <v>12/2024</v>
      </c>
      <c r="G166" t="str">
        <v>IRPF</v>
      </c>
      <c r="H166" t="str">
        <v>ÚNICA</v>
      </c>
      <c r="I166" t="str">
        <v>BOLETO</v>
      </c>
      <c r="J166">
        <v>24.55</v>
      </c>
    </row>
    <row r="167">
      <c r="A167" t="str">
        <v>BC_MATRIZ</v>
      </c>
      <c r="B167">
        <v>45687</v>
      </c>
      <c r="C167" t="str">
        <v>PRO LABORE.</v>
      </c>
      <c r="D167" t="str">
        <v>BELA CEREAIS COMERCIO</v>
      </c>
      <c r="E167" t="str">
        <v xml:space="preserve"> JOEL FLORENCO DE SOUZA</v>
      </c>
      <c r="F167" t="str">
        <v>01/2025</v>
      </c>
      <c r="G167" t="str">
        <v>PRO-LABORE</v>
      </c>
      <c r="H167" t="str">
        <v>1/12</v>
      </c>
      <c r="I167" t="str">
        <v>TRANSFERENCIA</v>
      </c>
      <c r="J167">
        <v>2314</v>
      </c>
    </row>
    <row r="168">
      <c r="A168" t="str">
        <v>BC_MATRIZ</v>
      </c>
      <c r="B168">
        <v>45687</v>
      </c>
      <c r="C168" t="str">
        <v>PAGAMENTO ANTECIPADO CONTRATO CONTRA E VANDA 042/2025 (BELA X MM).</v>
      </c>
      <c r="D168" t="str">
        <v>BELA CEREAIS COMERCIO</v>
      </c>
      <c r="E168" t="str">
        <v xml:space="preserve"> MM COMERCIO DE CEREAIS LTDA</v>
      </c>
      <c r="F168" t="str">
        <v>042/2025</v>
      </c>
      <c r="G168" t="str">
        <v>EMPRESAS</v>
      </c>
      <c r="H168" t="str">
        <v>ÚNICA</v>
      </c>
      <c r="I168" t="str">
        <v>TRANSFERENCIA</v>
      </c>
      <c r="J168">
        <v>300000</v>
      </c>
    </row>
    <row r="169">
      <c r="A169" t="str">
        <v>BC_MATRIZ</v>
      </c>
      <c r="B169">
        <v>45687</v>
      </c>
      <c r="C169" t="str">
        <v>RESGATE</v>
      </c>
      <c r="D169" t="str">
        <v>BELA CEREAIS COMERCIO</v>
      </c>
      <c r="E169" t="str">
        <v xml:space="preserve"> TRANSFERENCIA ENTRE CONTAS</v>
      </c>
      <c r="F169" t="str">
        <v>01/2025</v>
      </c>
      <c r="G169" t="str">
        <v>TRANSFERENCIA ENTRE CONTAS</v>
      </c>
      <c r="H169" t="str">
        <v>ÚNICA</v>
      </c>
      <c r="I169" t="str">
        <v>TRANSFERENCIA</v>
      </c>
      <c r="J169">
        <v>302338.55</v>
      </c>
    </row>
    <row r="170">
      <c r="A170" t="str">
        <v>BC_MATRIZ</v>
      </c>
      <c r="B170">
        <v>45688</v>
      </c>
      <c r="C170" t="str">
        <v>ARRECADAÇÃO MUNICIPAL TAXA LICENCA FUNCIONAMENTO 2025.</v>
      </c>
      <c r="D170" t="str">
        <v>BELA CEREAIS COMERCIO</v>
      </c>
      <c r="E170" t="str">
        <v xml:space="preserve"> PREFEITURA DE CUIABA</v>
      </c>
      <c r="F170" t="str">
        <v>01/2025</v>
      </c>
      <c r="G170" t="str">
        <v>OUTROS IMPOSTOS E TAXAS</v>
      </c>
      <c r="H170" t="str">
        <v>ÚNICA</v>
      </c>
      <c r="I170" t="str">
        <v>BOLETO</v>
      </c>
      <c r="J170">
        <v>273.29</v>
      </c>
    </row>
    <row r="171">
      <c r="A171" t="str">
        <v>BC_MATRIZ</v>
      </c>
      <c r="B171">
        <v>45688</v>
      </c>
      <c r="C171" t="str">
        <v>SALDO FRETE Nº 01636, CTE 17359, CONTRATO: 0354/25 - ML. PLACA: FIV-1F92, MOTORISTA: EDER EDUARDO BARBOSA. EXTRATO FEROLI TRANSPORTES.</v>
      </c>
      <c r="D171" t="str">
        <v>BELA CEREAIS COMERCIO</v>
      </c>
      <c r="E171" t="str">
        <v xml:space="preserve"> EDER EDUARDO BARBOSA</v>
      </c>
      <c r="F171" t="str">
        <v>01636</v>
      </c>
      <c r="G171" t="str">
        <v>FRETE (ADTO/SALDO)</v>
      </c>
      <c r="H171" t="str">
        <v>ÚNICA</v>
      </c>
      <c r="I171" t="str">
        <v>PIX</v>
      </c>
      <c r="J171">
        <v>14002.46</v>
      </c>
    </row>
    <row r="172">
      <c r="A172" t="str">
        <v>BC_MATRIZ</v>
      </c>
      <c r="B172">
        <v>45688</v>
      </c>
      <c r="C172" t="str">
        <v>SALDO FRETE Nº 01638, CTE 17366, CONTRATO: 0354/25 - ML. PLACA: XXX-9999, MOTORISTA: JOEL FLORENCO DE SOUZA. EXTRATO FEROLI TRANSPORTES.</v>
      </c>
      <c r="D172" t="str">
        <v>BELA CEREAIS COMERCIO</v>
      </c>
      <c r="E172" t="str">
        <v xml:space="preserve"> JOEL FLORENCO DE SOUZA</v>
      </c>
      <c r="F172" t="str">
        <v>01638</v>
      </c>
      <c r="G172" t="str">
        <v>FRETE (ADTO/SALDO)</v>
      </c>
      <c r="H172" t="str">
        <v>ÚNICA</v>
      </c>
      <c r="I172" t="str">
        <v>PIX</v>
      </c>
      <c r="J172">
        <v>9958</v>
      </c>
    </row>
    <row r="173">
      <c r="A173" t="str">
        <v>BC_MATRIZ</v>
      </c>
      <c r="B173">
        <v>45688</v>
      </c>
      <c r="C173" t="str">
        <v>SALDO FRETE Nº 01637, CTE 17363, CONTRATO: 0354/25 - ML. PLACA: XXX-9999, MOTORISTA: JOEL FLORENCO DE SOUZA. FATURA Nº 00760 REF. DOCUMENTOS: 01637, 01637. EXTRATO FEROLI TRANSPORTES.</v>
      </c>
      <c r="D173" t="str">
        <v>BELA CEREAIS COMERCIO</v>
      </c>
      <c r="E173" t="str">
        <v xml:space="preserve"> JOEL FLORENCO DE SOUZA</v>
      </c>
      <c r="F173" t="str">
        <v>01637</v>
      </c>
      <c r="G173" t="str">
        <v>FRETE (ADTO/SALDO)</v>
      </c>
      <c r="H173" t="str">
        <v>ÚNICA</v>
      </c>
      <c r="I173" t="str">
        <v>PIX</v>
      </c>
      <c r="J173">
        <v>11888.4</v>
      </c>
    </row>
    <row r="174">
      <c r="A174" t="str">
        <v>BC_MATRIZ</v>
      </c>
      <c r="B174">
        <v>45688</v>
      </c>
      <c r="C174" t="str">
        <v>SALDO FRETE Nº 01636, CTE 26868 PARCIAL, CONTRATO: 0354/25 - ML. PLACA: FIV-1F92, MOTORISTA: EDER EDUARDO BARBOSA. EXTRATO FEROLI TRANSPORTES.</v>
      </c>
      <c r="D174" t="str">
        <v>BELA CEREAIS COMERCIO</v>
      </c>
      <c r="E174" t="str">
        <v xml:space="preserve"> EDER EDUARDO BARBOSA</v>
      </c>
      <c r="F174" t="str">
        <v>01636</v>
      </c>
      <c r="G174" t="str">
        <v>FRETE (ADTO/SALDO)</v>
      </c>
      <c r="H174" t="str">
        <v>ÚNICA</v>
      </c>
      <c r="I174" t="str">
        <v>PIX</v>
      </c>
      <c r="J174">
        <v>1615.42</v>
      </c>
    </row>
    <row r="175">
      <c r="A175" t="str">
        <v>BC_MATRIZ</v>
      </c>
      <c r="B175">
        <v>45688</v>
      </c>
      <c r="C175" t="str">
        <v>SALDO FRETE Nº 01638, CTE 17363, CONTRATO: 0354/25 - ML. PLACA: XXX-9999, MOTORISTA: JOEL FLORENCO DE SOUZA. EXTRATO FEROLI TRANSPORTES.</v>
      </c>
      <c r="D175" t="str">
        <v>BELA CEREAIS COMERCIO</v>
      </c>
      <c r="E175" t="str">
        <v xml:space="preserve"> JOEL FLORENCO DE SOUZA</v>
      </c>
      <c r="F175" t="str">
        <v>01638</v>
      </c>
      <c r="G175" t="str">
        <v>FRETE (ADTO/SALDO)</v>
      </c>
      <c r="H175" t="str">
        <v>ÚNICA</v>
      </c>
      <c r="I175" t="str">
        <v>PIX</v>
      </c>
      <c r="J175">
        <v>498</v>
      </c>
    </row>
    <row r="176">
      <c r="A176" t="str">
        <v>BC_MATRIZ</v>
      </c>
      <c r="B176">
        <v>45688</v>
      </c>
      <c r="C176" t="str">
        <v>SALDO FRETE Nº 01638, CTE 32200 PARCIAL,  CONTRATO: 0354/25 - ML. PLACA: XXX-9999, MOTORISTA: JOEL FLORENCO DE SOUZA. EXTRATO FEROLI TRANSPORTES.</v>
      </c>
      <c r="D176" t="str">
        <v>BELA CEREAIS COMERCIO</v>
      </c>
      <c r="E176" t="str">
        <v xml:space="preserve"> JOEL FLORENCO DE SOUZA</v>
      </c>
      <c r="F176" t="str">
        <v>01638</v>
      </c>
      <c r="G176" t="str">
        <v>FRETE (ADTO/SALDO)</v>
      </c>
      <c r="H176" t="str">
        <v>ÚNICA</v>
      </c>
      <c r="I176" t="str">
        <v>PIX</v>
      </c>
      <c r="J176">
        <v>729.98</v>
      </c>
    </row>
    <row r="177">
      <c r="A177" t="str">
        <v>BC_MATRIZ</v>
      </c>
      <c r="B177">
        <v>45688</v>
      </c>
      <c r="C177" t="str">
        <v>SALDO FRETE Nº 01638, CTE 32200 PARCIAL,  CONTRATO: 0354/25 - ML. PLACA: XXX-9999, MOTORISTA: JOEL FLORENCO DE SOUZA. EXTRATO FEROLI TRANSPORTES.</v>
      </c>
      <c r="D177" t="str">
        <v>BELA CEREAIS COMERCIO</v>
      </c>
      <c r="E177" t="str">
        <v xml:space="preserve"> JOEL FLORENCO DE SOUZA</v>
      </c>
      <c r="F177" t="str">
        <v>01638</v>
      </c>
      <c r="G177" t="str">
        <v>FRETE (ADTO/SALDO)</v>
      </c>
      <c r="H177" t="str">
        <v>ÚNICA</v>
      </c>
      <c r="I177" t="str">
        <v>PIX</v>
      </c>
      <c r="J177">
        <v>0.3</v>
      </c>
    </row>
    <row r="178">
      <c r="A178" t="str">
        <v>BC_MATRIZ</v>
      </c>
      <c r="B178">
        <v>45688</v>
      </c>
      <c r="C178" t="str">
        <v>RELATORIO DE DESPESAS JAN/2025.</v>
      </c>
      <c r="D178" t="str">
        <v>BELA CEREAIS COMERCIO</v>
      </c>
      <c r="E178" t="str">
        <v xml:space="preserve"> JOEL FLORENCO DE SOUZA</v>
      </c>
      <c r="F178" t="str">
        <v>01/2025</v>
      </c>
      <c r="G178" t="str">
        <v>REFEICOES/ALIMENTACAO</v>
      </c>
      <c r="H178" t="str">
        <v>ÚNICA</v>
      </c>
      <c r="I178" t="str">
        <v>TRANSFERENCIA</v>
      </c>
      <c r="J178">
        <v>1294.71</v>
      </c>
    </row>
    <row r="179">
      <c r="A179" t="str">
        <v>BC_MATRIZ</v>
      </c>
      <c r="B179">
        <v>45688</v>
      </c>
      <c r="C179" t="str">
        <v>RELATORIO DE DESPESAS JAN/2025.</v>
      </c>
      <c r="D179" t="str">
        <v>BELA CEREAIS COMERCIO</v>
      </c>
      <c r="E179" t="str">
        <v xml:space="preserve"> JOEL FLORENCO DE SOUZA</v>
      </c>
      <c r="F179" t="str">
        <v>01/2025</v>
      </c>
      <c r="G179" t="str">
        <v>COMBUSTIVEL</v>
      </c>
      <c r="H179" t="str">
        <v>ÚNICA</v>
      </c>
      <c r="I179" t="str">
        <v>TRANSFERENCIA</v>
      </c>
      <c r="J179">
        <v>1644.83</v>
      </c>
    </row>
    <row r="180">
      <c r="A180" t="str">
        <v>BC_MATRIZ</v>
      </c>
      <c r="B180">
        <v>45688</v>
      </c>
      <c r="C180" t="str">
        <v>RELATORIO DE DESPESAS JAN/2025.</v>
      </c>
      <c r="D180" t="str">
        <v>BELA CEREAIS COMERCIO</v>
      </c>
      <c r="E180" t="str">
        <v xml:space="preserve"> JOEL FLORENCO DE SOUZA</v>
      </c>
      <c r="F180" t="str">
        <v>01/2025</v>
      </c>
      <c r="G180" t="str">
        <v>FRETES/ENCOMENDAS</v>
      </c>
      <c r="H180" t="str">
        <v>ÚNICA</v>
      </c>
      <c r="I180" t="str">
        <v>TRANSFERENCIA</v>
      </c>
      <c r="J180">
        <v>593.42</v>
      </c>
    </row>
    <row r="181">
      <c r="A181" t="str">
        <v>BC_MATRIZ</v>
      </c>
      <c r="B181">
        <v>45688</v>
      </c>
      <c r="C181" t="str">
        <v>RELATORIO DE DESPESAS JAN/2025.</v>
      </c>
      <c r="D181" t="str">
        <v>BELA CEREAIS COMERCIO</v>
      </c>
      <c r="E181" t="str">
        <v xml:space="preserve"> JOEL FLORENCO DE SOUZA</v>
      </c>
      <c r="F181" t="str">
        <v>01/2025</v>
      </c>
      <c r="G181" t="str">
        <v>HOSPEDAGEM</v>
      </c>
      <c r="H181" t="str">
        <v>ÚNICA</v>
      </c>
      <c r="I181" t="str">
        <v>TRANSFERENCIA</v>
      </c>
      <c r="J181">
        <v>1510</v>
      </c>
    </row>
    <row r="182">
      <c r="A182" t="str">
        <v>BC_MATRIZ</v>
      </c>
      <c r="B182">
        <v>45688</v>
      </c>
      <c r="C182" t="str">
        <v>RELATORIO DE DESPESAS JAN/2025.</v>
      </c>
      <c r="D182" t="str">
        <v>BELA CEREAIS COMERCIO</v>
      </c>
      <c r="E182" t="str">
        <v xml:space="preserve"> JOEL FLORENCO DE SOUZA</v>
      </c>
      <c r="F182" t="str">
        <v>01/2025</v>
      </c>
      <c r="G182" t="str">
        <v>PEDAGIO</v>
      </c>
      <c r="H182" t="str">
        <v>ÚNICA</v>
      </c>
      <c r="I182" t="str">
        <v>TRANSFERENCIA</v>
      </c>
      <c r="J182">
        <v>180</v>
      </c>
    </row>
    <row r="183">
      <c r="A183" t="str">
        <v>BC_MATRIZ</v>
      </c>
      <c r="B183">
        <v>45688</v>
      </c>
      <c r="C183" t="str">
        <v>TARIFA</v>
      </c>
      <c r="D183" t="str">
        <v>BELA CEREAIS COMERCIO</v>
      </c>
      <c r="E183" t="str">
        <v xml:space="preserve"> BANCO DO BRASIL SA</v>
      </c>
      <c r="F183" t="str">
        <v>01/2025</v>
      </c>
      <c r="G183" t="str">
        <v>TARIFA BANCARIA</v>
      </c>
      <c r="H183" t="str">
        <v>ÚNICA</v>
      </c>
      <c r="I183" t="str">
        <v>DEBITO EM CONTA</v>
      </c>
      <c r="J183">
        <v>10</v>
      </c>
    </row>
    <row r="184">
      <c r="A184" t="str">
        <v>BC_MATRIZ</v>
      </c>
      <c r="B184">
        <v>45688</v>
      </c>
      <c r="C184" t="str">
        <v>APLICACAO</v>
      </c>
      <c r="D184" t="str">
        <v>BELA CEREAIS COMERCIO</v>
      </c>
      <c r="E184" t="str">
        <v xml:space="preserve"> TRANSFERENCIA ENTRE CONTAS</v>
      </c>
      <c r="F184" t="str">
        <v>01/2025</v>
      </c>
      <c r="G184" t="str">
        <v>TRANSFERENCIA ENTRE CONTAS</v>
      </c>
      <c r="H184" t="str">
        <v>ÚNICA</v>
      </c>
      <c r="I184" t="str">
        <v>TRANSFERENCIA</v>
      </c>
      <c r="J184">
        <v>14140.45</v>
      </c>
    </row>
    <row r="185">
      <c r="A185" t="str">
        <v>BC_MATRIZ</v>
      </c>
      <c r="B185">
        <v>45688</v>
      </c>
      <c r="C185" t="str">
        <v>IR APLICACAO</v>
      </c>
      <c r="D185" t="str">
        <v>BELA CEREAIS COMERCIO</v>
      </c>
      <c r="E185" t="str">
        <v xml:space="preserve"> BANCO DO BRASIL SA</v>
      </c>
      <c r="F185" t="str">
        <v>01/2025</v>
      </c>
      <c r="G185" t="str">
        <v>IRPJ</v>
      </c>
      <c r="H185" t="str">
        <v>ÚNICA</v>
      </c>
      <c r="I185" t="str">
        <v>DEBITO EM CONTA</v>
      </c>
      <c r="J185">
        <v>6045.54</v>
      </c>
    </row>
    <row r="186">
      <c r="A186" t="str">
        <v>BC_MATRIZ</v>
      </c>
      <c r="B186">
        <v>45688</v>
      </c>
      <c r="C186" t="str">
        <v>IOF APLICACAO</v>
      </c>
      <c r="D186" t="str">
        <v>BELA CEREAIS COMERCIO</v>
      </c>
      <c r="E186" t="str">
        <v xml:space="preserve"> BANCO DO BRASIL SA</v>
      </c>
      <c r="F186" t="str">
        <v>01/2025</v>
      </c>
      <c r="G186" t="str">
        <v>IOF</v>
      </c>
      <c r="H186" t="str">
        <v>ÚNICA</v>
      </c>
      <c r="I186" t="str">
        <v>DEBITO EM CONTA</v>
      </c>
      <c r="J186">
        <v>2409.29</v>
      </c>
    </row>
    <row r="187">
      <c r="A187" t="str">
        <v>BC_MATRIZ</v>
      </c>
      <c r="B187">
        <v>45688</v>
      </c>
      <c r="C187" t="str">
        <v>IR APLICACAO</v>
      </c>
      <c r="D187" t="str">
        <v>BELA CEREAIS COMERCIO</v>
      </c>
      <c r="E187" t="str">
        <v xml:space="preserve"> BANCO DO BRASIL SA</v>
      </c>
      <c r="F187" t="str">
        <v>01/2025</v>
      </c>
      <c r="G187" t="str">
        <v>IRPJ</v>
      </c>
      <c r="H187" t="str">
        <v>ÚNICA</v>
      </c>
      <c r="I187" t="str">
        <v>DEBITO EM CONTA</v>
      </c>
      <c r="J187">
        <v>3.47</v>
      </c>
    </row>
    <row r="188">
      <c r="A188" t="str">
        <v>BC_MATRIZ</v>
      </c>
      <c r="B188">
        <v>45688</v>
      </c>
      <c r="C188" t="str">
        <v>IOF APLICACAO</v>
      </c>
      <c r="D188" t="str">
        <v>BELA CEREAIS COMERCIO</v>
      </c>
      <c r="E188" t="str">
        <v xml:space="preserve"> BANCO DO BRASIL SA</v>
      </c>
      <c r="F188" t="str">
        <v>01/2025</v>
      </c>
      <c r="G188" t="str">
        <v>IOF</v>
      </c>
      <c r="H188" t="str">
        <v>ÚNICA</v>
      </c>
      <c r="I188" t="str">
        <v>DEBITO EM CONTA</v>
      </c>
      <c r="J188">
        <v>118.59</v>
      </c>
    </row>
    <row r="189">
      <c r="A189" t="str">
        <v>BC_MATRIZ</v>
      </c>
      <c r="B189">
        <v>45689</v>
      </c>
      <c r="C189" t="str">
        <v>AJUSTE</v>
      </c>
      <c r="D189" t="str">
        <v>BELA CEREAIS COMERCIO</v>
      </c>
      <c r="E189" t="str">
        <v xml:space="preserve"> TRANSFERENCIA ENTRE CONTAS</v>
      </c>
      <c r="F189" t="str">
        <v>02/2025</v>
      </c>
      <c r="G189" t="str">
        <v>TRANSFERENCIA ENTRE CONTAS</v>
      </c>
      <c r="H189" t="str">
        <v>ÚNICA</v>
      </c>
      <c r="I189" t="str">
        <v>TRANSFERENCIA</v>
      </c>
      <c r="J189">
        <v>0.01</v>
      </c>
    </row>
    <row r="190">
      <c r="A190" t="str">
        <v>BC_MATRIZ</v>
      </c>
      <c r="B190">
        <v>45691</v>
      </c>
      <c r="C190" t="str">
        <v>NF 6121.</v>
      </c>
      <c r="D190" t="str">
        <v>BELA CEREAIS COMERCIO</v>
      </c>
      <c r="E190" t="str">
        <v xml:space="preserve"> GERENTE MAX SOFTWARES EIRELI</v>
      </c>
      <c r="F190" t="str">
        <v>6121</v>
      </c>
      <c r="G190" t="str">
        <v>SISTEMA GERENTE MAX</v>
      </c>
      <c r="H190" t="str">
        <v>2/12</v>
      </c>
      <c r="I190" t="str">
        <v>BOLETO</v>
      </c>
      <c r="J190">
        <v>633.01</v>
      </c>
    </row>
    <row r="191">
      <c r="A191" t="str">
        <v>BC_MATRIZ</v>
      </c>
      <c r="B191">
        <v>45691</v>
      </c>
      <c r="C191" t="str">
        <v>FCO LIBRELATO 713.904.432.</v>
      </c>
      <c r="D191" t="str">
        <v>BELA CEREAIS COMERCIO</v>
      </c>
      <c r="E191" t="str">
        <v xml:space="preserve"> BANCO DO BRASIL SA</v>
      </c>
      <c r="F191" t="str">
        <v>713.904.432</v>
      </c>
      <c r="G191" t="str">
        <v>PRESTACAO</v>
      </c>
      <c r="H191" t="str">
        <v>54/60</v>
      </c>
      <c r="I191" t="str">
        <v>DEBITO EM CONTA</v>
      </c>
      <c r="J191">
        <v>750</v>
      </c>
    </row>
    <row r="192">
      <c r="A192" t="str">
        <v>BC_MATRIZ</v>
      </c>
      <c r="B192">
        <v>45691</v>
      </c>
      <c r="C192" t="str">
        <v>FCO LIBRELATO 713.904.432.</v>
      </c>
      <c r="D192" t="str">
        <v>BELA CEREAIS COMERCIO</v>
      </c>
      <c r="E192" t="str">
        <v xml:space="preserve"> BANCO DO BRASIL SA</v>
      </c>
      <c r="F192" t="str">
        <v>713.904.432</v>
      </c>
      <c r="G192" t="str">
        <v>PRESTACAO</v>
      </c>
      <c r="H192" t="str">
        <v>54/60</v>
      </c>
      <c r="I192" t="str">
        <v>DEBITO EM CONTA</v>
      </c>
      <c r="J192">
        <v>1125</v>
      </c>
    </row>
    <row r="193">
      <c r="A193" t="str">
        <v>BC_MATRIZ</v>
      </c>
      <c r="B193">
        <v>45691</v>
      </c>
      <c r="C193" t="str">
        <v>FCO LIBRELATO 713.904.432.</v>
      </c>
      <c r="D193" t="str">
        <v>BELA CEREAIS COMERCIO</v>
      </c>
      <c r="E193" t="str">
        <v xml:space="preserve"> BANCO DO BRASIL SA</v>
      </c>
      <c r="F193" t="str">
        <v>713.904.432</v>
      </c>
      <c r="G193" t="str">
        <v>PRESTACAO</v>
      </c>
      <c r="H193" t="str">
        <v>54/60</v>
      </c>
      <c r="I193" t="str">
        <v>DEBITO EM CONTA</v>
      </c>
      <c r="J193">
        <v>1200</v>
      </c>
    </row>
    <row r="194">
      <c r="A194" t="str">
        <v>BC_MATRIZ</v>
      </c>
      <c r="B194">
        <v>45691</v>
      </c>
      <c r="C194" t="str">
        <v>FCO LIBRELATO 713.904.432.</v>
      </c>
      <c r="D194" t="str">
        <v>BELA CEREAIS COMERCIO</v>
      </c>
      <c r="E194" t="str">
        <v xml:space="preserve"> BANCO DO BRASIL SA</v>
      </c>
      <c r="F194" t="str">
        <v>713.904.432</v>
      </c>
      <c r="G194" t="str">
        <v>JUROS FCO</v>
      </c>
      <c r="H194" t="str">
        <v>54/60</v>
      </c>
      <c r="I194" t="str">
        <v>DEBITO EM CONTA</v>
      </c>
      <c r="J194">
        <v>132.05</v>
      </c>
    </row>
    <row r="195">
      <c r="A195" t="str">
        <v>BC_MATRIZ</v>
      </c>
      <c r="B195">
        <v>45691</v>
      </c>
      <c r="C195" t="str">
        <v>FCO DAF 713.906.837 PARCELA 42/60.</v>
      </c>
      <c r="D195" t="str">
        <v>BELA CEREAIS COMERCIO</v>
      </c>
      <c r="E195" t="str">
        <v xml:space="preserve"> BANCO DO BRASIL SA</v>
      </c>
      <c r="F195" t="str">
        <v>713.906.837</v>
      </c>
      <c r="G195" t="str">
        <v>PRESTACAO</v>
      </c>
      <c r="H195" t="str">
        <v>42/60</v>
      </c>
      <c r="I195" t="str">
        <v>DEBITO EM CONTA</v>
      </c>
      <c r="J195">
        <v>10125</v>
      </c>
    </row>
    <row r="196">
      <c r="A196" t="str">
        <v>BC_MATRIZ</v>
      </c>
      <c r="B196">
        <v>45691</v>
      </c>
      <c r="C196" t="str">
        <v>FCO DAF 713.906.837 PARCELA 42/60.</v>
      </c>
      <c r="D196" t="str">
        <v>BELA CEREAIS COMERCIO</v>
      </c>
      <c r="E196" t="str">
        <v xml:space="preserve"> BANCO DO BRASIL SA</v>
      </c>
      <c r="F196" t="str">
        <v>713.906.837</v>
      </c>
      <c r="G196" t="str">
        <v>JUROS FCO</v>
      </c>
      <c r="H196" t="str">
        <v>42/60</v>
      </c>
      <c r="I196" t="str">
        <v>DEBITO EM CONTA</v>
      </c>
      <c r="J196">
        <v>1161.39</v>
      </c>
    </row>
    <row r="197">
      <c r="A197" t="str">
        <v>BC_MATRIZ</v>
      </c>
      <c r="B197">
        <v>45691</v>
      </c>
      <c r="C197" t="str">
        <v>TARIFA</v>
      </c>
      <c r="D197" t="str">
        <v>BELA CEREAIS COMERCIO</v>
      </c>
      <c r="E197" t="str">
        <v xml:space="preserve"> BANCO DO BRASIL SA</v>
      </c>
      <c r="F197" t="str">
        <v>02/2025</v>
      </c>
      <c r="G197" t="str">
        <v>TARIFA BANCARIA</v>
      </c>
      <c r="H197" t="str">
        <v>ÚNICA</v>
      </c>
      <c r="I197" t="str">
        <v>DEBITO EM CONTA</v>
      </c>
      <c r="J197">
        <v>15</v>
      </c>
    </row>
    <row r="198">
      <c r="A198" t="str">
        <v>BC_MATRIZ</v>
      </c>
      <c r="B198">
        <v>45691</v>
      </c>
      <c r="C198" t="str">
        <v>APLICACAO</v>
      </c>
      <c r="D198" t="str">
        <v>BELA CEREAIS COMERCIO</v>
      </c>
      <c r="E198" t="str">
        <v xml:space="preserve"> TRANSFERENCIA ENTRE CONTAS</v>
      </c>
      <c r="F198" t="str">
        <v>02/2025</v>
      </c>
      <c r="G198" t="str">
        <v>TRANSFERENCIA ENTRE CONTAS</v>
      </c>
      <c r="H198" t="str">
        <v>ÚNICA</v>
      </c>
      <c r="I198" t="str">
        <v>TRANSFERENCIA</v>
      </c>
      <c r="J198">
        <v>399351.99</v>
      </c>
    </row>
    <row r="199">
      <c r="A199" t="str">
        <v>BC_MATRIZ</v>
      </c>
      <c r="B199">
        <v>45691</v>
      </c>
      <c r="C199" t="str">
        <v>RESGATE</v>
      </c>
      <c r="D199" t="str">
        <v>BELA CEREAIS COMERCIO</v>
      </c>
      <c r="E199" t="str">
        <v xml:space="preserve"> TRANSFERENCIA ENTRE CONTAS</v>
      </c>
      <c r="F199" t="str">
        <v>02/2025</v>
      </c>
      <c r="G199" t="str">
        <v>TRANSFERENCIA ENTRE CONTAS</v>
      </c>
      <c r="H199" t="str">
        <v>ÚNICA</v>
      </c>
      <c r="I199" t="str">
        <v>TRANSFERENCIA</v>
      </c>
      <c r="J199">
        <v>244005.38</v>
      </c>
    </row>
    <row r="200">
      <c r="A200" t="str">
        <v>BC_MATRIZ</v>
      </c>
      <c r="B200">
        <v>45692</v>
      </c>
      <c r="C200" t="str">
        <v>HONORARIOS 01/2025. NF 1711.</v>
      </c>
      <c r="D200" t="str">
        <v>BELA CEREAIS COMERCIO</v>
      </c>
      <c r="E200" t="str">
        <v xml:space="preserve"> ALEXANDRE ZAVITOSKI GOMES</v>
      </c>
      <c r="F200" t="str">
        <v>1711</v>
      </c>
      <c r="G200" t="str">
        <v>HONORARIO CONTABEL</v>
      </c>
      <c r="H200" t="str">
        <v>1/12</v>
      </c>
      <c r="I200" t="str">
        <v>PIX</v>
      </c>
      <c r="J200">
        <v>1518</v>
      </c>
    </row>
    <row r="201">
      <c r="A201" t="str">
        <v>BC_MATRIZ</v>
      </c>
      <c r="B201">
        <v>45692</v>
      </c>
      <c r="C201" t="str">
        <v>NF 271. DESENVOLVIMENTO FOLDER.</v>
      </c>
      <c r="D201" t="str">
        <v>BELA CEREAIS COMERCIO</v>
      </c>
      <c r="E201" t="str">
        <v xml:space="preserve"> ORBITAL DESENVOLVIMENTO E INTELIGENCIA DIGITAL LTDA</v>
      </c>
      <c r="F201" t="str">
        <v>271</v>
      </c>
      <c r="G201" t="str">
        <v>PROPAGANDA/PUBLICIDADE</v>
      </c>
      <c r="H201" t="str">
        <v>2/2</v>
      </c>
      <c r="I201" t="str">
        <v>PIX</v>
      </c>
      <c r="J201">
        <v>2250</v>
      </c>
    </row>
    <row r="202">
      <c r="A202" t="str">
        <v>BC_MATRIZ</v>
      </c>
      <c r="B202">
        <v>45692</v>
      </c>
      <c r="C202" t="str">
        <v>SAIDA DE MUTUO.</v>
      </c>
      <c r="D202" t="str">
        <v>BELA CEREAIS COMERCIO</v>
      </c>
      <c r="E202" t="str">
        <v xml:space="preserve"> D.A. MANFROI TRANSPORTES LTDA</v>
      </c>
      <c r="F202" t="str">
        <v>02/2025</v>
      </c>
      <c r="G202" t="str">
        <v>TERCEIROS</v>
      </c>
      <c r="H202" t="str">
        <v>ÚNICA</v>
      </c>
      <c r="I202" t="str">
        <v>TED</v>
      </c>
      <c r="J202">
        <v>400000</v>
      </c>
    </row>
    <row r="203">
      <c r="A203" t="str">
        <v>BC_MATRIZ</v>
      </c>
      <c r="B203">
        <v>45692</v>
      </c>
      <c r="C203" t="str">
        <v>TARIFA</v>
      </c>
      <c r="D203" t="str">
        <v>BELA CEREAIS COMERCIO</v>
      </c>
      <c r="E203" t="str">
        <v xml:space="preserve"> BANCO DO BRASIL SA</v>
      </c>
      <c r="F203" t="str">
        <v>02/2025</v>
      </c>
      <c r="G203" t="str">
        <v>TARIFA BANCARIA</v>
      </c>
      <c r="H203" t="str">
        <v>ÚNICA</v>
      </c>
      <c r="I203" t="str">
        <v>DEBITO EM CONTA</v>
      </c>
      <c r="J203">
        <v>20</v>
      </c>
    </row>
    <row r="204">
      <c r="A204" t="str">
        <v>BC_MATRIZ</v>
      </c>
      <c r="B204">
        <v>45692</v>
      </c>
      <c r="C204" t="str">
        <v>RESGATE</v>
      </c>
      <c r="D204" t="str">
        <v>BELA CEREAIS COMERCIO</v>
      </c>
      <c r="E204" t="str">
        <v xml:space="preserve"> TRANSFERENCIA ENTRE CONTAS</v>
      </c>
      <c r="F204" t="str">
        <v>02/2025</v>
      </c>
      <c r="G204" t="str">
        <v>TRANSFERENCIA ENTRE CONTAS</v>
      </c>
      <c r="H204" t="str">
        <v>ÚNICA</v>
      </c>
      <c r="I204" t="str">
        <v>TRANSFERENCIA</v>
      </c>
      <c r="J204">
        <v>403788</v>
      </c>
    </row>
    <row r="205">
      <c r="A205" t="str">
        <v>BC_MATRIZ</v>
      </c>
      <c r="B205">
        <v>45693</v>
      </c>
      <c r="C205" t="str">
        <v>INTERNET ESCRITORIO FATURA 2501928768731.</v>
      </c>
      <c r="D205" t="str">
        <v>BELA CEREAIS COMERCIO</v>
      </c>
      <c r="E205" t="str">
        <v xml:space="preserve"> CLARO S.A.</v>
      </c>
      <c r="F205" t="str">
        <v>2501928768731</v>
      </c>
      <c r="G205" t="str">
        <v>INTERNET</v>
      </c>
      <c r="H205" t="str">
        <v>1/12</v>
      </c>
      <c r="I205" t="str">
        <v>BOLETO</v>
      </c>
      <c r="J205">
        <v>181.04</v>
      </c>
    </row>
    <row r="206">
      <c r="A206" t="str">
        <v>BC_MATRIZ</v>
      </c>
      <c r="B206">
        <v>45693</v>
      </c>
      <c r="C206" t="str">
        <v>MERCADORIA REF NF 127, 128, 129 PARCIAL, CARREGAMENTO  Nº 01638, 01637, 01636, CONTRATO: 0351/25 - ML. PLACA: XXX-9999, MOTORISTA: JOEL FLORENCO DE SOUZA. NF BELA 1497 DEVOLUCAO VALOR. FATURA Nº 00761 REF. DOCUMENTOS: 01630, 01638, 01637.</v>
      </c>
      <c r="D206" t="str">
        <v>BELA CEREAIS COMERCIO</v>
      </c>
      <c r="E206" t="str">
        <v xml:space="preserve"> OSCAR NOBUHIRO ISHIDA</v>
      </c>
      <c r="F206" t="str">
        <v>01638</v>
      </c>
      <c r="G206" t="str">
        <v>FORNECEDORES MERCADORIA</v>
      </c>
      <c r="H206" t="str">
        <v>ÚNICA</v>
      </c>
      <c r="I206" t="str">
        <v>TRANSFERENCIA</v>
      </c>
      <c r="J206">
        <v>1621.33</v>
      </c>
    </row>
    <row r="207">
      <c r="A207" t="str">
        <v>BC_MATRIZ</v>
      </c>
      <c r="B207">
        <v>45693</v>
      </c>
      <c r="C207" t="str">
        <v>TARIFA</v>
      </c>
      <c r="D207" t="str">
        <v>BELA CEREAIS COMERCIO</v>
      </c>
      <c r="E207" t="str">
        <v xml:space="preserve"> BANCO DO BRASIL SA</v>
      </c>
      <c r="F207" t="str">
        <v>02/2025</v>
      </c>
      <c r="G207" t="str">
        <v>TARIFA BANCARIA</v>
      </c>
      <c r="H207" t="str">
        <v>ÚNICA</v>
      </c>
      <c r="I207" t="str">
        <v>DEBITO EM CONTA</v>
      </c>
      <c r="J207">
        <v>5</v>
      </c>
    </row>
    <row r="208">
      <c r="A208" t="str">
        <v>BC_MATRIZ</v>
      </c>
      <c r="B208">
        <v>45693</v>
      </c>
      <c r="C208" t="str">
        <v>BAIXAR MUTUO.</v>
      </c>
      <c r="D208" t="str">
        <v>BELA CEREAIS COMERCIO</v>
      </c>
      <c r="E208" t="str">
        <v xml:space="preserve"> JOEL FLORENCO DE SOUZA</v>
      </c>
      <c r="F208" t="str">
        <v>02/2025</v>
      </c>
      <c r="G208" t="str">
        <v>PRO-LABORE</v>
      </c>
      <c r="H208" t="str">
        <v>ÚNICA</v>
      </c>
      <c r="I208" t="str">
        <v>TRANSFERENCIA</v>
      </c>
      <c r="J208">
        <v>10000</v>
      </c>
    </row>
    <row r="209">
      <c r="A209" t="str">
        <v>BC_MATRIZ</v>
      </c>
      <c r="B209">
        <v>45693</v>
      </c>
      <c r="C209" t="str">
        <v>RESGATE</v>
      </c>
      <c r="D209" t="str">
        <v>BELA CEREAIS COMERCIO</v>
      </c>
      <c r="E209" t="str">
        <v xml:space="preserve"> TRANSFERENCIA ENTRE CONTAS</v>
      </c>
      <c r="F209" t="str">
        <v>02/2025</v>
      </c>
      <c r="G209" t="str">
        <v>TRANSFERENCIA ENTRE CONTAS</v>
      </c>
      <c r="H209" t="str">
        <v>ÚNICA</v>
      </c>
      <c r="I209" t="str">
        <v>TRANSFERENCIA</v>
      </c>
      <c r="J209">
        <v>9705.26</v>
      </c>
    </row>
    <row r="210">
      <c r="A210" t="str">
        <v>BC_MATRIZ</v>
      </c>
      <c r="B210">
        <v>45693</v>
      </c>
      <c r="C210" t="str">
        <v>RESGATE</v>
      </c>
      <c r="D210" t="str">
        <v>BELA CEREAIS COMERCIO</v>
      </c>
      <c r="E210" t="str">
        <v xml:space="preserve"> TRANSFERENCIA ENTRE CONTAS</v>
      </c>
      <c r="F210" t="str">
        <v>02/2025</v>
      </c>
      <c r="G210" t="str">
        <v>TRANSFERENCIA ENTRE CONTAS</v>
      </c>
      <c r="H210" t="str">
        <v>ÚNICA</v>
      </c>
      <c r="I210" t="str">
        <v>TRANSFERENCIA</v>
      </c>
      <c r="J210">
        <v>2102.11</v>
      </c>
    </row>
    <row r="211">
      <c r="A211" t="str">
        <v>BC_MATRIZ</v>
      </c>
      <c r="B211">
        <v>45694</v>
      </c>
      <c r="C211" t="str">
        <v>REGISTRO BACEN CPR EUROCHEM X BOCALON.</v>
      </c>
      <c r="D211" t="str">
        <v>BELA CEREAIS COMERCIO</v>
      </c>
      <c r="E211" t="str">
        <v xml:space="preserve"> B3 S.A. - BRASIL</v>
      </c>
      <c r="F211" t="str">
        <v>5270116201</v>
      </c>
      <c r="G211" t="str">
        <v>HONORARIOS DIVERSOS</v>
      </c>
      <c r="H211" t="str">
        <v>ÚNICA</v>
      </c>
      <c r="I211" t="str">
        <v>BOLETO</v>
      </c>
      <c r="J211">
        <v>81.38</v>
      </c>
    </row>
    <row r="212">
      <c r="A212" t="str">
        <v>BC_MATRIZ</v>
      </c>
      <c r="B212">
        <v>45694</v>
      </c>
      <c r="C212" t="str">
        <v>PAGAMENTO ANTECIPADO CONTRATO CONTRA E VANDA 042/2025 (BELA X MM).</v>
      </c>
      <c r="D212" t="str">
        <v>BELA CEREAIS COMERCIO</v>
      </c>
      <c r="E212" t="str">
        <v xml:space="preserve"> BANCO DO BRASIL SA</v>
      </c>
      <c r="F212" t="str">
        <v>042/2025</v>
      </c>
      <c r="G212" t="str">
        <v>EMPRESAS</v>
      </c>
      <c r="H212" t="str">
        <v>ÚNICA</v>
      </c>
      <c r="I212" t="str">
        <v>TRANSFERENCIA</v>
      </c>
      <c r="J212">
        <v>250000</v>
      </c>
    </row>
    <row r="213">
      <c r="A213" t="str">
        <v>BC_MATRIZ</v>
      </c>
      <c r="B213">
        <v>45695</v>
      </c>
      <c r="C213" t="str">
        <v>APLICACAO</v>
      </c>
      <c r="D213" t="str">
        <v>BELA CEREAIS COMERCIO</v>
      </c>
      <c r="E213" t="str">
        <v xml:space="preserve"> TRANSFERENCIA ENTRE CONTAS</v>
      </c>
      <c r="F213" t="str">
        <v>02/2025</v>
      </c>
      <c r="G213" t="str">
        <v>TRANSFERENCIA ENTRE CONTAS</v>
      </c>
      <c r="H213" t="str">
        <v>ÚNICA</v>
      </c>
      <c r="I213" t="str">
        <v>TRANSFERENCIA</v>
      </c>
      <c r="J213">
        <v>56004</v>
      </c>
    </row>
    <row r="214">
      <c r="A214" t="str">
        <v>BC_MATRIZ</v>
      </c>
      <c r="B214">
        <v>45698</v>
      </c>
      <c r="C214" t="str">
        <v>NF 14 SERVICO DE SUPORTE TECNICO EM INFRAESTRUTURA DE TI.</v>
      </c>
      <c r="D214" t="str">
        <v>BELA CEREAIS COMERCIO</v>
      </c>
      <c r="E214" t="str">
        <v xml:space="preserve"> G. M. PAIAO TECNOLOGIA</v>
      </c>
      <c r="F214" t="str">
        <v>14</v>
      </c>
      <c r="G214" t="str">
        <v>INFORMATICA</v>
      </c>
      <c r="H214" t="str">
        <v>2/12</v>
      </c>
      <c r="I214" t="str">
        <v>BOLETO</v>
      </c>
      <c r="J214">
        <v>821.95</v>
      </c>
    </row>
    <row r="215">
      <c r="A215" t="str">
        <v>BC_MATRIZ</v>
      </c>
      <c r="B215">
        <v>45698</v>
      </c>
      <c r="C215" t="str">
        <v>CONSORCIO</v>
      </c>
      <c r="D215" t="str">
        <v>BELA CEREAIS COMERCIO</v>
      </c>
      <c r="E215" t="str">
        <v xml:space="preserve"> BANCO DO BRASIL SA</v>
      </c>
      <c r="F215" t="str">
        <v>02/2025</v>
      </c>
      <c r="G215" t="str">
        <v>CONSORCIO</v>
      </c>
      <c r="H215" t="str">
        <v>ÚNICA</v>
      </c>
      <c r="I215" t="str">
        <v>DEBITO EM CONTA</v>
      </c>
      <c r="J215">
        <v>2538.71</v>
      </c>
    </row>
    <row r="216">
      <c r="A216" t="str">
        <v>BC_MATRIZ</v>
      </c>
      <c r="B216">
        <v>45698</v>
      </c>
      <c r="C216" t="str">
        <v>JUROS CAPITAL DE GIRO CEDULA DE CREDITO BANCARIO NR 713.914.635</v>
      </c>
      <c r="D216" t="str">
        <v>BELA CEREAIS COMERCIO</v>
      </c>
      <c r="E216" t="str">
        <v xml:space="preserve"> BANCO DO BRASIL SA</v>
      </c>
      <c r="F216" t="str">
        <v>713.914.635</v>
      </c>
      <c r="G216" t="str">
        <v>JUROS EMPRESTIMOS</v>
      </c>
      <c r="H216" t="str">
        <v>ÚNICA</v>
      </c>
      <c r="I216" t="str">
        <v>DEBITO EM CONTA</v>
      </c>
      <c r="J216">
        <v>36307.2</v>
      </c>
    </row>
    <row r="217">
      <c r="A217" t="str">
        <v>BC_MATRIZ</v>
      </c>
      <c r="B217">
        <v>45698</v>
      </c>
      <c r="C217" t="str">
        <v>TARIFA CONTA GARANTIDA.</v>
      </c>
      <c r="D217" t="str">
        <v>BELA CEREAIS COMERCIO</v>
      </c>
      <c r="E217" t="str">
        <v xml:space="preserve"> BANCO DO BRASIL SA</v>
      </c>
      <c r="F217" t="str">
        <v>02/2025</v>
      </c>
      <c r="G217" t="str">
        <v>TARIFA BANCARIA</v>
      </c>
      <c r="H217" t="str">
        <v>ÚNICA</v>
      </c>
      <c r="I217" t="str">
        <v>DEBITO EM CONTA</v>
      </c>
      <c r="J217">
        <v>95</v>
      </c>
    </row>
    <row r="218">
      <c r="A218" t="str">
        <v>BC_MATRIZ</v>
      </c>
      <c r="B218">
        <v>45698</v>
      </c>
      <c r="C218" t="str">
        <v>TARIFA MANUTENCAO CONTA.</v>
      </c>
      <c r="D218" t="str">
        <v>BELA CEREAIS COMERCIO</v>
      </c>
      <c r="E218" t="str">
        <v xml:space="preserve"> BANCO DO BRASIL SA</v>
      </c>
      <c r="F218" t="str">
        <v>02/2025</v>
      </c>
      <c r="G218" t="str">
        <v>TARIFA BANCARIA</v>
      </c>
      <c r="H218" t="str">
        <v>ÚNICA</v>
      </c>
      <c r="I218" t="str">
        <v>DEBITO EM CONTA</v>
      </c>
      <c r="J218">
        <v>204.1</v>
      </c>
    </row>
    <row r="219">
      <c r="A219" t="str">
        <v>BC_MATRIZ</v>
      </c>
      <c r="B219">
        <v>45698</v>
      </c>
      <c r="C219" t="str">
        <v>RESGATE</v>
      </c>
      <c r="D219" t="str">
        <v>BELA CEREAIS COMERCIO</v>
      </c>
      <c r="E219" t="str">
        <v xml:space="preserve"> TRANSFERENCIA ENTRE CONTAS</v>
      </c>
      <c r="F219" t="str">
        <v>02/2025</v>
      </c>
      <c r="G219" t="str">
        <v>TRANSFERENCIA ENTRE CONTAS</v>
      </c>
      <c r="H219" t="str">
        <v>ÚNICA</v>
      </c>
      <c r="I219" t="str">
        <v>TRANSFERENCIA</v>
      </c>
      <c r="J219">
        <v>39966.96</v>
      </c>
    </row>
    <row r="220">
      <c r="A220" t="str">
        <v>BC_MATRIZ</v>
      </c>
      <c r="B220">
        <v>45699</v>
      </c>
      <c r="C220" t="str">
        <v>ANUIDADE ASSOCIACAO.</v>
      </c>
      <c r="D220" t="str">
        <v>BELA CEREAIS COMERCIO</v>
      </c>
      <c r="E220" t="str">
        <v xml:space="preserve"> CAMARA DE COMERCIO ARABE BRASILEIRA</v>
      </c>
      <c r="F220" t="str">
        <v>02/2025</v>
      </c>
      <c r="G220" t="str">
        <v>HONORARIOS DIVERSOS</v>
      </c>
      <c r="H220" t="str">
        <v>2/5</v>
      </c>
      <c r="I220" t="str">
        <v>BOLETO</v>
      </c>
      <c r="J220">
        <v>1360</v>
      </c>
    </row>
    <row r="221">
      <c r="A221" t="str">
        <v>BC_MATRIZ</v>
      </c>
      <c r="B221">
        <v>45699</v>
      </c>
      <c r="C221" t="str">
        <v>ANUIDADE ASSOCIACAO.</v>
      </c>
      <c r="D221" t="str">
        <v>BELA CEREAIS COMERCIO</v>
      </c>
      <c r="E221" t="str">
        <v xml:space="preserve"> CAMARA DE COMERCIO ARABE BRASILEIRA</v>
      </c>
      <c r="F221" t="str">
        <v>02/2025</v>
      </c>
      <c r="G221" t="str">
        <v>JUROS FORNECEDORES</v>
      </c>
      <c r="H221" t="str">
        <v>2/5</v>
      </c>
      <c r="I221" t="str">
        <v>BOLETO</v>
      </c>
      <c r="J221">
        <v>29.9</v>
      </c>
    </row>
    <row r="222">
      <c r="A222" t="str">
        <v>BC_MATRIZ</v>
      </c>
      <c r="B222">
        <v>45699</v>
      </c>
      <c r="C222" t="str">
        <v>RESGATE</v>
      </c>
      <c r="D222" t="str">
        <v>BELA CEREAIS COMERCIO</v>
      </c>
      <c r="E222" t="str">
        <v xml:space="preserve"> TRANSFERENCIA ENTRE CONTAS</v>
      </c>
      <c r="F222" t="str">
        <v>02/2025</v>
      </c>
      <c r="G222" t="str">
        <v>TRANSFERENCIA ENTRE CONTAS</v>
      </c>
      <c r="H222" t="str">
        <v>ÚNICA</v>
      </c>
      <c r="I222" t="str">
        <v>TRANSFERENCIA</v>
      </c>
      <c r="J222">
        <v>1389.9</v>
      </c>
    </row>
    <row r="223">
      <c r="A223" t="str">
        <v>BC_MATRIZ</v>
      </c>
      <c r="B223">
        <v>45701</v>
      </c>
      <c r="C223" t="str">
        <v>APLICACAO</v>
      </c>
      <c r="D223" t="str">
        <v>BELA CEREAIS COMERCIO</v>
      </c>
      <c r="E223" t="str">
        <v xml:space="preserve"> TRANSFERENCIA ENTRE CONTAS</v>
      </c>
      <c r="F223" t="str">
        <v>02/2025</v>
      </c>
      <c r="G223" t="str">
        <v>TRANSFERENCIA ENTRE CONTAS</v>
      </c>
      <c r="H223" t="str">
        <v>ÚNICA</v>
      </c>
      <c r="I223" t="str">
        <v>TRANSFERENCIA</v>
      </c>
      <c r="J223">
        <v>45636</v>
      </c>
    </row>
    <row r="224">
      <c r="A224" t="str">
        <v>BC_MATRIZ</v>
      </c>
      <c r="B224">
        <v>45702</v>
      </c>
      <c r="C224" t="str">
        <v>REFERENCA FEVEREIRO/2025.</v>
      </c>
      <c r="D224" t="str">
        <v>BELA CEREAIS COMERCIO</v>
      </c>
      <c r="E224" t="str">
        <v xml:space="preserve"> COMPANHIA DE SANEAMENTO DO TOCANTINS - SANEATINS</v>
      </c>
      <c r="F224" t="str">
        <v>02/2025</v>
      </c>
      <c r="G224" t="str">
        <v>AGUA</v>
      </c>
      <c r="H224" t="str">
        <v>2/12</v>
      </c>
      <c r="I224" t="str">
        <v>BOLETO</v>
      </c>
      <c r="J224">
        <v>102.75</v>
      </c>
    </row>
    <row r="225">
      <c r="A225" t="str">
        <v>BC_MATRIZ</v>
      </c>
      <c r="B225">
        <v>45702</v>
      </c>
      <c r="C225" t="str">
        <v>RESGATE</v>
      </c>
      <c r="D225" t="str">
        <v>BELA CEREAIS COMERCIO</v>
      </c>
      <c r="E225" t="str">
        <v xml:space="preserve"> TRANSFERENCIA ENTRE CONTAS</v>
      </c>
      <c r="F225" t="str">
        <v>02/2025</v>
      </c>
      <c r="G225" t="str">
        <v>TRANSFERENCIA ENTRE CONTAS</v>
      </c>
      <c r="H225" t="str">
        <v>ÚNICA</v>
      </c>
      <c r="I225" t="str">
        <v>TRANSFERENCIA</v>
      </c>
      <c r="J225">
        <v>102.75</v>
      </c>
    </row>
    <row r="226">
      <c r="A226" t="str">
        <v>BC_MATRIZ</v>
      </c>
      <c r="B226">
        <v>45705</v>
      </c>
      <c r="C226" t="str">
        <v>PAGAMENTO ANTECIPADO CRT 0357/25 - SO. NF 1546, 1547, 1548, 1549.</v>
      </c>
      <c r="D226" t="str">
        <v>BELA CEREAIS COMERCIO</v>
      </c>
      <c r="E226" t="str">
        <v xml:space="preserve"> CESAR TORRES VEDANA</v>
      </c>
      <c r="F226" t="str">
        <v>0357/25 - SO</v>
      </c>
      <c r="G226" t="str">
        <v>FORNECEDORES MERCADORIA</v>
      </c>
      <c r="H226" t="str">
        <v>ÚNICA</v>
      </c>
      <c r="I226" t="str">
        <v>TED</v>
      </c>
      <c r="J226">
        <v>300000</v>
      </c>
    </row>
    <row r="227">
      <c r="A227" t="str">
        <v>BC_MATRIZ</v>
      </c>
      <c r="B227">
        <v>45705</v>
      </c>
      <c r="C227" t="str">
        <v>ANTECIPACAO CONTRATO 0355/25 - CA</v>
      </c>
      <c r="D227" t="str">
        <v>BELA CEREAIS COMERCIO</v>
      </c>
      <c r="E227" t="str">
        <v xml:space="preserve"> M.R. CEREAIS LTDA</v>
      </c>
      <c r="F227" t="str">
        <v>0355/25 - CA</v>
      </c>
      <c r="G227" t="str">
        <v>FORNECEDORES MERCADORIA</v>
      </c>
      <c r="H227" t="str">
        <v>ÚNICA</v>
      </c>
      <c r="I227" t="str">
        <v>BOLETO</v>
      </c>
      <c r="J227">
        <v>80000</v>
      </c>
    </row>
    <row r="228">
      <c r="A228" t="str">
        <v>BC_MATRIZ</v>
      </c>
      <c r="B228">
        <v>45705</v>
      </c>
      <c r="C228" t="str">
        <v>TELEFONE 01/2025. Nº da conta: 149591054.</v>
      </c>
      <c r="D228" t="str">
        <v>BELA CEREAIS COMERCIO</v>
      </c>
      <c r="E228" t="str">
        <v xml:space="preserve"> CLARO S.A.</v>
      </c>
      <c r="F228" t="str">
        <v>149591054</v>
      </c>
      <c r="G228" t="str">
        <v>TELEFONE MOVEL</v>
      </c>
      <c r="H228" t="str">
        <v>1/12</v>
      </c>
      <c r="I228" t="str">
        <v>BOLETO</v>
      </c>
      <c r="J228">
        <v>134.94</v>
      </c>
    </row>
    <row r="229">
      <c r="A229" t="str">
        <v>BC_MATRIZ</v>
      </c>
      <c r="B229">
        <v>45705</v>
      </c>
      <c r="C229" t="str">
        <v>RESGATE</v>
      </c>
      <c r="D229" t="str">
        <v>BELA CEREAIS COMERCIO</v>
      </c>
      <c r="E229" t="str">
        <v xml:space="preserve"> TRANSFERENCIA ENTRE CONTAS</v>
      </c>
      <c r="F229" t="str">
        <v>02/2025</v>
      </c>
      <c r="G229" t="str">
        <v>TRANSFERENCIA ENTRE CONTAS</v>
      </c>
      <c r="H229" t="str">
        <v>ÚNICA</v>
      </c>
      <c r="I229" t="str">
        <v>TRANSFERENCIA</v>
      </c>
      <c r="J229">
        <v>60182.21</v>
      </c>
    </row>
    <row r="230">
      <c r="A230" t="str">
        <v>BC_MATRIZ</v>
      </c>
      <c r="B230">
        <v>45705</v>
      </c>
      <c r="C230" t="str">
        <v>RESGATE</v>
      </c>
      <c r="D230" t="str">
        <v>BELA CEREAIS COMERCIO</v>
      </c>
      <c r="E230" t="str">
        <v xml:space="preserve"> TRANSFERENCIA ENTRE CONTAS</v>
      </c>
      <c r="F230" t="str">
        <v>02/2025</v>
      </c>
      <c r="G230" t="str">
        <v>TRANSFERENCIA ENTRE CONTAS</v>
      </c>
      <c r="H230" t="str">
        <v>ÚNICA</v>
      </c>
      <c r="I230" t="str">
        <v>TRANSFERENCIA</v>
      </c>
      <c r="J230">
        <v>319952.73</v>
      </c>
    </row>
    <row r="231">
      <c r="A231" t="str">
        <v>BC_MATRIZ</v>
      </c>
      <c r="B231">
        <v>45708</v>
      </c>
      <c r="C231" t="str">
        <v>FUNRURAL MERCADORIA REF NF 127, 128, 129, CARREGAMENTO  Nº 01638, CONTRATO: 0351/25 - ML. PLACA: XXX-9999, MOTORISTA: JOEL FLORENCO DE SOUZA. NF BELA 1497 DEVOLUCAO VALOR. FATURA Nº 00761 REF. DOCUMENTOS: 01630, 01638, 01637.</v>
      </c>
      <c r="D231" t="str">
        <v>BELA CEREAIS COMERCIO</v>
      </c>
      <c r="E231" t="str">
        <v xml:space="preserve"> OSCAR NOBUHIRO ISHIDA</v>
      </c>
      <c r="F231" t="str">
        <v>0351/25 - ML</v>
      </c>
      <c r="G231" t="str">
        <v>FUNRURAL</v>
      </c>
      <c r="H231" t="str">
        <v>ÚNICA</v>
      </c>
      <c r="I231" t="str">
        <v>BOLETO</v>
      </c>
      <c r="J231">
        <v>1665.75</v>
      </c>
    </row>
    <row r="232">
      <c r="A232" t="str">
        <v>BC_MATRIZ</v>
      </c>
      <c r="B232">
        <v>45708</v>
      </c>
      <c r="C232" t="str">
        <v>APLICACAO</v>
      </c>
      <c r="D232" t="str">
        <v>BELA CEREAIS COMERCIO</v>
      </c>
      <c r="E232" t="str">
        <v xml:space="preserve"> TRANSFERENCIA ENTRE CONTAS</v>
      </c>
      <c r="F232" t="str">
        <v>02/2025</v>
      </c>
      <c r="G232" t="str">
        <v>TRANSFERENCIA ENTRE CONTAS</v>
      </c>
      <c r="H232" t="str">
        <v>ÚNICA</v>
      </c>
      <c r="I232" t="str">
        <v>TRANSFERENCIA</v>
      </c>
      <c r="J232">
        <v>1550000</v>
      </c>
    </row>
    <row r="233">
      <c r="A233" t="str">
        <v>BC_MATRIZ</v>
      </c>
      <c r="B233">
        <v>45708</v>
      </c>
      <c r="C233" t="str">
        <v>REFERENTE 01/2025</v>
      </c>
      <c r="D233" t="str">
        <v>BELA CEREAIS COMERCIO</v>
      </c>
      <c r="E233" t="str">
        <v xml:space="preserve"> INSS INSTITUTO NACIONAL DE SEGURANCA SOCIAL</v>
      </c>
      <c r="F233" t="str">
        <v>01/2025</v>
      </c>
      <c r="G233" t="str">
        <v>INSS</v>
      </c>
      <c r="H233" t="str">
        <v>1/12</v>
      </c>
      <c r="I233" t="str">
        <v>BOLETO</v>
      </c>
      <c r="J233">
        <v>806</v>
      </c>
    </row>
    <row r="234">
      <c r="A234" t="str">
        <v>BC_MATRIZ</v>
      </c>
      <c r="B234">
        <v>45708</v>
      </c>
      <c r="C234" t="str">
        <v>PAGAMENTO ANTECIPADO CRT 0357/25 - SO. NF 1538, 1540, 1543, 1544.</v>
      </c>
      <c r="D234" t="str">
        <v>BELA CEREAIS COMERCIO</v>
      </c>
      <c r="E234" t="str">
        <v xml:space="preserve"> CESAR TORRES VEDANA</v>
      </c>
      <c r="F234" t="str">
        <v>0357/25 - SO</v>
      </c>
      <c r="G234" t="str">
        <v>FORNECEDORES MERCADORIA</v>
      </c>
      <c r="H234" t="str">
        <v>ÚNICA</v>
      </c>
      <c r="I234" t="str">
        <v>TED</v>
      </c>
      <c r="J234">
        <v>257966.47</v>
      </c>
    </row>
    <row r="235">
      <c r="A235" t="str">
        <v>BC_MATRIZ</v>
      </c>
      <c r="B235">
        <v>45708</v>
      </c>
      <c r="C235" t="str">
        <v>CAPITAL DE GIRO CEDULA DE CREDITO BANCARIO NR 713.912.618. 11/18 PARCELAS PRIMEIRA 20/04/2024 ULTIMA 20/08/2025 VALOR PARCELA: R$ 55.555,56. ENCARGO FINANCEIRO 1,48 % MES. TAXA FLAT 0,50%.</v>
      </c>
      <c r="D235" t="str">
        <v>BELA CEREAIS COMERCIO</v>
      </c>
      <c r="E235" t="str">
        <v xml:space="preserve"> BANCO DO BRASIL SA</v>
      </c>
      <c r="F235" t="str">
        <v>713.912.618</v>
      </c>
      <c r="G235" t="str">
        <v>CAPITAL GIRO</v>
      </c>
      <c r="H235" t="str">
        <v>11/18</v>
      </c>
      <c r="I235" t="str">
        <v>DEBITO EM CONTA</v>
      </c>
      <c r="J235">
        <v>55555.56</v>
      </c>
    </row>
    <row r="236">
      <c r="A236" t="str">
        <v>BC_MATRIZ</v>
      </c>
      <c r="B236">
        <v>45708</v>
      </c>
      <c r="C236" t="str">
        <v>CAPITAL DE GIRO CEDULA DE CREDITO BANCARIO NR 713.912.618. 11/18 PARCELAS PRIMEIRA 20/04/2024 ULTIMA 20/08/2025 VALOR PARCELA: R$ 55.555,56. ENCARGO FINANCEIRO 1,48 % MES. TAXA FLAT 0,50%.</v>
      </c>
      <c r="D236" t="str">
        <v>BELA CEREAIS COMERCIO</v>
      </c>
      <c r="E236" t="str">
        <v xml:space="preserve"> BANCO DO BRASIL SA</v>
      </c>
      <c r="F236" t="str">
        <v>713.912.618</v>
      </c>
      <c r="G236" t="str">
        <v>JUROS EMPRESTIMOS</v>
      </c>
      <c r="H236" t="str">
        <v>11/18</v>
      </c>
      <c r="I236" t="str">
        <v>DEBITO EM CONTA</v>
      </c>
      <c r="J236">
        <v>6797.04</v>
      </c>
    </row>
    <row r="237">
      <c r="A237" t="str">
        <v>BC_MATRIZ</v>
      </c>
      <c r="B237">
        <v>45708</v>
      </c>
      <c r="C237" t="str">
        <v>APLICACAO</v>
      </c>
      <c r="D237" t="str">
        <v>BELA CEREAIS COMERCIO</v>
      </c>
      <c r="E237" t="str">
        <v xml:space="preserve"> TRANSFERENCIA ENTRE CONTAS</v>
      </c>
      <c r="F237" t="str">
        <v>02/2025</v>
      </c>
      <c r="G237" t="str">
        <v>TRANSFERENCIA ENTRE CONTAS</v>
      </c>
      <c r="H237" t="str">
        <v>ÚNICA</v>
      </c>
      <c r="I237" t="str">
        <v>TRANSFERENCIA</v>
      </c>
      <c r="J237">
        <v>77209.18</v>
      </c>
    </row>
    <row r="238">
      <c r="A238" t="str">
        <v>BC_MATRIZ</v>
      </c>
      <c r="B238">
        <v>45712</v>
      </c>
      <c r="C238" t="str">
        <v>COMISSÃO CORRETOR, CONTRATO VENDA: 0354/25 - ML. FATURA Nº 00764 REF. DOCUMENTOS: 01636, 01637, 01638.</v>
      </c>
      <c r="D238" t="str">
        <v>BELA CEREAIS COMERCIO</v>
      </c>
      <c r="E238" t="str">
        <v xml:space="preserve"> PAULISTA CORRETORA DE CEREAIS LTDA</v>
      </c>
      <c r="F238" t="str">
        <v>FATURA 00764</v>
      </c>
      <c r="G238" t="str">
        <v>COMISSÃO CONTRATOS (CORRETORA)</v>
      </c>
      <c r="H238" t="str">
        <v>ÚNICA</v>
      </c>
      <c r="I238" t="str">
        <v>TRANSFERENCIA</v>
      </c>
      <c r="J238">
        <v>659.5</v>
      </c>
    </row>
    <row r="239">
      <c r="A239" t="str">
        <v>BC_MATRIZ</v>
      </c>
      <c r="B239">
        <v>45713</v>
      </c>
      <c r="C239" t="str">
        <v>TARIFA</v>
      </c>
      <c r="D239" t="str">
        <v>BELA CEREAIS COMERCIO</v>
      </c>
      <c r="E239" t="str">
        <v xml:space="preserve"> BANCO DO BRASIL SA</v>
      </c>
      <c r="F239" t="str">
        <v>02/2025</v>
      </c>
      <c r="G239" t="str">
        <v>TARIFA BANCARIA</v>
      </c>
      <c r="H239" t="str">
        <v>ÚNICA</v>
      </c>
      <c r="I239" t="str">
        <v>DEBITO EM CONTA</v>
      </c>
      <c r="J239">
        <v>64.8</v>
      </c>
    </row>
    <row r="240">
      <c r="A240" t="str">
        <v>BC_MATRIZ</v>
      </c>
      <c r="B240">
        <v>45713</v>
      </c>
      <c r="C240" t="str">
        <v>TARIFA</v>
      </c>
      <c r="D240" t="str">
        <v>BELA CEREAIS COMERCIO</v>
      </c>
      <c r="E240" t="str">
        <v xml:space="preserve"> BANCO DO BRASIL SA</v>
      </c>
      <c r="F240" t="str">
        <v>02/2025</v>
      </c>
      <c r="G240" t="str">
        <v>TARIFA BANCARIA</v>
      </c>
      <c r="H240" t="str">
        <v>ÚNICA</v>
      </c>
      <c r="I240" t="str">
        <v>DEBITO EM CONTA</v>
      </c>
      <c r="J240">
        <v>6.5</v>
      </c>
    </row>
    <row r="241">
      <c r="A241" t="str">
        <v>BC_MATRIZ</v>
      </c>
      <c r="B241">
        <v>45713</v>
      </c>
      <c r="C241" t="str">
        <v>RESGATE</v>
      </c>
      <c r="D241" t="str">
        <v>BELA CEREAIS COMERCIO</v>
      </c>
      <c r="E241" t="str">
        <v xml:space="preserve"> TRANSFERENCIA ENTRE CONTAS</v>
      </c>
      <c r="F241" t="str">
        <v>02/2025</v>
      </c>
      <c r="G241" t="str">
        <v>TRANSFERENCIA ENTRE CONTAS</v>
      </c>
      <c r="H241" t="str">
        <v>ÚNICA</v>
      </c>
      <c r="I241" t="str">
        <v>TRANSFERENCIA</v>
      </c>
      <c r="J241">
        <v>71.3</v>
      </c>
    </row>
    <row r="242">
      <c r="A242" t="str">
        <v>BC_MATRIZ</v>
      </c>
      <c r="B242">
        <v>45714</v>
      </c>
      <c r="C242" t="str">
        <v>CURSO HALAL.</v>
      </c>
      <c r="D242" t="str">
        <v>BELA CEREAIS COMERCIO</v>
      </c>
      <c r="E242" t="str">
        <v xml:space="preserve"> CAMARA DE COMERCIO ARABE BRASILEIRA</v>
      </c>
      <c r="F242" t="str">
        <v>02/2025</v>
      </c>
      <c r="G242" t="str">
        <v>CURSOS/SEMINARIOS</v>
      </c>
      <c r="H242" t="str">
        <v>ÚNICA</v>
      </c>
      <c r="I242" t="str">
        <v>BOLETO</v>
      </c>
      <c r="J242">
        <v>750.5</v>
      </c>
    </row>
    <row r="243">
      <c r="A243" t="str">
        <v>BC_MATRIZ</v>
      </c>
      <c r="B243">
        <v>45714</v>
      </c>
      <c r="C243" t="str">
        <v>CAPITAL DE GIRO CEDULA DE CREDITO BANCARIO NR 713.912.396. 13/30 PARCELAS PRIMEIRA 26/02/2024 ULTIMA 26/07/2026 VALOR PARCELA: R$ 33.666,57. ENCARGO FINANCEIRO 1,40 % MES. TAXA FLAT 0,50%.</v>
      </c>
      <c r="D243" t="str">
        <v>BELA CEREAIS COMERCIO</v>
      </c>
      <c r="E243" t="str">
        <v xml:space="preserve"> BANCO DO BRASIL SA</v>
      </c>
      <c r="F243" t="str">
        <v>713.912.396</v>
      </c>
      <c r="G243" t="str">
        <v>CAPITAL GIRO</v>
      </c>
      <c r="H243" t="str">
        <v>13/30</v>
      </c>
      <c r="I243" t="str">
        <v>DEBITO EM CONTA</v>
      </c>
      <c r="J243">
        <v>33666.57</v>
      </c>
    </row>
    <row r="244">
      <c r="A244" t="str">
        <v>BC_MATRIZ</v>
      </c>
      <c r="B244">
        <v>45714</v>
      </c>
      <c r="C244" t="str">
        <v>CAPITAL DE GIRO CEDULA DE CREDITO BANCARIO NR 713.912.396. 13/30 PARCELAS PRIMEIRA 26/02/2024 ULTIMA 26/07/2026 VALOR PARCELA: R$ 33.666,57. ENCARGO FINANCEIRO 1,40 % MES. TAXA FLAT 0,50%.</v>
      </c>
      <c r="D244" t="str">
        <v>BELA CEREAIS COMERCIO</v>
      </c>
      <c r="E244" t="str">
        <v xml:space="preserve"> BANCO DO BRASIL SA</v>
      </c>
      <c r="F244" t="str">
        <v>713.912.396</v>
      </c>
      <c r="G244" t="str">
        <v>JUROS EMPRESTIMOS</v>
      </c>
      <c r="H244" t="str">
        <v>13/30</v>
      </c>
      <c r="I244" t="str">
        <v>DEBITO EM CONTA</v>
      </c>
      <c r="J244">
        <v>8766.9</v>
      </c>
    </row>
    <row r="245">
      <c r="A245" t="str">
        <v>BC_MATRIZ</v>
      </c>
      <c r="B245">
        <v>45714</v>
      </c>
      <c r="C245" t="str">
        <v>RESGATE</v>
      </c>
      <c r="D245" t="str">
        <v>BELA CEREAIS COMERCIO</v>
      </c>
      <c r="E245" t="str">
        <v xml:space="preserve"> TRANSFERENCIA ENTRE CONTAS</v>
      </c>
      <c r="F245" t="str">
        <v>02/2025</v>
      </c>
      <c r="G245" t="str">
        <v>TRANSFERENCIA ENTRE CONTAS</v>
      </c>
      <c r="H245" t="str">
        <v>ÚNICA</v>
      </c>
      <c r="I245" t="str">
        <v>TRANSFERENCIA</v>
      </c>
      <c r="J245">
        <v>43183.97</v>
      </c>
    </row>
    <row r="246">
      <c r="A246" t="str">
        <v>BC_MATRIZ</v>
      </c>
      <c r="B246">
        <v>45715</v>
      </c>
      <c r="C246" t="str">
        <v>RELATORIO DE DESPESAS FEV/2025.</v>
      </c>
      <c r="D246" t="str">
        <v>BELA CEREAIS COMERCIO</v>
      </c>
      <c r="E246" t="str">
        <v xml:space="preserve"> JOEL FLORENCO DE SOUZA</v>
      </c>
      <c r="F246" t="str">
        <v>02/2025</v>
      </c>
      <c r="G246" t="str">
        <v>REFEICOES/ALIMENTACAO</v>
      </c>
      <c r="H246" t="str">
        <v>ÚNICA</v>
      </c>
      <c r="I246" t="str">
        <v>TRANSFERENCIA</v>
      </c>
      <c r="J246">
        <v>186.68</v>
      </c>
    </row>
    <row r="247">
      <c r="A247" t="str">
        <v>BC_MATRIZ</v>
      </c>
      <c r="B247">
        <v>45715</v>
      </c>
      <c r="C247" t="str">
        <v>RELATORIO DE DESPESAS FEV/2025.</v>
      </c>
      <c r="D247" t="str">
        <v>BELA CEREAIS COMERCIO</v>
      </c>
      <c r="E247" t="str">
        <v xml:space="preserve"> JOEL FLORENCO DE SOUZA</v>
      </c>
      <c r="F247" t="str">
        <v>02/2025</v>
      </c>
      <c r="G247" t="str">
        <v>COMBUSTIVEL</v>
      </c>
      <c r="H247" t="str">
        <v>ÚNICA</v>
      </c>
      <c r="I247" t="str">
        <v>TRANSFERENCIA</v>
      </c>
      <c r="J247">
        <v>1484.25</v>
      </c>
    </row>
    <row r="248">
      <c r="A248" t="str">
        <v>BC_MATRIZ</v>
      </c>
      <c r="B248">
        <v>45715</v>
      </c>
      <c r="C248" t="str">
        <v>RELATORIO DE DESPESAS FEV/2025.</v>
      </c>
      <c r="D248" t="str">
        <v>BELA CEREAIS COMERCIO</v>
      </c>
      <c r="E248" t="str">
        <v xml:space="preserve"> JOEL FLORENCO DE SOUZA</v>
      </c>
      <c r="F248" t="str">
        <v>02/2025</v>
      </c>
      <c r="G248" t="str">
        <v>HOSPEDAGEM</v>
      </c>
      <c r="H248" t="str">
        <v>ÚNICA</v>
      </c>
      <c r="I248" t="str">
        <v>TRANSFERENCIA</v>
      </c>
      <c r="J248">
        <v>484</v>
      </c>
    </row>
    <row r="249">
      <c r="A249" t="str">
        <v>BC_MATRIZ</v>
      </c>
      <c r="B249">
        <v>45715</v>
      </c>
      <c r="C249" t="str">
        <v>RELATORIO DE DESPESAS FEV/2025.</v>
      </c>
      <c r="D249" t="str">
        <v>BELA CEREAIS COMERCIO</v>
      </c>
      <c r="E249" t="str">
        <v xml:space="preserve"> JOEL FLORENCO DE SOUZA</v>
      </c>
      <c r="F249" t="str">
        <v>02/2025</v>
      </c>
      <c r="G249" t="str">
        <v>BALSA</v>
      </c>
      <c r="H249" t="str">
        <v>ÚNICA</v>
      </c>
      <c r="I249" t="str">
        <v>TRANSFERENCIA</v>
      </c>
      <c r="J249">
        <v>180</v>
      </c>
    </row>
    <row r="250">
      <c r="A250" t="str">
        <v>BC_MATRIZ</v>
      </c>
      <c r="B250">
        <v>45715</v>
      </c>
      <c r="C250" t="str">
        <v>TRANSFERENCIA BASA.</v>
      </c>
      <c r="D250" t="str">
        <v>BELA CEREAIS COMERCIO</v>
      </c>
      <c r="E250" t="str">
        <v xml:space="preserve"> TRANSFERENCIA ENTRE CONTAS</v>
      </c>
      <c r="F250" t="str">
        <v>02/2025</v>
      </c>
      <c r="G250" t="str">
        <v>TRANSFERENCIA ENTRE CONTAS</v>
      </c>
      <c r="H250" t="str">
        <v>ÚNICA</v>
      </c>
      <c r="I250" t="str">
        <v>TRANSFERENCIA</v>
      </c>
      <c r="J250">
        <v>30000</v>
      </c>
    </row>
    <row r="251">
      <c r="A251" t="str">
        <v>BC_MATRIZ</v>
      </c>
      <c r="B251">
        <v>45715</v>
      </c>
      <c r="C251" t="str">
        <v>TARIFA</v>
      </c>
      <c r="D251" t="str">
        <v>BELA CEREAIS COMERCIO</v>
      </c>
      <c r="E251" t="str">
        <v xml:space="preserve"> BANCO DO BRASIL SA</v>
      </c>
      <c r="F251" t="str">
        <v>02/2025</v>
      </c>
      <c r="G251" t="str">
        <v>TARIFA BANCARIA</v>
      </c>
      <c r="H251" t="str">
        <v>ÚNICA</v>
      </c>
      <c r="I251" t="str">
        <v>DEBITO EM CONTA</v>
      </c>
      <c r="J251">
        <v>10</v>
      </c>
    </row>
    <row r="252">
      <c r="A252" t="str">
        <v>BC_MATRIZ</v>
      </c>
      <c r="B252">
        <v>45715</v>
      </c>
      <c r="C252" t="str">
        <v>RESGATE</v>
      </c>
      <c r="D252" t="str">
        <v>BELA CEREAIS COMERCIO</v>
      </c>
      <c r="E252" t="str">
        <v xml:space="preserve"> TRANSFERENCIA ENTRE CONTAS</v>
      </c>
      <c r="F252" t="str">
        <v>02/2025</v>
      </c>
      <c r="G252" t="str">
        <v>TRANSFERENCIA ENTRE CONTAS</v>
      </c>
      <c r="H252" t="str">
        <v>ÚNICA</v>
      </c>
      <c r="I252" t="str">
        <v>TRANSFERENCIA</v>
      </c>
      <c r="J252">
        <v>32344.93</v>
      </c>
    </row>
    <row r="253">
      <c r="A253" t="str">
        <v>BC_MATRIZ</v>
      </c>
      <c r="B253">
        <v>45715</v>
      </c>
      <c r="C253" t="str">
        <v>TARIFA</v>
      </c>
      <c r="D253" t="str">
        <v>BELA CEREAIS COMERCIO</v>
      </c>
      <c r="E253" t="str">
        <v xml:space="preserve"> BANCO DA AMAZONIA</v>
      </c>
      <c r="F253" t="str">
        <v>02/2025</v>
      </c>
      <c r="G253" t="str">
        <v>TARIFA BANCARIA</v>
      </c>
      <c r="H253" t="str">
        <v>ÚNICA</v>
      </c>
      <c r="I253" t="str">
        <v>DEBITO EM CONTA</v>
      </c>
      <c r="J253">
        <v>40</v>
      </c>
    </row>
    <row r="254">
      <c r="A254" t="str">
        <v>BC_MATRIZ</v>
      </c>
      <c r="B254">
        <v>45715</v>
      </c>
      <c r="C254" t="str">
        <v>TARIFA</v>
      </c>
      <c r="D254" t="str">
        <v>BELA CEREAIS COMERCIO</v>
      </c>
      <c r="E254" t="str">
        <v xml:space="preserve"> BANCO DA AMAZONIA</v>
      </c>
      <c r="F254" t="str">
        <v>02/2025</v>
      </c>
      <c r="G254" t="str">
        <v>TARIFA BANCARIA</v>
      </c>
      <c r="H254" t="str">
        <v>ÚNICA</v>
      </c>
      <c r="I254" t="str">
        <v>DEBITO EM CONTA</v>
      </c>
      <c r="J254">
        <v>40</v>
      </c>
    </row>
    <row r="255">
      <c r="A255" t="str">
        <v>BC_MATRIZ</v>
      </c>
      <c r="B255">
        <v>45716</v>
      </c>
      <c r="C255" t="str">
        <v>PRO LABORE.</v>
      </c>
      <c r="D255" t="str">
        <v>BELA CEREAIS COMERCIO</v>
      </c>
      <c r="E255" t="str">
        <v xml:space="preserve"> JOEL FLORENCO DE SOUZA</v>
      </c>
      <c r="F255" t="str">
        <v>02/2025</v>
      </c>
      <c r="G255" t="str">
        <v>PRO-LABORE</v>
      </c>
      <c r="H255" t="str">
        <v>2/12</v>
      </c>
      <c r="I255" t="str">
        <v>TRANSFERENCIA</v>
      </c>
      <c r="J255">
        <v>2314</v>
      </c>
    </row>
    <row r="256">
      <c r="A256" t="str">
        <v>BC_MATRIZ</v>
      </c>
      <c r="B256">
        <v>45716</v>
      </c>
      <c r="C256" t="str">
        <v>HONORARIOS 02/2025. NF 1743.</v>
      </c>
      <c r="D256" t="str">
        <v>BELA CEREAIS COMERCIO</v>
      </c>
      <c r="E256" t="str">
        <v xml:space="preserve"> ALEXANDRE ZAVITOSKI GOMES</v>
      </c>
      <c r="F256" t="str">
        <v>1743</v>
      </c>
      <c r="G256" t="str">
        <v>HONORARIO CONTABEL</v>
      </c>
      <c r="H256" t="str">
        <v>2/12</v>
      </c>
      <c r="I256" t="str">
        <v>PIX</v>
      </c>
      <c r="J256">
        <v>1518</v>
      </c>
    </row>
    <row r="257">
      <c r="A257" t="str">
        <v>BC_MATRIZ</v>
      </c>
      <c r="B257">
        <v>45716</v>
      </c>
      <c r="C257" t="str">
        <v>REPARCELAMENTO REFIS. NUMERO DO PARCELAMENTO 11257711 ICMS. VALOR TOTAL R$ 338.571,58 16/60 PARCELAS.</v>
      </c>
      <c r="D257" t="str">
        <v>BELA CEREAIS COMERCIO</v>
      </c>
      <c r="E257" t="str">
        <v xml:space="preserve"> SEFAZ MT ESTADO DE MATO GROSSO</v>
      </c>
      <c r="F257" t="str">
        <v>02/2025</v>
      </c>
      <c r="G257" t="str">
        <v>PARCELAMENTO SEFAZ</v>
      </c>
      <c r="H257" t="str">
        <v>16/60</v>
      </c>
      <c r="I257" t="str">
        <v>BOLETO</v>
      </c>
      <c r="J257">
        <v>2885.8</v>
      </c>
    </row>
    <row r="258">
      <c r="A258" t="str">
        <v>BC_MATRIZ</v>
      </c>
      <c r="B258">
        <v>45716</v>
      </c>
      <c r="C258" t="str">
        <v>APLICE 01121021000209 REF 12/2024. FATURA Nº 00759 REF. DOCUMENTOS: 01629, 01623, 01626, FATURA 00743.</v>
      </c>
      <c r="D258" t="str">
        <v>BELA CEREAIS COMERCIO</v>
      </c>
      <c r="E258" t="str">
        <v xml:space="preserve"> HDI SEGUROS S.A.</v>
      </c>
      <c r="F258" t="str">
        <v>12/2024</v>
      </c>
      <c r="G258" t="str">
        <v>SEGURO CARGA</v>
      </c>
      <c r="H258" t="str">
        <v>ÚNICA</v>
      </c>
      <c r="I258" t="str">
        <v>BOLETO</v>
      </c>
      <c r="J258">
        <v>2147.6</v>
      </c>
    </row>
    <row r="259">
      <c r="A259" t="str">
        <v>BC_MATRIZ</v>
      </c>
      <c r="B259">
        <v>45716</v>
      </c>
      <c r="C259" t="str">
        <v>APLICE 01121021000209 REF 12/2024. FATURA Nº 00759 REF. DOCUMENTOS: 01629, 01623, 01626, FATURA 00743.</v>
      </c>
      <c r="D259" t="str">
        <v>BELA CEREAIS COMERCIO</v>
      </c>
      <c r="E259" t="str">
        <v xml:space="preserve"> HDI SEGUROS S.A.</v>
      </c>
      <c r="F259" t="str">
        <v>12/2024</v>
      </c>
      <c r="G259" t="str">
        <v>JUROS FORNECEDORES</v>
      </c>
      <c r="H259" t="str">
        <v>ÚNICA</v>
      </c>
      <c r="I259" t="str">
        <v>BOLETO</v>
      </c>
      <c r="J259">
        <v>100.94</v>
      </c>
    </row>
    <row r="260">
      <c r="A260" t="str">
        <v>BC_MATRIZ</v>
      </c>
      <c r="B260">
        <v>45716</v>
      </c>
      <c r="C260" t="str">
        <v>CARTAO DE CREDITO. NF 1254 GRAFICA.</v>
      </c>
      <c r="D260" t="str">
        <v>BELA CEREAIS COMERCIO</v>
      </c>
      <c r="E260" t="str">
        <v xml:space="preserve"> BANCO DO BRASIL SA</v>
      </c>
      <c r="F260" t="str">
        <v>02/2025</v>
      </c>
      <c r="G260" t="str">
        <v>PROPAGANDA/PUBLICIDADE</v>
      </c>
      <c r="H260" t="str">
        <v>ÚNICA</v>
      </c>
      <c r="I260" t="str">
        <v>DEBITO EM CONTA</v>
      </c>
      <c r="J260">
        <v>1200</v>
      </c>
    </row>
    <row r="261">
      <c r="A261" t="str">
        <v>BC_MATRIZ</v>
      </c>
      <c r="B261">
        <v>45716</v>
      </c>
      <c r="C261" t="str">
        <v>CARTAO DE CREDITO. NF 1254 GRAFICA.</v>
      </c>
      <c r="D261" t="str">
        <v>BELA CEREAIS COMERCIO</v>
      </c>
      <c r="E261" t="str">
        <v xml:space="preserve"> BANCO DO BRASIL SA</v>
      </c>
      <c r="F261" t="str">
        <v>02/2025</v>
      </c>
      <c r="G261" t="str">
        <v>HOSPEDAGEM</v>
      </c>
      <c r="H261" t="str">
        <v>ÚNICA</v>
      </c>
      <c r="I261" t="str">
        <v>DEBITO EM CONTA</v>
      </c>
      <c r="J261">
        <v>3000</v>
      </c>
    </row>
    <row r="262">
      <c r="A262" t="str">
        <v>BC_MATRIZ</v>
      </c>
      <c r="B262">
        <v>45716</v>
      </c>
      <c r="C262" t="str">
        <v>CARTAO DE CREDITO. NF 1254 GRAFICA.</v>
      </c>
      <c r="D262" t="str">
        <v>BELA CEREAIS COMERCIO</v>
      </c>
      <c r="E262" t="str">
        <v xml:space="preserve"> BANCO DO BRASIL SA</v>
      </c>
      <c r="F262" t="str">
        <v>02/2025</v>
      </c>
      <c r="G262" t="str">
        <v>TARIFA BANCARIA</v>
      </c>
      <c r="H262" t="str">
        <v>ÚNICA</v>
      </c>
      <c r="I262" t="str">
        <v>DEBITO EM CONTA</v>
      </c>
      <c r="J262">
        <v>3</v>
      </c>
    </row>
    <row r="263">
      <c r="A263" t="str">
        <v>BC_MATRIZ</v>
      </c>
      <c r="B263">
        <v>45716</v>
      </c>
      <c r="C263" t="str">
        <v>ANTECIPACAO CONTRATO 0356/25 - CA. REF NF 1024, 1038, 1041, 1049, 1058, 1053, 1063, 1092, 1093.</v>
      </c>
      <c r="D263" t="str">
        <v>BELA CEREAIS COMERCIO</v>
      </c>
      <c r="E263" t="str">
        <v xml:space="preserve"> SHEILLA MARIE MONTAGNI BREZOLIN</v>
      </c>
      <c r="F263" t="str">
        <v>0356/25 - CA</v>
      </c>
      <c r="G263" t="str">
        <v>FORNECEDORES MERCADORIA</v>
      </c>
      <c r="H263" t="str">
        <v>ÚNICA</v>
      </c>
      <c r="I263" t="str">
        <v>TED</v>
      </c>
      <c r="J263">
        <v>280000</v>
      </c>
    </row>
    <row r="264">
      <c r="A264" t="str">
        <v>BC_MATRIZ</v>
      </c>
      <c r="B264">
        <v>45716</v>
      </c>
      <c r="C264" t="str">
        <v>NF 163439 E 1109.</v>
      </c>
      <c r="D264" t="str">
        <v>BELA CEREAIS COMERCIO</v>
      </c>
      <c r="E264" t="str">
        <v xml:space="preserve"> DISTRIBUIDORA DE VEICULOS PALMAS LTDA</v>
      </c>
      <c r="F264" t="str">
        <v>163439</v>
      </c>
      <c r="G264" t="str">
        <v>MANUTENCAO VEICULOS</v>
      </c>
      <c r="H264" t="str">
        <v>ÚNICA</v>
      </c>
      <c r="I264" t="str">
        <v>DEBITO EM CONTA</v>
      </c>
      <c r="J264">
        <v>2336</v>
      </c>
    </row>
    <row r="265">
      <c r="A265" t="str">
        <v>BC_MATRIZ</v>
      </c>
      <c r="B265">
        <v>45716</v>
      </c>
      <c r="C265" t="str">
        <v>TARIFA</v>
      </c>
      <c r="D265" t="str">
        <v>BELA CEREAIS COMERCIO</v>
      </c>
      <c r="E265" t="str">
        <v xml:space="preserve"> BANCO DO BRASIL SA</v>
      </c>
      <c r="F265" t="str">
        <v>02/2025</v>
      </c>
      <c r="G265" t="str">
        <v>TARIFA BANCARIA</v>
      </c>
      <c r="H265" t="str">
        <v>ÚNICA</v>
      </c>
      <c r="I265" t="str">
        <v>DEBITO EM CONTA</v>
      </c>
      <c r="J265">
        <v>4.2</v>
      </c>
    </row>
    <row r="266">
      <c r="A266" t="str">
        <v>BC_MATRIZ</v>
      </c>
      <c r="B266">
        <v>45716</v>
      </c>
      <c r="C266" t="str">
        <v>TARIFA</v>
      </c>
      <c r="D266" t="str">
        <v>BELA CEREAIS COMERCIO</v>
      </c>
      <c r="E266" t="str">
        <v xml:space="preserve"> BANCO DO BRASIL SA</v>
      </c>
      <c r="F266" t="str">
        <v>02/2025</v>
      </c>
      <c r="G266" t="str">
        <v>TARIFA BANCARIA</v>
      </c>
      <c r="H266" t="str">
        <v>ÚNICA</v>
      </c>
      <c r="I266" t="str">
        <v>DEBITO EM CONTA</v>
      </c>
      <c r="J266">
        <v>10</v>
      </c>
    </row>
    <row r="267">
      <c r="A267" t="str">
        <v>BC_MATRIZ</v>
      </c>
      <c r="B267">
        <v>45716</v>
      </c>
      <c r="C267" t="str">
        <v>RESGATE</v>
      </c>
      <c r="D267" t="str">
        <v>BELA CEREAIS COMERCIO</v>
      </c>
      <c r="E267" t="str">
        <v xml:space="preserve"> TRANSFERENCIA ENTRE CONTAS</v>
      </c>
      <c r="F267" t="str">
        <v>02/2025</v>
      </c>
      <c r="G267" t="str">
        <v>TRANSFERENCIA ENTRE CONTAS</v>
      </c>
      <c r="H267" t="str">
        <v>ÚNICA</v>
      </c>
      <c r="I267" t="str">
        <v>TRANSFERENCIA</v>
      </c>
      <c r="J267">
        <v>1611.91</v>
      </c>
    </row>
    <row r="268">
      <c r="A268" t="str">
        <v>BC_MATRIZ</v>
      </c>
      <c r="B268">
        <v>45716</v>
      </c>
      <c r="C268" t="str">
        <v>RESGATE</v>
      </c>
      <c r="D268" t="str">
        <v>BELA CEREAIS COMERCIO</v>
      </c>
      <c r="E268" t="str">
        <v xml:space="preserve"> TRANSFERENCIA ENTRE CONTAS</v>
      </c>
      <c r="F268" t="str">
        <v>02/2025</v>
      </c>
      <c r="G268" t="str">
        <v>TRANSFERENCIA ENTRE CONTAS</v>
      </c>
      <c r="H268" t="str">
        <v>ÚNICA</v>
      </c>
      <c r="I268" t="str">
        <v>TRANSFERENCIA</v>
      </c>
      <c r="J268">
        <v>306907.62</v>
      </c>
    </row>
    <row r="269">
      <c r="A269" t="str">
        <v>BC_MATRIZ</v>
      </c>
      <c r="B269">
        <v>45716</v>
      </c>
      <c r="C269" t="str">
        <v>IR APLICACAO</v>
      </c>
      <c r="D269" t="str">
        <v>BELA CEREAIS COMERCIO</v>
      </c>
      <c r="E269" t="str">
        <v xml:space="preserve"> BANCO DO BRASIL SA</v>
      </c>
      <c r="F269" t="str">
        <v>02/2025</v>
      </c>
      <c r="G269" t="str">
        <v>IRPJ</v>
      </c>
      <c r="H269" t="str">
        <v>ÚNICA</v>
      </c>
      <c r="I269" t="str">
        <v>DEBITO EM CONTA</v>
      </c>
      <c r="J269">
        <v>1607.37</v>
      </c>
    </row>
    <row r="270">
      <c r="A270" t="str">
        <v>BC_MATRIZ</v>
      </c>
      <c r="B270">
        <v>45716</v>
      </c>
      <c r="C270" t="str">
        <v>IOF APLICACAO</v>
      </c>
      <c r="D270" t="str">
        <v>BELA CEREAIS COMERCIO</v>
      </c>
      <c r="E270" t="str">
        <v xml:space="preserve"> BANCO DO BRASIL SA</v>
      </c>
      <c r="F270" t="str">
        <v>02/2025</v>
      </c>
      <c r="G270" t="str">
        <v>IOF</v>
      </c>
      <c r="H270" t="str">
        <v>ÚNICA</v>
      </c>
      <c r="I270" t="str">
        <v>DEBITO EM CONTA</v>
      </c>
      <c r="J270">
        <v>799.67</v>
      </c>
    </row>
    <row r="271">
      <c r="A271" t="str">
        <v>BC_MATRIZ</v>
      </c>
      <c r="B271">
        <v>45716</v>
      </c>
      <c r="C271" t="str">
        <v>IR APLICACAO</v>
      </c>
      <c r="D271" t="str">
        <v>BELA CEREAIS COMERCIO</v>
      </c>
      <c r="E271" t="str">
        <v xml:space="preserve"> BANCO DO BRASIL SA</v>
      </c>
      <c r="F271" t="str">
        <v>02/2025</v>
      </c>
      <c r="G271" t="str">
        <v>IRPJ</v>
      </c>
      <c r="H271" t="str">
        <v>ÚNICA</v>
      </c>
      <c r="I271" t="str">
        <v>DEBITO EM CONTA</v>
      </c>
      <c r="J271">
        <v>1.54</v>
      </c>
    </row>
    <row r="272">
      <c r="A272" t="str">
        <v>BC_MATRIZ</v>
      </c>
      <c r="B272">
        <v>45716</v>
      </c>
      <c r="C272" t="str">
        <v>IOF APLICACAO</v>
      </c>
      <c r="D272" t="str">
        <v>BELA CEREAIS COMERCIO</v>
      </c>
      <c r="E272" t="str">
        <v xml:space="preserve"> BANCO DO BRASIL SA</v>
      </c>
      <c r="F272" t="str">
        <v>02/2025</v>
      </c>
      <c r="G272" t="str">
        <v>IOF</v>
      </c>
      <c r="H272" t="str">
        <v>ÚNICA</v>
      </c>
      <c r="I272" t="str">
        <v>DEBITO EM CONTA</v>
      </c>
      <c r="J272">
        <v>42.04</v>
      </c>
    </row>
    <row r="273">
      <c r="A273" t="str">
        <v>BC_MATRIZ</v>
      </c>
      <c r="B273">
        <v>45721</v>
      </c>
      <c r="C273" t="str">
        <v>INTERNET ESCRITORIO FATURA 2502928758916.</v>
      </c>
      <c r="D273" t="str">
        <v>BELA CEREAIS COMERCIO</v>
      </c>
      <c r="E273" t="str">
        <v xml:space="preserve"> CLARO S.A.</v>
      </c>
      <c r="F273" t="str">
        <v>2502928758916</v>
      </c>
      <c r="G273" t="str">
        <v>TELEFONE MOVEL</v>
      </c>
      <c r="H273" t="str">
        <v>2/12</v>
      </c>
      <c r="I273" t="str">
        <v>BOLETO</v>
      </c>
      <c r="J273">
        <v>179.98</v>
      </c>
    </row>
    <row r="274">
      <c r="A274" t="str">
        <v>BC_MATRIZ</v>
      </c>
      <c r="B274">
        <v>45721</v>
      </c>
      <c r="C274" t="str">
        <v>BAIXAR MUTUO.</v>
      </c>
      <c r="D274" t="str">
        <v>BELA CEREAIS COMERCIO</v>
      </c>
      <c r="E274" t="str">
        <v xml:space="preserve"> JOEL FLORENCO DE SOUZA</v>
      </c>
      <c r="F274" t="str">
        <v>03/2025</v>
      </c>
      <c r="G274" t="str">
        <v>PRO-LABORE</v>
      </c>
      <c r="H274" t="str">
        <v>ÚNICA</v>
      </c>
      <c r="I274" t="str">
        <v>TRANSFERENCIA</v>
      </c>
      <c r="J274">
        <v>26000</v>
      </c>
    </row>
    <row r="275">
      <c r="A275" t="str">
        <v>BC_MATRIZ</v>
      </c>
      <c r="B275">
        <v>45721</v>
      </c>
      <c r="C275" t="str">
        <v>NF 6268.</v>
      </c>
      <c r="D275" t="str">
        <v>BELA CEREAIS COMERCIO</v>
      </c>
      <c r="E275" t="str">
        <v xml:space="preserve"> GERENTE MAX SOFTWARES EIRELI</v>
      </c>
      <c r="F275" t="str">
        <v>6268</v>
      </c>
      <c r="G275" t="str">
        <v>SISTEMA GERENTE MAX</v>
      </c>
      <c r="H275" t="str">
        <v>3/12</v>
      </c>
      <c r="I275" t="str">
        <v>BOLETO</v>
      </c>
      <c r="J275">
        <v>633.01</v>
      </c>
    </row>
    <row r="276">
      <c r="A276" t="str">
        <v>BC_MATRIZ</v>
      </c>
      <c r="B276">
        <v>45721</v>
      </c>
      <c r="C276" t="str">
        <v>FCO LIBRELATO 713.904.432.</v>
      </c>
      <c r="D276" t="str">
        <v>BELA CEREAIS COMERCIO</v>
      </c>
      <c r="E276" t="str">
        <v xml:space="preserve"> BANCO DO BRASIL SA</v>
      </c>
      <c r="F276" t="str">
        <v>713.904.432</v>
      </c>
      <c r="G276" t="str">
        <v>PRESTACAO</v>
      </c>
      <c r="H276" t="str">
        <v>55/60</v>
      </c>
      <c r="I276" t="str">
        <v>DEBITO EM CONTA</v>
      </c>
      <c r="J276">
        <v>750</v>
      </c>
    </row>
    <row r="277">
      <c r="A277" t="str">
        <v>BC_MATRIZ</v>
      </c>
      <c r="B277">
        <v>45721</v>
      </c>
      <c r="C277" t="str">
        <v>FCO LIBRELATO 713.904.432.</v>
      </c>
      <c r="D277" t="str">
        <v>BELA CEREAIS COMERCIO</v>
      </c>
      <c r="E277" t="str">
        <v xml:space="preserve"> BANCO DO BRASIL SA</v>
      </c>
      <c r="F277" t="str">
        <v>713.904.432</v>
      </c>
      <c r="G277" t="str">
        <v>PRESTACAO</v>
      </c>
      <c r="H277" t="str">
        <v>55/60</v>
      </c>
      <c r="I277" t="str">
        <v>DEBITO EM CONTA</v>
      </c>
      <c r="J277">
        <v>1200</v>
      </c>
    </row>
    <row r="278">
      <c r="A278" t="str">
        <v>BC_MATRIZ</v>
      </c>
      <c r="B278">
        <v>45721</v>
      </c>
      <c r="C278" t="str">
        <v>FCO LIBRELATO 713.904.432.</v>
      </c>
      <c r="D278" t="str">
        <v>BELA CEREAIS COMERCIO</v>
      </c>
      <c r="E278" t="str">
        <v xml:space="preserve"> BANCO DO BRASIL SA</v>
      </c>
      <c r="F278" t="str">
        <v>713.904.432</v>
      </c>
      <c r="G278" t="str">
        <v>PRESTACAO</v>
      </c>
      <c r="H278" t="str">
        <v>55/60</v>
      </c>
      <c r="I278" t="str">
        <v>DEBITO EM CONTA</v>
      </c>
      <c r="J278">
        <v>1125</v>
      </c>
    </row>
    <row r="279">
      <c r="A279" t="str">
        <v>BC_MATRIZ</v>
      </c>
      <c r="B279">
        <v>45721</v>
      </c>
      <c r="C279" t="str">
        <v>FCO LIBRELATO 713.904.432.</v>
      </c>
      <c r="D279" t="str">
        <v>BELA CEREAIS COMERCIO</v>
      </c>
      <c r="E279" t="str">
        <v xml:space="preserve"> BANCO DO BRASIL SA</v>
      </c>
      <c r="F279" t="str">
        <v>713.904.432</v>
      </c>
      <c r="G279" t="str">
        <v>JUROS FCO</v>
      </c>
      <c r="H279" t="str">
        <v>55/60</v>
      </c>
      <c r="I279" t="str">
        <v>DEBITO EM CONTA</v>
      </c>
      <c r="J279">
        <v>82.2</v>
      </c>
    </row>
    <row r="280">
      <c r="A280" t="str">
        <v>BC_MATRIZ</v>
      </c>
      <c r="B280">
        <v>45721</v>
      </c>
      <c r="C280" t="str">
        <v>FCO DAF 713.906.837 PARCELA 43/60.</v>
      </c>
      <c r="D280" t="str">
        <v>BELA CEREAIS COMERCIO</v>
      </c>
      <c r="E280" t="str">
        <v xml:space="preserve"> BANCO DO BRASIL SA</v>
      </c>
      <c r="F280" t="str">
        <v>713.906.837</v>
      </c>
      <c r="G280" t="str">
        <v>PRESTACAO</v>
      </c>
      <c r="H280" t="str">
        <v>43/60</v>
      </c>
      <c r="I280" t="str">
        <v>DEBITO EM CONTA</v>
      </c>
      <c r="J280">
        <v>10125</v>
      </c>
    </row>
    <row r="281">
      <c r="A281" t="str">
        <v>BC_MATRIZ</v>
      </c>
      <c r="B281">
        <v>45721</v>
      </c>
      <c r="C281" t="str">
        <v>FCO DAF 713.906.837 PARCELA 43/60.</v>
      </c>
      <c r="D281" t="str">
        <v>BELA CEREAIS COMERCIO</v>
      </c>
      <c r="E281" t="str">
        <v xml:space="preserve"> BANCO DO BRASIL SA</v>
      </c>
      <c r="F281" t="str">
        <v>713.906.837</v>
      </c>
      <c r="G281" t="str">
        <v>JUROS FCO</v>
      </c>
      <c r="H281" t="str">
        <v>43/60</v>
      </c>
      <c r="I281" t="str">
        <v>DEBITO EM CONTA</v>
      </c>
      <c r="J281">
        <v>804.08</v>
      </c>
    </row>
    <row r="282">
      <c r="A282" t="str">
        <v>BC_MATRIZ</v>
      </c>
      <c r="B282">
        <v>45721</v>
      </c>
      <c r="C282" t="str">
        <v>TARIFA</v>
      </c>
      <c r="D282" t="str">
        <v>BELA CEREAIS COMERCIO</v>
      </c>
      <c r="E282" t="str">
        <v xml:space="preserve"> BANCO DO BRASIL SA</v>
      </c>
      <c r="F282" t="str">
        <v>03/2025</v>
      </c>
      <c r="G282" t="str">
        <v>TARIFA BANCARIA</v>
      </c>
      <c r="H282" t="str">
        <v>ÚNICA</v>
      </c>
      <c r="I282" t="str">
        <v>DEBITO EM CONTA</v>
      </c>
      <c r="J282">
        <v>15</v>
      </c>
    </row>
    <row r="283">
      <c r="A283" t="str">
        <v>BC_MATRIZ</v>
      </c>
      <c r="B283">
        <v>45721</v>
      </c>
      <c r="C283" t="str">
        <v>RESGATE</v>
      </c>
      <c r="D283" t="str">
        <v>BELA CEREAIS COMERCIO</v>
      </c>
      <c r="E283" t="str">
        <v xml:space="preserve"> TRANSFERENCIA ENTRE CONTAS</v>
      </c>
      <c r="F283" t="str">
        <v>03/2025</v>
      </c>
      <c r="G283" t="str">
        <v>TRANSFERENCIA ENTRE CONTAS</v>
      </c>
      <c r="H283" t="str">
        <v>ÚNICA</v>
      </c>
      <c r="I283" t="str">
        <v>TRANSFERENCIA</v>
      </c>
      <c r="J283">
        <v>29187.99</v>
      </c>
    </row>
    <row r="284">
      <c r="A284" t="str">
        <v>BC_MATRIZ</v>
      </c>
      <c r="B284">
        <v>45721</v>
      </c>
      <c r="C284" t="str">
        <v>TARIFA</v>
      </c>
      <c r="D284" t="str">
        <v>BELA CEREAIS COMERCIO</v>
      </c>
      <c r="E284" t="str">
        <v xml:space="preserve"> BANCO DA AMAZONIA</v>
      </c>
      <c r="F284" t="str">
        <v>03/2025</v>
      </c>
      <c r="G284" t="str">
        <v>TARIFA BANCARIA</v>
      </c>
      <c r="H284" t="str">
        <v>ÚNICA</v>
      </c>
      <c r="I284" t="str">
        <v>DEBITO EM CONTA</v>
      </c>
      <c r="J284">
        <v>40</v>
      </c>
    </row>
    <row r="285">
      <c r="A285" t="str">
        <v>BC_MATRIZ</v>
      </c>
      <c r="B285">
        <v>45723</v>
      </c>
      <c r="C285" t="str">
        <v>ANUIDADE ASSOCIACAO.</v>
      </c>
      <c r="D285" t="str">
        <v>BELA CEREAIS COMERCIO</v>
      </c>
      <c r="E285" t="str">
        <v xml:space="preserve"> CAMARA DE COMERCIO ARABE BRASILEIRA</v>
      </c>
      <c r="F285" t="str">
        <v>03/2025</v>
      </c>
      <c r="G285" t="str">
        <v>HONORARIOS DIVERSOS</v>
      </c>
      <c r="H285" t="str">
        <v>3/5</v>
      </c>
      <c r="I285" t="str">
        <v>BOLETO</v>
      </c>
      <c r="J285">
        <v>1360</v>
      </c>
    </row>
    <row r="286">
      <c r="A286" t="str">
        <v>BC_MATRIZ</v>
      </c>
      <c r="B286">
        <v>45723</v>
      </c>
      <c r="C286" t="str">
        <v>REGISTRO BACEN CPR EUROCHEM X BOCALON.</v>
      </c>
      <c r="D286" t="str">
        <v>BELA CEREAIS COMERCIO</v>
      </c>
      <c r="E286" t="str">
        <v xml:space="preserve"> B3 S.A. - BRASIL</v>
      </c>
      <c r="F286" t="str">
        <v>5275625901</v>
      </c>
      <c r="G286" t="str">
        <v>HONORARIOS DIVERSOS</v>
      </c>
      <c r="H286" t="str">
        <v>ÚNICA</v>
      </c>
      <c r="I286" t="str">
        <v>BOLETO</v>
      </c>
      <c r="J286">
        <v>105.31</v>
      </c>
    </row>
    <row r="287">
      <c r="A287" t="str">
        <v>BC_MATRIZ</v>
      </c>
      <c r="B287">
        <v>45723</v>
      </c>
      <c r="C287" t="str">
        <v>TARIFA</v>
      </c>
      <c r="D287" t="str">
        <v>BELA CEREAIS COMERCIO</v>
      </c>
      <c r="E287" t="str">
        <v xml:space="preserve"> BANCO DO BRASIL SA</v>
      </c>
      <c r="F287" t="str">
        <v>03/2025</v>
      </c>
      <c r="G287" t="str">
        <v>TARIFA BANCARIA</v>
      </c>
      <c r="H287" t="str">
        <v>ÚNICA</v>
      </c>
      <c r="I287" t="str">
        <v>DEBITO EM CONTA</v>
      </c>
      <c r="J287">
        <v>5</v>
      </c>
    </row>
    <row r="288">
      <c r="A288" t="str">
        <v>BC_MATRIZ</v>
      </c>
      <c r="B288">
        <v>45723</v>
      </c>
      <c r="C288" t="str">
        <v>RESGATE</v>
      </c>
      <c r="D288" t="str">
        <v>BELA CEREAIS COMERCIO</v>
      </c>
      <c r="E288" t="str">
        <v xml:space="preserve"> TRANSFERENCIA ENTRE CONTAS</v>
      </c>
      <c r="F288" t="str">
        <v>03/2025</v>
      </c>
      <c r="G288" t="str">
        <v>TRANSFERENCIA ENTRE CONTAS</v>
      </c>
      <c r="H288" t="str">
        <v>ÚNICA</v>
      </c>
      <c r="I288" t="str">
        <v>TRANSFERENCIA</v>
      </c>
      <c r="J288">
        <v>1470.31</v>
      </c>
    </row>
    <row r="289">
      <c r="A289" t="str">
        <v>BC_MATRIZ</v>
      </c>
      <c r="B289">
        <v>45726</v>
      </c>
      <c r="C289" t="str">
        <v>NF 20. SERVICO DE SUPORTE TECNICO EM INFRAESTRUTURA DE TI.</v>
      </c>
      <c r="D289" t="str">
        <v>BELA CEREAIS COMERCIO</v>
      </c>
      <c r="E289" t="str">
        <v xml:space="preserve"> G. M. PAIAO TECNOLOGIA</v>
      </c>
      <c r="F289" t="str">
        <v>20</v>
      </c>
      <c r="G289" t="str">
        <v>INFORMATICA</v>
      </c>
      <c r="H289" t="str">
        <v>3/12</v>
      </c>
      <c r="I289" t="str">
        <v>BOLETO</v>
      </c>
      <c r="J289">
        <v>821.95</v>
      </c>
    </row>
    <row r="290">
      <c r="A290" t="str">
        <v>BC_MATRIZ</v>
      </c>
      <c r="B290">
        <v>45726</v>
      </c>
      <c r="C290" t="str">
        <v>JUROS CAPITAL DE GIRO CEDULA DE CREDITO BANCARIO NR 713.914.635</v>
      </c>
      <c r="D290" t="str">
        <v>BELA CEREAIS COMERCIO</v>
      </c>
      <c r="E290" t="str">
        <v xml:space="preserve"> BANCO DO BRASIL SA</v>
      </c>
      <c r="F290" t="str">
        <v>713.914.635</v>
      </c>
      <c r="G290" t="str">
        <v>JUROS EMPRESTIMOS</v>
      </c>
      <c r="H290" t="str">
        <v>ÚNICA</v>
      </c>
      <c r="I290" t="str">
        <v>DEBITO EM CONTA</v>
      </c>
      <c r="J290">
        <v>32793.6</v>
      </c>
    </row>
    <row r="291">
      <c r="A291" t="str">
        <v>BC_MATRIZ</v>
      </c>
      <c r="B291">
        <v>45726</v>
      </c>
      <c r="C291" t="str">
        <v>TARIFA.</v>
      </c>
      <c r="D291" t="str">
        <v>BELA CEREAIS COMERCIO</v>
      </c>
      <c r="E291" t="str">
        <v xml:space="preserve"> BANCO DO BRASIL SA</v>
      </c>
      <c r="F291" t="str">
        <v>03/2025</v>
      </c>
      <c r="G291" t="str">
        <v>TARIFA BANCARIA</v>
      </c>
      <c r="H291" t="str">
        <v>ÚNICA</v>
      </c>
      <c r="I291" t="str">
        <v>DEBITO EM CONTA</v>
      </c>
      <c r="J291">
        <v>95</v>
      </c>
    </row>
    <row r="292">
      <c r="A292" t="str">
        <v>BC_MATRIZ</v>
      </c>
      <c r="B292">
        <v>45726</v>
      </c>
      <c r="C292" t="str">
        <v>TARIFA</v>
      </c>
      <c r="D292" t="str">
        <v>BELA CEREAIS COMERCIO</v>
      </c>
      <c r="E292" t="str">
        <v xml:space="preserve"> BANCO DO BRASIL SA</v>
      </c>
      <c r="F292" t="str">
        <v>03/2025</v>
      </c>
      <c r="G292" t="str">
        <v>TARIFA BANCARIA</v>
      </c>
      <c r="H292" t="str">
        <v>ÚNICA</v>
      </c>
      <c r="I292" t="str">
        <v>DEBITO EM CONTA</v>
      </c>
      <c r="J292">
        <v>215.1</v>
      </c>
    </row>
    <row r="293">
      <c r="A293" t="str">
        <v>BC_MATRIZ</v>
      </c>
      <c r="B293">
        <v>45726</v>
      </c>
      <c r="C293" t="str">
        <v>CONSORCIO</v>
      </c>
      <c r="D293" t="str">
        <v>BELA CEREAIS COMERCIO</v>
      </c>
      <c r="E293" t="str">
        <v xml:space="preserve"> BANCO DO BRASIL SA</v>
      </c>
      <c r="F293" t="str">
        <v>03/2025</v>
      </c>
      <c r="G293" t="str">
        <v>CONSORCIO</v>
      </c>
      <c r="H293" t="str">
        <v>ÚNICA</v>
      </c>
      <c r="I293" t="str">
        <v>DEBITO EM CONTA</v>
      </c>
      <c r="J293">
        <v>2531.98</v>
      </c>
    </row>
    <row r="294">
      <c r="A294" t="str">
        <v>BC_MATRIZ</v>
      </c>
      <c r="B294">
        <v>45726</v>
      </c>
      <c r="C294" t="str">
        <v>RESGATE</v>
      </c>
      <c r="D294" t="str">
        <v>BELA CEREAIS COMERCIO</v>
      </c>
      <c r="E294" t="str">
        <v xml:space="preserve"> TRANSFERENCIA ENTRE CONTAS</v>
      </c>
      <c r="F294" t="str">
        <v>03/2025</v>
      </c>
      <c r="G294" t="str">
        <v>TRANSFERENCIA ENTRE CONTAS</v>
      </c>
      <c r="H294" t="str">
        <v>ÚNICA</v>
      </c>
      <c r="I294" t="str">
        <v>TRANSFERENCIA</v>
      </c>
      <c r="J294">
        <v>36457.63</v>
      </c>
    </row>
    <row r="295">
      <c r="A295" t="str">
        <v>BC_MATRIZ</v>
      </c>
      <c r="B295">
        <v>45727</v>
      </c>
      <c r="C295" t="str">
        <v>APLICACAO</v>
      </c>
      <c r="D295" t="str">
        <v>BELA CEREAIS COMERCIO</v>
      </c>
      <c r="E295" t="str">
        <v xml:space="preserve"> TRANSFERENCIA ENTRE CONTAS</v>
      </c>
      <c r="F295" t="str">
        <v>03/2025</v>
      </c>
      <c r="G295" t="str">
        <v>TRANSFERENCIA ENTRE CONTAS</v>
      </c>
      <c r="H295" t="str">
        <v>ÚNICA</v>
      </c>
      <c r="I295" t="str">
        <v>TRANSFERENCIA</v>
      </c>
      <c r="J295">
        <v>572535.67</v>
      </c>
    </row>
    <row r="296">
      <c r="A296" t="str">
        <v>BC_MATRIZ</v>
      </c>
      <c r="B296">
        <v>45728</v>
      </c>
      <c r="C296" t="str">
        <v>NF 161. HONORARIOS ADVOCATICIO PROCESSO SEFAZ 5205697/2017. PROCESSO JUDICIAL Número: 1024461-44.2022.8.11.0041.</v>
      </c>
      <c r="D296" t="str">
        <v>BELA CEREAIS COMERCIO</v>
      </c>
      <c r="E296" t="str">
        <v xml:space="preserve"> MARTINS PORTO SOCIEDADE INDIVIDUAL DE ADVOCACIA</v>
      </c>
      <c r="F296" t="str">
        <v>161</v>
      </c>
      <c r="G296" t="str">
        <v>HONORARIO ADVOCATICIOS</v>
      </c>
      <c r="H296" t="str">
        <v>ÚNICA</v>
      </c>
      <c r="I296" t="str">
        <v>PIX</v>
      </c>
      <c r="J296">
        <v>20808.16</v>
      </c>
    </row>
    <row r="297">
      <c r="A297" t="str">
        <v>BC_MATRIZ</v>
      </c>
      <c r="B297">
        <v>45728</v>
      </c>
      <c r="C297" t="str">
        <v>TARIFA</v>
      </c>
      <c r="D297" t="str">
        <v>BELA CEREAIS COMERCIO</v>
      </c>
      <c r="E297" t="str">
        <v xml:space="preserve"> BANCO DO BRASIL SA</v>
      </c>
      <c r="F297" t="str">
        <v>03/2025</v>
      </c>
      <c r="G297" t="str">
        <v>TARIFA BANCARIA</v>
      </c>
      <c r="H297" t="str">
        <v>ÚNICA</v>
      </c>
      <c r="I297" t="str">
        <v>DEBITO EM CONTA</v>
      </c>
      <c r="J297">
        <v>10</v>
      </c>
    </row>
    <row r="298">
      <c r="A298" t="str">
        <v>BC_MATRIZ</v>
      </c>
      <c r="B298">
        <v>45728</v>
      </c>
      <c r="C298" t="str">
        <v>RESGATE</v>
      </c>
      <c r="D298" t="str">
        <v>BELA CEREAIS COMERCIO</v>
      </c>
      <c r="E298" t="str">
        <v xml:space="preserve"> TRANSFERENCIA ENTRE CONTAS</v>
      </c>
      <c r="F298" t="str">
        <v>03/2025</v>
      </c>
      <c r="G298" t="str">
        <v>TRANSFERENCIA ENTRE CONTAS</v>
      </c>
      <c r="H298" t="str">
        <v>ÚNICA</v>
      </c>
      <c r="I298" t="str">
        <v>TRANSFERENCIA</v>
      </c>
      <c r="J298">
        <v>20818.16</v>
      </c>
    </row>
    <row r="299">
      <c r="A299" t="str">
        <v>BC_MATRIZ</v>
      </c>
      <c r="B299">
        <v>45733</v>
      </c>
      <c r="C299" t="str">
        <v>TELEFONE 02/2025. Nº da conta: 149591054.</v>
      </c>
      <c r="D299" t="str">
        <v>BELA CEREAIS COMERCIO</v>
      </c>
      <c r="E299" t="str">
        <v xml:space="preserve"> CLARO S.A.</v>
      </c>
      <c r="F299" t="str">
        <v>149591054</v>
      </c>
      <c r="G299" t="str">
        <v>TELEFONE MOVEL</v>
      </c>
      <c r="H299" t="str">
        <v>2/12</v>
      </c>
      <c r="I299" t="str">
        <v>BOLETO</v>
      </c>
      <c r="J299">
        <v>134.94</v>
      </c>
    </row>
    <row r="300">
      <c r="A300" t="str">
        <v>BC_MATRIZ</v>
      </c>
      <c r="B300">
        <v>45733</v>
      </c>
      <c r="C300" t="str">
        <v>RESGATE</v>
      </c>
      <c r="D300" t="str">
        <v>BELA CEREAIS COMERCIO</v>
      </c>
      <c r="E300" t="str">
        <v xml:space="preserve"> TRANSFERENCIA ENTRE CONTAS</v>
      </c>
      <c r="F300" t="str">
        <v>03/2025</v>
      </c>
      <c r="G300" t="str">
        <v>TRANSFERENCIA ENTRE CONTAS</v>
      </c>
      <c r="H300" t="str">
        <v>ÚNICA</v>
      </c>
      <c r="I300" t="str">
        <v>TRANSFERENCIA</v>
      </c>
      <c r="J300">
        <v>67982.55</v>
      </c>
    </row>
    <row r="301">
      <c r="A301" t="str">
        <v>BC_MATRIZ</v>
      </c>
      <c r="B301">
        <v>45733</v>
      </c>
      <c r="C301" t="str">
        <v>RESGATE</v>
      </c>
      <c r="D301" t="str">
        <v>BELA CEREAIS COMERCIO</v>
      </c>
      <c r="E301" t="str">
        <v xml:space="preserve"> TRANSFERENCIA ENTRE CONTAS</v>
      </c>
      <c r="F301" t="str">
        <v>03/2025</v>
      </c>
      <c r="G301" t="str">
        <v>TRANSFERENCIA ENTRE CONTAS</v>
      </c>
      <c r="H301" t="str">
        <v>ÚNICA</v>
      </c>
      <c r="I301" t="str">
        <v>TRANSFERENCIA</v>
      </c>
      <c r="J301">
        <v>134.94</v>
      </c>
    </row>
    <row r="302">
      <c r="A302" t="str">
        <v>BC_MATRIZ</v>
      </c>
      <c r="B302">
        <v>45734</v>
      </c>
      <c r="C302" t="str">
        <v>APLICACAO.</v>
      </c>
      <c r="D302" t="str">
        <v>BELA CEREAIS COMERCIO</v>
      </c>
      <c r="E302" t="str">
        <v xml:space="preserve"> TRANSFERENCIA ENTRE CONTAS</v>
      </c>
      <c r="F302" t="str">
        <v>03/2025</v>
      </c>
      <c r="G302" t="str">
        <v>TRANSFERENCIA ENTRE CONTAS</v>
      </c>
      <c r="H302" t="str">
        <v>ÚNICA</v>
      </c>
      <c r="I302" t="str">
        <v>TRANSFERENCIA</v>
      </c>
      <c r="J302">
        <v>66464.33</v>
      </c>
    </row>
    <row r="303">
      <c r="A303" t="str">
        <v>BC_MATRIZ</v>
      </c>
      <c r="B303">
        <v>45735</v>
      </c>
      <c r="C303" t="str">
        <v>PAGAMENTO CONTRATO 0357/25 - SO</v>
      </c>
      <c r="D303" t="str">
        <v>BELA CEREAIS COMERCIO</v>
      </c>
      <c r="E303" t="str">
        <v xml:space="preserve"> CESAR TORRES VEDANA</v>
      </c>
      <c r="F303" t="str">
        <v>0357/25 - SO</v>
      </c>
      <c r="G303" t="str">
        <v>FORNECEDORES MERCADORIA</v>
      </c>
      <c r="H303" t="str">
        <v>ÚNICA</v>
      </c>
      <c r="I303" t="str">
        <v>TED</v>
      </c>
      <c r="J303">
        <v>46845</v>
      </c>
    </row>
    <row r="304">
      <c r="A304" t="str">
        <v>BC_MATRIZ</v>
      </c>
      <c r="B304">
        <v>45735</v>
      </c>
      <c r="C304" t="str">
        <v>RESGATE</v>
      </c>
      <c r="D304" t="str">
        <v>BELA CEREAIS COMERCIO</v>
      </c>
      <c r="E304" t="str">
        <v xml:space="preserve"> TRANSFERENCIA ENTRE CONTAS</v>
      </c>
      <c r="F304" t="str">
        <v>03/2025</v>
      </c>
      <c r="G304" t="str">
        <v>TRANSFERENCIA ENTRE CONTAS</v>
      </c>
      <c r="H304" t="str">
        <v>ÚNICA</v>
      </c>
      <c r="I304" t="str">
        <v>TRANSFERENCIA</v>
      </c>
      <c r="J304">
        <v>3312.57</v>
      </c>
    </row>
    <row r="305">
      <c r="A305" t="str">
        <v>BC_MATRIZ</v>
      </c>
      <c r="B305">
        <v>45735</v>
      </c>
      <c r="C305" t="str">
        <v>RESGATE.</v>
      </c>
      <c r="D305" t="str">
        <v>BELA CEREAIS COMERCIO</v>
      </c>
      <c r="E305" t="str">
        <v xml:space="preserve"> TRANSFERENCIA ENTRE CONTAS</v>
      </c>
      <c r="F305" t="str">
        <v>03/2025</v>
      </c>
      <c r="G305" t="str">
        <v>TRANSFERENCIA ENTRE CONTAS</v>
      </c>
      <c r="H305" t="str">
        <v>ÚNICA</v>
      </c>
      <c r="I305" t="str">
        <v>TRANSFERENCIA</v>
      </c>
      <c r="J305">
        <v>46845</v>
      </c>
    </row>
    <row r="306">
      <c r="A306" t="str">
        <v>BC_MATRIZ</v>
      </c>
      <c r="B306">
        <v>45736</v>
      </c>
      <c r="C306" t="str">
        <v>SENAR REF NF 1139, CARREGAMENTO  Nº 01720, CONTRATO: 0359/25 - MP. PLACA: XXX-9999, MOTORISTA: JOEL FLORENCO DE SOUZA</v>
      </c>
      <c r="D306" t="str">
        <v>BELA CEREAIS COMERCIO</v>
      </c>
      <c r="E306" t="str">
        <v xml:space="preserve"> PAULO SERGIO AGUIAR</v>
      </c>
      <c r="F306" t="str">
        <v>01720</v>
      </c>
      <c r="G306" t="str">
        <v>FUNRURAL</v>
      </c>
      <c r="H306" t="str">
        <v>ÚNICA</v>
      </c>
      <c r="I306" t="str">
        <v>TRANSFERENCIA</v>
      </c>
      <c r="J306">
        <v>166.2</v>
      </c>
    </row>
    <row r="307">
      <c r="A307" t="str">
        <v>BC_MATRIZ</v>
      </c>
      <c r="B307">
        <v>45736</v>
      </c>
      <c r="C307" t="str">
        <v>APLICE 01121021000209 REF 01/2025. FATURA Nº 00759 REF. DOCUMENTOS: 01629, 01623, 01626, FATURA 00743.</v>
      </c>
      <c r="D307" t="str">
        <v>BELA CEREAIS COMERCIO</v>
      </c>
      <c r="E307" t="str">
        <v xml:space="preserve"> HDI SEGUROS S.A.</v>
      </c>
      <c r="F307" t="str">
        <v>01/2025</v>
      </c>
      <c r="G307" t="str">
        <v>SEGURO CARGA</v>
      </c>
      <c r="H307" t="str">
        <v>ÚNICA</v>
      </c>
      <c r="I307" t="str">
        <v>BOLETO</v>
      </c>
      <c r="J307">
        <v>2147.6</v>
      </c>
    </row>
    <row r="308">
      <c r="A308" t="str">
        <v>BC_MATRIZ</v>
      </c>
      <c r="B308">
        <v>45736</v>
      </c>
      <c r="C308" t="str">
        <v>MERCADORIA REF NF 3907, CARREGAMENTO Nº 01776, CONTRATO: 0365/25 - SO. PLACA: XXX-9999, MOTORISTA: JOEL FLORENCO DE SOUZA</v>
      </c>
      <c r="D308" t="str">
        <v>BELA CEREAIS COMERCIO</v>
      </c>
      <c r="E308" t="str">
        <v xml:space="preserve"> MARCIO VICTOR BELOTI</v>
      </c>
      <c r="F308" t="str">
        <v>01776</v>
      </c>
      <c r="G308" t="str">
        <v>FORNECEDORES MERCADORIA</v>
      </c>
      <c r="H308" t="str">
        <v>ÚNICA</v>
      </c>
      <c r="I308" t="str">
        <v>TED</v>
      </c>
      <c r="J308">
        <v>45648.95</v>
      </c>
    </row>
    <row r="309">
      <c r="A309" t="str">
        <v>BC_MATRIZ</v>
      </c>
      <c r="B309">
        <v>45736</v>
      </c>
      <c r="C309" t="str">
        <v>MERCADORIA REF NF 3911, CARREGAMENTO Nº 01777, CONTRATO COMPRA: 0364/25 - SO. PLACA: XXX-9999, MOTORISTA: JOEL FLORENCO DE SOUZA</v>
      </c>
      <c r="D309" t="str">
        <v>BELA CEREAIS COMERCIO</v>
      </c>
      <c r="E309" t="str">
        <v xml:space="preserve"> MARCIO VICTOR BELOTI</v>
      </c>
      <c r="F309" t="str">
        <v>01777</v>
      </c>
      <c r="G309" t="str">
        <v>FORNECEDORES MERCADORIA</v>
      </c>
      <c r="H309" t="str">
        <v>ÚNICA</v>
      </c>
      <c r="I309" t="str">
        <v>TED</v>
      </c>
      <c r="J309">
        <v>56750.4</v>
      </c>
    </row>
    <row r="310">
      <c r="A310" t="str">
        <v>BC_MATRIZ</v>
      </c>
      <c r="B310">
        <v>45736</v>
      </c>
      <c r="C310" t="str">
        <v>REFERENTE 02/2025</v>
      </c>
      <c r="D310" t="str">
        <v>BELA CEREAIS COMERCIO</v>
      </c>
      <c r="E310" t="str">
        <v xml:space="preserve"> INSS INSTITUTO NACIONAL DE SEGURANCA SOCIAL</v>
      </c>
      <c r="F310" t="str">
        <v>02/2025</v>
      </c>
      <c r="G310" t="str">
        <v>INSS</v>
      </c>
      <c r="H310" t="str">
        <v>2/12</v>
      </c>
      <c r="I310" t="str">
        <v>BOLETO</v>
      </c>
      <c r="J310">
        <v>64.7</v>
      </c>
    </row>
    <row r="311">
      <c r="A311" t="str">
        <v>BC_MATRIZ</v>
      </c>
      <c r="B311">
        <v>45736</v>
      </c>
      <c r="C311" t="str">
        <v>CAPITAL DE GIRO CEDULA DE CREDITO BANCARIO NR 713.912.618. 12/18 PARCELAS PRIMEIRA 20/04/2024 ULTIMA 20/08/2025 VALOR PARCELA: R$ 55.555,56. ENCARGO FINANCEIRO 1,48 % MES. TAXA FLAT 0,50%.</v>
      </c>
      <c r="D311" t="str">
        <v>BELA CEREAIS COMERCIO</v>
      </c>
      <c r="E311" t="str">
        <v xml:space="preserve"> BANCO DO BRASIL SA</v>
      </c>
      <c r="F311" t="str">
        <v>713.912.618</v>
      </c>
      <c r="G311" t="str">
        <v>CAPITAL GIRO</v>
      </c>
      <c r="H311" t="str">
        <v>12/18</v>
      </c>
      <c r="I311" t="str">
        <v>DEBITO EM CONTA</v>
      </c>
      <c r="J311">
        <v>55555.56</v>
      </c>
    </row>
    <row r="312">
      <c r="A312" t="str">
        <v>BC_MATRIZ</v>
      </c>
      <c r="B312">
        <v>45736</v>
      </c>
      <c r="C312" t="str">
        <v>CAPITAL DE GIRO CEDULA DE CREDITO BANCARIO NR 713.912.618. 12/18 PARCELAS PRIMEIRA 20/04/2024 ULTIMA 20/08/2025 VALOR PARCELA: R$ 55.555,56. ENCARGO FINANCEIRO 1,48 % MES. TAXA FLAT 0,50%.</v>
      </c>
      <c r="D312" t="str">
        <v>BELA CEREAIS COMERCIO</v>
      </c>
      <c r="E312" t="str">
        <v xml:space="preserve"> BANCO DO BRASIL SA</v>
      </c>
      <c r="F312" t="str">
        <v>713.912.618</v>
      </c>
      <c r="G312" t="str">
        <v>JUROS EMPRESTIMOS</v>
      </c>
      <c r="H312" t="str">
        <v>12/18</v>
      </c>
      <c r="I312" t="str">
        <v>DEBITO EM CONTA</v>
      </c>
      <c r="J312">
        <v>5371.85</v>
      </c>
    </row>
    <row r="313">
      <c r="A313" t="str">
        <v>BC_MATRIZ</v>
      </c>
      <c r="B313">
        <v>45736</v>
      </c>
      <c r="C313" t="str">
        <v>RESGATE</v>
      </c>
      <c r="D313" t="str">
        <v>BELA CEREAIS COMERCIO</v>
      </c>
      <c r="E313" t="str">
        <v xml:space="preserve"> TRANSFERENCIA ENTRE CONTAS</v>
      </c>
      <c r="F313" t="str">
        <v>03/2025</v>
      </c>
      <c r="G313" t="str">
        <v>TRANSFERENCIA ENTRE CONTAS</v>
      </c>
      <c r="H313" t="str">
        <v>ÚNICA</v>
      </c>
      <c r="I313" t="str">
        <v>TRANSFERENCIA</v>
      </c>
      <c r="J313">
        <v>165539.06</v>
      </c>
    </row>
    <row r="314">
      <c r="A314" t="str">
        <v>BC_MATRIZ</v>
      </c>
      <c r="B314">
        <v>45740</v>
      </c>
      <c r="C314" t="str">
        <v>REFERENCA MARCO/2025.</v>
      </c>
      <c r="D314" t="str">
        <v>BELA CEREAIS COMERCIO</v>
      </c>
      <c r="E314" t="str">
        <v xml:space="preserve"> COMPANHIA DE SANEAMENTO DO TOCANTINS - SANEATINS</v>
      </c>
      <c r="F314" t="str">
        <v>03/2025</v>
      </c>
      <c r="G314" t="str">
        <v>AGUA</v>
      </c>
      <c r="H314" t="str">
        <v>3/12</v>
      </c>
      <c r="I314" t="str">
        <v>BOLETO</v>
      </c>
      <c r="J314">
        <v>102.75</v>
      </c>
    </row>
    <row r="315">
      <c r="A315" t="str">
        <v>BC_MATRIZ</v>
      </c>
      <c r="B315">
        <v>45740</v>
      </c>
      <c r="C315" t="str">
        <v>MERCADORIA REF NF 3927, CARREGAMENTO Nº 01780, CONTRATO VENDA: 0365/25 - SO. PLACA: XXX-9999, MOTORISTA: JOEL FLORENCO DE SOUZA</v>
      </c>
      <c r="D315" t="str">
        <v>BELA CEREAIS COMERCIO</v>
      </c>
      <c r="E315" t="str">
        <v xml:space="preserve"> MARCIO VICTOR BELOTI</v>
      </c>
      <c r="F315" t="str">
        <v>01780</v>
      </c>
      <c r="G315" t="str">
        <v>FORNECEDORES MERCADORIA</v>
      </c>
      <c r="H315" t="str">
        <v>ÚNICA</v>
      </c>
      <c r="I315" t="str">
        <v>TED</v>
      </c>
      <c r="J315">
        <v>54350.87</v>
      </c>
    </row>
    <row r="316">
      <c r="A316" t="str">
        <v>BC_MATRIZ</v>
      </c>
      <c r="B316">
        <v>45740</v>
      </c>
      <c r="C316" t="str">
        <v>ADTO FRETE Nº 01781, CTE 37645, CONTRATO: 0365/25 - SO. PLACA: HBG-7932, MOTORISTA: WAGNER VEIGA DOMICIANO</v>
      </c>
      <c r="D316" t="str">
        <v>BELA CEREAIS COMERCIO</v>
      </c>
      <c r="E316" t="str">
        <v xml:space="preserve"> WAGNER VEIGA DOMICIANO</v>
      </c>
      <c r="F316" t="str">
        <v>01781</v>
      </c>
      <c r="G316" t="str">
        <v>FRETE (ADTO/SALDO)</v>
      </c>
      <c r="H316" t="str">
        <v>ÚNICA</v>
      </c>
      <c r="I316" t="str">
        <v>PIX</v>
      </c>
      <c r="J316">
        <v>13516.02</v>
      </c>
    </row>
    <row r="317">
      <c r="A317" t="str">
        <v>BC_MATRIZ</v>
      </c>
      <c r="B317">
        <v>45740</v>
      </c>
      <c r="C317" t="str">
        <v>MERCADORIA REF NF 3938, CARREGAMENTO  Nº 01781, CONTRATO: 0364/25 - SO. PLACA: HBG-7932, MOTORISTA: WAGNER VEIGA DOMICIANO</v>
      </c>
      <c r="D317" t="str">
        <v>BELA CEREAIS COMERCIO</v>
      </c>
      <c r="E317" t="str">
        <v xml:space="preserve"> MARCIO VICTOR BELOTI</v>
      </c>
      <c r="F317" t="str">
        <v>01781</v>
      </c>
      <c r="G317" t="str">
        <v>FORNECEDORES MERCADORIA</v>
      </c>
      <c r="H317" t="str">
        <v>ÚNICA</v>
      </c>
      <c r="I317" t="str">
        <v>TRANSFERENCIA</v>
      </c>
      <c r="J317">
        <v>54726.7</v>
      </c>
    </row>
    <row r="318">
      <c r="A318" t="str">
        <v>BC_MATRIZ</v>
      </c>
      <c r="B318">
        <v>45740</v>
      </c>
      <c r="C318" t="str">
        <v>TARIFA</v>
      </c>
      <c r="D318" t="str">
        <v>BELA CEREAIS COMERCIO</v>
      </c>
      <c r="E318" t="str">
        <v xml:space="preserve"> BANCO DO BRASIL SA</v>
      </c>
      <c r="F318" t="str">
        <v>03/2025</v>
      </c>
      <c r="G318" t="str">
        <v>TARIFA BANCARIA</v>
      </c>
      <c r="H318" t="str">
        <v>ÚNICA</v>
      </c>
      <c r="I318" t="str">
        <v>DEBITO EM CONTA</v>
      </c>
      <c r="J318">
        <v>20</v>
      </c>
    </row>
    <row r="319">
      <c r="A319" t="str">
        <v>BC_MATRIZ</v>
      </c>
      <c r="B319">
        <v>45740</v>
      </c>
      <c r="C319" t="str">
        <v>RESGATE</v>
      </c>
      <c r="D319" t="str">
        <v>BELA CEREAIS COMERCIO</v>
      </c>
      <c r="E319" t="str">
        <v xml:space="preserve"> TRANSFERENCIA ENTRE CONTAS</v>
      </c>
      <c r="F319" t="str">
        <v>03/2025</v>
      </c>
      <c r="G319" t="str">
        <v>TRANSFERENCIA ENTRE CONTAS</v>
      </c>
      <c r="H319" t="str">
        <v>ÚNICA</v>
      </c>
      <c r="I319" t="str">
        <v>TRANSFERENCIA</v>
      </c>
      <c r="J319">
        <v>123195.44</v>
      </c>
    </row>
    <row r="320">
      <c r="A320" t="str">
        <v>BC_MATRIZ</v>
      </c>
      <c r="B320">
        <v>45741</v>
      </c>
      <c r="C320" t="str">
        <v>SALDO FRETE Nº 01781, CTE 37645, CONTRATO: 0365/25 - SO. PLACA: HBG-7932, MOTORISTA: WAGNER VEIGA DOMICIANO</v>
      </c>
      <c r="D320" t="str">
        <v>BELA CEREAIS COMERCIO</v>
      </c>
      <c r="E320" t="str">
        <v xml:space="preserve"> WAGNER VEIGA DOMICIANO</v>
      </c>
      <c r="F320" t="str">
        <v>01781</v>
      </c>
      <c r="G320" t="str">
        <v>FRETE (ADTO/SALDO)</v>
      </c>
      <c r="H320" t="str">
        <v>ÚNICA</v>
      </c>
      <c r="I320" t="str">
        <v>PIX</v>
      </c>
      <c r="J320">
        <v>5772.18</v>
      </c>
    </row>
    <row r="321">
      <c r="A321" t="str">
        <v>BC_MATRIZ</v>
      </c>
      <c r="B321">
        <v>45741</v>
      </c>
      <c r="C321" t="str">
        <v>EXPORTACAO FEIJAO</v>
      </c>
      <c r="D321" t="str">
        <v>BELA CEREAIS COMERCIO</v>
      </c>
      <c r="E321" t="str">
        <v xml:space="preserve"> CMA CGM DO BRASIL AGENCIA MARITIMA LTDA</v>
      </c>
      <c r="F321" t="str">
        <v>03/2025</v>
      </c>
      <c r="G321" t="str">
        <v>DIVERSOS</v>
      </c>
      <c r="H321" t="str">
        <v>ÚNICA</v>
      </c>
      <c r="I321" t="str">
        <v>PIX</v>
      </c>
      <c r="J321">
        <v>4039.2</v>
      </c>
    </row>
    <row r="322">
      <c r="A322" t="str">
        <v>BC_MATRIZ</v>
      </c>
      <c r="B322">
        <v>45741</v>
      </c>
      <c r="C322" t="str">
        <v>TARIFA</v>
      </c>
      <c r="D322" t="str">
        <v>BELA CEREAIS COMERCIO</v>
      </c>
      <c r="E322" t="str">
        <v xml:space="preserve"> BANCO DO BRASIL SA</v>
      </c>
      <c r="F322" t="str">
        <v>03/2025</v>
      </c>
      <c r="G322" t="str">
        <v>TARIFA BANCARIA</v>
      </c>
      <c r="H322" t="str">
        <v>ÚNICA</v>
      </c>
      <c r="I322" t="str">
        <v>DEBITO EM CONTA</v>
      </c>
      <c r="J322">
        <v>6.5</v>
      </c>
    </row>
    <row r="323">
      <c r="A323" t="str">
        <v>BC_MATRIZ</v>
      </c>
      <c r="B323">
        <v>45741</v>
      </c>
      <c r="C323" t="str">
        <v>TARIFA</v>
      </c>
      <c r="D323" t="str">
        <v>BELA CEREAIS COMERCIO</v>
      </c>
      <c r="E323" t="str">
        <v xml:space="preserve"> BANCO DO BRASIL SA</v>
      </c>
      <c r="F323" t="str">
        <v>03/2025</v>
      </c>
      <c r="G323" t="str">
        <v>TARIFA BANCARIA</v>
      </c>
      <c r="H323" t="str">
        <v>ÚNICA</v>
      </c>
      <c r="I323" t="str">
        <v>DEBITO EM CONTA</v>
      </c>
      <c r="J323">
        <v>20</v>
      </c>
    </row>
    <row r="324">
      <c r="A324" t="str">
        <v>BC_MATRIZ</v>
      </c>
      <c r="B324">
        <v>45741</v>
      </c>
      <c r="C324" t="str">
        <v>RESGATE</v>
      </c>
      <c r="D324" t="str">
        <v>BELA CEREAIS COMERCIO</v>
      </c>
      <c r="E324" t="str">
        <v xml:space="preserve"> TRANSFERENCIA ENTRE CONTAS</v>
      </c>
      <c r="F324" t="str">
        <v>03/2025</v>
      </c>
      <c r="G324" t="str">
        <v>TRANSFERENCIA ENTRE CONTAS</v>
      </c>
      <c r="H324" t="str">
        <v>ÚNICA</v>
      </c>
      <c r="I324" t="str">
        <v>TRANSFERENCIA</v>
      </c>
      <c r="J324">
        <v>9837.88</v>
      </c>
    </row>
    <row r="325">
      <c r="A325" t="str">
        <v>BC_MATRIZ</v>
      </c>
      <c r="B325">
        <v>45742</v>
      </c>
      <c r="C325" t="str">
        <v>MERCADORIA REF NF 3945, CARREGAMENTO  Nº 01788, CONTRATO: 0364/25 - SO. PLACA: XXX-9999, MOTORISTA: JOEL FLORENCO DE SOUZA</v>
      </c>
      <c r="D325" t="str">
        <v>BELA CEREAIS COMERCIO</v>
      </c>
      <c r="E325" t="str">
        <v xml:space="preserve"> MARCIO VICTOR BELOTI</v>
      </c>
      <c r="F325" t="str">
        <v>01788</v>
      </c>
      <c r="G325" t="str">
        <v>FORNECEDORES MERCADORIA</v>
      </c>
      <c r="H325" t="str">
        <v>ÚNICA</v>
      </c>
      <c r="I325" t="str">
        <v>TED</v>
      </c>
      <c r="J325">
        <v>70280.3</v>
      </c>
    </row>
    <row r="326">
      <c r="A326" t="str">
        <v>BC_MATRIZ</v>
      </c>
      <c r="B326">
        <v>45742</v>
      </c>
      <c r="C326" t="str">
        <v>MERCADORIA REF NF 3944,  CARREGAMENTO  Nº 01789, CONTRATO: 0364/25 - SO. PLACA: XXX-9999, MOTORISTA: JOEL FLORENCO DE SOUZA</v>
      </c>
      <c r="D326" t="str">
        <v>BELA CEREAIS COMERCIO</v>
      </c>
      <c r="E326" t="str">
        <v xml:space="preserve"> MARCIO VICTOR BELOTI</v>
      </c>
      <c r="F326" t="str">
        <v>01789</v>
      </c>
      <c r="G326" t="str">
        <v>FORNECEDORES MERCADORIA</v>
      </c>
      <c r="H326" t="str">
        <v>ÚNICA</v>
      </c>
      <c r="I326" t="str">
        <v>TED</v>
      </c>
      <c r="J326">
        <v>70309.21</v>
      </c>
    </row>
    <row r="327">
      <c r="A327" t="str">
        <v>BC_MATRIZ</v>
      </c>
      <c r="B327">
        <v>45742</v>
      </c>
      <c r="C327" t="str">
        <v>ADTO FRETE Nº 01784, CTE 37677, CONTRATO: 0365/25 - SO. PLACA: MML-4E30, MOTORISTA: PATRICK MARCOS DE OLIVEIRA SILVA. EXTRATO AF DIESEL.</v>
      </c>
      <c r="D327" t="str">
        <v>BELA CEREAIS COMERCIO</v>
      </c>
      <c r="E327" t="str">
        <v xml:space="preserve"> PATRICK MARCOS DE OLIVEIRA SILVA</v>
      </c>
      <c r="F327" t="str">
        <v>01784</v>
      </c>
      <c r="G327" t="str">
        <v>FRETE (ADTO/SALDO)</v>
      </c>
      <c r="H327" t="str">
        <v>ÚNICA</v>
      </c>
      <c r="I327" t="str">
        <v>PIX</v>
      </c>
      <c r="J327">
        <v>13045.76</v>
      </c>
    </row>
    <row r="328">
      <c r="A328" t="str">
        <v>BC_MATRIZ</v>
      </c>
      <c r="B328">
        <v>45742</v>
      </c>
      <c r="C328" t="str">
        <v>MERCADORIA REF NF 3946, CARREGAMENTO  Nº 01784, CONTRATO: 0364/25 - SO. PLACA: MML-4E30, MOTORISTA: PATRICK MARCOS DE OLIVEIRA SILVA</v>
      </c>
      <c r="D328" t="str">
        <v>BELA CEREAIS COMERCIO</v>
      </c>
      <c r="E328" t="str">
        <v xml:space="preserve"> MARCIO VICTOR BELOTI</v>
      </c>
      <c r="F328" t="str">
        <v>01784</v>
      </c>
      <c r="G328" t="str">
        <v>FORNECEDORES MERCADORIA</v>
      </c>
      <c r="H328" t="str">
        <v>ÚNICA</v>
      </c>
      <c r="I328" t="str">
        <v>TED</v>
      </c>
      <c r="J328">
        <v>51806.79</v>
      </c>
    </row>
    <row r="329">
      <c r="A329" t="str">
        <v>BC_MATRIZ</v>
      </c>
      <c r="B329">
        <v>45742</v>
      </c>
      <c r="C329" t="str">
        <v>ADTO FRETE Nº 01785, CTE 37679, CONTRATO: 0365/25 - SO. PLACA: MPI-2I18, MOTORISTA: MATHEUS DE OLIVEIRA BARBOSA. EXTRATO AF DIESEL.</v>
      </c>
      <c r="D329" t="str">
        <v>BELA CEREAIS COMERCIO</v>
      </c>
      <c r="E329" t="str">
        <v xml:space="preserve"> MATHEUS DE OLIVEIRA BARBOSA</v>
      </c>
      <c r="F329" t="str">
        <v>01785</v>
      </c>
      <c r="G329" t="str">
        <v>FRETE (ADTO/SALDO)</v>
      </c>
      <c r="H329" t="str">
        <v>ÚNICA</v>
      </c>
      <c r="I329" t="str">
        <v>PIX</v>
      </c>
      <c r="J329">
        <v>17515.68</v>
      </c>
    </row>
    <row r="330">
      <c r="A330" t="str">
        <v>BC_MATRIZ</v>
      </c>
      <c r="B330">
        <v>45742</v>
      </c>
      <c r="C330" t="str">
        <v>MERCADORIA REF NF 3947, CARREGAMENTO  Nº 01785, CONTRATO: 0364/25 - SO. PLACA: MPI-2I18, MOTORISTA: MATHEUS DE OLIVEIRA BARBOSA</v>
      </c>
      <c r="D330" t="str">
        <v>BELA CEREAIS COMERCIO</v>
      </c>
      <c r="E330" t="str">
        <v xml:space="preserve"> MARCIO VICTOR BELOTI</v>
      </c>
      <c r="F330" t="str">
        <v>01785</v>
      </c>
      <c r="G330" t="str">
        <v>FORNECEDORES MERCADORIA</v>
      </c>
      <c r="H330" t="str">
        <v>ÚNICA</v>
      </c>
      <c r="I330" t="str">
        <v>PIX</v>
      </c>
      <c r="J330">
        <v>69557.55</v>
      </c>
    </row>
    <row r="331">
      <c r="A331" t="str">
        <v>BC_MATRIZ</v>
      </c>
      <c r="B331">
        <v>45742</v>
      </c>
      <c r="C331" t="str">
        <v>ADTO FRETE Nº 01787, CTE 37685, CONTRATO: 0365/25 - SO. PLACA: FEI-5G29, MOTORISTA: DECIO FLORENTINO. EXTRATO T Z Transporte e Prestadora de Servicos</v>
      </c>
      <c r="D331" t="str">
        <v>BELA CEREAIS COMERCIO</v>
      </c>
      <c r="E331" t="str">
        <v xml:space="preserve"> DECIO FLORENTINO</v>
      </c>
      <c r="F331" t="str">
        <v>01787</v>
      </c>
      <c r="G331" t="str">
        <v>FRETE (ADTO/SALDO)</v>
      </c>
      <c r="H331" t="str">
        <v>ÚNICA</v>
      </c>
      <c r="I331" t="str">
        <v>PIX</v>
      </c>
      <c r="J331">
        <v>17493.84</v>
      </c>
    </row>
    <row r="332">
      <c r="A332" t="str">
        <v>BC_MATRIZ</v>
      </c>
      <c r="B332">
        <v>45742</v>
      </c>
      <c r="C332" t="str">
        <v>MERCADORIA REF NF 3948, CARREGAMENTO  Nº 01787, CONTRATO: 0364/25 - SO. PLACA: FEI-5G29, MOTORISTA: DECIO FLORENTINO</v>
      </c>
      <c r="D332" t="str">
        <v>BELA CEREAIS COMERCIO</v>
      </c>
      <c r="E332" t="str">
        <v xml:space="preserve"> MARCIO VICTOR BELOTI</v>
      </c>
      <c r="F332" t="str">
        <v>01787</v>
      </c>
      <c r="G332" t="str">
        <v>FORNECEDORES MERCADORIA</v>
      </c>
      <c r="H332" t="str">
        <v>ÚNICA</v>
      </c>
      <c r="I332" t="str">
        <v>PIX</v>
      </c>
      <c r="J332">
        <v>69470.82</v>
      </c>
    </row>
    <row r="333">
      <c r="A333" t="str">
        <v>BC_MATRIZ</v>
      </c>
      <c r="B333">
        <v>45742</v>
      </c>
      <c r="C333" t="str">
        <v>ADTO FRETE Nº 01786, CTE 37686, CONTRATO: 0365/25 - SO. PLACA: GEJ-0D18, MOTORISTA: GILBERTO DE JESUS SEGURO. EXTRATO T Z Transporte e Prestadora de Servicos</v>
      </c>
      <c r="D333" t="str">
        <v>BELA CEREAIS COMERCIO</v>
      </c>
      <c r="E333" t="str">
        <v xml:space="preserve"> GILBERTO DE JESUS SEGURO</v>
      </c>
      <c r="F333" t="str">
        <v>01786</v>
      </c>
      <c r="G333" t="str">
        <v>FRETE (ADTO/SALDO)</v>
      </c>
      <c r="H333" t="str">
        <v>ÚNICA</v>
      </c>
      <c r="I333" t="str">
        <v>PIX</v>
      </c>
      <c r="J333">
        <v>17530.24</v>
      </c>
    </row>
    <row r="334">
      <c r="A334" t="str">
        <v>BC_MATRIZ</v>
      </c>
      <c r="B334">
        <v>45742</v>
      </c>
      <c r="C334" t="str">
        <v>MERCADORIA REF NF 3949, CARREGAMENTO  Nº 01786, CONTRATO: 0364/25 - SO. PLACA: GEJ-0D18, MOTORISTA: GILBERTO DE JESUS SEGURO</v>
      </c>
      <c r="D334" t="str">
        <v>BELA CEREAIS COMERCIO</v>
      </c>
      <c r="E334" t="str">
        <v xml:space="preserve"> MARCIO VICTOR BELOTI</v>
      </c>
      <c r="F334" t="str">
        <v>01786</v>
      </c>
      <c r="G334" t="str">
        <v>FORNECEDORES MERCADORIA</v>
      </c>
      <c r="H334" t="str">
        <v>ÚNICA</v>
      </c>
      <c r="I334" t="str">
        <v>TED</v>
      </c>
      <c r="J334">
        <v>69615.37</v>
      </c>
    </row>
    <row r="335">
      <c r="A335" t="str">
        <v>BC_MATRIZ</v>
      </c>
      <c r="B335">
        <v>45742</v>
      </c>
      <c r="C335" t="str">
        <v>CAPITAL DE GIRO CEDULA DE CREDITO BANCARIO NR 713.912.396. 14/30 PARCELAS PRIMEIRA 26/02/2024 ULTIMA 26/07/2026 VALOR PARCELA: R$ 33.666,57. ENCARGO FINANCEIRO 1,40 % MES. TAXA FLAT 0,50%.</v>
      </c>
      <c r="D335" t="str">
        <v>BELA CEREAIS COMERCIO</v>
      </c>
      <c r="E335" t="str">
        <v xml:space="preserve"> BANCO DO BRASIL SA</v>
      </c>
      <c r="F335" t="str">
        <v>713.912.396</v>
      </c>
      <c r="G335" t="str">
        <v>CAPITAL GIRO</v>
      </c>
      <c r="H335" t="str">
        <v>14/30</v>
      </c>
      <c r="I335" t="str">
        <v>DEBITO EM CONTA</v>
      </c>
      <c r="J335">
        <v>33666.57</v>
      </c>
    </row>
    <row r="336">
      <c r="A336" t="str">
        <v>BC_MATRIZ</v>
      </c>
      <c r="B336">
        <v>45742</v>
      </c>
      <c r="C336" t="str">
        <v>CAPITAL DE GIRO CEDULA DE CREDITO BANCARIO NR 713.912.396. 14/30 PARCELAS PRIMEIRA 26/02/2024 ULTIMA 26/07/2026 VALOR PARCELA: R$ 33.666,57. ENCARGO FINANCEIRO 1,40 % MES. TAXA FLAT 0,50%.</v>
      </c>
      <c r="D336" t="str">
        <v>BELA CEREAIS COMERCIO</v>
      </c>
      <c r="E336" t="str">
        <v xml:space="preserve"> BANCO DO BRASIL SA</v>
      </c>
      <c r="F336" t="str">
        <v>713.912.396</v>
      </c>
      <c r="G336" t="str">
        <v>JUROS EMPRESTIMOS</v>
      </c>
      <c r="H336" t="str">
        <v>14/30</v>
      </c>
      <c r="I336" t="str">
        <v>DEBITO EM CONTA</v>
      </c>
      <c r="J336">
        <v>7478.59</v>
      </c>
    </row>
    <row r="337">
      <c r="A337" t="str">
        <v>BC_MATRIZ</v>
      </c>
      <c r="B337">
        <v>45742</v>
      </c>
      <c r="C337" t="str">
        <v>TARIFA</v>
      </c>
      <c r="D337" t="str">
        <v>BELA CEREAIS COMERCIO</v>
      </c>
      <c r="E337" t="str">
        <v xml:space="preserve"> BANCO DO BRASIL SA</v>
      </c>
      <c r="F337" t="str">
        <v>03/2025</v>
      </c>
      <c r="G337" t="str">
        <v>TARIFA BANCARIA</v>
      </c>
      <c r="H337" t="str">
        <v>ÚNICA</v>
      </c>
      <c r="I337" t="str">
        <v>DEBITO EM CONTA</v>
      </c>
      <c r="J337">
        <v>20</v>
      </c>
    </row>
    <row r="338">
      <c r="A338" t="str">
        <v>BC_MATRIZ</v>
      </c>
      <c r="B338">
        <v>45742</v>
      </c>
      <c r="C338" t="str">
        <v>RESGATE</v>
      </c>
      <c r="D338" t="str">
        <v>BELA CEREAIS COMERCIO</v>
      </c>
      <c r="E338" t="str">
        <v xml:space="preserve"> TRANSFERENCIA ENTRE CONTAS</v>
      </c>
      <c r="F338" t="str">
        <v>03/2025</v>
      </c>
      <c r="G338" t="str">
        <v>TRANSFERENCIA ENTRE CONTAS</v>
      </c>
      <c r="H338" t="str">
        <v>ÚNICA</v>
      </c>
      <c r="I338" t="str">
        <v>TRANSFERENCIA</v>
      </c>
      <c r="J338">
        <v>272714.86</v>
      </c>
    </row>
    <row r="339">
      <c r="A339" t="str">
        <v>BC_MATRIZ</v>
      </c>
      <c r="B339">
        <v>45742</v>
      </c>
      <c r="C339" t="str">
        <v>RESGATE</v>
      </c>
      <c r="D339" t="str">
        <v>BELA CEREAIS COMERCIO</v>
      </c>
      <c r="E339" t="str">
        <v xml:space="preserve"> TRANSFERENCIA ENTRE CONTAS</v>
      </c>
      <c r="F339" t="str">
        <v>03/2025</v>
      </c>
      <c r="G339" t="str">
        <v>TRANSFERENCIA ENTRE CONTAS</v>
      </c>
      <c r="H339" t="str">
        <v>ÚNICA</v>
      </c>
      <c r="I339" t="str">
        <v>TRANSFERENCIA</v>
      </c>
      <c r="J339">
        <v>235075.86</v>
      </c>
    </row>
    <row r="340">
      <c r="A340" t="str">
        <v>BC_MATRIZ</v>
      </c>
      <c r="B340">
        <v>45743</v>
      </c>
      <c r="C340" t="str">
        <v>BAIXAR MUTUO</v>
      </c>
      <c r="D340" t="str">
        <v>BELA CEREAIS COMERCIO</v>
      </c>
      <c r="E340" t="str">
        <v xml:space="preserve"> BANCO DO BRASIL SA</v>
      </c>
      <c r="F340" t="str">
        <v>03/2025</v>
      </c>
      <c r="G340" t="str">
        <v>PRO-LABORE</v>
      </c>
      <c r="H340" t="str">
        <v>ÚNICA</v>
      </c>
      <c r="I340" t="str">
        <v>TRANSFERENCIA</v>
      </c>
      <c r="J340">
        <v>2000</v>
      </c>
    </row>
    <row r="341">
      <c r="A341" t="str">
        <v>BC_MATRIZ</v>
      </c>
      <c r="B341">
        <v>45743</v>
      </c>
      <c r="C341" t="str">
        <v>RESGATE</v>
      </c>
      <c r="D341" t="str">
        <v>BELA CEREAIS COMERCIO</v>
      </c>
      <c r="E341" t="str">
        <v xml:space="preserve"> TRANSFERENCIA ENTRE CONTAS</v>
      </c>
      <c r="F341" t="str">
        <v>03/2025</v>
      </c>
      <c r="G341" t="str">
        <v>TRANSFERENCIA ENTRE CONTAS</v>
      </c>
      <c r="H341" t="str">
        <v>ÚNICA</v>
      </c>
      <c r="I341" t="str">
        <v>TRANSFERENCIA</v>
      </c>
      <c r="J341">
        <v>2000</v>
      </c>
    </row>
    <row r="342">
      <c r="A342" t="str">
        <v>BC_MATRIZ</v>
      </c>
      <c r="B342">
        <v>45744</v>
      </c>
      <c r="C342" t="str">
        <v>CARTAO DE CREDITO. NF 1254 GRAFICA.</v>
      </c>
      <c r="D342" t="str">
        <v>BELA CEREAIS COMERCIO</v>
      </c>
      <c r="E342" t="str">
        <v xml:space="preserve"> BANCO DO BRASIL SA</v>
      </c>
      <c r="F342" t="str">
        <v>03/2025</v>
      </c>
      <c r="G342" t="str">
        <v>IOF</v>
      </c>
      <c r="H342" t="str">
        <v>ÚNICA</v>
      </c>
      <c r="I342" t="str">
        <v>DEBITO EM CONTA</v>
      </c>
      <c r="J342">
        <v>667.25</v>
      </c>
    </row>
    <row r="343">
      <c r="A343" t="str">
        <v>BC_MATRIZ</v>
      </c>
      <c r="B343">
        <v>45744</v>
      </c>
      <c r="C343" t="str">
        <v>CARTAO DE CREDITO. NF 1254 GRAFICA.</v>
      </c>
      <c r="D343" t="str">
        <v>BELA CEREAIS COMERCIO</v>
      </c>
      <c r="E343" t="str">
        <v xml:space="preserve"> BANCO DO BRASIL SA</v>
      </c>
      <c r="F343" t="str">
        <v>03/2025</v>
      </c>
      <c r="G343" t="str">
        <v>HOSPEDAGEM</v>
      </c>
      <c r="H343" t="str">
        <v>ÚNICA</v>
      </c>
      <c r="I343" t="str">
        <v>DEBITO EM CONTA</v>
      </c>
      <c r="J343">
        <v>19741.13</v>
      </c>
    </row>
    <row r="344">
      <c r="A344" t="str">
        <v>BC_MATRIZ</v>
      </c>
      <c r="B344">
        <v>45744</v>
      </c>
      <c r="C344" t="str">
        <v>CARTAO DE CREDITO. NF 1254 GRAFICA.</v>
      </c>
      <c r="D344" t="str">
        <v>BELA CEREAIS COMERCIO</v>
      </c>
      <c r="E344" t="str">
        <v xml:space="preserve"> BANCO DO BRASIL SA</v>
      </c>
      <c r="F344" t="str">
        <v>03/2025</v>
      </c>
      <c r="G344" t="str">
        <v>TARIFA BANCARIA</v>
      </c>
      <c r="H344" t="str">
        <v>ÚNICA</v>
      </c>
      <c r="I344" t="str">
        <v>DEBITO EM CONTA</v>
      </c>
      <c r="J344">
        <v>3</v>
      </c>
    </row>
    <row r="345">
      <c r="A345" t="str">
        <v>BC_MATRIZ</v>
      </c>
      <c r="B345">
        <v>45744</v>
      </c>
      <c r="C345" t="str">
        <v>CARTAO DE CREDITO. NF 1254 GRAFICA.</v>
      </c>
      <c r="D345" t="str">
        <v>BELA CEREAIS COMERCIO</v>
      </c>
      <c r="E345" t="str">
        <v xml:space="preserve"> BANCO DO BRASIL SA</v>
      </c>
      <c r="F345" t="str">
        <v>03/2025</v>
      </c>
      <c r="G345" t="str">
        <v>PROPAGANDA/PUBLICIDADE</v>
      </c>
      <c r="H345" t="str">
        <v>ÚNICA</v>
      </c>
      <c r="I345" t="str">
        <v>DEBITO EM CONTA</v>
      </c>
      <c r="J345">
        <v>1200</v>
      </c>
    </row>
    <row r="346">
      <c r="A346" t="str">
        <v>BC_MATRIZ</v>
      </c>
      <c r="B346">
        <v>45744</v>
      </c>
      <c r="C346" t="str">
        <v>CARTAO DE CREDITO. NF 1254 GRAFICA.</v>
      </c>
      <c r="D346" t="str">
        <v>BELA CEREAIS COMERCIO</v>
      </c>
      <c r="E346" t="str">
        <v xml:space="preserve"> BANCO DO BRASIL SA</v>
      </c>
      <c r="F346" t="str">
        <v>03/2025</v>
      </c>
      <c r="G346" t="str">
        <v>HOSPEDAGEM</v>
      </c>
      <c r="H346" t="str">
        <v>ÚNICA</v>
      </c>
      <c r="I346" t="str">
        <v>DEBITO EM CONTA</v>
      </c>
      <c r="J346">
        <v>3000</v>
      </c>
    </row>
    <row r="347">
      <c r="A347" t="str">
        <v>BC_MATRIZ</v>
      </c>
      <c r="B347">
        <v>45744</v>
      </c>
      <c r="C347" t="str">
        <v>RESGATE</v>
      </c>
      <c r="D347" t="str">
        <v>BELA CEREAIS COMERCIO</v>
      </c>
      <c r="E347" t="str">
        <v xml:space="preserve"> TRANSFERENCIA ENTRE CONTAS</v>
      </c>
      <c r="F347" t="str">
        <v>03/2025</v>
      </c>
      <c r="G347" t="str">
        <v>TRANSFERENCIA ENTRE CONTAS</v>
      </c>
      <c r="H347" t="str">
        <v>ÚNICA</v>
      </c>
      <c r="I347" t="str">
        <v>TRANSFERENCIA</v>
      </c>
      <c r="J347">
        <v>24611.38</v>
      </c>
    </row>
    <row r="348">
      <c r="A348" t="str">
        <v>BC_MATRIZ</v>
      </c>
      <c r="B348">
        <v>45747</v>
      </c>
      <c r="C348" t="str">
        <v>ANUIDADE 2025.</v>
      </c>
      <c r="D348" t="str">
        <v>BELA CEREAIS COMERCIO</v>
      </c>
      <c r="E348" t="str">
        <v xml:space="preserve"> CONSELHO REG DOS REPRES COMERCIAIS DO ESTADO DE MT</v>
      </c>
      <c r="F348" t="str">
        <v>03/2025</v>
      </c>
      <c r="G348" t="str">
        <v>ASSOCIACAO DE CLASSE</v>
      </c>
      <c r="H348" t="str">
        <v>ÚNICA</v>
      </c>
      <c r="I348" t="str">
        <v>BOLETO</v>
      </c>
      <c r="J348">
        <v>1518.94</v>
      </c>
    </row>
    <row r="349">
      <c r="A349" t="str">
        <v>BC_MATRIZ</v>
      </c>
      <c r="B349">
        <v>45747</v>
      </c>
      <c r="C349" t="str">
        <v>HONORARIOS 03/2025. NF 1751.</v>
      </c>
      <c r="D349" t="str">
        <v>BELA CEREAIS COMERCIO</v>
      </c>
      <c r="E349" t="str">
        <v xml:space="preserve"> ALEXANDRE ZAVITOSKI GOMES</v>
      </c>
      <c r="F349" t="str">
        <v>1751</v>
      </c>
      <c r="G349" t="str">
        <v>HONORARIO CONTABEL</v>
      </c>
      <c r="H349" t="str">
        <v>3/12</v>
      </c>
      <c r="I349" t="str">
        <v>PIX</v>
      </c>
      <c r="J349">
        <v>1518</v>
      </c>
    </row>
    <row r="350">
      <c r="A350" t="str">
        <v>BC_MATRIZ</v>
      </c>
      <c r="B350">
        <v>45747</v>
      </c>
      <c r="C350" t="str">
        <v>MERCADORIA REF NF 3952, CARREGAMENTO  Nº 01796, CONTRATO: 0364/25 - SO. PLACA: XXX-9999, MOTORISTA: JOEL FLORENCO DE SOUZA</v>
      </c>
      <c r="D350" t="str">
        <v>BELA CEREAIS COMERCIO</v>
      </c>
      <c r="E350" t="str">
        <v xml:space="preserve"> MARCIO VICTOR BELOTI</v>
      </c>
      <c r="F350" t="str">
        <v>01796</v>
      </c>
      <c r="G350" t="str">
        <v>FORNECEDORES MERCADORIA</v>
      </c>
      <c r="H350" t="str">
        <v>ÚNICA</v>
      </c>
      <c r="I350" t="str">
        <v>TED</v>
      </c>
      <c r="J350">
        <v>54437.6</v>
      </c>
    </row>
    <row r="351">
      <c r="A351" t="str">
        <v>BC_MATRIZ</v>
      </c>
      <c r="B351">
        <v>45747</v>
      </c>
      <c r="C351" t="str">
        <v>MERCADORIA REF NF 3953, CARREGAMENTO  Nº 01798, CONTRATO: 0364/25 - SO. PLACA: XXX-9999, MOTORISTA: JOEL FLORENCO DE SOUZA</v>
      </c>
      <c r="D351" t="str">
        <v>BELA CEREAIS COMERCIO</v>
      </c>
      <c r="E351" t="str">
        <v xml:space="preserve"> MARCIO VICTOR BELOTI</v>
      </c>
      <c r="F351" t="str">
        <v>01798</v>
      </c>
      <c r="G351" t="str">
        <v>FORNECEDORES MERCADORIA</v>
      </c>
      <c r="H351" t="str">
        <v>ÚNICA</v>
      </c>
      <c r="I351" t="str">
        <v>TED</v>
      </c>
      <c r="J351">
        <v>57039.5</v>
      </c>
    </row>
    <row r="352">
      <c r="A352" t="str">
        <v>BC_MATRIZ</v>
      </c>
      <c r="B352">
        <v>45747</v>
      </c>
      <c r="C352" t="str">
        <v>MERCADORIA REF NF 3955, CARREGAMENTO  Nº 01801, CONTRATO: 0364/25 - SO. PLACA: XXX-9999, MOTORISTA: JOEL FLORENCO DE SOUZA</v>
      </c>
      <c r="D352" t="str">
        <v>BELA CEREAIS COMERCIO</v>
      </c>
      <c r="E352" t="str">
        <v xml:space="preserve"> MARCIO VICTOR BELOTI</v>
      </c>
      <c r="F352" t="str">
        <v>01801</v>
      </c>
      <c r="G352" t="str">
        <v>FORNECEDORES MERCADORIA</v>
      </c>
      <c r="H352" t="str">
        <v>ÚNICA</v>
      </c>
      <c r="I352" t="str">
        <v>TED</v>
      </c>
      <c r="J352">
        <v>69441.91</v>
      </c>
    </row>
    <row r="353">
      <c r="A353" t="str">
        <v>BC_MATRIZ</v>
      </c>
      <c r="B353">
        <v>45747</v>
      </c>
      <c r="C353" t="str">
        <v>MERCADORIA REF NF 3956, CARREGAMENTO  Nº 01803, CONTRATO: 0364/25 - SO. PLACA: XXX-9999, MOTORISTA: JOEL FLORENCO DE SOUZA</v>
      </c>
      <c r="D353" t="str">
        <v>BELA CEREAIS COMERCIO</v>
      </c>
      <c r="E353" t="str">
        <v xml:space="preserve"> MARCIO VICTOR BELOTI</v>
      </c>
      <c r="F353" t="str">
        <v>01803</v>
      </c>
      <c r="G353" t="str">
        <v>FORNECEDORES MERCADORIA</v>
      </c>
      <c r="H353" t="str">
        <v>ÚNICA</v>
      </c>
      <c r="I353" t="str">
        <v>TED</v>
      </c>
      <c r="J353">
        <v>56692.58</v>
      </c>
    </row>
    <row r="354">
      <c r="A354" t="str">
        <v>BC_MATRIZ</v>
      </c>
      <c r="B354">
        <v>45747</v>
      </c>
      <c r="C354" t="str">
        <v>MERCADORIA REF NF 3954, CARREGAMENTO  Nº 01797, CONTRATO: 0364/25 - SO. PLACA: XXX-9999, MOTORISTA: JOEL FLORENCO DE SOUZA</v>
      </c>
      <c r="D354" t="str">
        <v>BELA CEREAIS COMERCIO</v>
      </c>
      <c r="E354" t="str">
        <v xml:space="preserve"> MARCIO VICTOR BELOTI</v>
      </c>
      <c r="F354" t="str">
        <v>01797</v>
      </c>
      <c r="G354" t="str">
        <v>FORNECEDORES MERCADORIA</v>
      </c>
      <c r="H354" t="str">
        <v>ÚNICA</v>
      </c>
      <c r="I354" t="str">
        <v>TED</v>
      </c>
      <c r="J354">
        <v>71754.71</v>
      </c>
    </row>
    <row r="355">
      <c r="A355" t="str">
        <v>BC_MATRIZ</v>
      </c>
      <c r="B355">
        <v>45747</v>
      </c>
      <c r="C355" t="str">
        <v>PRO LABORE.</v>
      </c>
      <c r="D355" t="str">
        <v>BELA CEREAIS COMERCIO</v>
      </c>
      <c r="E355" t="str">
        <v xml:space="preserve"> JOEL FLORENCO DE SOUZA</v>
      </c>
      <c r="F355" t="str">
        <v>03/2025</v>
      </c>
      <c r="G355" t="str">
        <v>PRO-LABORE</v>
      </c>
      <c r="H355" t="str">
        <v>3/12</v>
      </c>
      <c r="I355" t="str">
        <v>TRANSFERENCIA</v>
      </c>
      <c r="J355">
        <v>2314</v>
      </c>
    </row>
    <row r="356">
      <c r="A356" t="str">
        <v>BC_MATRIZ</v>
      </c>
      <c r="B356">
        <v>45747</v>
      </c>
      <c r="C356" t="str">
        <v>MERCADORIA REF NF 3966, CARREGAMENTO  Nº 01709, CONTRATO: 0364/25 - SO. PLACA: XXX-9999, MOTORISTA: JOEL FLORENCO DE SOUZA</v>
      </c>
      <c r="D356" t="str">
        <v>BELA CEREAIS COMERCIO</v>
      </c>
      <c r="E356" t="str">
        <v xml:space="preserve"> MARCIO VICTOR BELOTI</v>
      </c>
      <c r="F356" t="str">
        <v>01709</v>
      </c>
      <c r="G356" t="str">
        <v>FORNECEDORES MERCADORIA</v>
      </c>
      <c r="H356" t="str">
        <v>ÚNICA</v>
      </c>
      <c r="I356" t="str">
        <v>TED</v>
      </c>
      <c r="J356">
        <v>70916.32</v>
      </c>
    </row>
    <row r="357">
      <c r="A357" t="str">
        <v>BC_MATRIZ</v>
      </c>
      <c r="B357">
        <v>45747</v>
      </c>
      <c r="C357" t="str">
        <v>REPARCELAMENTO REFIS. NUMERO DO PARCELAMENTO 11257711 ICMS. VALOR TOTAL R$ 338.571,58 17/60 PARCELAS.</v>
      </c>
      <c r="D357" t="str">
        <v>BELA CEREAIS COMERCIO</v>
      </c>
      <c r="E357" t="str">
        <v xml:space="preserve"> SEFAZ MT ESTADO DE MATO GROSSO</v>
      </c>
      <c r="F357" t="str">
        <v>03/2025</v>
      </c>
      <c r="G357" t="str">
        <v>PARCELAMENTO SEFAZ</v>
      </c>
      <c r="H357" t="str">
        <v>17/60</v>
      </c>
      <c r="I357" t="str">
        <v>BOLETO</v>
      </c>
      <c r="J357">
        <v>2901.23</v>
      </c>
    </row>
    <row r="358">
      <c r="A358" t="str">
        <v>BC_MATRIZ</v>
      </c>
      <c r="B358">
        <v>45747</v>
      </c>
      <c r="C358" t="str">
        <v>ADTO FRETE Nº 01794, CTE 20332, CONTRATO: 0365/25 - SO. PLACA: GCB-5I68, MOTORISTA: JAIR RIBEIRO. EXTRATO TZ TRANSPORTES.</v>
      </c>
      <c r="D358" t="str">
        <v>BELA CEREAIS COMERCIO</v>
      </c>
      <c r="E358" t="str">
        <v xml:space="preserve"> JAIR RIBEIRO</v>
      </c>
      <c r="F358" t="str">
        <v>01794</v>
      </c>
      <c r="G358" t="str">
        <v>FRETE (ADTO/SALDO)</v>
      </c>
      <c r="H358" t="str">
        <v>ÚNICA</v>
      </c>
      <c r="I358" t="str">
        <v>PIX</v>
      </c>
      <c r="J358">
        <v>17115.28</v>
      </c>
    </row>
    <row r="359">
      <c r="A359" t="str">
        <v>BC_MATRIZ</v>
      </c>
      <c r="B359">
        <v>45747</v>
      </c>
      <c r="C359" t="str">
        <v>MERCADORIA REF NF 3958, CARREGAMENTO  Nº 01794, CONTRATO: 0364/25 - SO. PLACA: GCB-5I68, MOTORISTA: JAIR RIBEIRO</v>
      </c>
      <c r="D359" t="str">
        <v>BELA CEREAIS COMERCIO</v>
      </c>
      <c r="E359" t="str">
        <v xml:space="preserve"> MARCIO VICTOR BELOTI</v>
      </c>
      <c r="F359" t="str">
        <v>01794</v>
      </c>
      <c r="G359" t="str">
        <v>FORNECEDORES MERCADORIA</v>
      </c>
      <c r="H359" t="str">
        <v>ÚNICA</v>
      </c>
      <c r="I359" t="str">
        <v>TED</v>
      </c>
      <c r="J359">
        <v>67967.5</v>
      </c>
    </row>
    <row r="360">
      <c r="A360" t="str">
        <v>BC_MATRIZ</v>
      </c>
      <c r="B360">
        <v>45747</v>
      </c>
      <c r="C360" t="str">
        <v>ADTO FRETE Nº 01793, CTE 20350, CONTRATO: 0365/25 - SO. PLACA: GEQ-7D51, MOTORISTA: RICARDO CAVALANI. EXTRATO TZ TRANSPORTES.</v>
      </c>
      <c r="D360" t="str">
        <v>BELA CEREAIS COMERCIO</v>
      </c>
      <c r="E360" t="str">
        <v xml:space="preserve"> RICARDO CAVALANI</v>
      </c>
      <c r="F360" t="str">
        <v>01793</v>
      </c>
      <c r="G360" t="str">
        <v>FRETE (ADTO/SALDO)</v>
      </c>
      <c r="H360" t="str">
        <v>ÚNICA</v>
      </c>
      <c r="I360" t="str">
        <v>PIX</v>
      </c>
      <c r="J360">
        <v>17326.4</v>
      </c>
    </row>
    <row r="361">
      <c r="A361" t="str">
        <v>BC_MATRIZ</v>
      </c>
      <c r="B361">
        <v>45747</v>
      </c>
      <c r="C361" t="str">
        <v>MERCADORIA REF NF 3963, CARREGAMENTO  Nº 01793, CONTRATO: 0364/25 - SO. PLACA: GEQ-7D51, MOTORISTA: RICARDO CAVALANI</v>
      </c>
      <c r="D361" t="str">
        <v>BELA CEREAIS COMERCIO</v>
      </c>
      <c r="E361" t="str">
        <v xml:space="preserve"> MARCIO VICTOR BELOTI</v>
      </c>
      <c r="F361" t="str">
        <v>01793</v>
      </c>
      <c r="G361" t="str">
        <v>FORNECEDORES MERCADORIA</v>
      </c>
      <c r="H361" t="str">
        <v>ÚNICA</v>
      </c>
      <c r="I361" t="str">
        <v>TED</v>
      </c>
      <c r="J361">
        <v>68805.89</v>
      </c>
    </row>
    <row r="362">
      <c r="A362" t="str">
        <v>BC_MATRIZ</v>
      </c>
      <c r="B362">
        <v>45747</v>
      </c>
      <c r="C362" t="str">
        <v>ADTO FRETE Nº 01795, CTE 20349, CONTRATO: 0365/25 - SO. PLACA: ONL-9C64, MOTORISTA: JOSE EDMILSON DA SILVA. EXTRATO TZ TRANSPORTES</v>
      </c>
      <c r="D362" t="str">
        <v>BELA CEREAIS COMERCIO</v>
      </c>
      <c r="E362" t="str">
        <v xml:space="preserve"> JOSE EDMILSON DA SILVA</v>
      </c>
      <c r="F362" t="str">
        <v>01795</v>
      </c>
      <c r="G362" t="str">
        <v>FRETE (ADTO/SALDO)</v>
      </c>
      <c r="H362" t="str">
        <v>ÚNICA</v>
      </c>
      <c r="I362" t="str">
        <v>PIX</v>
      </c>
      <c r="J362">
        <v>17013.36</v>
      </c>
    </row>
    <row r="363">
      <c r="A363" t="str">
        <v>BC_MATRIZ</v>
      </c>
      <c r="B363">
        <v>45747</v>
      </c>
      <c r="C363" t="str">
        <v>MERCADORIA REF NF 3962, CARREGAMENTO  Nº 01795, CONTRATO: 0364/25 - SO. PLACA: ONL-9C64, MOTORISTA: JOSE EDMILSON DA SILVA</v>
      </c>
      <c r="D363" t="str">
        <v>BELA CEREAIS COMERCIO</v>
      </c>
      <c r="E363" t="str">
        <v xml:space="preserve"> MARCIO VICTOR BELOTI</v>
      </c>
      <c r="F363" t="str">
        <v>01795</v>
      </c>
      <c r="G363" t="str">
        <v>FORNECEDORES MERCADORIA</v>
      </c>
      <c r="H363" t="str">
        <v>ÚNICA</v>
      </c>
      <c r="I363" t="str">
        <v>TED</v>
      </c>
      <c r="J363">
        <v>67562.76</v>
      </c>
    </row>
    <row r="364">
      <c r="A364" t="str">
        <v>BC_MATRIZ</v>
      </c>
      <c r="B364">
        <v>45747</v>
      </c>
      <c r="C364" t="str">
        <v>CTE 19536. FATURA Nº 00767 REF. DOCUMENTOS: 01795, 01784, 01785, 01787, 01793, 01786, 01794.</v>
      </c>
      <c r="D364" t="str">
        <v>BELA CEREAIS COMERCIO</v>
      </c>
      <c r="E364" t="str">
        <v xml:space="preserve"> MARCIA MORATELLI</v>
      </c>
      <c r="F364" t="str">
        <v>FATURA 00767</v>
      </c>
      <c r="G364" t="str">
        <v>OUTRAS DESPESAS (CORRETORA)</v>
      </c>
      <c r="H364" t="str">
        <v>ÚNICA</v>
      </c>
      <c r="I364" t="str">
        <v>TRANSFERENCIA</v>
      </c>
      <c r="J364">
        <v>1726.45</v>
      </c>
    </row>
    <row r="365">
      <c r="A365" t="str">
        <v>BC_MATRIZ</v>
      </c>
      <c r="B365">
        <v>45747</v>
      </c>
      <c r="C365" t="str">
        <v>CTE 19536. FATURA Nº 00767 REF. DOCUMENTOS: 01795, 01784, 01785, 01787, 01793, 01786, 01794.</v>
      </c>
      <c r="D365" t="str">
        <v>BELA CEREAIS COMERCIO</v>
      </c>
      <c r="E365" t="str">
        <v xml:space="preserve"> MARCIA MORATELLI</v>
      </c>
      <c r="F365" t="str">
        <v>FATURA 00767</v>
      </c>
      <c r="G365" t="str">
        <v>PRO-LABORE</v>
      </c>
      <c r="H365" t="str">
        <v>ÚNICA</v>
      </c>
      <c r="I365" t="str">
        <v>TRANSFERENCIA</v>
      </c>
      <c r="J365">
        <v>55.75</v>
      </c>
    </row>
    <row r="366">
      <c r="A366" t="str">
        <v>BC_MATRIZ</v>
      </c>
      <c r="B366">
        <v>45747</v>
      </c>
      <c r="C366" t="str">
        <v>RELATORIO DE DESPESAS</v>
      </c>
      <c r="D366" t="str">
        <v>BELA CEREAIS COMERCIO</v>
      </c>
      <c r="E366" t="str">
        <v xml:space="preserve"> JOEL FLORENCO DE SOUZA</v>
      </c>
      <c r="F366" t="str">
        <v>03/2025</v>
      </c>
      <c r="G366" t="str">
        <v>HOSPEDAGEM</v>
      </c>
      <c r="H366" t="str">
        <v>ÚNICA</v>
      </c>
      <c r="I366" t="str">
        <v>TRANSFERENCIA</v>
      </c>
      <c r="J366">
        <v>2671.2</v>
      </c>
    </row>
    <row r="367">
      <c r="A367" t="str">
        <v>BC_MATRIZ</v>
      </c>
      <c r="B367">
        <v>45747</v>
      </c>
      <c r="C367" t="str">
        <v>RELATORIO DE DESPESAS</v>
      </c>
      <c r="D367" t="str">
        <v>BELA CEREAIS COMERCIO</v>
      </c>
      <c r="E367" t="str">
        <v xml:space="preserve"> JOEL FLORENCO DE SOUZA</v>
      </c>
      <c r="F367" t="str">
        <v>03/2025</v>
      </c>
      <c r="G367" t="str">
        <v>MANUTENCAO VEICULOS</v>
      </c>
      <c r="H367" t="str">
        <v>ÚNICA</v>
      </c>
      <c r="I367" t="str">
        <v>TRANSFERENCIA</v>
      </c>
      <c r="J367">
        <v>800</v>
      </c>
    </row>
    <row r="368">
      <c r="A368" t="str">
        <v>BC_MATRIZ</v>
      </c>
      <c r="B368">
        <v>45747</v>
      </c>
      <c r="C368" t="str">
        <v>TARIFAS</v>
      </c>
      <c r="D368" t="str">
        <v>BELA CEREAIS COMERCIO</v>
      </c>
      <c r="E368" t="str">
        <v xml:space="preserve"> BANCO DO BRASIL SA</v>
      </c>
      <c r="F368" t="str">
        <v>03/2025</v>
      </c>
      <c r="G368" t="str">
        <v>TARIFA BANCARIA</v>
      </c>
      <c r="H368" t="str">
        <v>ÚNICA</v>
      </c>
      <c r="I368" t="str">
        <v>DEBITO EM CONTA</v>
      </c>
      <c r="J368">
        <v>20</v>
      </c>
    </row>
    <row r="369">
      <c r="A369" t="str">
        <v>BC_MATRIZ</v>
      </c>
      <c r="B369">
        <v>45747</v>
      </c>
      <c r="C369" t="str">
        <v>CANCELAMENTO NF 1518.</v>
      </c>
      <c r="D369" t="str">
        <v>BELA CEREAIS COMERCIO</v>
      </c>
      <c r="E369" t="str">
        <v xml:space="preserve"> SEFAZ MT ESTADO DE MATO GROSSO</v>
      </c>
      <c r="F369" t="str">
        <v>03/2025</v>
      </c>
      <c r="G369" t="str">
        <v>OUTROS IMPOSTOS E TAXAS</v>
      </c>
      <c r="H369" t="str">
        <v>ÚNICA</v>
      </c>
      <c r="I369" t="str">
        <v>BOLETO</v>
      </c>
      <c r="J369">
        <v>49.03</v>
      </c>
    </row>
    <row r="370">
      <c r="A370" t="str">
        <v>BC_MATRIZ</v>
      </c>
      <c r="B370">
        <v>45747</v>
      </c>
      <c r="C370" t="str">
        <v>RESGATE</v>
      </c>
      <c r="D370" t="str">
        <v>BELA CEREAIS COMERCIO</v>
      </c>
      <c r="E370" t="str">
        <v xml:space="preserve"> TRANSFERENCIA ENTRE CONTAS</v>
      </c>
      <c r="F370" t="str">
        <v>03/2025</v>
      </c>
      <c r="G370" t="str">
        <v>TRANSFERENCIA ENTRE CONTAS</v>
      </c>
      <c r="H370" t="str">
        <v>ÚNICA</v>
      </c>
      <c r="I370" t="str">
        <v>TRANSFERENCIA</v>
      </c>
      <c r="J370">
        <v>316315.08</v>
      </c>
    </row>
    <row r="371">
      <c r="A371" t="str">
        <v>BC_MATRIZ</v>
      </c>
      <c r="B371">
        <v>45747</v>
      </c>
      <c r="C371" t="str">
        <v>IR APLICACAO</v>
      </c>
      <c r="D371" t="str">
        <v>BELA CEREAIS COMERCIO</v>
      </c>
      <c r="E371" t="str">
        <v xml:space="preserve"> BANCO DO BRASIL SA</v>
      </c>
      <c r="F371" t="str">
        <v>03/2025</v>
      </c>
      <c r="G371" t="str">
        <v>IRPJ</v>
      </c>
      <c r="H371" t="str">
        <v>ÚNICA</v>
      </c>
      <c r="I371" t="str">
        <v>DEBITO EM CONTA</v>
      </c>
      <c r="J371">
        <v>1517.94</v>
      </c>
    </row>
    <row r="372">
      <c r="A372" t="str">
        <v>BC_MATRIZ</v>
      </c>
      <c r="B372">
        <v>45747</v>
      </c>
      <c r="C372" t="str">
        <v>IOF</v>
      </c>
      <c r="D372" t="str">
        <v>BELA CEREAIS COMERCIO</v>
      </c>
      <c r="E372" t="str">
        <v xml:space="preserve"> BANCO DO BRASIL SA</v>
      </c>
      <c r="F372" t="str">
        <v>03/2025</v>
      </c>
      <c r="G372" t="str">
        <v>IOF</v>
      </c>
      <c r="H372" t="str">
        <v>ÚNICA</v>
      </c>
      <c r="I372" t="str">
        <v>DEBITO EM CONTA</v>
      </c>
      <c r="J372">
        <v>126.79</v>
      </c>
    </row>
    <row r="373">
      <c r="A373" t="str">
        <v>BC_MATRIZ</v>
      </c>
      <c r="B373">
        <v>45747</v>
      </c>
      <c r="C373" t="str">
        <v>IOF</v>
      </c>
      <c r="D373" t="str">
        <v>BELA CEREAIS COMERCIO</v>
      </c>
      <c r="E373" t="str">
        <v xml:space="preserve"> BANCO DO BRASIL SA</v>
      </c>
      <c r="F373" t="str">
        <v>03/2025</v>
      </c>
      <c r="G373" t="str">
        <v>IOF</v>
      </c>
      <c r="H373" t="str">
        <v>ÚNICA</v>
      </c>
      <c r="I373" t="str">
        <v>DEBITO EM CONTA</v>
      </c>
      <c r="J373">
        <v>156.33</v>
      </c>
    </row>
    <row r="374">
      <c r="A374" t="str">
        <v>BC_MATRIZ</v>
      </c>
      <c r="B374">
        <v>45747</v>
      </c>
      <c r="C374" t="str">
        <v>IR APLICACAO</v>
      </c>
      <c r="D374" t="str">
        <v>BELA CEREAIS COMERCIO</v>
      </c>
      <c r="E374" t="str">
        <v xml:space="preserve"> BANCO DO BRASIL SA</v>
      </c>
      <c r="F374" t="str">
        <v>03/2025</v>
      </c>
      <c r="G374" t="str">
        <v>IRPJ</v>
      </c>
      <c r="H374" t="str">
        <v>ÚNICA</v>
      </c>
      <c r="I374" t="str">
        <v>DEBITO EM CONTA</v>
      </c>
      <c r="J374">
        <v>24.73</v>
      </c>
    </row>
    <row r="375">
      <c r="A375" t="str">
        <v>BC_MATRIZ</v>
      </c>
      <c r="B375">
        <v>45748</v>
      </c>
      <c r="C375" t="str">
        <v>NF 6411.</v>
      </c>
      <c r="D375" t="str">
        <v>BELA CEREAIS COMERCIO</v>
      </c>
      <c r="E375" t="str">
        <v xml:space="preserve"> GERENTE MAX SOFTWARES EIRELI</v>
      </c>
      <c r="F375" t="str">
        <v>6411</v>
      </c>
      <c r="G375" t="str">
        <v>SISTEMA GERENTE MAX</v>
      </c>
      <c r="H375" t="str">
        <v>4/12</v>
      </c>
      <c r="I375" t="str">
        <v>BOLETO</v>
      </c>
      <c r="J375">
        <v>633.01</v>
      </c>
    </row>
    <row r="376">
      <c r="A376" t="str">
        <v>BC_MATRIZ</v>
      </c>
      <c r="B376">
        <v>45748</v>
      </c>
      <c r="C376" t="str">
        <v>FCO LIBRELATO 713.904.432.</v>
      </c>
      <c r="D376" t="str">
        <v>BELA CEREAIS COMERCIO</v>
      </c>
      <c r="E376" t="str">
        <v xml:space="preserve"> BANCO DO BRASIL SA</v>
      </c>
      <c r="F376" t="str">
        <v>713.904.432</v>
      </c>
      <c r="G376" t="str">
        <v>PRESTACAO</v>
      </c>
      <c r="H376" t="str">
        <v>56/60</v>
      </c>
      <c r="I376" t="str">
        <v>DEBITO EM CONTA</v>
      </c>
      <c r="J376">
        <v>750</v>
      </c>
    </row>
    <row r="377">
      <c r="A377" t="str">
        <v>BC_MATRIZ</v>
      </c>
      <c r="B377">
        <v>45748</v>
      </c>
      <c r="C377" t="str">
        <v>FCO LIBRELATO 713.904.432.</v>
      </c>
      <c r="D377" t="str">
        <v>BELA CEREAIS COMERCIO</v>
      </c>
      <c r="E377" t="str">
        <v xml:space="preserve"> BANCO DO BRASIL SA</v>
      </c>
      <c r="F377" t="str">
        <v>713.904.432</v>
      </c>
      <c r="G377" t="str">
        <v>PRESTACAO</v>
      </c>
      <c r="H377" t="str">
        <v>56/60</v>
      </c>
      <c r="I377" t="str">
        <v>DEBITO EM CONTA</v>
      </c>
      <c r="J377">
        <v>1125</v>
      </c>
    </row>
    <row r="378">
      <c r="A378" t="str">
        <v>BC_MATRIZ</v>
      </c>
      <c r="B378">
        <v>45748</v>
      </c>
      <c r="C378" t="str">
        <v>FCO LIBRELATO 713.904.432.</v>
      </c>
      <c r="D378" t="str">
        <v>BELA CEREAIS COMERCIO</v>
      </c>
      <c r="E378" t="str">
        <v xml:space="preserve"> BANCO DO BRASIL SA</v>
      </c>
      <c r="F378" t="str">
        <v>713.904.432</v>
      </c>
      <c r="G378" t="str">
        <v>PRESTACAO</v>
      </c>
      <c r="H378" t="str">
        <v>56/60</v>
      </c>
      <c r="I378" t="str">
        <v>DEBITO EM CONTA</v>
      </c>
      <c r="J378">
        <v>1200</v>
      </c>
    </row>
    <row r="379">
      <c r="A379" t="str">
        <v>BC_MATRIZ</v>
      </c>
      <c r="B379">
        <v>45748</v>
      </c>
      <c r="C379" t="str">
        <v>FCO LIBRELATO 713.904.432.</v>
      </c>
      <c r="D379" t="str">
        <v>BELA CEREAIS COMERCIO</v>
      </c>
      <c r="E379" t="str">
        <v xml:space="preserve"> BANCO DO BRASIL SA</v>
      </c>
      <c r="F379" t="str">
        <v>713.904.432</v>
      </c>
      <c r="G379" t="str">
        <v>JUROS FCO</v>
      </c>
      <c r="H379" t="str">
        <v>56/60</v>
      </c>
      <c r="I379" t="str">
        <v>DEBITO EM CONTA</v>
      </c>
      <c r="J379">
        <v>135.35</v>
      </c>
    </row>
    <row r="380">
      <c r="A380" t="str">
        <v>BC_MATRIZ</v>
      </c>
      <c r="B380">
        <v>45748</v>
      </c>
      <c r="C380" t="str">
        <v>FCO DAF 713.906.837 PARCELA 44/60.</v>
      </c>
      <c r="D380" t="str">
        <v>BELA CEREAIS COMERCIO</v>
      </c>
      <c r="E380" t="str">
        <v xml:space="preserve"> BANCO DO BRASIL SA</v>
      </c>
      <c r="F380" t="str">
        <v>713.906.837</v>
      </c>
      <c r="G380" t="str">
        <v>PRESTACAO</v>
      </c>
      <c r="H380" t="str">
        <v>44/60</v>
      </c>
      <c r="I380" t="str">
        <v>DEBITO EM CONTA</v>
      </c>
      <c r="J380">
        <v>10125</v>
      </c>
    </row>
    <row r="381">
      <c r="A381" t="str">
        <v>BC_MATRIZ</v>
      </c>
      <c r="B381">
        <v>45748</v>
      </c>
      <c r="C381" t="str">
        <v>FCO DAF 713.906.837 PARCELA 44/60.</v>
      </c>
      <c r="D381" t="str">
        <v>BELA CEREAIS COMERCIO</v>
      </c>
      <c r="E381" t="str">
        <v xml:space="preserve"> BANCO DO BRASIL SA</v>
      </c>
      <c r="F381" t="str">
        <v>713.906.837</v>
      </c>
      <c r="G381" t="str">
        <v>JUROS FCO</v>
      </c>
      <c r="H381" t="str">
        <v>44/60</v>
      </c>
      <c r="I381" t="str">
        <v>DEBITO EM CONTA</v>
      </c>
      <c r="J381">
        <v>1459.59</v>
      </c>
    </row>
    <row r="382">
      <c r="A382" t="str">
        <v>BC_MATRIZ</v>
      </c>
      <c r="B382">
        <v>45748</v>
      </c>
      <c r="C382" t="str">
        <v>TARIFA</v>
      </c>
      <c r="D382" t="str">
        <v>BELA CEREAIS COMERCIO</v>
      </c>
      <c r="E382" t="str">
        <v xml:space="preserve"> BANCO DO BRASIL SA</v>
      </c>
      <c r="F382" t="str">
        <v>04/2025</v>
      </c>
      <c r="G382" t="str">
        <v>TARIFA BANCARIA</v>
      </c>
      <c r="H382" t="str">
        <v>ÚNICA</v>
      </c>
      <c r="I382" t="str">
        <v>DEBITO EM CONTA</v>
      </c>
      <c r="J382">
        <v>15</v>
      </c>
    </row>
    <row r="383">
      <c r="A383" t="str">
        <v>BC_MATRIZ</v>
      </c>
      <c r="B383">
        <v>45748</v>
      </c>
      <c r="C383" t="str">
        <v>RESGATE</v>
      </c>
      <c r="D383" t="str">
        <v>BELA CEREAIS COMERCIO</v>
      </c>
      <c r="E383" t="str">
        <v xml:space="preserve"> TRANSFERENCIA ENTRE CONTAS</v>
      </c>
      <c r="F383" t="str">
        <v>04/2025</v>
      </c>
      <c r="G383" t="str">
        <v>TRANSFERENCIA ENTRE CONTAS</v>
      </c>
      <c r="H383" t="str">
        <v>ÚNICA</v>
      </c>
      <c r="I383" t="str">
        <v>TRANSFERENCIA</v>
      </c>
      <c r="J383">
        <v>648.01</v>
      </c>
    </row>
    <row r="384">
      <c r="A384" t="str">
        <v>BC_MATRIZ</v>
      </c>
      <c r="B384">
        <v>45750</v>
      </c>
      <c r="C384" t="str">
        <v>SALDO FRETE Nº 01784, CTE 37677, CONTRATO: 0365/25 - SO. PLACA: MML-4E30, MOTORISTA: PATRICK MARCOS DE OLIVEIRA SILVA. EXTRATO AF DIESEL.</v>
      </c>
      <c r="D384" t="str">
        <v>BELA CEREAIS COMERCIO</v>
      </c>
      <c r="E384" t="str">
        <v xml:space="preserve"> PATRICK MARCOS DE OLIVEIRA SILVA</v>
      </c>
      <c r="F384" t="str">
        <v>01784</v>
      </c>
      <c r="G384" t="str">
        <v>FRETE (ADTO/SALDO)</v>
      </c>
      <c r="H384" t="str">
        <v>ÚNICA</v>
      </c>
      <c r="I384" t="str">
        <v>PIX</v>
      </c>
      <c r="J384">
        <v>5501.04</v>
      </c>
    </row>
    <row r="385">
      <c r="A385" t="str">
        <v>BC_MATRIZ</v>
      </c>
      <c r="B385">
        <v>45750</v>
      </c>
      <c r="C385" t="str">
        <v>SALDO FRETE Nº 01785, CTE 37679, CONTRATO: 0365/25 - SO. PLACA: MPI-2I18, MOTORISTA: MATHEUS DE OLIVEIRA BARBOSA. EXTRATO AF DIESEL.</v>
      </c>
      <c r="D385" t="str">
        <v>BELA CEREAIS COMERCIO</v>
      </c>
      <c r="E385" t="str">
        <v xml:space="preserve"> MATHEUS DE OLIVEIRA BARBOSA</v>
      </c>
      <c r="F385" t="str">
        <v>01785</v>
      </c>
      <c r="G385" t="str">
        <v>FRETE (ADTO/SALDO)</v>
      </c>
      <c r="H385" t="str">
        <v>ÚNICA</v>
      </c>
      <c r="I385" t="str">
        <v>PIX</v>
      </c>
      <c r="J385">
        <v>7416.72</v>
      </c>
    </row>
    <row r="386">
      <c r="A386" t="str">
        <v>BC_MATRIZ</v>
      </c>
      <c r="B386">
        <v>45750</v>
      </c>
      <c r="C386" t="str">
        <v>TARIFA</v>
      </c>
      <c r="D386" t="str">
        <v>BELA CEREAIS COMERCIO</v>
      </c>
      <c r="E386" t="str">
        <v xml:space="preserve"> BANCO DO BRASIL SA</v>
      </c>
      <c r="F386" t="str">
        <v>04/2025</v>
      </c>
      <c r="G386" t="str">
        <v>TARIFA BANCARIA</v>
      </c>
      <c r="H386" t="str">
        <v>ÚNICA</v>
      </c>
      <c r="I386" t="str">
        <v>DEBITO EM CONTA</v>
      </c>
      <c r="J386">
        <v>5</v>
      </c>
    </row>
    <row r="387">
      <c r="A387" t="str">
        <v>BC_MATRIZ</v>
      </c>
      <c r="B387">
        <v>45750</v>
      </c>
      <c r="C387" t="str">
        <v>TARIFAS</v>
      </c>
      <c r="D387" t="str">
        <v>BELA CEREAIS COMERCIO</v>
      </c>
      <c r="E387" t="str">
        <v xml:space="preserve"> BANCO DO BRASIL SA</v>
      </c>
      <c r="F387" t="str">
        <v>04/2025</v>
      </c>
      <c r="G387" t="str">
        <v>TARIFA BANCARIA</v>
      </c>
      <c r="H387" t="str">
        <v>ÚNICA</v>
      </c>
      <c r="I387" t="str">
        <v>DEBITO EM CONTA</v>
      </c>
      <c r="J387">
        <v>10</v>
      </c>
    </row>
    <row r="388">
      <c r="A388" t="str">
        <v>BC_MATRIZ</v>
      </c>
      <c r="B388">
        <v>45750</v>
      </c>
      <c r="C388" t="str">
        <v>BAIXAR MUTUO.</v>
      </c>
      <c r="D388" t="str">
        <v>BELA CEREAIS COMERCIO</v>
      </c>
      <c r="E388" t="str">
        <v xml:space="preserve"> JOEL FLORENCO DE SOUZA</v>
      </c>
      <c r="F388" t="str">
        <v>04/2025</v>
      </c>
      <c r="G388" t="str">
        <v>PRO-LABORE</v>
      </c>
      <c r="H388" t="str">
        <v>ÚNICA</v>
      </c>
      <c r="I388" t="str">
        <v>DEBITO EM CONTA</v>
      </c>
      <c r="J388">
        <v>30000</v>
      </c>
    </row>
    <row r="389">
      <c r="A389" t="str">
        <v>BC_MATRIZ</v>
      </c>
      <c r="B389">
        <v>45750</v>
      </c>
      <c r="C389" t="str">
        <v>RESGATE</v>
      </c>
      <c r="D389" t="str">
        <v>BELA CEREAIS COMERCIO</v>
      </c>
      <c r="E389" t="str">
        <v xml:space="preserve"> TRANSFERENCIA ENTRE CONTAS</v>
      </c>
      <c r="F389" t="str">
        <v>04/2025</v>
      </c>
      <c r="G389" t="str">
        <v>TRANSFERENCIA ENTRE CONTAS</v>
      </c>
      <c r="H389" t="str">
        <v>ÚNICA</v>
      </c>
      <c r="I389" t="str">
        <v>TRANSFERENCIA</v>
      </c>
      <c r="J389">
        <v>42932.76</v>
      </c>
    </row>
    <row r="390">
      <c r="A390" t="str">
        <v>BC_MATRIZ</v>
      </c>
      <c r="B390">
        <v>45751</v>
      </c>
      <c r="C390" t="str">
        <v>ANUIDADE ASSOCIACAO</v>
      </c>
      <c r="D390" t="str">
        <v>BELA CEREAIS COMERCIO</v>
      </c>
      <c r="E390" t="str">
        <v xml:space="preserve"> CAMARA DE COMERCIO ARABE BRASILEIRA</v>
      </c>
      <c r="F390" t="str">
        <v>04/2025</v>
      </c>
      <c r="G390" t="str">
        <v>HONORARIOS DIVERSOS</v>
      </c>
      <c r="H390" t="str">
        <v>4/5</v>
      </c>
      <c r="I390" t="str">
        <v>BOLETO</v>
      </c>
      <c r="J390">
        <v>1360</v>
      </c>
    </row>
    <row r="391">
      <c r="A391" t="str">
        <v>BC_MATRIZ</v>
      </c>
      <c r="B391">
        <v>45751</v>
      </c>
      <c r="C391" t="str">
        <v>INTERNET ESCRITORIO FATURA 2503928765908.</v>
      </c>
      <c r="D391" t="str">
        <v>BELA CEREAIS COMERCIO</v>
      </c>
      <c r="E391" t="str">
        <v xml:space="preserve"> CLARO S.A.</v>
      </c>
      <c r="F391" t="str">
        <v>2503928765908</v>
      </c>
      <c r="G391" t="str">
        <v>INTERNET</v>
      </c>
      <c r="H391" t="str">
        <v>3/12</v>
      </c>
      <c r="I391" t="str">
        <v>BOLETO</v>
      </c>
      <c r="J391">
        <v>179.98</v>
      </c>
    </row>
    <row r="392">
      <c r="A392" t="str">
        <v>BC_MATRIZ</v>
      </c>
      <c r="B392">
        <v>45751</v>
      </c>
      <c r="C392" t="str">
        <v>FETHAB CONTRATO COMPRA: 0364/25 - SO. 828,18 tons. FATURA Nº 00770 REF. DOCUMENTOS: 01780, 01788, 01784, 01785, 01787, 01786, 01796, 01798, 01797, 01776, 01777, 01781, 01789, 01801, 01803, 01794, 01795, 01793, 01709.</v>
      </c>
      <c r="D392" t="str">
        <v>BELA CEREAIS COMERCIO</v>
      </c>
      <c r="E392" t="str">
        <v xml:space="preserve"> MARCIO VICTOR BELOTI</v>
      </c>
      <c r="F392" t="str">
        <v>0364/25 - SO</v>
      </c>
      <c r="G392" t="str">
        <v>FETHAB</v>
      </c>
      <c r="H392" t="str">
        <v>ÚNICA</v>
      </c>
      <c r="I392" t="str">
        <v>BOLETO</v>
      </c>
      <c r="J392">
        <v>40330.71</v>
      </c>
    </row>
    <row r="393">
      <c r="A393" t="str">
        <v>BC_MATRIZ</v>
      </c>
      <c r="B393">
        <v>45751</v>
      </c>
      <c r="C393" t="str">
        <v>IAGRO CONTRATO COMPRA: 0364/25 - SO. 828,18 tons. FATURA Nº 00770 REF. DOCUMENTOS: 01780, 01788, 01784, 01785, 01787, 01786, 01796, 01798, 01797, 01776, 01777, 01781, 01789, 01801, 01803, 01794, 01795, 01793, 01709.</v>
      </c>
      <c r="D393" t="str">
        <v>BELA CEREAIS COMERCIO</v>
      </c>
      <c r="E393" t="str">
        <v xml:space="preserve"> MARCIO VICTOR BELOTI</v>
      </c>
      <c r="F393" t="str">
        <v>0364/25 - SO</v>
      </c>
      <c r="G393" t="str">
        <v>FETHAB</v>
      </c>
      <c r="H393" t="str">
        <v>ÚNICA</v>
      </c>
      <c r="I393" t="str">
        <v>BOLETO</v>
      </c>
      <c r="J393">
        <v>2319.02</v>
      </c>
    </row>
    <row r="394">
      <c r="A394" t="str">
        <v>BC_MATRIZ</v>
      </c>
      <c r="B394">
        <v>45751</v>
      </c>
      <c r="C394" t="str">
        <v>FETHAB CONTRATO 0357/25 - SO. 360 TONS.</v>
      </c>
      <c r="D394" t="str">
        <v>BELA CEREAIS COMERCIO</v>
      </c>
      <c r="E394" t="str">
        <v xml:space="preserve"> CESAR TORRES VEDANA</v>
      </c>
      <c r="F394" t="str">
        <v>0357/25 - SO</v>
      </c>
      <c r="G394" t="str">
        <v>FETHAB</v>
      </c>
      <c r="H394" t="str">
        <v>ÚNICA</v>
      </c>
      <c r="I394" t="str">
        <v>BOLETO</v>
      </c>
      <c r="J394">
        <v>17531.28</v>
      </c>
    </row>
    <row r="395">
      <c r="A395" t="str">
        <v>BC_MATRIZ</v>
      </c>
      <c r="B395">
        <v>45751</v>
      </c>
      <c r="C395" t="str">
        <v>SENAR CONTRATO 0357/25 - SO. 360 TONS.</v>
      </c>
      <c r="D395" t="str">
        <v>BELA CEREAIS COMERCIO</v>
      </c>
      <c r="E395" t="str">
        <v xml:space="preserve"> CESAR TORRES VEDANA</v>
      </c>
      <c r="F395" t="str">
        <v>0357/25 - SO</v>
      </c>
      <c r="G395" t="str">
        <v>FETHAB</v>
      </c>
      <c r="H395" t="str">
        <v>ÚNICA</v>
      </c>
      <c r="I395" t="str">
        <v>BOLETO</v>
      </c>
      <c r="J395">
        <v>1008.05</v>
      </c>
    </row>
    <row r="396">
      <c r="A396" t="str">
        <v>BC_MATRIZ</v>
      </c>
      <c r="B396">
        <v>45751</v>
      </c>
      <c r="C396" t="str">
        <v>APLICACAO</v>
      </c>
      <c r="D396" t="str">
        <v>BELA CEREAIS COMERCIO</v>
      </c>
      <c r="E396" t="str">
        <v xml:space="preserve"> TRANSFERENCIA ENTRE CONTAS</v>
      </c>
      <c r="F396" t="str">
        <v>04/2025</v>
      </c>
      <c r="G396" t="str">
        <v>TRANSFERENCIA ENTRE CONTAS</v>
      </c>
      <c r="H396" t="str">
        <v>ÚNICA</v>
      </c>
      <c r="I396" t="str">
        <v>TRANSFERENCIA</v>
      </c>
      <c r="J396">
        <v>474950.96</v>
      </c>
    </row>
    <row r="397">
      <c r="A397" t="str">
        <v>BC_MATRIZ</v>
      </c>
      <c r="B397">
        <v>45754</v>
      </c>
      <c r="C397" t="str">
        <v>MERCADORIA REF NF 3970, CARREGAMENTO  Nº 01774, CONTRATO: 0364/25 - SO. PLACA: XXX-9999, MOTORISTA: JOEL FLORENCO DE SOUZA</v>
      </c>
      <c r="D397" t="str">
        <v>BELA CEREAIS COMERCIO</v>
      </c>
      <c r="E397" t="str">
        <v xml:space="preserve"> MARCIO VICTOR BELOTI</v>
      </c>
      <c r="F397" t="str">
        <v>01774</v>
      </c>
      <c r="G397" t="str">
        <v>FORNECEDORES MERCADORIA</v>
      </c>
      <c r="H397" t="str">
        <v>ÚNICA</v>
      </c>
      <c r="I397" t="str">
        <v>PIX</v>
      </c>
      <c r="J397">
        <v>57010.6</v>
      </c>
    </row>
    <row r="398">
      <c r="A398" t="str">
        <v>BC_MATRIZ</v>
      </c>
      <c r="B398">
        <v>45754</v>
      </c>
      <c r="C398" t="str">
        <v>MERCADORIA REF NF 3971, CARREGAMENTO  Nº 01806, CONTRATO: 0364/25 - SO. PLACA: XXX-9999, MOTORISTA: JOEL FLORENCO DE SOUZA</v>
      </c>
      <c r="D398" t="str">
        <v>BELA CEREAIS COMERCIO</v>
      </c>
      <c r="E398" t="str">
        <v xml:space="preserve"> MARCIO VICTOR BELOTI</v>
      </c>
      <c r="F398" t="str">
        <v>01806</v>
      </c>
      <c r="G398" t="str">
        <v>FORNECEDORES MERCADORIA</v>
      </c>
      <c r="H398" t="str">
        <v>ÚNICA</v>
      </c>
      <c r="I398" t="str">
        <v>PIX</v>
      </c>
      <c r="J398">
        <v>54437.6</v>
      </c>
    </row>
    <row r="399">
      <c r="A399" t="str">
        <v>BC_MATRIZ</v>
      </c>
      <c r="B399">
        <v>45754</v>
      </c>
      <c r="C399" t="str">
        <v>MERCADORIA REF NF 3989, CARREGAMENTO  Nº 01807, CONTRATO: 0364/25 - SO. PLACA: XXX-9999, MOTORISTA: JOEL FLORENCO DE SOUZA</v>
      </c>
      <c r="D399" t="str">
        <v>BELA CEREAIS COMERCIO</v>
      </c>
      <c r="E399" t="str">
        <v xml:space="preserve"> MARCIO VICTOR BELOTI</v>
      </c>
      <c r="F399" t="str">
        <v>01807</v>
      </c>
      <c r="G399" t="str">
        <v>FORNECEDORES MERCADORIA</v>
      </c>
      <c r="H399" t="str">
        <v>ÚNICA</v>
      </c>
      <c r="I399" t="str">
        <v>PIX</v>
      </c>
      <c r="J399">
        <v>70829.59</v>
      </c>
    </row>
    <row r="400">
      <c r="A400" t="str">
        <v>BC_MATRIZ</v>
      </c>
      <c r="B400">
        <v>45754</v>
      </c>
      <c r="C400" t="str">
        <v>MERCADORIA REFNF 3990, CARREGAMENTO  Nº 01809 E 01883, CONTRATO: 0364/25 - SO. PLACA: XXX-9999, MOTORISTA: JOEL FLORENCO DE SOUZA</v>
      </c>
      <c r="D400" t="str">
        <v>BELA CEREAIS COMERCIO</v>
      </c>
      <c r="E400" t="str">
        <v xml:space="preserve"> MARCIO VICTOR BELOTI</v>
      </c>
      <c r="F400" t="str">
        <v>01809</v>
      </c>
      <c r="G400" t="str">
        <v>FORNECEDORES MERCADORIA</v>
      </c>
      <c r="H400" t="str">
        <v>ÚNICA</v>
      </c>
      <c r="I400" t="str">
        <v>PIX</v>
      </c>
      <c r="J400">
        <v>69470.82</v>
      </c>
    </row>
    <row r="401">
      <c r="A401" t="str">
        <v>BC_MATRIZ</v>
      </c>
      <c r="B401">
        <v>45754</v>
      </c>
      <c r="C401" t="str">
        <v>MERCADORIA REF NF 3991, CARREGAMENTO  Nº 01813, CONTRATO: 0364/25 - SO. PLACA: XXX-9999, MOTORISTA: JOEL FLORENCO DE SOUZA</v>
      </c>
      <c r="D401" t="str">
        <v>BELA CEREAIS COMERCIO</v>
      </c>
      <c r="E401" t="str">
        <v xml:space="preserve"> MARCIO VICTOR BELOTI</v>
      </c>
      <c r="F401" t="str">
        <v>01813</v>
      </c>
      <c r="G401" t="str">
        <v>FORNECEDORES MERCADORIA</v>
      </c>
      <c r="H401" t="str">
        <v>ÚNICA</v>
      </c>
      <c r="I401" t="str">
        <v>PIX</v>
      </c>
      <c r="J401">
        <v>55767.46</v>
      </c>
    </row>
    <row r="402">
      <c r="A402" t="str">
        <v>BC_MATRIZ</v>
      </c>
      <c r="B402">
        <v>45754</v>
      </c>
      <c r="C402" t="str">
        <v>TARIFA</v>
      </c>
      <c r="D402" t="str">
        <v>BELA CEREAIS COMERCIO</v>
      </c>
      <c r="E402" t="str">
        <v xml:space="preserve"> BANCO DO BRASIL SA</v>
      </c>
      <c r="F402" t="str">
        <v>04/2025</v>
      </c>
      <c r="G402" t="str">
        <v>TARIFA BANCARIA</v>
      </c>
      <c r="H402" t="str">
        <v>ÚNICA</v>
      </c>
      <c r="I402" t="str">
        <v>DEBITO EM CONTA</v>
      </c>
      <c r="J402">
        <v>10</v>
      </c>
    </row>
    <row r="403">
      <c r="A403" t="str">
        <v>BC_MATRIZ</v>
      </c>
      <c r="B403">
        <v>45754</v>
      </c>
      <c r="C403" t="str">
        <v>RESGATE</v>
      </c>
      <c r="D403" t="str">
        <v>BELA CEREAIS COMERCIO</v>
      </c>
      <c r="E403" t="str">
        <v xml:space="preserve"> TRANSFERENCIA ENTRE CONTAS</v>
      </c>
      <c r="F403" t="str">
        <v>04/2025</v>
      </c>
      <c r="G403" t="str">
        <v>TRANSFERENCIA ENTRE CONTAS</v>
      </c>
      <c r="H403" t="str">
        <v>ÚNICA</v>
      </c>
      <c r="I403" t="str">
        <v>TRANSFERENCIA</v>
      </c>
      <c r="J403">
        <v>307526.07</v>
      </c>
    </row>
    <row r="404">
      <c r="A404" t="str">
        <v>BC_MATRIZ</v>
      </c>
      <c r="B404">
        <v>45755</v>
      </c>
      <c r="C404" t="str">
        <v>SALDO FRETE Nº 01787, CTE 37685, CONTRATO: 0365/25 - SO. PLACA: FEI-5G29, MOTORISTA: DECIO FLORENTINO. EXTRATO TZ TRANSPORTES.</v>
      </c>
      <c r="D404" t="str">
        <v>BELA CEREAIS COMERCIO</v>
      </c>
      <c r="E404" t="str">
        <v xml:space="preserve"> DECIO FLORENTINO</v>
      </c>
      <c r="F404" t="str">
        <v>01787</v>
      </c>
      <c r="G404" t="str">
        <v>FRETE (ADTO/SALDO)</v>
      </c>
      <c r="H404" t="str">
        <v>ÚNICA</v>
      </c>
      <c r="I404" t="str">
        <v>PIX</v>
      </c>
      <c r="J404">
        <v>7407.36</v>
      </c>
    </row>
    <row r="405">
      <c r="A405" t="str">
        <v>BC_MATRIZ</v>
      </c>
      <c r="B405">
        <v>45755</v>
      </c>
      <c r="C405" t="str">
        <v>SALDO FRETE Nº 01786, CTE 37686, CONTRATO: 0365/25 - SO. PLACA: GEJ-0D18, MOTORISTA: GILBERTO DE JESUS SEGURO. EXTRATO TZ TRANSPORTES.</v>
      </c>
      <c r="D405" t="str">
        <v>BELA CEREAIS COMERCIO</v>
      </c>
      <c r="E405" t="str">
        <v xml:space="preserve"> GILBERTO DE JESUS SEGURO</v>
      </c>
      <c r="F405" t="str">
        <v>01786</v>
      </c>
      <c r="G405" t="str">
        <v>FRETE (ADTO/SALDO)</v>
      </c>
      <c r="H405" t="str">
        <v>ÚNICA</v>
      </c>
      <c r="I405" t="str">
        <v>PIX</v>
      </c>
      <c r="J405">
        <v>7370.96</v>
      </c>
    </row>
    <row r="406">
      <c r="A406" t="str">
        <v>BC_MATRIZ</v>
      </c>
      <c r="B406">
        <v>45755</v>
      </c>
      <c r="C406" t="str">
        <v>SALDO FRETE Nº 01794, CTE 20332, CONTRATO: 0365/25 - SO. PLACA: GCB-5I68, MOTORISTA: JAIR RIBEIRO. EXTRATO TZ TRANSPORTES.</v>
      </c>
      <c r="D406" t="str">
        <v>BELA CEREAIS COMERCIO</v>
      </c>
      <c r="E406" t="str">
        <v xml:space="preserve"> JAIR RIBEIRO</v>
      </c>
      <c r="F406" t="str">
        <v>01794</v>
      </c>
      <c r="G406" t="str">
        <v>FRETE (ADTO/SALDO)</v>
      </c>
      <c r="H406" t="str">
        <v>ÚNICA</v>
      </c>
      <c r="I406" t="str">
        <v>PIX</v>
      </c>
      <c r="J406">
        <v>7234.72</v>
      </c>
    </row>
    <row r="407">
      <c r="A407" t="str">
        <v>BC_MATRIZ</v>
      </c>
      <c r="B407">
        <v>45755</v>
      </c>
      <c r="C407" t="str">
        <v>SALDO FRETE Nº 01793, CTE 20350, CONTRATO: 0365/25 - SO. PLACA: GEQ-7D51, MOTORISTA: RICARDO CAVALANI. EXTRATO TZ TRANSPORTES.</v>
      </c>
      <c r="D407" t="str">
        <v>BELA CEREAIS COMERCIO</v>
      </c>
      <c r="E407" t="str">
        <v xml:space="preserve"> RICARDO CAVALANI</v>
      </c>
      <c r="F407" t="str">
        <v>01793</v>
      </c>
      <c r="G407" t="str">
        <v>FRETE (ADTO/SALDO)</v>
      </c>
      <c r="H407" t="str">
        <v>ÚNICA</v>
      </c>
      <c r="I407" t="str">
        <v>PIX</v>
      </c>
      <c r="J407">
        <v>7314.8</v>
      </c>
    </row>
    <row r="408">
      <c r="A408" t="str">
        <v>BC_MATRIZ</v>
      </c>
      <c r="B408">
        <v>45755</v>
      </c>
      <c r="C408" t="str">
        <v>SALDO FRETE Nº 01795, CTE 20349, CONTRATO: 0365/25 - SO. PLACA: ONL-9C64, MOTORISTA: JOSE EDMILSON DA SILVA. EXTRATO TZ TRANSPORTES.</v>
      </c>
      <c r="D408" t="str">
        <v>BELA CEREAIS COMERCIO</v>
      </c>
      <c r="E408" t="str">
        <v xml:space="preserve"> JOSE EDMILSON DA SILVA</v>
      </c>
      <c r="F408" t="str">
        <v>01795</v>
      </c>
      <c r="G408" t="str">
        <v>FRETE (ADTO/SALDO)</v>
      </c>
      <c r="H408" t="str">
        <v>ÚNICA</v>
      </c>
      <c r="I408" t="str">
        <v>PIX</v>
      </c>
      <c r="J408">
        <v>7180.64</v>
      </c>
    </row>
    <row r="409">
      <c r="A409" t="str">
        <v>BC_MATRIZ</v>
      </c>
      <c r="B409">
        <v>45755</v>
      </c>
      <c r="C409" t="str">
        <v>NF 994. CONSULTA A PROFISSIONAL. FATURA Nº 00768 REF. DOCUMENTOS: 01795, 01784, 01785, 01786, 01787, 01793, 01794.</v>
      </c>
      <c r="D409" t="str">
        <v>BELA CEREAIS COMERCIO</v>
      </c>
      <c r="E409" t="str">
        <v xml:space="preserve"> SGR GERENCIAMENTO DE RISCO LTDA</v>
      </c>
      <c r="F409" t="str">
        <v>994</v>
      </c>
      <c r="G409" t="str">
        <v>OUTRAS DESPESAS (CORRETORA)</v>
      </c>
      <c r="H409" t="str">
        <v>ÚNICA</v>
      </c>
      <c r="I409" t="str">
        <v>BOLETO</v>
      </c>
      <c r="J409">
        <v>125</v>
      </c>
    </row>
    <row r="410">
      <c r="A410" t="str">
        <v>BC_MATRIZ</v>
      </c>
      <c r="B410">
        <v>45755</v>
      </c>
      <c r="C410" t="str">
        <v>NF 994. CONSULTA A PROFISSIONAL. FATURA Nº 00768 REF. DOCUMENTOS: 01795, 01784, 01785, 01786, 01787, 01793, 01794.</v>
      </c>
      <c r="D410" t="str">
        <v>BELA CEREAIS COMERCIO</v>
      </c>
      <c r="E410" t="str">
        <v xml:space="preserve"> SGR GERENCIAMENTO DE RISCO LTDA</v>
      </c>
      <c r="F410" t="str">
        <v>994</v>
      </c>
      <c r="G410" t="str">
        <v>CONSULTA DE PERFIL PROFISSIONAL</v>
      </c>
      <c r="H410" t="str">
        <v>ÚNICA</v>
      </c>
      <c r="I410" t="str">
        <v>BOLETO</v>
      </c>
      <c r="J410">
        <v>144.5</v>
      </c>
    </row>
    <row r="411">
      <c r="A411" t="str">
        <v>BC_MATRIZ</v>
      </c>
      <c r="B411">
        <v>45755</v>
      </c>
      <c r="C411" t="str">
        <v>ADTO FRETE Nº 01808, CTE 20419, CONTRATO: 0365/25 - SO. PLACA: FCE-0J64, MOTORISTA: ELCIO LUIZ DOMINGUES FILHO. EXTRATO Airton santos transportes</v>
      </c>
      <c r="D411" t="str">
        <v>BELA CEREAIS COMERCIO</v>
      </c>
      <c r="E411" t="str">
        <v xml:space="preserve"> ELCIO LUIZ DOMINGUES FILHO</v>
      </c>
      <c r="F411" t="str">
        <v>01808</v>
      </c>
      <c r="G411" t="str">
        <v>FRETE (ADTO/SALDO)</v>
      </c>
      <c r="H411" t="str">
        <v>ÚNICA</v>
      </c>
      <c r="I411" t="str">
        <v>TRANSFERENCIA</v>
      </c>
      <c r="J411">
        <v>14824.95</v>
      </c>
    </row>
    <row r="412">
      <c r="A412" t="str">
        <v>BC_MATRIZ</v>
      </c>
      <c r="B412">
        <v>45755</v>
      </c>
      <c r="C412" t="str">
        <v>TARIFAS</v>
      </c>
      <c r="D412" t="str">
        <v>BELA CEREAIS COMERCIO</v>
      </c>
      <c r="E412" t="str">
        <v xml:space="preserve"> BANCO DO BRASIL SA</v>
      </c>
      <c r="F412" t="str">
        <v>04/2025</v>
      </c>
      <c r="G412" t="str">
        <v>TARIFA BANCARIA</v>
      </c>
      <c r="H412" t="str">
        <v>ÚNICA</v>
      </c>
      <c r="I412" t="str">
        <v>DEBITO EM CONTA</v>
      </c>
      <c r="J412">
        <v>10</v>
      </c>
    </row>
    <row r="413">
      <c r="A413" t="str">
        <v>BC_MATRIZ</v>
      </c>
      <c r="B413">
        <v>45755</v>
      </c>
      <c r="C413" t="str">
        <v>RESGATE</v>
      </c>
      <c r="D413" t="str">
        <v>BELA CEREAIS COMERCIO</v>
      </c>
      <c r="E413" t="str">
        <v xml:space="preserve"> TRANSFERENCIA ENTRE CONTAS</v>
      </c>
      <c r="F413" t="str">
        <v>04/2025</v>
      </c>
      <c r="G413" t="str">
        <v>TRANSFERENCIA ENTRE CONTAS</v>
      </c>
      <c r="H413" t="str">
        <v>ÚNICA</v>
      </c>
      <c r="I413" t="str">
        <v>TRANSFERENCIA</v>
      </c>
      <c r="J413">
        <v>51612.93</v>
      </c>
    </row>
    <row r="414">
      <c r="A414" t="str">
        <v>BC_MATRIZ</v>
      </c>
      <c r="B414">
        <v>45757</v>
      </c>
      <c r="C414" t="str">
        <v>REGISTRO BACEN CPR EUROCHEM X BOCALON.</v>
      </c>
      <c r="D414" t="str">
        <v>BELA CEREAIS COMERCIO</v>
      </c>
      <c r="E414" t="str">
        <v xml:space="preserve"> B3 S.A. - BRASIL</v>
      </c>
      <c r="F414" t="str">
        <v>04/2025</v>
      </c>
      <c r="G414" t="str">
        <v>HONORARIOS DIVERSOS</v>
      </c>
      <c r="H414" t="str">
        <v>ÚNICA</v>
      </c>
      <c r="I414" t="str">
        <v>BOLETO</v>
      </c>
      <c r="J414">
        <v>105.31</v>
      </c>
    </row>
    <row r="415">
      <c r="A415" t="str">
        <v>BC_MATRIZ</v>
      </c>
      <c r="B415">
        <v>45757</v>
      </c>
      <c r="C415" t="str">
        <v>ADTO FRETE Nº 01811, CTE 20424, CONTRATO: 0365/25 - SO. PLACA: CVC-9D70, MOTORISTA: VANDER LEITE DOS SANTOS. EXTRATO GUERBES TRANSPORTES.</v>
      </c>
      <c r="D415" t="str">
        <v>BELA CEREAIS COMERCIO</v>
      </c>
      <c r="E415" t="str">
        <v xml:space="preserve"> VANDER LEITE DOS SANTOS</v>
      </c>
      <c r="F415" t="str">
        <v>01811</v>
      </c>
      <c r="G415" t="str">
        <v>FRETE (ADTO/SALDO)</v>
      </c>
      <c r="H415" t="str">
        <v>ÚNICA</v>
      </c>
      <c r="I415" t="str">
        <v>PIX</v>
      </c>
      <c r="J415">
        <v>14254.24</v>
      </c>
    </row>
    <row r="416">
      <c r="A416" t="str">
        <v>BC_MATRIZ</v>
      </c>
      <c r="B416">
        <v>45757</v>
      </c>
      <c r="C416" t="str">
        <v>ADTO FRETE Nº 01810, CTE 20425, CONTRATO: 0365/25 - SO. PLACA: BCY-4I29, MOTORISTA: AGENOR MARCELINO. EXTRATO Rudimar Antônio Mondadori</v>
      </c>
      <c r="D416" t="str">
        <v>BELA CEREAIS COMERCIO</v>
      </c>
      <c r="E416" t="str">
        <v xml:space="preserve"> AGENOR MARCELINO</v>
      </c>
      <c r="F416" t="str">
        <v>01810</v>
      </c>
      <c r="G416" t="str">
        <v>FRETE (ADTO/SALDO)</v>
      </c>
      <c r="H416" t="str">
        <v>ÚNICA</v>
      </c>
      <c r="I416" t="str">
        <v>PIX</v>
      </c>
      <c r="J416">
        <v>18242.7</v>
      </c>
    </row>
    <row r="417">
      <c r="A417" t="str">
        <v>BC_MATRIZ</v>
      </c>
      <c r="B417">
        <v>45757</v>
      </c>
      <c r="C417" t="str">
        <v>CONSORCIO</v>
      </c>
      <c r="D417" t="str">
        <v>BELA CEREAIS COMERCIO</v>
      </c>
      <c r="E417" t="str">
        <v xml:space="preserve"> BANCO DO BRASIL SA</v>
      </c>
      <c r="F417" t="str">
        <v>04/2025</v>
      </c>
      <c r="G417" t="str">
        <v>CONSORCIO</v>
      </c>
      <c r="H417" t="str">
        <v>ÚNICA</v>
      </c>
      <c r="I417" t="str">
        <v>DEBITO EM CONTA</v>
      </c>
      <c r="J417">
        <v>2529.08</v>
      </c>
    </row>
    <row r="418">
      <c r="A418" t="str">
        <v>BC_MATRIZ</v>
      </c>
      <c r="B418">
        <v>45757</v>
      </c>
      <c r="C418" t="str">
        <v>NF 26. SERVICO DE SUPORTE TECNICO EM INFRAESTRUTURA DE TI.</v>
      </c>
      <c r="D418" t="str">
        <v>BELA CEREAIS COMERCIO</v>
      </c>
      <c r="E418" t="str">
        <v xml:space="preserve"> G. M. PAIAO TECNOLOGIA</v>
      </c>
      <c r="F418" t="str">
        <v>26</v>
      </c>
      <c r="G418" t="str">
        <v>INFORMATICA</v>
      </c>
      <c r="H418" t="str">
        <v>4/12</v>
      </c>
      <c r="I418" t="str">
        <v>BOLETO</v>
      </c>
      <c r="J418">
        <v>821.95</v>
      </c>
    </row>
    <row r="419">
      <c r="A419" t="str">
        <v>BC_MATRIZ</v>
      </c>
      <c r="B419">
        <v>45757</v>
      </c>
      <c r="C419" t="str">
        <v>TARIFAS</v>
      </c>
      <c r="D419" t="str">
        <v>BELA CEREAIS COMERCIO</v>
      </c>
      <c r="E419" t="str">
        <v xml:space="preserve"> BANCO DO BRASIL SA</v>
      </c>
      <c r="F419" t="str">
        <v>04/2025</v>
      </c>
      <c r="G419" t="str">
        <v>TARIFA BANCARIA</v>
      </c>
      <c r="H419" t="str">
        <v>ÚNICA</v>
      </c>
      <c r="I419" t="str">
        <v>DEBITO EM CONTA</v>
      </c>
      <c r="J419">
        <v>215.1</v>
      </c>
    </row>
    <row r="420">
      <c r="A420" t="str">
        <v>BC_MATRIZ</v>
      </c>
      <c r="B420">
        <v>45757</v>
      </c>
      <c r="C420" t="str">
        <v>JUROS CAPITAL DE GIRO CEDULA DE CREDITO BANCARIO NR 713.914.635</v>
      </c>
      <c r="D420" t="str">
        <v>BELA CEREAIS COMERCIO</v>
      </c>
      <c r="E420" t="str">
        <v xml:space="preserve"> BANCO DO BRASIL SA</v>
      </c>
      <c r="F420" t="str">
        <v>713.914.635</v>
      </c>
      <c r="G420" t="str">
        <v>JUROS EMPRESTIMOS</v>
      </c>
      <c r="H420" t="str">
        <v>ÚNICA</v>
      </c>
      <c r="I420" t="str">
        <v>DEBITO EM CONTA</v>
      </c>
      <c r="J420">
        <v>36307.2</v>
      </c>
    </row>
    <row r="421">
      <c r="A421" t="str">
        <v>BC_MATRIZ</v>
      </c>
      <c r="B421">
        <v>45757</v>
      </c>
      <c r="C421" t="str">
        <v>TARIFAS</v>
      </c>
      <c r="D421" t="str">
        <v>BELA CEREAIS COMERCIO</v>
      </c>
      <c r="E421" t="str">
        <v xml:space="preserve"> BANCO DO BRASIL SA</v>
      </c>
      <c r="F421" t="str">
        <v>04/2025</v>
      </c>
      <c r="G421" t="str">
        <v>TARIFA BANCARIA</v>
      </c>
      <c r="H421" t="str">
        <v>ÚNICA</v>
      </c>
      <c r="I421" t="str">
        <v>DEBITO EM CONTA</v>
      </c>
      <c r="J421">
        <v>95</v>
      </c>
    </row>
    <row r="422">
      <c r="A422" t="str">
        <v>BC_MATRIZ</v>
      </c>
      <c r="B422">
        <v>45757</v>
      </c>
      <c r="C422" t="str">
        <v>TARIFAS</v>
      </c>
      <c r="D422" t="str">
        <v>BELA CEREAIS COMERCIO</v>
      </c>
      <c r="E422" t="str">
        <v xml:space="preserve"> BANCO DO BRASIL SA</v>
      </c>
      <c r="F422" t="str">
        <v>04/2025</v>
      </c>
      <c r="G422" t="str">
        <v>TARIFA BANCARIA</v>
      </c>
      <c r="H422" t="str">
        <v>ÚNICA</v>
      </c>
      <c r="I422" t="str">
        <v>DEBITO EM CONTA</v>
      </c>
      <c r="J422">
        <v>20</v>
      </c>
    </row>
    <row r="423">
      <c r="A423" t="str">
        <v>BC_MATRIZ</v>
      </c>
      <c r="B423">
        <v>45757</v>
      </c>
      <c r="C423" t="str">
        <v>RESGATE</v>
      </c>
      <c r="D423" t="str">
        <v>BELA CEREAIS COMERCIO</v>
      </c>
      <c r="E423" t="str">
        <v xml:space="preserve"> TRANSFERENCIA ENTRE CONTAS</v>
      </c>
      <c r="F423" t="str">
        <v>04/2025</v>
      </c>
      <c r="G423" t="str">
        <v>TRANSFERENCIA ENTRE CONTAS</v>
      </c>
      <c r="H423" t="str">
        <v>ÚNICA</v>
      </c>
      <c r="I423" t="str">
        <v>TRANSFERENCIA</v>
      </c>
      <c r="J423">
        <v>72590.58</v>
      </c>
    </row>
    <row r="424">
      <c r="A424" t="str">
        <v>BC_MATRIZ</v>
      </c>
      <c r="B424">
        <v>45758</v>
      </c>
      <c r="C424" t="str">
        <v>SALDO FRETE Nº 01776, CTE 4183, CONTRATO: 0365/25 - SO. PLACA: XXX-9999, MOTORISTA: JOEL FLORENCO DE SOUZA</v>
      </c>
      <c r="D424" t="str">
        <v>BELA CEREAIS COMERCIO</v>
      </c>
      <c r="E424" t="str">
        <v xml:space="preserve"> RHPAMPA TRANSPORTES LTDA</v>
      </c>
      <c r="F424" t="str">
        <v>01776</v>
      </c>
      <c r="G424" t="str">
        <v>FRETE (ADTO/SALDO)</v>
      </c>
      <c r="H424" t="str">
        <v>ÚNICA</v>
      </c>
      <c r="I424" t="str">
        <v>PIX</v>
      </c>
      <c r="J424">
        <v>16895.3</v>
      </c>
    </row>
    <row r="425">
      <c r="A425" t="str">
        <v>BC_MATRIZ</v>
      </c>
      <c r="B425">
        <v>45758</v>
      </c>
      <c r="C425" t="str">
        <v>SALDO FRETE Nº 01777, CTE 4181, CONTRATO: 0365/25 - SO. PLACA: XXX-9999, MOTORISTA: JOEL FLORENCO DE SOUZA</v>
      </c>
      <c r="D425" t="str">
        <v>BELA CEREAIS COMERCIO</v>
      </c>
      <c r="E425" t="str">
        <v xml:space="preserve"> RHPAMPA TRANSPORTES LTDA</v>
      </c>
      <c r="F425" t="str">
        <v>01777</v>
      </c>
      <c r="G425" t="str">
        <v>FRETE (ADTO/SALDO)</v>
      </c>
      <c r="H425" t="str">
        <v>ÚNICA</v>
      </c>
      <c r="I425" t="str">
        <v>PIX</v>
      </c>
      <c r="J425">
        <v>21004.1</v>
      </c>
    </row>
    <row r="426">
      <c r="A426" t="str">
        <v>BC_MATRIZ</v>
      </c>
      <c r="B426">
        <v>45758</v>
      </c>
      <c r="C426" t="str">
        <v>SALDO FRETE Nº 01780, CTE 4199, CONTRATO: 0365/25 - SO. PLACA: XXX-9999, MOTORISTA: JOEL FLORENCO DE SOUZA</v>
      </c>
      <c r="D426" t="str">
        <v>BELA CEREAIS COMERCIO</v>
      </c>
      <c r="E426" t="str">
        <v xml:space="preserve"> RHPAMPA TRANSPORTES LTDA</v>
      </c>
      <c r="F426" t="str">
        <v>01780</v>
      </c>
      <c r="G426" t="str">
        <v>FRETE (ADTO/SALDO)</v>
      </c>
      <c r="H426" t="str">
        <v>ÚNICA</v>
      </c>
      <c r="I426" t="str">
        <v>PIX</v>
      </c>
      <c r="J426">
        <v>20116</v>
      </c>
    </row>
    <row r="427">
      <c r="A427" t="str">
        <v>BC_MATRIZ</v>
      </c>
      <c r="B427">
        <v>45758</v>
      </c>
      <c r="C427" t="str">
        <v>SALDO FRETE Nº 01788, CTE 61635, CONTRATO: 0365/25 - SO. PLACA: XXX-9999, MOTORISTA: JOEL FLORENCO DE SOUZA</v>
      </c>
      <c r="D427" t="str">
        <v>BELA CEREAIS COMERCIO</v>
      </c>
      <c r="E427" t="str">
        <v xml:space="preserve"> JCL JANDOTTI TRANSPORTES E LOGISTICA LTDA</v>
      </c>
      <c r="F427" t="str">
        <v>01788</v>
      </c>
      <c r="G427" t="str">
        <v>FRETE (ADTO/SALDO)</v>
      </c>
      <c r="H427" t="str">
        <v>ÚNICA</v>
      </c>
      <c r="I427" t="str">
        <v>TRANSFERENCIA</v>
      </c>
      <c r="J427">
        <v>25768.6</v>
      </c>
    </row>
    <row r="428">
      <c r="A428" t="str">
        <v>BC_MATRIZ</v>
      </c>
      <c r="B428">
        <v>45758</v>
      </c>
      <c r="C428" t="str">
        <v>SALDO FRETE Nº 01796, CTE 61795, CONTRATO: 0365/25 - SO. PLACA: XXX-9999, MOTORISTA: JOEL FLORENCO DE SOUZA</v>
      </c>
      <c r="D428" t="str">
        <v>BELA CEREAIS COMERCIO</v>
      </c>
      <c r="E428" t="str">
        <v xml:space="preserve"> JCL JANDOTTI TRANSPORTES E LOGISTICA LTDA</v>
      </c>
      <c r="F428" t="str">
        <v>01796</v>
      </c>
      <c r="G428" t="str">
        <v>FRETE (ADTO/SALDO)</v>
      </c>
      <c r="H428" t="str">
        <v>ÚNICA</v>
      </c>
      <c r="I428" t="str">
        <v>TRANSFERENCIA</v>
      </c>
      <c r="J428">
        <v>19959.8</v>
      </c>
    </row>
    <row r="429">
      <c r="A429" t="str">
        <v>BC_MATRIZ</v>
      </c>
      <c r="B429">
        <v>45758</v>
      </c>
      <c r="C429" t="str">
        <v>SALDO FRETE Nº 01798, CTE 61796, CONTRATO: 0365/25 - SO. PLACA: XXX-9999, MOTORISTA: JOEL FLORENCO DE SOUZA</v>
      </c>
      <c r="D429" t="str">
        <v>BELA CEREAIS COMERCIO</v>
      </c>
      <c r="E429" t="str">
        <v xml:space="preserve"> JCL JANDOTTI TRANSPORTES E LOGISTICA LTDA</v>
      </c>
      <c r="F429" t="str">
        <v>01798</v>
      </c>
      <c r="G429" t="str">
        <v>FRETE (ADTO/SALDO)</v>
      </c>
      <c r="H429" t="str">
        <v>ÚNICA</v>
      </c>
      <c r="I429" t="str">
        <v>TRANSFERENCIA</v>
      </c>
      <c r="J429">
        <v>20913.8</v>
      </c>
    </row>
    <row r="430">
      <c r="A430" t="str">
        <v>BC_MATRIZ</v>
      </c>
      <c r="B430">
        <v>45758</v>
      </c>
      <c r="C430" t="str">
        <v>SALDO FRETE Nº 01797, CTE 61864, CONTRATO: 0365/25 - SO. PLACA: XXX-9999, MOTORISTA: JOEL FLORENCO DE SOUZA</v>
      </c>
      <c r="D430" t="str">
        <v>BELA CEREAIS COMERCIO</v>
      </c>
      <c r="E430" t="str">
        <v xml:space="preserve"> JCL JANDOTTI TRANSPORTES E LOGISTICA LTDA</v>
      </c>
      <c r="F430" t="str">
        <v>01797</v>
      </c>
      <c r="G430" t="str">
        <v>FRETE (ADTO/SALDO)</v>
      </c>
      <c r="H430" t="str">
        <v>ÚNICA</v>
      </c>
      <c r="I430" t="str">
        <v>TRANSFERENCIA</v>
      </c>
      <c r="J430">
        <v>26309.2</v>
      </c>
    </row>
    <row r="431">
      <c r="A431" t="str">
        <v>BC_MATRIZ</v>
      </c>
      <c r="B431">
        <v>45758</v>
      </c>
      <c r="C431" t="str">
        <v>SALDO FRETE Nº 01808, CTE 20419, CONTRATO: 0365/25 - SO. PLACA: FCE-0J64, MOTORISTA: ELCIO LUIZ DOMINGUES FILHO. EXTRATO AIRTON SANTOS TRANSPORTE.</v>
      </c>
      <c r="D431" t="str">
        <v>BELA CEREAIS COMERCIO</v>
      </c>
      <c r="E431" t="str">
        <v xml:space="preserve"> ELCIO LUIZ DOMINGUES FILHO</v>
      </c>
      <c r="F431" t="str">
        <v>01808</v>
      </c>
      <c r="G431" t="str">
        <v>FRETE (ADTO/SALDO)</v>
      </c>
      <c r="H431" t="str">
        <v>ÚNICA</v>
      </c>
      <c r="I431" t="str">
        <v>TRANSFERENCIA</v>
      </c>
      <c r="J431">
        <v>6263.55</v>
      </c>
    </row>
    <row r="432">
      <c r="A432" t="str">
        <v>BC_MATRIZ</v>
      </c>
      <c r="B432">
        <v>45758</v>
      </c>
      <c r="C432" t="str">
        <v>MERCADORIA REF NF 1402, CARREGAMENTO  Nº 01800, 01790, 01791,  CONTRATO: 0362/25 - SO. PLACA: XXX-9999, MOTORISTA: JOEL FLORENCO DE SOUZA. FATURA Nº 00771 REF. DOCUMENTOS: 01800, 01790, 01791.</v>
      </c>
      <c r="D432" t="str">
        <v>BELA CEREAIS COMERCIO</v>
      </c>
      <c r="E432" t="str">
        <v xml:space="preserve"> MM COMERCIO DE CEREAIS LTDA</v>
      </c>
      <c r="F432" t="str">
        <v>1402</v>
      </c>
      <c r="G432" t="str">
        <v>FORNECEDORES MERCADORIA</v>
      </c>
      <c r="H432" t="str">
        <v>ÚNICA</v>
      </c>
      <c r="I432" t="str">
        <v>TRANSFERENCIA</v>
      </c>
      <c r="J432">
        <v>223005</v>
      </c>
    </row>
    <row r="433">
      <c r="A433" t="str">
        <v>BC_MATRIZ</v>
      </c>
      <c r="B433">
        <v>45758</v>
      </c>
      <c r="C433" t="str">
        <v>MERCADORIA REF NF 1418, CARREGAMENTO  Nº 01812, 01814, 01815, CONTRATO: 0362/25 - SO. PLACA: XXX-9999, MOTORISTA: JOEL FLORENCO DE SOUZA. FATURA Nº 00772 REF. DOCUMENTOS: 01812, 01814, 01815.</v>
      </c>
      <c r="D433" t="str">
        <v>BELA CEREAIS COMERCIO</v>
      </c>
      <c r="E433" t="str">
        <v xml:space="preserve"> MM COMERCIO DE CEREAIS LTDA</v>
      </c>
      <c r="F433" t="str">
        <v>1418</v>
      </c>
      <c r="G433" t="str">
        <v>FORNECEDORES MERCADORIA</v>
      </c>
      <c r="H433" t="str">
        <v>ÚNICA</v>
      </c>
      <c r="I433" t="str">
        <v>TRANSFERENCIA</v>
      </c>
      <c r="J433">
        <v>220650</v>
      </c>
    </row>
    <row r="434">
      <c r="A434" t="str">
        <v>BC_MATRIZ</v>
      </c>
      <c r="B434">
        <v>45758</v>
      </c>
      <c r="C434" t="str">
        <v>MERCADORIA REF NF 1419, CARREGAMENTO  Nº 01817, 01818, 01819, CONTRATO: 0367/25 - SO. PLACA: XXX-9999, MOTORISTA: JOEL FLORENCO DE SOUZA. FATURA Nº 00774 REF. DOCUMENTOS: 01817, 01818, 01819.</v>
      </c>
      <c r="D434" t="str">
        <v>BELA CEREAIS COMERCIO</v>
      </c>
      <c r="E434" t="str">
        <v xml:space="preserve"> MM COMERCIO DE CEREAIS LTDA</v>
      </c>
      <c r="F434" t="str">
        <v>1419</v>
      </c>
      <c r="G434" t="str">
        <v>FORNECEDORES MERCADORIA</v>
      </c>
      <c r="H434" t="str">
        <v>ÚNICA</v>
      </c>
      <c r="I434" t="str">
        <v>TRANSFERENCIA</v>
      </c>
      <c r="J434">
        <v>254456</v>
      </c>
    </row>
    <row r="435">
      <c r="A435" t="str">
        <v>BC_MATRIZ</v>
      </c>
      <c r="B435">
        <v>45758</v>
      </c>
      <c r="C435" t="str">
        <v>MERCADORIA REF NF 1420, CARREGAMENTO  Nº 01821, 01823, CONTRATO: 0367/25 - SO. PLACA: XXX-9999, MOTORISTA: JOEL FLORENCO DE SOUZA. FATURA Nº 00775 REF. DOCUMENTOS: 01821, 01823.</v>
      </c>
      <c r="D435" t="str">
        <v>BELA CEREAIS COMERCIO</v>
      </c>
      <c r="E435" t="str">
        <v xml:space="preserve"> MM COMERCIO DE CEREAIS LTDA</v>
      </c>
      <c r="F435" t="str">
        <v>1420</v>
      </c>
      <c r="G435" t="str">
        <v>FORNECEDORES MERCADORIA</v>
      </c>
      <c r="H435" t="str">
        <v>ÚNICA</v>
      </c>
      <c r="I435" t="str">
        <v>TRANSFERENCIA</v>
      </c>
      <c r="J435">
        <v>167059</v>
      </c>
    </row>
    <row r="436">
      <c r="A436" t="str">
        <v>BC_MATRIZ</v>
      </c>
      <c r="B436">
        <v>45758</v>
      </c>
      <c r="C436" t="str">
        <v>MERCADORIA REF NF 1421 PARCIAL, CARREGAMENTO  Nº 01825, 01826, 01827, CONTRATO: 0367/25 - SO. PLACA: XXX-9999, MOTORISTA: JOEL FLORENCO DE SOUZA. FATURA Nº 00776 REF. DOCUMENTOS: 01825, 01826, 01827.</v>
      </c>
      <c r="D436" t="str">
        <v>BELA CEREAIS COMERCIO</v>
      </c>
      <c r="E436" t="str">
        <v xml:space="preserve"> MM COMERCIO DE CEREAIS LTDA</v>
      </c>
      <c r="F436" t="str">
        <v>1421</v>
      </c>
      <c r="G436" t="str">
        <v>FORNECEDORES MERCADORIA</v>
      </c>
      <c r="H436" t="str">
        <v>ÚNICA</v>
      </c>
      <c r="I436" t="str">
        <v>TRANSFERENCIA</v>
      </c>
      <c r="J436">
        <v>34830</v>
      </c>
    </row>
    <row r="437">
      <c r="A437" t="str">
        <v>BC_MATRIZ</v>
      </c>
      <c r="B437">
        <v>45758</v>
      </c>
      <c r="C437" t="str">
        <v>TARIFAS</v>
      </c>
      <c r="D437" t="str">
        <v>BELA CEREAIS COMERCIO</v>
      </c>
      <c r="E437" t="str">
        <v xml:space="preserve"> BANCO DO BRASIL SA</v>
      </c>
      <c r="F437" t="str">
        <v>04/2025</v>
      </c>
      <c r="G437" t="str">
        <v>TARIFA BANCARIA</v>
      </c>
      <c r="H437" t="str">
        <v>ÚNICA</v>
      </c>
      <c r="I437" t="str">
        <v>DEBITO EM CONTA</v>
      </c>
      <c r="J437">
        <v>10</v>
      </c>
    </row>
    <row r="438">
      <c r="A438" t="str">
        <v>BC_MATRIZ</v>
      </c>
      <c r="B438">
        <v>45758</v>
      </c>
      <c r="C438" t="str">
        <v>APLICACAO</v>
      </c>
      <c r="D438" t="str">
        <v>BELA CEREAIS COMERCIO</v>
      </c>
      <c r="E438" t="str">
        <v xml:space="preserve"> TRANSFERENCIA ENTRE CONTAS</v>
      </c>
      <c r="F438" t="str">
        <v>04/2025</v>
      </c>
      <c r="G438" t="str">
        <v>TRANSFERENCIA ENTRE CONTAS</v>
      </c>
      <c r="H438" t="str">
        <v>ÚNICA</v>
      </c>
      <c r="I438" t="str">
        <v>TRANSFERENCIA</v>
      </c>
      <c r="J438">
        <v>311335.65</v>
      </c>
    </row>
    <row r="439">
      <c r="A439" t="str">
        <v>BC_MATRIZ</v>
      </c>
      <c r="B439">
        <v>45761</v>
      </c>
      <c r="C439" t="str">
        <v>SALDO FRETE Nº 01789, CTE 61647 CONTRATO: 0365/25 - SO. PLACA: XXX-9999, MOTORISTA: JOEL FLORENCO DE SOUZA</v>
      </c>
      <c r="D439" t="str">
        <v>BELA CEREAIS COMERCIO</v>
      </c>
      <c r="E439" t="str">
        <v xml:space="preserve"> JCL JANDOTTI TRANSPORTES E LOGISTICA LTDA</v>
      </c>
      <c r="F439" t="str">
        <v>01789</v>
      </c>
      <c r="G439" t="str">
        <v>FRETE (ADTO/SALDO)</v>
      </c>
      <c r="H439" t="str">
        <v>ÚNICA</v>
      </c>
      <c r="I439" t="str">
        <v>TRANSFERENCIA</v>
      </c>
      <c r="J439">
        <v>24468.8</v>
      </c>
    </row>
    <row r="440">
      <c r="A440" t="str">
        <v>BC_MATRIZ</v>
      </c>
      <c r="B440">
        <v>45761</v>
      </c>
      <c r="C440" t="str">
        <v>SALDO FRETE Nº 01801, CTE 61819, CONTRATO: 0365/25 - SO. PLACA: XXX-9999, MOTORISTA: JOEL FLORENCO DE SOUZA</v>
      </c>
      <c r="D440" t="str">
        <v>BELA CEREAIS COMERCIO</v>
      </c>
      <c r="E440" t="str">
        <v xml:space="preserve"> JCL JANDOTTI TRANSPORTES E LOGISTICA LTDA</v>
      </c>
      <c r="F440" t="str">
        <v>01801</v>
      </c>
      <c r="G440" t="str">
        <v>FRETE (ADTO/SALDO)</v>
      </c>
      <c r="H440" t="str">
        <v>ÚNICA</v>
      </c>
      <c r="I440" t="str">
        <v>TRANSFERENCIA</v>
      </c>
      <c r="J440">
        <v>25461.2</v>
      </c>
    </row>
    <row r="441">
      <c r="A441" t="str">
        <v>BC_MATRIZ</v>
      </c>
      <c r="B441">
        <v>45761</v>
      </c>
      <c r="C441" t="str">
        <v>SALDO FRETE Nº 01803, CTE 61822, CONTRATO: 0365/25 - SO. PLACA: XXX-9999, MOTORISTA: JOEL FLORENCO DE SOUZA</v>
      </c>
      <c r="D441" t="str">
        <v>BELA CEREAIS COMERCIO</v>
      </c>
      <c r="E441" t="str">
        <v xml:space="preserve"> JCL JANDOTTI TRANSPORTES E LOGISTICA LTDA</v>
      </c>
      <c r="F441" t="str">
        <v>01803</v>
      </c>
      <c r="G441" t="str">
        <v>FRETE (ADTO/SALDO)</v>
      </c>
      <c r="H441" t="str">
        <v>ÚNICA</v>
      </c>
      <c r="I441" t="str">
        <v>TRANSFERENCIA</v>
      </c>
      <c r="J441">
        <v>20786.2</v>
      </c>
    </row>
    <row r="442">
      <c r="A442" t="str">
        <v>BC_MATRIZ</v>
      </c>
      <c r="B442">
        <v>45761</v>
      </c>
      <c r="C442" t="str">
        <v>MERCADORIA REF NF 3996, CARREGAMENTO  Nº 01822, CONTRATO: 0368/25 - SO. PLACA: XXX-9999, MOTORISTA: JOEL FLORENCO DE SOUZA. CESSAO DE CREDITO ADRIANA V REZENDE.</v>
      </c>
      <c r="D442" t="str">
        <v>BELA CEREAIS COMERCIO</v>
      </c>
      <c r="E442" t="str">
        <v xml:space="preserve"> MARCIO VICTOR BELOTI</v>
      </c>
      <c r="F442" t="str">
        <v>01822</v>
      </c>
      <c r="G442" t="str">
        <v>FORNECEDORES MERCADORIA</v>
      </c>
      <c r="H442" t="str">
        <v>ÚNICA</v>
      </c>
      <c r="I442" t="str">
        <v>TRANSFERENCIA</v>
      </c>
      <c r="J442">
        <v>55883.1</v>
      </c>
    </row>
    <row r="443">
      <c r="A443" t="str">
        <v>BC_MATRIZ</v>
      </c>
      <c r="B443">
        <v>45761</v>
      </c>
      <c r="C443" t="str">
        <v>MERCADORIA REF NF 4023, CARREGAMENTO  Nº 01845, CONTRATO: 0368/25 - SO. PLACA: XXX-9999, MOTORISTA: JOEL FLORENCO DE SOUZA. CESSAO DE CREDITO ADRIANA V REZENDE.</v>
      </c>
      <c r="D443" t="str">
        <v>BELA CEREAIS COMERCIO</v>
      </c>
      <c r="E443" t="str">
        <v xml:space="preserve"> MARCIO VICTOR BELOTI</v>
      </c>
      <c r="F443" t="str">
        <v>01845</v>
      </c>
      <c r="G443" t="str">
        <v>FORNECEDORES MERCADORIA</v>
      </c>
      <c r="H443" t="str">
        <v>ÚNICA</v>
      </c>
      <c r="I443" t="str">
        <v>TRANSFERENCIA</v>
      </c>
      <c r="J443">
        <v>69933.38</v>
      </c>
    </row>
    <row r="444">
      <c r="A444" t="str">
        <v>BC_MATRIZ</v>
      </c>
      <c r="B444">
        <v>45761</v>
      </c>
      <c r="C444" t="str">
        <v>MERCADORIA REF NF 4022, CARREGAMENTO  Nº 01846, CONTRATO: 0368/25 - SO. PLACA: XXX-9999, MOTORISTA: JOEL FLORENCO DE SOUZA. CESSAO DE CREDITO ADRIANA V REZENDE.</v>
      </c>
      <c r="D444" t="str">
        <v>BELA CEREAIS COMERCIO</v>
      </c>
      <c r="E444" t="str">
        <v xml:space="preserve"> MARCIO VICTOR BELOTI</v>
      </c>
      <c r="F444" t="str">
        <v>01846</v>
      </c>
      <c r="G444" t="str">
        <v>FORNECEDORES MERCADORIA</v>
      </c>
      <c r="H444" t="str">
        <v>ÚNICA</v>
      </c>
      <c r="I444" t="str">
        <v>TRANSFERENCIA</v>
      </c>
      <c r="J444">
        <v>70424.85</v>
      </c>
    </row>
    <row r="445">
      <c r="A445" t="str">
        <v>BC_MATRIZ</v>
      </c>
      <c r="B445">
        <v>45761</v>
      </c>
      <c r="C445" t="str">
        <v>MERCADORIA REF NF 4024, CARREGAMENTO  Nº 01847, CONTRATO: 0368/25 - SO. PLACA: XXX-9999, MOTORISTA: JOEL FLORENCO DE SOUZA. CESSAO DE CREDITO ADRIANA V REZENDE</v>
      </c>
      <c r="D445" t="str">
        <v>BELA CEREAIS COMERCIO</v>
      </c>
      <c r="E445" t="str">
        <v xml:space="preserve"> MARCIO VICTOR BELOTI</v>
      </c>
      <c r="F445" t="str">
        <v>01847</v>
      </c>
      <c r="G445" t="str">
        <v>FORNECEDORES MERCADORIA</v>
      </c>
      <c r="H445" t="str">
        <v>ÚNICA</v>
      </c>
      <c r="I445" t="str">
        <v>TRANSFERENCIA</v>
      </c>
      <c r="J445">
        <v>72101.63</v>
      </c>
    </row>
    <row r="446">
      <c r="A446" t="str">
        <v>BC_MATRIZ</v>
      </c>
      <c r="B446">
        <v>45761</v>
      </c>
      <c r="C446" t="str">
        <v>MERCADORIA REF NF 4025, CARREGAMENTO  Nº 01848, CONTRATO: 0368/25 - SO. PLACA: XXX-9999, MOTORISTA: JOEL FLORENCO DE SOUZA. CESSAO DE CREDITO ADRIANA V REZENDE.</v>
      </c>
      <c r="D446" t="str">
        <v>BELA CEREAIS COMERCIO</v>
      </c>
      <c r="E446" t="str">
        <v xml:space="preserve"> MARCIO VICTOR BELOTI</v>
      </c>
      <c r="F446" t="str">
        <v>01848</v>
      </c>
      <c r="G446" t="str">
        <v>FORNECEDORES MERCADORIA</v>
      </c>
      <c r="H446" t="str">
        <v>ÚNICA</v>
      </c>
      <c r="I446" t="str">
        <v>TRANSFERENCIA</v>
      </c>
      <c r="J446">
        <v>56663.67</v>
      </c>
    </row>
    <row r="447">
      <c r="A447" t="str">
        <v>BC_MATRIZ</v>
      </c>
      <c r="B447">
        <v>45761</v>
      </c>
      <c r="C447" t="str">
        <v>MERCADORIA REF NF 1421, CARREGAMENTO  Nº 01825, 01826, 01827, CONTRATO: 0367/25 - SO. PLACA: XXX-9999, MOTORISTA: JOEL FLORENCO DE SOUZA. FATURA Nº 00776 REF. DOCUMENTOS: 01825, 01826, 01827.</v>
      </c>
      <c r="D447" t="str">
        <v>BELA CEREAIS COMERCIO</v>
      </c>
      <c r="E447" t="str">
        <v xml:space="preserve"> MM COMERCIO DE CEREAIS LTDA</v>
      </c>
      <c r="F447" t="str">
        <v>1421</v>
      </c>
      <c r="G447" t="str">
        <v>FORNECEDORES MERCADORIA</v>
      </c>
      <c r="H447" t="str">
        <v>ÚNICA</v>
      </c>
      <c r="I447" t="str">
        <v>TRANSFERENCIA</v>
      </c>
      <c r="J447">
        <v>215427</v>
      </c>
    </row>
    <row r="448">
      <c r="A448" t="str">
        <v>BC_MATRIZ</v>
      </c>
      <c r="B448">
        <v>45761</v>
      </c>
      <c r="C448" t="str">
        <v>MERCADORIA REF NF 4030, CARREGAMENTO  Nº 01849, CONTRATO: 0368/25 - SO. PLACA: XXX-9999, MOTORISTA: JOEL FLORENCO DE SOUZA. CESSAO DE CREDITO ADRIANA V REZENDE.</v>
      </c>
      <c r="D448" t="str">
        <v>BELA CEREAIS COMERCIO</v>
      </c>
      <c r="E448" t="str">
        <v xml:space="preserve"> MARCIO VICTOR BELOTI</v>
      </c>
      <c r="F448" t="str">
        <v>01849</v>
      </c>
      <c r="G448" t="str">
        <v>FORNECEDORES MERCADORIA</v>
      </c>
      <c r="H448" t="str">
        <v>ÚNICA</v>
      </c>
      <c r="I448" t="str">
        <v>TRANSFERENCIA</v>
      </c>
      <c r="J448">
        <v>71147.6</v>
      </c>
    </row>
    <row r="449">
      <c r="A449" t="str">
        <v>BC_MATRIZ</v>
      </c>
      <c r="B449">
        <v>45761</v>
      </c>
      <c r="C449" t="str">
        <v>MERCADORIA REF NF 4031,  CARREGAMENTO  Nº 01850, CONTRATO: 0368/25 - SO. PLACA: XXX-9999, MOTORISTA: JOEL FLORENCO DE SOUZA. CESSAO DE CREDITO ADRIANA V REZENDE</v>
      </c>
      <c r="D449" t="str">
        <v>BELA CEREAIS COMERCIO</v>
      </c>
      <c r="E449" t="str">
        <v xml:space="preserve"> MARCIO VICTOR BELOTI</v>
      </c>
      <c r="F449" t="str">
        <v>01850</v>
      </c>
      <c r="G449" t="str">
        <v>FORNECEDORES MERCADORIA</v>
      </c>
      <c r="H449" t="str">
        <v>ÚNICA</v>
      </c>
      <c r="I449" t="str">
        <v>TRANSFERENCIA</v>
      </c>
      <c r="J449">
        <v>51777.88</v>
      </c>
    </row>
    <row r="450">
      <c r="A450" t="str">
        <v>BC_MATRIZ</v>
      </c>
      <c r="B450">
        <v>45761</v>
      </c>
      <c r="C450" t="str">
        <v>MERCADORIA REF NF 4039, CARREGAMENTO  Nº 01851, CONTRATO: 0368/25 - SO. PLACA: XXX-9999, MOTORISTA: JOEL FLORENCO DE SOUZA. CESSAO DE CREDITO ADRIANA V REZENDE.</v>
      </c>
      <c r="D450" t="str">
        <v>BELA CEREAIS COMERCIO</v>
      </c>
      <c r="E450" t="str">
        <v xml:space="preserve"> MARCIO VICTOR BELOTI</v>
      </c>
      <c r="F450" t="str">
        <v>01851</v>
      </c>
      <c r="G450" t="str">
        <v>FORNECEDORES MERCADORIA</v>
      </c>
      <c r="H450" t="str">
        <v>ÚNICA</v>
      </c>
      <c r="I450" t="str">
        <v>TRANSFERENCIA</v>
      </c>
      <c r="J450">
        <v>59930.51</v>
      </c>
    </row>
    <row r="451">
      <c r="A451" t="str">
        <v>BC_MATRIZ</v>
      </c>
      <c r="B451">
        <v>45761</v>
      </c>
      <c r="C451" t="str">
        <v>MERCADORIA REF NF 1439, CARREGAMENTO  Nº 01853, CONTRATO: 0367/25 - SO. PLACA: XXX-9999, MOTORISTA: JOEL FLORENCO DE SOUZA</v>
      </c>
      <c r="D451" t="str">
        <v>BELA CEREAIS COMERCIO</v>
      </c>
      <c r="E451" t="str">
        <v xml:space="preserve"> MM COMERCIO DE CEREAIS LTDA</v>
      </c>
      <c r="F451" t="str">
        <v>01853</v>
      </c>
      <c r="G451" t="str">
        <v>FORNECEDORES MERCADORIA</v>
      </c>
      <c r="H451" t="str">
        <v>ÚNICA</v>
      </c>
      <c r="I451" t="str">
        <v>TRANSFERENCIA</v>
      </c>
      <c r="J451">
        <v>49419</v>
      </c>
    </row>
    <row r="452">
      <c r="A452" t="str">
        <v>BC_MATRIZ</v>
      </c>
      <c r="B452">
        <v>45761</v>
      </c>
      <c r="C452" t="str">
        <v>MERCADORIA REF NF 4049, CARREGAMENTO  Nº 01854, CONTRATO: 0368/25 - SO. PLACA: XXX-9999, MOTORISTA: JOEL FLORENCO DE SOUZA. CESSAO DE CREDITO ADRIANA V REZENDE.</v>
      </c>
      <c r="D452" t="str">
        <v>BELA CEREAIS COMERCIO</v>
      </c>
      <c r="E452" t="str">
        <v xml:space="preserve"> MARCIO VICTOR BELOTI</v>
      </c>
      <c r="F452" t="str">
        <v>01854</v>
      </c>
      <c r="G452" t="str">
        <v>FORNECEDORES MERCADORIA</v>
      </c>
      <c r="H452" t="str">
        <v>ÚNICA</v>
      </c>
      <c r="I452" t="str">
        <v>TRANSFERENCIA</v>
      </c>
      <c r="J452">
        <v>72130.54</v>
      </c>
    </row>
    <row r="453">
      <c r="A453" t="str">
        <v>BC_MATRIZ</v>
      </c>
      <c r="B453">
        <v>45761</v>
      </c>
      <c r="C453" t="str">
        <v>MERCADORIA REF NF 4052, CARREGAMENTO  Nº 01861, CONTRATO: 0368/25 - SO. PLACA: XXX-9999, MOTORISTA: JOEL FLORENCO DE SOUZA. CESSAO DE CREDITO ADRIANA V REZENDE</v>
      </c>
      <c r="D453" t="str">
        <v>BELA CEREAIS COMERCIO</v>
      </c>
      <c r="E453" t="str">
        <v xml:space="preserve"> MARCIO VICTOR BELOTI</v>
      </c>
      <c r="F453" t="str">
        <v>01861</v>
      </c>
      <c r="G453" t="str">
        <v>FORNECEDORES MERCADORIA</v>
      </c>
      <c r="H453" t="str">
        <v>ÚNICA</v>
      </c>
      <c r="I453" t="str">
        <v>TRANSFERENCIA</v>
      </c>
      <c r="J453">
        <v>70887.41</v>
      </c>
    </row>
    <row r="454">
      <c r="A454" t="str">
        <v>BC_MATRIZ</v>
      </c>
      <c r="B454">
        <v>45761</v>
      </c>
      <c r="C454" t="str">
        <v>MERCADORIA REF NF 4048, CARREGAMENTO  Nº 01860, CONTRATO: 0368/25 - SO. PLACA: XXX-9999, MOTORISTA: JOEL FLORENCO DE SOUZA. CESSAO DE CREDITO ADRIANA V REZENDE.</v>
      </c>
      <c r="D454" t="str">
        <v>BELA CEREAIS COMERCIO</v>
      </c>
      <c r="E454" t="str">
        <v xml:space="preserve"> MARCIO VICTOR BELOTI</v>
      </c>
      <c r="F454" t="str">
        <v>01860</v>
      </c>
      <c r="G454" t="str">
        <v>FORNECEDORES MERCADORIA</v>
      </c>
      <c r="H454" t="str">
        <v>ÚNICA</v>
      </c>
      <c r="I454" t="str">
        <v>TRANSFERENCIA</v>
      </c>
      <c r="J454">
        <v>58803.02</v>
      </c>
    </row>
    <row r="455">
      <c r="A455" t="str">
        <v>BC_MATRIZ</v>
      </c>
      <c r="B455">
        <v>45761</v>
      </c>
      <c r="C455" t="str">
        <v>MERCADORIA REF NF4053, CARREGAMENTO  Nº 01862, CONTRATO: 0368/25 - SO. PLACA: XXX-9999, MOTORISTA: JOEL FLORENCO DE SOUZA. CESSAO DE CREDITO ADRIANA V REZENDE.</v>
      </c>
      <c r="D455" t="str">
        <v>BELA CEREAIS COMERCIO</v>
      </c>
      <c r="E455" t="str">
        <v xml:space="preserve"> MARCIO VICTOR BELOTI</v>
      </c>
      <c r="F455" t="str">
        <v>01862</v>
      </c>
      <c r="G455" t="str">
        <v>FORNECEDORES MERCADORIA</v>
      </c>
      <c r="H455" t="str">
        <v>ÚNICA</v>
      </c>
      <c r="I455" t="str">
        <v>TRANSFERENCIA</v>
      </c>
      <c r="J455">
        <v>46198.24</v>
      </c>
    </row>
    <row r="456">
      <c r="A456" t="str">
        <v>BC_MATRIZ</v>
      </c>
      <c r="B456">
        <v>45761</v>
      </c>
      <c r="C456" t="str">
        <v>CTE 31785. FATURA Nº 00777 REF. DOCUMENTOS: 01808, 01810.</v>
      </c>
      <c r="D456" t="str">
        <v>BELA CEREAIS COMERCIO</v>
      </c>
      <c r="E456" t="str">
        <v xml:space="preserve"> JOEL FLORENCO DE SOUZA</v>
      </c>
      <c r="F456" t="str">
        <v>FATURA 00777</v>
      </c>
      <c r="G456" t="str">
        <v>OUTRAS DESPESAS (CORRETORA)</v>
      </c>
      <c r="H456" t="str">
        <v>ÚNICA</v>
      </c>
      <c r="I456" t="str">
        <v>TRANSFERENCIA</v>
      </c>
      <c r="J456">
        <v>524.88</v>
      </c>
    </row>
    <row r="457">
      <c r="A457" t="str">
        <v>BC_MATRIZ</v>
      </c>
      <c r="B457">
        <v>45761</v>
      </c>
      <c r="C457" t="str">
        <v>CTE 31785. FATURA Nº 00777 REF. DOCUMENTOS: 01808, 01810.</v>
      </c>
      <c r="D457" t="str">
        <v>BELA CEREAIS COMERCIO</v>
      </c>
      <c r="E457" t="str">
        <v xml:space="preserve"> JOEL FLORENCO DE SOUZA</v>
      </c>
      <c r="F457" t="str">
        <v>FATURA 00777</v>
      </c>
      <c r="G457" t="str">
        <v>DIVERSOS</v>
      </c>
      <c r="H457" t="str">
        <v>ÚNICA</v>
      </c>
      <c r="I457" t="str">
        <v>TRANSFERENCIA</v>
      </c>
      <c r="J457">
        <v>162.82</v>
      </c>
    </row>
    <row r="458">
      <c r="A458" t="str">
        <v>BC_MATRIZ</v>
      </c>
      <c r="B458">
        <v>45761</v>
      </c>
      <c r="C458" t="str">
        <v>MERCADORIA REF NF 4056, CARREGAMENTO  Nº 01863, CONTRATO: 0368/25 - SO. PLACA: XXX-9999, MOTORISTA: JOEL FLORENCO DE SOUZA. CESSAO DE CREDITO ADRIANA V REZENDE</v>
      </c>
      <c r="D458" t="str">
        <v>BELA CEREAIS COMERCIO</v>
      </c>
      <c r="E458" t="str">
        <v xml:space="preserve"> MARCIO VICTOR BELOTI</v>
      </c>
      <c r="F458" t="str">
        <v>01863</v>
      </c>
      <c r="G458" t="str">
        <v>FORNECEDORES MERCADORIA</v>
      </c>
      <c r="H458" t="str">
        <v>ÚNICA</v>
      </c>
      <c r="I458" t="str">
        <v>TRANSFERENCIA</v>
      </c>
      <c r="J458">
        <v>53628.12</v>
      </c>
    </row>
    <row r="459">
      <c r="A459" t="str">
        <v>BC_MATRIZ</v>
      </c>
      <c r="B459">
        <v>45761</v>
      </c>
      <c r="C459" t="str">
        <v>MERCADORIA REF NF 4055, CARREGAMENTO  Nº 01864, CONTRATO: 0368/25 - SO. PLACA: XXX-9999, MOTORISTA: JOEL FLORENCO DE SOUZA. CESSAO DE CREDITO ADRIANA V REZENDE</v>
      </c>
      <c r="D459" t="str">
        <v>BELA CEREAIS COMERCIO</v>
      </c>
      <c r="E459" t="str">
        <v xml:space="preserve"> MARCIO VICTOR BELOTI</v>
      </c>
      <c r="F459" t="str">
        <v>01864</v>
      </c>
      <c r="G459" t="str">
        <v>FORNECEDORES MERCADORIA</v>
      </c>
      <c r="H459" t="str">
        <v>ÚNICA</v>
      </c>
      <c r="I459" t="str">
        <v>TRANSFERENCIA</v>
      </c>
      <c r="J459">
        <v>54957.98</v>
      </c>
    </row>
    <row r="460">
      <c r="A460" t="str">
        <v>BC_MATRIZ</v>
      </c>
      <c r="B460">
        <v>45761</v>
      </c>
      <c r="C460" t="str">
        <v>MERCADORIA REF NF 4057, CARREGAMENTO  Nº 01867, CONTRATO: 0368/25 - SO. PLACA: XXX-9999, MOTORISTA: JOEL FLORENCO DE SOUZA. CESSAO DE CREDITO ADRIANA V REZENDE</v>
      </c>
      <c r="D460" t="str">
        <v>BELA CEREAIS COMERCIO</v>
      </c>
      <c r="E460" t="str">
        <v xml:space="preserve"> MARCIO VICTOR BELOTI</v>
      </c>
      <c r="F460" t="str">
        <v>01867</v>
      </c>
      <c r="G460" t="str">
        <v>FORNECEDORES MERCADORIA</v>
      </c>
      <c r="H460" t="str">
        <v>ÚNICA</v>
      </c>
      <c r="I460" t="str">
        <v>TRANSFERENCIA</v>
      </c>
      <c r="J460">
        <v>71725.8</v>
      </c>
    </row>
    <row r="461">
      <c r="A461" t="str">
        <v>BC_MATRIZ</v>
      </c>
      <c r="B461">
        <v>45761</v>
      </c>
      <c r="C461" t="str">
        <v>MERCADORIA REF NF 4058, CARREGAMENTO  Nº 01870, CONTRATO: 0368/25 - SO. PLACA: XXX-9999, MOTORISTA: JOEL FLORENCO DE SOUZA</v>
      </c>
      <c r="D461" t="str">
        <v>BELA CEREAIS COMERCIO</v>
      </c>
      <c r="E461" t="str">
        <v xml:space="preserve"> MARCIO VICTOR BELOTI</v>
      </c>
      <c r="F461" t="str">
        <v>01870</v>
      </c>
      <c r="G461" t="str">
        <v>FORNECEDORES MERCADORIA</v>
      </c>
      <c r="H461" t="str">
        <v>ÚNICA</v>
      </c>
      <c r="I461" t="str">
        <v>TRANSFERENCIA</v>
      </c>
      <c r="J461">
        <v>4306.27</v>
      </c>
    </row>
    <row r="462">
      <c r="A462" t="str">
        <v>BC_MATRIZ</v>
      </c>
      <c r="B462">
        <v>45761</v>
      </c>
      <c r="C462" t="str">
        <v>APLICACAO</v>
      </c>
      <c r="D462" t="str">
        <v>BELA CEREAIS COMERCIO</v>
      </c>
      <c r="E462" t="str">
        <v xml:space="preserve"> TRANSFERENCIA ENTRE CONTAS</v>
      </c>
      <c r="F462" t="str">
        <v>04/2025</v>
      </c>
      <c r="G462" t="str">
        <v>TRANSFERENCIA ENTRE CONTAS</v>
      </c>
      <c r="H462" t="str">
        <v>ÚNICA</v>
      </c>
      <c r="I462" t="str">
        <v>TRANSFERENCIA</v>
      </c>
      <c r="J462">
        <v>583250.1</v>
      </c>
    </row>
    <row r="463">
      <c r="A463" t="str">
        <v>BC_MATRIZ</v>
      </c>
      <c r="B463">
        <v>45762</v>
      </c>
      <c r="C463" t="str">
        <v>SALDO FRETE Nº 01810, CTE 20425, CONTRATO: 0365/25 - SO. PLACA: BCY-4I29, MOTORISTA: AGENOR MARCELINO. EXTRATO ANTONIO MANDADORI.</v>
      </c>
      <c r="D463" t="str">
        <v>BELA CEREAIS COMERCIO</v>
      </c>
      <c r="E463" t="str">
        <v xml:space="preserve"> AGENOR MARCELINO</v>
      </c>
      <c r="F463" t="str">
        <v>01810</v>
      </c>
      <c r="G463" t="str">
        <v>FRETE (ADTO/SALDO)</v>
      </c>
      <c r="H463" t="str">
        <v>ÚNICA</v>
      </c>
      <c r="I463" t="str">
        <v>PIX</v>
      </c>
      <c r="J463">
        <v>7728.3</v>
      </c>
    </row>
    <row r="464">
      <c r="A464" t="str">
        <v>BC_MATRIZ</v>
      </c>
      <c r="B464">
        <v>45762</v>
      </c>
      <c r="C464" t="str">
        <v>REFERENCA abril/2025.</v>
      </c>
      <c r="D464" t="str">
        <v>BELA CEREAIS COMERCIO</v>
      </c>
      <c r="E464" t="str">
        <v xml:space="preserve"> COMPANHIA DE SANEAMENTO DO TOCANTINS - SANEATINS</v>
      </c>
      <c r="F464" t="str">
        <v>04/2025</v>
      </c>
      <c r="G464" t="str">
        <v>AGUA</v>
      </c>
      <c r="H464" t="str">
        <v>4/12</v>
      </c>
      <c r="I464" t="str">
        <v>BOLETO</v>
      </c>
      <c r="J464">
        <v>102.75</v>
      </c>
    </row>
    <row r="465">
      <c r="A465" t="str">
        <v>BC_MATRIZ</v>
      </c>
      <c r="B465">
        <v>45762</v>
      </c>
      <c r="C465" t="str">
        <v>TARIFA</v>
      </c>
      <c r="D465" t="str">
        <v>BELA CEREAIS COMERCIO</v>
      </c>
      <c r="E465" t="str">
        <v xml:space="preserve"> BANCO DO BRASIL SA</v>
      </c>
      <c r="F465" t="str">
        <v>04/2025</v>
      </c>
      <c r="G465" t="str">
        <v>TARIFA BANCARIA</v>
      </c>
      <c r="H465" t="str">
        <v>ÚNICA</v>
      </c>
      <c r="I465" t="str">
        <v>DEBITO EM CONTA</v>
      </c>
      <c r="J465">
        <v>10</v>
      </c>
    </row>
    <row r="466">
      <c r="A466" t="str">
        <v>BC_MATRIZ</v>
      </c>
      <c r="B466">
        <v>45762</v>
      </c>
      <c r="C466" t="str">
        <v>RESGATE</v>
      </c>
      <c r="D466" t="str">
        <v>BELA CEREAIS COMERCIO</v>
      </c>
      <c r="E466" t="str">
        <v xml:space="preserve"> TRANSFERENCIA ENTRE CONTAS</v>
      </c>
      <c r="F466" t="str">
        <v>04/2025</v>
      </c>
      <c r="G466" t="str">
        <v>TRANSFERENCIA ENTRE CONTAS</v>
      </c>
      <c r="H466" t="str">
        <v>ÚNICA</v>
      </c>
      <c r="I466" t="str">
        <v>TRANSFERENCIA</v>
      </c>
      <c r="J466">
        <v>7841.05</v>
      </c>
    </row>
    <row r="467">
      <c r="A467" t="str">
        <v>BC_MATRIZ</v>
      </c>
      <c r="B467">
        <v>45763</v>
      </c>
      <c r="C467" t="str">
        <v>NF 333147 CONSULTA DE PERFIL PROFISSIONAL.</v>
      </c>
      <c r="D467" t="str">
        <v>BELA CEREAIS COMERCIO</v>
      </c>
      <c r="E467" t="str">
        <v xml:space="preserve"> BUONNY PROJETOS E SERVICOS DE RISCOS SECURITARIOS LTDA.</v>
      </c>
      <c r="F467" t="str">
        <v>113147</v>
      </c>
      <c r="G467" t="str">
        <v>CONSULTA DE PERFIL PROFISSIONAL</v>
      </c>
      <c r="H467" t="str">
        <v>ÚNICA</v>
      </c>
      <c r="I467" t="str">
        <v>BOLETO</v>
      </c>
      <c r="J467">
        <v>267.03</v>
      </c>
    </row>
    <row r="468">
      <c r="A468" t="str">
        <v>BC_MATRIZ</v>
      </c>
      <c r="B468">
        <v>45763</v>
      </c>
      <c r="C468" t="str">
        <v>SALDO FRETE Nº 01811, CTE 20424, CONTRATO: 0365/25 - SO. PLACA: CVC-9D70, MOTORISTA: VANDER LEITE DOS SANTOS. EXTRATO Guerbe Transportes.</v>
      </c>
      <c r="D468" t="str">
        <v>BELA CEREAIS COMERCIO</v>
      </c>
      <c r="E468" t="str">
        <v xml:space="preserve"> VANDER LEITE DOS SANTOS</v>
      </c>
      <c r="F468" t="str">
        <v>01811</v>
      </c>
      <c r="G468" t="str">
        <v>FRETE (ADTO/SALDO)</v>
      </c>
      <c r="H468" t="str">
        <v>ÚNICA</v>
      </c>
      <c r="I468" t="str">
        <v>PIX</v>
      </c>
      <c r="J468">
        <v>5977.36</v>
      </c>
    </row>
    <row r="469">
      <c r="A469" t="str">
        <v>BC_MATRIZ</v>
      </c>
      <c r="B469">
        <v>45763</v>
      </c>
      <c r="C469" t="str">
        <v>MERCADORIA REF NF 5197, CARREGAMENTO  Nº 01874, CONTRATO: 0371/25 - SO. PLACA: XXX-9999, MOTORISTA: JOEL FLORENCO DE SOUZA</v>
      </c>
      <c r="D469" t="str">
        <v>BELA CEREAIS COMERCIO</v>
      </c>
      <c r="E469" t="str">
        <v xml:space="preserve"> VALQUIRIA MARCELINO FERREIRA ABREU</v>
      </c>
      <c r="F469" t="str">
        <v>01874</v>
      </c>
      <c r="G469" t="str">
        <v>FORNECEDORES MERCADORIA</v>
      </c>
      <c r="H469" t="str">
        <v>ÚNICA</v>
      </c>
      <c r="I469" t="str">
        <v>TRANSFERENCIA</v>
      </c>
      <c r="J469">
        <v>71659.66</v>
      </c>
    </row>
    <row r="470">
      <c r="A470" t="str">
        <v>BC_MATRIZ</v>
      </c>
      <c r="B470">
        <v>45763</v>
      </c>
      <c r="C470" t="str">
        <v>MERCADORIA REF NF 5196, CARREGAMENTO  Nº 01873, CONTRATO: 0371/25 - SO. PLACA: XXX-9999, MOTORISTA: JOEL FLORENCO DE SOUZA</v>
      </c>
      <c r="D470" t="str">
        <v>BELA CEREAIS COMERCIO</v>
      </c>
      <c r="E470" t="str">
        <v xml:space="preserve"> VALQUIRIA MARCELINO FERREIRA ABREU</v>
      </c>
      <c r="F470" t="str">
        <v>01873</v>
      </c>
      <c r="G470" t="str">
        <v>FORNECEDORES MERCADORIA</v>
      </c>
      <c r="H470" t="str">
        <v>ÚNICA</v>
      </c>
      <c r="I470" t="str">
        <v>TRANSFERENCIA</v>
      </c>
      <c r="J470">
        <v>72003.6</v>
      </c>
    </row>
    <row r="471">
      <c r="A471" t="str">
        <v>BC_MATRIZ</v>
      </c>
      <c r="B471">
        <v>45763</v>
      </c>
      <c r="C471" t="str">
        <v>TARIFA</v>
      </c>
      <c r="D471" t="str">
        <v>BELA CEREAIS COMERCIO</v>
      </c>
      <c r="E471" t="str">
        <v xml:space="preserve"> BANCO DO BRASIL SA</v>
      </c>
      <c r="F471" t="str">
        <v>04/2025</v>
      </c>
      <c r="G471" t="str">
        <v>TARIFA BANCARIA</v>
      </c>
      <c r="H471" t="str">
        <v>ÚNICA</v>
      </c>
      <c r="I471" t="str">
        <v>DEBITO EM CONTA</v>
      </c>
      <c r="J471">
        <v>10</v>
      </c>
    </row>
    <row r="472">
      <c r="A472" t="str">
        <v>BC_MATRIZ</v>
      </c>
      <c r="B472">
        <v>45763</v>
      </c>
      <c r="C472" t="str">
        <v>RESGATE</v>
      </c>
      <c r="D472" t="str">
        <v>BELA CEREAIS COMERCIO</v>
      </c>
      <c r="E472" t="str">
        <v xml:space="preserve"> TRANSFERENCIA ENTRE CONTAS</v>
      </c>
      <c r="F472" t="str">
        <v>04/2025</v>
      </c>
      <c r="G472" t="str">
        <v>TRANSFERENCIA ENTRE CONTAS</v>
      </c>
      <c r="H472" t="str">
        <v>ÚNICA</v>
      </c>
      <c r="I472" t="str">
        <v>TRANSFERENCIA</v>
      </c>
      <c r="J472">
        <v>149917.65</v>
      </c>
    </row>
    <row r="473">
      <c r="A473" t="str">
        <v>BC_MATRIZ</v>
      </c>
      <c r="B473">
        <v>45764</v>
      </c>
      <c r="C473" t="str">
        <v>SALDO FRETE Nº 01709, CTE 61973, CONTRATO: 0365/25 - SO. PLACA: XXX-9999, MOTORISTA: JOEL FLORENCO DE SOUZA</v>
      </c>
      <c r="D473" t="str">
        <v>BELA CEREAIS COMERCIO</v>
      </c>
      <c r="E473" t="str">
        <v xml:space="preserve"> JCL JANDOTTI TRANSPORTES E LOGISTICA LTDA</v>
      </c>
      <c r="F473" t="str">
        <v>01709</v>
      </c>
      <c r="G473" t="str">
        <v>FRETE (ADTO/SALDO)</v>
      </c>
      <c r="H473" t="str">
        <v>ÚNICA</v>
      </c>
      <c r="I473" t="str">
        <v>TRANSFERENCIA</v>
      </c>
      <c r="J473">
        <v>25401.2</v>
      </c>
    </row>
    <row r="474">
      <c r="A474" t="str">
        <v>BC_MATRIZ</v>
      </c>
      <c r="B474">
        <v>45764</v>
      </c>
      <c r="C474" t="str">
        <v>SALDO FRETE Nº 01774, CTE 62167, CONTRATO: 0365/25 - SO. PLACA: XXX-9999, MOTORISTA: JOEL FLORENCO DE SOUZA</v>
      </c>
      <c r="D474" t="str">
        <v>BELA CEREAIS COMERCIO</v>
      </c>
      <c r="E474" t="str">
        <v xml:space="preserve"> JCL JANDOTTI TRANSPORTES E LOGISTICA LTDA</v>
      </c>
      <c r="F474" t="str">
        <v>01774</v>
      </c>
      <c r="G474" t="str">
        <v>FRETE (ADTO/SALDO)</v>
      </c>
      <c r="H474" t="str">
        <v>ÚNICA</v>
      </c>
      <c r="I474" t="str">
        <v>TRANSFERENCIA</v>
      </c>
      <c r="J474">
        <v>20903.2</v>
      </c>
    </row>
    <row r="475">
      <c r="A475" t="str">
        <v>BC_MATRIZ</v>
      </c>
      <c r="B475">
        <v>45764</v>
      </c>
      <c r="C475" t="str">
        <v>TELEFONE 03/2025. Nº da conta: 149591054.</v>
      </c>
      <c r="D475" t="str">
        <v>BELA CEREAIS COMERCIO</v>
      </c>
      <c r="E475" t="str">
        <v xml:space="preserve"> CLARO S.A.</v>
      </c>
      <c r="F475" t="str">
        <v>149591054</v>
      </c>
      <c r="G475" t="str">
        <v>TELEFONE MOVEL</v>
      </c>
      <c r="H475" t="str">
        <v>3/12</v>
      </c>
      <c r="I475" t="str">
        <v>BOLETO</v>
      </c>
      <c r="J475">
        <v>144.36</v>
      </c>
    </row>
    <row r="476">
      <c r="A476" t="str">
        <v>BC_MATRIZ</v>
      </c>
      <c r="B476">
        <v>45764</v>
      </c>
      <c r="C476" t="str">
        <v>MERCADORIA REF NF 5200, CARREGAMENTO  Nº 01877, CONTRATO: 0371/25 - SO. PLACA: XXX-9999, MOTORISTA: JOEL FLORENCO DE SOUZA</v>
      </c>
      <c r="D476" t="str">
        <v>BELA CEREAIS COMERCIO</v>
      </c>
      <c r="E476" t="str">
        <v xml:space="preserve"> VALQUIRIA MARCELINO FERREIRA ABREU</v>
      </c>
      <c r="F476" t="str">
        <v>01877</v>
      </c>
      <c r="G476" t="str">
        <v>FORNECEDORES MERCADORIA</v>
      </c>
      <c r="H476" t="str">
        <v>ÚNICA</v>
      </c>
      <c r="I476" t="str">
        <v>TRANSFERENCIA</v>
      </c>
      <c r="J476">
        <v>74112.12</v>
      </c>
    </row>
    <row r="477">
      <c r="A477" t="str">
        <v>BC_MATRIZ</v>
      </c>
      <c r="B477">
        <v>45764</v>
      </c>
      <c r="C477" t="str">
        <v>RESGATE</v>
      </c>
      <c r="D477" t="str">
        <v>BELA CEREAIS COMERCIO</v>
      </c>
      <c r="E477" t="str">
        <v xml:space="preserve"> TRANSFERENCIA ENTRE CONTAS</v>
      </c>
      <c r="F477" t="str">
        <v>04/2025</v>
      </c>
      <c r="G477" t="str">
        <v>TRANSFERENCIA ENTRE CONTAS</v>
      </c>
      <c r="H477" t="str">
        <v>ÚNICA</v>
      </c>
      <c r="I477" t="str">
        <v>TRANSFERENCIA</v>
      </c>
      <c r="J477">
        <v>120560.88</v>
      </c>
    </row>
    <row r="478">
      <c r="A478" t="str">
        <v>BC_MATRIZ</v>
      </c>
      <c r="B478">
        <v>45769</v>
      </c>
      <c r="C478" t="str">
        <v>SALDO FRETE Nº 01806, CTE 62263, CONTRATO: 0365/25 - SO. PLACA: XXX-9999, MOTORISTA: JOEL FLORENCO DE SOUZA</v>
      </c>
      <c r="D478" t="str">
        <v>BELA CEREAIS COMERCIO</v>
      </c>
      <c r="E478" t="str">
        <v xml:space="preserve"> JCL JANDOTTI TRANSPORTES E LOGISTICA LTDA</v>
      </c>
      <c r="F478" t="str">
        <v>01806</v>
      </c>
      <c r="G478" t="str">
        <v>FRETE (ADTO/SALDO)</v>
      </c>
      <c r="H478" t="str">
        <v>ÚNICA</v>
      </c>
      <c r="I478" t="str">
        <v>TRANSFERENCIA</v>
      </c>
      <c r="J478">
        <v>19959.8</v>
      </c>
    </row>
    <row r="479">
      <c r="A479" t="str">
        <v>BC_MATRIZ</v>
      </c>
      <c r="B479">
        <v>45769</v>
      </c>
      <c r="C479" t="str">
        <v>SENAR CONTRATO COMPRA: 0364/25 - SO. 828,18 tons. FATURA Nº 00770 REF. DOCUMENTOS: 01780, 01788, 01784, 01785, 01787, 01786, 01796, 01798, 01797, 01776, 01777, 01781, 01789, 01801, 01803, 01794, 01795, 01793, 01709.</v>
      </c>
      <c r="D479" t="str">
        <v>BELA CEREAIS COMERCIO</v>
      </c>
      <c r="E479" t="str">
        <v xml:space="preserve"> MARCIO VICTOR BELOTI</v>
      </c>
      <c r="F479" t="str">
        <v>0364/25 - SO</v>
      </c>
      <c r="G479" t="str">
        <v>FUNRURAL</v>
      </c>
      <c r="H479" t="str">
        <v>ÚNICA</v>
      </c>
      <c r="I479" t="str">
        <v>BOLETO</v>
      </c>
      <c r="J479">
        <v>2484.54</v>
      </c>
    </row>
    <row r="480">
      <c r="A480" t="str">
        <v>BC_MATRIZ</v>
      </c>
      <c r="B480">
        <v>45769</v>
      </c>
      <c r="C480" t="str">
        <v>MERCADORIA REF NF 3993, CARREGAMENTO  Nº 01808, CONTRATO: 0364/25 - SO. PLACA: FCE-0J64, MOTORISTA: ELCIO LUIZ DOMINGUES FILHO</v>
      </c>
      <c r="D480" t="str">
        <v>BELA CEREAIS COMERCIO</v>
      </c>
      <c r="E480" t="str">
        <v xml:space="preserve"> MARCIO VICTOR BELOTI</v>
      </c>
      <c r="F480" t="str">
        <v>01808</v>
      </c>
      <c r="G480" t="str">
        <v>FORNECEDORES MERCADORIA</v>
      </c>
      <c r="H480" t="str">
        <v>ÚNICA</v>
      </c>
      <c r="I480" t="str">
        <v>PIX</v>
      </c>
      <c r="J480">
        <v>58311.55</v>
      </c>
    </row>
    <row r="481">
      <c r="A481" t="str">
        <v>BC_MATRIZ</v>
      </c>
      <c r="B481">
        <v>45769</v>
      </c>
      <c r="C481" t="str">
        <v>MERCADORIA REF NF 3997, CARREGAMENTO  Nº 01811, CONTRATO: 0364/25 - SO. PLACA: CVC-9D70, MOTORISTA: VANDER LEITE DOS SANTOS</v>
      </c>
      <c r="D481" t="str">
        <v>BELA CEREAIS COMERCIO</v>
      </c>
      <c r="E481" t="str">
        <v xml:space="preserve"> MARCIO VICTOR BELOTI</v>
      </c>
      <c r="F481" t="str">
        <v>01811</v>
      </c>
      <c r="G481" t="str">
        <v>FORNECEDORES MERCADORIA</v>
      </c>
      <c r="H481" t="str">
        <v>ÚNICA</v>
      </c>
      <c r="I481" t="str">
        <v>PIX</v>
      </c>
      <c r="J481">
        <v>56605.85</v>
      </c>
    </row>
    <row r="482">
      <c r="A482" t="str">
        <v>BC_MATRIZ</v>
      </c>
      <c r="B482">
        <v>45769</v>
      </c>
      <c r="C482" t="str">
        <v>MERCADORIA REF NF 3999, CARREGAMENTO  Nº 01810, CONTRATO: 0364/25 - SO. PLACA: BCY-4I29, MOTORISTA: AGENOR MARCELINO</v>
      </c>
      <c r="D482" t="str">
        <v>BELA CEREAIS COMERCIO</v>
      </c>
      <c r="E482" t="str">
        <v xml:space="preserve"> MARCIO VICTOR BELOTI</v>
      </c>
      <c r="F482" t="str">
        <v>01810</v>
      </c>
      <c r="G482" t="str">
        <v>FORNECEDORES MERCADORIA</v>
      </c>
      <c r="H482" t="str">
        <v>ÚNICA</v>
      </c>
      <c r="I482" t="str">
        <v>PIX</v>
      </c>
      <c r="J482">
        <v>71754.71</v>
      </c>
    </row>
    <row r="483">
      <c r="A483" t="str">
        <v>BC_MATRIZ</v>
      </c>
      <c r="B483">
        <v>45769</v>
      </c>
      <c r="C483" t="str">
        <v>MERCADORIA REF NF 4019, CARREGAMENTO  Nº 01833 E 018833, CONTRATO: 0364/25 - SO. PLACA: XXX-9999, MOTORISTA: JOEL FLORENCO DE SOUZA</v>
      </c>
      <c r="D483" t="str">
        <v>BELA CEREAIS COMERCIO</v>
      </c>
      <c r="E483" t="str">
        <v xml:space="preserve"> MARCIO VICTOR BELOTI</v>
      </c>
      <c r="F483" t="str">
        <v>01833</v>
      </c>
      <c r="G483" t="str">
        <v>FORNECEDORES MERCADORIA</v>
      </c>
      <c r="H483" t="str">
        <v>ÚNICA</v>
      </c>
      <c r="I483" t="str">
        <v>PIX</v>
      </c>
      <c r="J483">
        <v>55651.82</v>
      </c>
    </row>
    <row r="484">
      <c r="A484" t="str">
        <v>BC_MATRIZ</v>
      </c>
      <c r="B484">
        <v>45769</v>
      </c>
      <c r="C484" t="str">
        <v>MERCADORIA REF NF 4058, CARREGAMENTO  Nº 01870, CONTRATO: 0368/25 - SO. PLACA: XXX-9999, MOTORISTA: JOEL FLORENCO DE SOUZA</v>
      </c>
      <c r="D484" t="str">
        <v>BELA CEREAIS COMERCIO</v>
      </c>
      <c r="E484" t="str">
        <v xml:space="preserve"> MARCIO VICTOR BELOTI</v>
      </c>
      <c r="F484" t="str">
        <v>01870</v>
      </c>
      <c r="G484" t="str">
        <v>FORNECEDORES MERCADORIA</v>
      </c>
      <c r="H484" t="str">
        <v>ÚNICA</v>
      </c>
      <c r="I484" t="str">
        <v>PIX</v>
      </c>
      <c r="J484">
        <v>50478.25</v>
      </c>
    </row>
    <row r="485">
      <c r="A485" t="str">
        <v>BC_MATRIZ</v>
      </c>
      <c r="B485">
        <v>45769</v>
      </c>
      <c r="C485" t="str">
        <v>MERCADORIA REF NF 5204, CARREGAMENTO  Nº 01882, CONTRATO: 0371/25 - SO. PLACA: XXX-9999, MOTORISTA: JOEL FLORENCO DE SOUZA</v>
      </c>
      <c r="D485" t="str">
        <v>BELA CEREAIS COMERCIO</v>
      </c>
      <c r="E485" t="str">
        <v xml:space="preserve"> VALQUIRIA MARCELINO FERREIRA ABREU</v>
      </c>
      <c r="F485" t="str">
        <v>01882</v>
      </c>
      <c r="G485" t="str">
        <v>FORNECEDORES MERCADORIA</v>
      </c>
      <c r="H485" t="str">
        <v>ÚNICA</v>
      </c>
      <c r="I485" t="str">
        <v>TRANSFERENCIA</v>
      </c>
      <c r="J485">
        <v>55957.94</v>
      </c>
    </row>
    <row r="486">
      <c r="A486" t="str">
        <v>BC_MATRIZ</v>
      </c>
      <c r="B486">
        <v>45769</v>
      </c>
      <c r="C486" t="str">
        <v>MERCADORIA REF NF 5201, CARREGAMENTO  Nº 01879, CONTRATO: 0371/25 - SO. PLACA: XXX-9999, MOTORISTA: JOEL FLORENCO DE SOUZA</v>
      </c>
      <c r="D486" t="str">
        <v>BELA CEREAIS COMERCIO</v>
      </c>
      <c r="E486" t="str">
        <v xml:space="preserve"> VALQUIRIA MARCELINO FERREIRA ABREU</v>
      </c>
      <c r="F486" t="str">
        <v>01879</v>
      </c>
      <c r="G486" t="str">
        <v>FORNECEDORES MERCADORIA</v>
      </c>
      <c r="H486" t="str">
        <v>ÚNICA</v>
      </c>
      <c r="I486" t="str">
        <v>TRANSFERENCIA</v>
      </c>
      <c r="J486">
        <v>70530.99</v>
      </c>
    </row>
    <row r="487">
      <c r="A487" t="str">
        <v>BC_MATRIZ</v>
      </c>
      <c r="B487">
        <v>45769</v>
      </c>
      <c r="C487" t="str">
        <v>MERCADORIA REF NF 5202, CARREGAMENTO  Nº 01880, CONTRATO: 0371/25 - SO. PLACA: XXX-9999, MOTORISTA: JOEL FLORENCO DE SOUZA</v>
      </c>
      <c r="D487" t="str">
        <v>BELA CEREAIS COMERCIO</v>
      </c>
      <c r="E487" t="str">
        <v xml:space="preserve"> VALQUIRIA MARCELINO FERREIRA ABREU</v>
      </c>
      <c r="F487" t="str">
        <v>01880</v>
      </c>
      <c r="G487" t="str">
        <v>FORNECEDORES MERCADORIA</v>
      </c>
      <c r="H487" t="str">
        <v>ÚNICA</v>
      </c>
      <c r="I487" t="str">
        <v>TRANSFERENCIA</v>
      </c>
      <c r="J487">
        <v>73872.85</v>
      </c>
    </row>
    <row r="488">
      <c r="A488" t="str">
        <v>BC_MATRIZ</v>
      </c>
      <c r="B488">
        <v>45769</v>
      </c>
      <c r="C488" t="str">
        <v>MERCADORIA REF NF 5203, CARREGAMENTO  Nº 01881, CONTRATO: 0371/25 - SO. PLACA: XXX-9999, MOTORISTA: JOEL FLORENCO DE SOUZA</v>
      </c>
      <c r="D488" t="str">
        <v>BELA CEREAIS COMERCIO</v>
      </c>
      <c r="E488" t="str">
        <v xml:space="preserve"> VALQUIRIA MARCELINO FERREIRA ABREU</v>
      </c>
      <c r="F488" t="str">
        <v>01881</v>
      </c>
      <c r="G488" t="str">
        <v>FORNECEDORES MERCADORIA</v>
      </c>
      <c r="H488" t="str">
        <v>ÚNICA</v>
      </c>
      <c r="I488" t="str">
        <v>TRANSFERENCIA</v>
      </c>
      <c r="J488">
        <v>73080.29</v>
      </c>
    </row>
    <row r="489">
      <c r="A489" t="str">
        <v>BC_MATRIZ</v>
      </c>
      <c r="B489">
        <v>45769</v>
      </c>
      <c r="C489" t="str">
        <v>MERCADORIA REF NF 4061 E 4062, CARREGAMENTO  Nº 01878 e 01903, CONTRATO: 0368/25 - SO. PLACA: XXX-9999, MOTORISTA: JOEL FLORENCO DE SOUZA</v>
      </c>
      <c r="D489" t="str">
        <v>BELA CEREAIS COMERCIO</v>
      </c>
      <c r="E489" t="str">
        <v xml:space="preserve"> MARCIO VICTOR BELOTI</v>
      </c>
      <c r="F489" t="str">
        <v>01878</v>
      </c>
      <c r="G489" t="str">
        <v>FORNECEDORES MERCADORIA</v>
      </c>
      <c r="H489" t="str">
        <v>ÚNICA</v>
      </c>
      <c r="I489" t="str">
        <v>PIX</v>
      </c>
      <c r="J489">
        <v>70916.32</v>
      </c>
    </row>
    <row r="490">
      <c r="A490" t="str">
        <v>BC_MATRIZ</v>
      </c>
      <c r="B490">
        <v>45769</v>
      </c>
      <c r="C490" t="str">
        <v>DESENVOLVIMENTO WEBSITE.</v>
      </c>
      <c r="D490" t="str">
        <v>BELA CEREAIS COMERCIO</v>
      </c>
      <c r="E490" t="str">
        <v xml:space="preserve"> G. M. PAIAO TECNOLOGIA</v>
      </c>
      <c r="F490" t="str">
        <v>04/2025</v>
      </c>
      <c r="G490" t="str">
        <v>PROPAGANDA/PUBLICIDADE</v>
      </c>
      <c r="H490" t="str">
        <v>ÚNICA</v>
      </c>
      <c r="I490" t="str">
        <v>PIX</v>
      </c>
      <c r="J490">
        <v>3375</v>
      </c>
    </row>
    <row r="491">
      <c r="A491" t="str">
        <v>BC_MATRIZ</v>
      </c>
      <c r="B491">
        <v>45769</v>
      </c>
      <c r="C491" t="str">
        <v>SENAR CONTRATO 0357/25 - SO. 360 TONS.</v>
      </c>
      <c r="D491" t="str">
        <v>BELA CEREAIS COMERCIO</v>
      </c>
      <c r="E491" t="str">
        <v xml:space="preserve"> CESAR TORRES VEDANA</v>
      </c>
      <c r="F491" t="str">
        <v>0357/25 - SO</v>
      </c>
      <c r="G491" t="str">
        <v>FUNRURAL</v>
      </c>
      <c r="H491" t="str">
        <v>ÚNICA</v>
      </c>
      <c r="I491" t="str">
        <v>BOLETO</v>
      </c>
      <c r="J491">
        <v>1243.2</v>
      </c>
    </row>
    <row r="492">
      <c r="A492" t="str">
        <v>BC_MATRIZ</v>
      </c>
      <c r="B492">
        <v>45769</v>
      </c>
      <c r="C492" t="str">
        <v>REFERENTE 03/2025</v>
      </c>
      <c r="D492" t="str">
        <v>BELA CEREAIS COMERCIO</v>
      </c>
      <c r="E492" t="str">
        <v xml:space="preserve"> INSS INSTITUTO NACIONAL DE SEGURANCA SOCIAL</v>
      </c>
      <c r="F492" t="str">
        <v>03/2025</v>
      </c>
      <c r="G492" t="str">
        <v>JUROS FORNECEDORES</v>
      </c>
      <c r="H492" t="str">
        <v>3/12</v>
      </c>
      <c r="I492" t="str">
        <v>BOLETO</v>
      </c>
      <c r="J492">
        <v>14.97</v>
      </c>
    </row>
    <row r="493">
      <c r="A493" t="str">
        <v>BC_MATRIZ</v>
      </c>
      <c r="B493">
        <v>45769</v>
      </c>
      <c r="C493" t="str">
        <v>REFERENTE 03/2025</v>
      </c>
      <c r="D493" t="str">
        <v>BELA CEREAIS COMERCIO</v>
      </c>
      <c r="E493" t="str">
        <v xml:space="preserve"> INSS INSTITUTO NACIONAL DE SEGURANCA SOCIAL</v>
      </c>
      <c r="F493" t="str">
        <v>03/2025</v>
      </c>
      <c r="G493" t="str">
        <v>INSS</v>
      </c>
      <c r="H493" t="str">
        <v>3/12</v>
      </c>
      <c r="I493" t="str">
        <v>BOLETO</v>
      </c>
      <c r="J493">
        <v>812</v>
      </c>
    </row>
    <row r="494">
      <c r="A494" t="str">
        <v>BC_MATRIZ</v>
      </c>
      <c r="B494">
        <v>45769</v>
      </c>
      <c r="C494" t="str">
        <v>CAPITAL DE GIRO CEDULA DE CREDITO BANCARIO NR 713.912.618. 13/18 PARCELAS PRIMEIRA 20/04/2024 ULTIMA 20/08/2025 VALOR PARCELA: R$ 55.555,56. ENCARGO FINANCEIRO 1,48 % MES. TAXA FLAT 0,50%.</v>
      </c>
      <c r="D494" t="str">
        <v>BELA CEREAIS COMERCIO</v>
      </c>
      <c r="E494" t="str">
        <v xml:space="preserve"> BANCO DO BRASIL SA</v>
      </c>
      <c r="F494" t="str">
        <v>713.912.618</v>
      </c>
      <c r="G494" t="str">
        <v>CAPITAL GIRO</v>
      </c>
      <c r="H494" t="str">
        <v>13/18</v>
      </c>
      <c r="I494" t="str">
        <v>DEBITO EM CONTA</v>
      </c>
      <c r="J494">
        <v>55555.56</v>
      </c>
    </row>
    <row r="495">
      <c r="A495" t="str">
        <v>BC_MATRIZ</v>
      </c>
      <c r="B495">
        <v>45769</v>
      </c>
      <c r="C495" t="str">
        <v>CAPITAL DE GIRO CEDULA DE CREDITO BANCARIO NR 713.912.618. 13/18 PARCELAS PRIMEIRA 20/04/2024 ULTIMA 20/08/2025 VALOR PARCELA: R$ 55.555,56. ENCARGO FINANCEIRO 1,48 % MES. TAXA FLAT 0,50%.</v>
      </c>
      <c r="D495" t="str">
        <v>BELA CEREAIS COMERCIO</v>
      </c>
      <c r="E495" t="str">
        <v xml:space="preserve"> BANCO DO BRASIL SA</v>
      </c>
      <c r="F495" t="str">
        <v>713.912.618</v>
      </c>
      <c r="G495" t="str">
        <v>JUROS EMPRESTIMOS</v>
      </c>
      <c r="H495" t="str">
        <v>13/18</v>
      </c>
      <c r="I495" t="str">
        <v>DEBITO EM CONTA</v>
      </c>
      <c r="J495">
        <v>5097.78</v>
      </c>
    </row>
    <row r="496">
      <c r="A496" t="str">
        <v>BC_MATRIZ</v>
      </c>
      <c r="B496">
        <v>45769</v>
      </c>
      <c r="C496" t="str">
        <v>TARIFA</v>
      </c>
      <c r="D496" t="str">
        <v>BELA CEREAIS COMERCIO</v>
      </c>
      <c r="E496" t="str">
        <v xml:space="preserve"> BANCO DO BRASIL SA</v>
      </c>
      <c r="F496" t="str">
        <v>04/2025</v>
      </c>
      <c r="G496" t="str">
        <v>TARIFA BANCARIA</v>
      </c>
      <c r="H496" t="str">
        <v>ÚNICA</v>
      </c>
      <c r="I496" t="str">
        <v>DEBITO EM CONTA</v>
      </c>
      <c r="J496">
        <v>20</v>
      </c>
    </row>
    <row r="497">
      <c r="A497" t="str">
        <v>BC_MATRIZ</v>
      </c>
      <c r="B497">
        <v>45769</v>
      </c>
      <c r="C497" t="str">
        <v>JUROS CAPITAL DE GIRO CONTRATO 713.913.371.</v>
      </c>
      <c r="D497" t="str">
        <v>BELA CEREAIS COMERCIO</v>
      </c>
      <c r="E497" t="str">
        <v xml:space="preserve"> BANCO DO BRASIL SA</v>
      </c>
      <c r="F497" t="str">
        <v>713.913.371</v>
      </c>
      <c r="G497" t="str">
        <v>JUROS EMPRESTIMOS</v>
      </c>
      <c r="H497" t="str">
        <v>ÚNICA</v>
      </c>
      <c r="I497" t="str">
        <v>DEBITO EM CONTA</v>
      </c>
      <c r="J497">
        <v>6556.6</v>
      </c>
    </row>
    <row r="498">
      <c r="A498" t="str">
        <v>BC_MATRIZ</v>
      </c>
      <c r="B498">
        <v>45769</v>
      </c>
      <c r="C498" t="str">
        <v>RESGATE</v>
      </c>
      <c r="D498" t="str">
        <v>BELA CEREAIS COMERCIO</v>
      </c>
      <c r="E498" t="str">
        <v xml:space="preserve"> TRANSFERENCIA ENTRE CONTAS</v>
      </c>
      <c r="F498" t="str">
        <v>04/2025</v>
      </c>
      <c r="G498" t="str">
        <v>TRANSFERENCIA ENTRE CONTAS</v>
      </c>
      <c r="H498" t="str">
        <v>ÚNICA</v>
      </c>
      <c r="I498" t="str">
        <v>TRANSFERENCIA</v>
      </c>
      <c r="J498">
        <v>258268.02</v>
      </c>
    </row>
    <row r="499">
      <c r="A499" t="str">
        <v>BC_MATRIZ</v>
      </c>
      <c r="B499">
        <v>45771</v>
      </c>
      <c r="C499" t="str">
        <v>SALDO FRETE Nº 01813, CTE 62549, CONTRATO: 0365/25 - SO. PLACA: XXX-9999, MOTORISTA: JOEL FLORENCO DE SOUZA</v>
      </c>
      <c r="D499" t="str">
        <v>BELA CEREAIS COMERCIO</v>
      </c>
      <c r="E499" t="str">
        <v xml:space="preserve"> JCL JANDOTTI TRANSPORTES E LOGISTICA LTDA</v>
      </c>
      <c r="F499" t="str">
        <v>01813</v>
      </c>
      <c r="G499" t="str">
        <v>FRETE (ADTO/SALDO)</v>
      </c>
      <c r="H499" t="str">
        <v>ÚNICA</v>
      </c>
      <c r="I499" t="str">
        <v>TRANSFERENCIA</v>
      </c>
      <c r="J499">
        <v>20447.4</v>
      </c>
    </row>
    <row r="500">
      <c r="A500" t="str">
        <v>BC_MATRIZ</v>
      </c>
      <c r="B500">
        <v>45771</v>
      </c>
      <c r="C500" t="str">
        <v>MERCADORIA REF NF 5208, CARREGAMENTO  Nº 01893, CONTRATO: 0371/25 - SO. PLACA: XXX-9999, MOTORISTA: JOEL FLORENCO DE SOUZA</v>
      </c>
      <c r="D500" t="str">
        <v>BELA CEREAIS COMERCIO</v>
      </c>
      <c r="E500" t="str">
        <v xml:space="preserve"> VALQUIRIA MARCELINO FERREIRA ABREU</v>
      </c>
      <c r="F500" t="str">
        <v>01893</v>
      </c>
      <c r="G500" t="str">
        <v>FORNECEDORES MERCADORIA</v>
      </c>
      <c r="H500" t="str">
        <v>ÚNICA</v>
      </c>
      <c r="I500" t="str">
        <v>TRANSFERENCIA</v>
      </c>
      <c r="J500">
        <v>73439.19</v>
      </c>
    </row>
    <row r="501">
      <c r="A501" t="str">
        <v>BC_MATRIZ</v>
      </c>
      <c r="B501">
        <v>45771</v>
      </c>
      <c r="C501" t="str">
        <v>RESGATE</v>
      </c>
      <c r="D501" t="str">
        <v>BELA CEREAIS COMERCIO</v>
      </c>
      <c r="E501" t="str">
        <v xml:space="preserve"> TRANSFERENCIA ENTRE CONTAS</v>
      </c>
      <c r="F501" t="str">
        <v>04/2025</v>
      </c>
      <c r="G501" t="str">
        <v>TRANSFERENCIA ENTRE CONTAS</v>
      </c>
      <c r="H501" t="str">
        <v>ÚNICA</v>
      </c>
      <c r="I501" t="str">
        <v>TRANSFERENCIA</v>
      </c>
      <c r="J501">
        <v>93886.59</v>
      </c>
    </row>
    <row r="502">
      <c r="A502" t="str">
        <v>BC_MATRIZ</v>
      </c>
      <c r="B502">
        <v>45772</v>
      </c>
      <c r="C502" t="str">
        <v>APLICE 01121021000209 REF 02/2025. FATURA Nº 00769 REF. DOCUMENTOS: 01795, 01784, 01785, 01786, 01787, 01793, 01794.</v>
      </c>
      <c r="D502" t="str">
        <v>BELA CEREAIS COMERCIO</v>
      </c>
      <c r="E502" t="str">
        <v xml:space="preserve"> HDI SEGUROS S.A.</v>
      </c>
      <c r="F502" t="str">
        <v>02/2025</v>
      </c>
      <c r="G502" t="str">
        <v>OUTRAS DESPESAS (CORRETORA)</v>
      </c>
      <c r="H502" t="str">
        <v>ÚNICA</v>
      </c>
      <c r="I502" t="str">
        <v>BOLETO</v>
      </c>
      <c r="J502">
        <v>505</v>
      </c>
    </row>
    <row r="503">
      <c r="A503" t="str">
        <v>BC_MATRIZ</v>
      </c>
      <c r="B503">
        <v>45772</v>
      </c>
      <c r="C503" t="str">
        <v>APLICE 01121021000209 REF 02/2025. FATURA Nº 00769 REF. DOCUMENTOS: 01795, 01784, 01785, 01786, 01787, 01793, 01794.</v>
      </c>
      <c r="D503" t="str">
        <v>BELA CEREAIS COMERCIO</v>
      </c>
      <c r="E503" t="str">
        <v xml:space="preserve"> HDI SEGUROS S.A.</v>
      </c>
      <c r="F503" t="str">
        <v>02/2025</v>
      </c>
      <c r="G503" t="str">
        <v>SEGURO CARGA</v>
      </c>
      <c r="H503" t="str">
        <v>ÚNICA</v>
      </c>
      <c r="I503" t="str">
        <v>BOLETO</v>
      </c>
      <c r="J503">
        <v>1642.6</v>
      </c>
    </row>
    <row r="504">
      <c r="A504" t="str">
        <v>BC_MATRIZ</v>
      </c>
      <c r="B504">
        <v>45772</v>
      </c>
      <c r="C504" t="str">
        <v>MERCADORIA REF NF 5210, CARREGAMENTO  Nº 01895, CONTRATO: 0371/25 - SO. PLACA: XXX-9999, MOTORISTA: JOEL FLORENCO DE SOUZA</v>
      </c>
      <c r="D504" t="str">
        <v>BELA CEREAIS COMERCIO</v>
      </c>
      <c r="E504" t="str">
        <v xml:space="preserve"> VALQUIRIA MARCELINO FERREIRA ABREU</v>
      </c>
      <c r="F504" t="str">
        <v>01895</v>
      </c>
      <c r="G504" t="str">
        <v>FORNECEDORES MERCADORIA</v>
      </c>
      <c r="H504" t="str">
        <v>ÚNICA</v>
      </c>
      <c r="I504" t="str">
        <v>TRANSFERENCIA</v>
      </c>
      <c r="J504">
        <v>73170.01</v>
      </c>
    </row>
    <row r="505">
      <c r="A505" t="str">
        <v>BC_MATRIZ</v>
      </c>
      <c r="B505">
        <v>45772</v>
      </c>
      <c r="C505" t="str">
        <v>MERCADORIA REF NF 5211, CARREGAMENTO  Nº 01896, CONTRATO: 0371/25 - SO. PLACA: XXX-9999, MOTORISTA: JOEL FLORENCO DE SOUZA</v>
      </c>
      <c r="D505" t="str">
        <v>BELA CEREAIS COMERCIO</v>
      </c>
      <c r="E505" t="str">
        <v xml:space="preserve"> VALQUIRIA MARCELINO FERREIRA ABREU</v>
      </c>
      <c r="F505" t="str">
        <v>01896</v>
      </c>
      <c r="G505" t="str">
        <v>FORNECEDORES MERCADORIA</v>
      </c>
      <c r="H505" t="str">
        <v>ÚNICA</v>
      </c>
      <c r="I505" t="str">
        <v>TRANSFERENCIA</v>
      </c>
      <c r="J505">
        <v>71973.69</v>
      </c>
    </row>
    <row r="506">
      <c r="A506" t="str">
        <v>BC_MATRIZ</v>
      </c>
      <c r="B506">
        <v>45772</v>
      </c>
      <c r="C506" t="str">
        <v>TARIFA</v>
      </c>
      <c r="D506" t="str">
        <v>BELA CEREAIS COMERCIO</v>
      </c>
      <c r="E506" t="str">
        <v xml:space="preserve"> BANCO DO BRASIL SA</v>
      </c>
      <c r="F506" t="str">
        <v>04/2025</v>
      </c>
      <c r="G506" t="str">
        <v>TARIFA BANCARIA</v>
      </c>
      <c r="H506" t="str">
        <v>ÚNICA</v>
      </c>
      <c r="I506" t="str">
        <v>DEBITO EM CONTA</v>
      </c>
      <c r="J506">
        <v>6.5</v>
      </c>
    </row>
    <row r="507">
      <c r="A507" t="str">
        <v>BC_MATRIZ</v>
      </c>
      <c r="B507">
        <v>45772</v>
      </c>
      <c r="C507" t="str">
        <v>APLICACAO</v>
      </c>
      <c r="D507" t="str">
        <v>BELA CEREAIS COMERCIO</v>
      </c>
      <c r="E507" t="str">
        <v xml:space="preserve"> TRANSFERENCIA ENTRE CONTAS</v>
      </c>
      <c r="F507" t="str">
        <v>04/2025</v>
      </c>
      <c r="G507" t="str">
        <v>TRANSFERENCIA ENTRE CONTAS</v>
      </c>
      <c r="H507" t="str">
        <v>ÚNICA</v>
      </c>
      <c r="I507" t="str">
        <v>TRANSFERENCIA</v>
      </c>
      <c r="J507">
        <v>1298739.88</v>
      </c>
    </row>
    <row r="508">
      <c r="A508" t="str">
        <v>BC_MATRIZ</v>
      </c>
      <c r="B508">
        <v>45775</v>
      </c>
      <c r="C508" t="str">
        <v>CAPITAL DE GIRO CONTA GARANTIDA CEDULA DE CREDITO BANCARIO NR 713.913.371. SEGUNDO DESEMBOLSO.</v>
      </c>
      <c r="D508" t="str">
        <v>BELA CEREAIS COMERCIO</v>
      </c>
      <c r="E508" t="str">
        <v xml:space="preserve"> BANCO DO BRASIL SA</v>
      </c>
      <c r="F508" t="str">
        <v>713.913.371</v>
      </c>
      <c r="G508" t="str">
        <v>CAPITAL GIRO</v>
      </c>
      <c r="H508" t="str">
        <v>ÚNICA</v>
      </c>
      <c r="I508" t="str">
        <v>DEBITO EM CONTA</v>
      </c>
      <c r="J508">
        <v>1860000</v>
      </c>
    </row>
    <row r="509">
      <c r="A509" t="str">
        <v>BC_MATRIZ</v>
      </c>
      <c r="B509">
        <v>45775</v>
      </c>
      <c r="C509" t="str">
        <v>CARTAO DE CREDIDO</v>
      </c>
      <c r="D509" t="str">
        <v>BELA CEREAIS COMERCIO</v>
      </c>
      <c r="E509" t="str">
        <v xml:space="preserve"> BANCO DO BRASIL SA</v>
      </c>
      <c r="F509" t="str">
        <v>04/2025</v>
      </c>
      <c r="G509" t="str">
        <v>HOSPEDAGEM</v>
      </c>
      <c r="H509" t="str">
        <v>ÚNICA</v>
      </c>
      <c r="I509" t="str">
        <v>DEBITO EM CONTA</v>
      </c>
      <c r="J509">
        <v>3000</v>
      </c>
    </row>
    <row r="510">
      <c r="A510" t="str">
        <v>BC_MATRIZ</v>
      </c>
      <c r="B510">
        <v>45775</v>
      </c>
      <c r="C510" t="str">
        <v>CARTAO DE CREDIDO</v>
      </c>
      <c r="D510" t="str">
        <v>BELA CEREAIS COMERCIO</v>
      </c>
      <c r="E510" t="str">
        <v xml:space="preserve"> BANCO DO BRASIL SA</v>
      </c>
      <c r="F510" t="str">
        <v>04/2025</v>
      </c>
      <c r="G510" t="str">
        <v>TARIFA BANCARIA</v>
      </c>
      <c r="H510" t="str">
        <v>ÚNICA</v>
      </c>
      <c r="I510" t="str">
        <v>DEBITO EM CONTA</v>
      </c>
      <c r="J510">
        <v>3</v>
      </c>
    </row>
    <row r="511">
      <c r="A511" t="str">
        <v>BC_MATRIZ</v>
      </c>
      <c r="B511">
        <v>45775</v>
      </c>
      <c r="C511" t="str">
        <v>MERCADORIA REF NF 5222, CARREGAMENTO  Nº 01899, CONTRATO: 0371/25 - SO. PLACA: XXX-9999, MOTORISTA: JOEL FLORENCO DE SOUZA</v>
      </c>
      <c r="D511" t="str">
        <v>BELA CEREAIS COMERCIO</v>
      </c>
      <c r="E511" t="str">
        <v xml:space="preserve"> VALQUIRIA MARCELINO FERREIRA ABREU</v>
      </c>
      <c r="F511" t="str">
        <v>01899</v>
      </c>
      <c r="G511" t="str">
        <v>FORNECEDORES MERCADORIA</v>
      </c>
      <c r="H511" t="str">
        <v>ÚNICA</v>
      </c>
      <c r="I511" t="str">
        <v>TRANSFERENCIA</v>
      </c>
      <c r="J511">
        <v>71225.99</v>
      </c>
    </row>
    <row r="512">
      <c r="A512" t="str">
        <v>BC_MATRIZ</v>
      </c>
      <c r="B512">
        <v>45775</v>
      </c>
      <c r="C512" t="str">
        <v>MERCADORIA REF NF 5223, CARREGAMENTO  Nº 01900, CONTRATO: 0371/25 - SO. PLACA: XXX-9999, MOTORISTA: JOEL FLORENCO DE SOUZA</v>
      </c>
      <c r="D512" t="str">
        <v>BELA CEREAIS COMERCIO</v>
      </c>
      <c r="E512" t="str">
        <v xml:space="preserve"> VALQUIRIA MARCELINO FERREIRA ABREU</v>
      </c>
      <c r="F512" t="str">
        <v>01900</v>
      </c>
      <c r="G512" t="str">
        <v>FORNECEDORES MERCADORIA</v>
      </c>
      <c r="H512" t="str">
        <v>ÚNICA</v>
      </c>
      <c r="I512" t="str">
        <v>TRANSFERENCIA</v>
      </c>
      <c r="J512">
        <v>72362.5</v>
      </c>
    </row>
    <row r="513">
      <c r="A513" t="str">
        <v>BC_MATRIZ</v>
      </c>
      <c r="B513">
        <v>45775</v>
      </c>
      <c r="C513" t="str">
        <v>MERCADORIA REF NF 5224, CARREGAMENTO  Nº 01902 e 1933, CONTRATO: 0371/25 - SO. PLACA: XXX-9999, MOTORISTA: JOEL FLORENCO DE SOUZA</v>
      </c>
      <c r="D513" t="str">
        <v>BELA CEREAIS COMERCIO</v>
      </c>
      <c r="E513" t="str">
        <v xml:space="preserve"> VALQUIRIA MARCELINO FERREIRA ABREU</v>
      </c>
      <c r="F513" t="str">
        <v>01902</v>
      </c>
      <c r="G513" t="str">
        <v>FORNECEDORES MERCADORIA</v>
      </c>
      <c r="H513" t="str">
        <v>ÚNICA</v>
      </c>
      <c r="I513" t="str">
        <v>TRANSFERENCIA</v>
      </c>
      <c r="J513">
        <v>72721.38</v>
      </c>
    </row>
    <row r="514">
      <c r="A514" t="str">
        <v>BC_MATRIZ</v>
      </c>
      <c r="B514">
        <v>45775</v>
      </c>
      <c r="C514" t="str">
        <v>APLICACAO</v>
      </c>
      <c r="D514" t="str">
        <v>BELA CEREAIS COMERCIO</v>
      </c>
      <c r="E514" t="str">
        <v xml:space="preserve"> TRANSFERENCIA ENTRE CONTAS</v>
      </c>
      <c r="F514" t="str">
        <v>04/2025</v>
      </c>
      <c r="G514" t="str">
        <v>TRANSFERENCIA ENTRE CONTAS</v>
      </c>
      <c r="H514" t="str">
        <v>ÚNICA</v>
      </c>
      <c r="I514" t="str">
        <v>TRANSFERENCIA</v>
      </c>
      <c r="J514">
        <v>2000000</v>
      </c>
    </row>
    <row r="515">
      <c r="A515" t="str">
        <v>BC_MATRIZ</v>
      </c>
      <c r="B515">
        <v>45775</v>
      </c>
      <c r="C515" t="str">
        <v>CAPITAL DE GIRO CEDULA DE CREDITO BANCARIO NR 713.912.396. 15/30 PARCELAS PRIMEIRA 26/02/2024 ULTIMA 26/07/2026 VALOR PARCELA: R$ 33.666,57. ENCARGO FINANCEIRO 1,40 % MES. TAXA FLAT 0,50%.</v>
      </c>
      <c r="D515" t="str">
        <v>BELA CEREAIS COMERCIO</v>
      </c>
      <c r="E515" t="str">
        <v xml:space="preserve"> BANCO DO BRASIL SA</v>
      </c>
      <c r="F515" t="str">
        <v>713.912.396</v>
      </c>
      <c r="G515" t="str">
        <v>CAPITAL GIRO</v>
      </c>
      <c r="H515" t="str">
        <v>15/30</v>
      </c>
      <c r="I515" t="str">
        <v>DEBITO EM CONTA</v>
      </c>
      <c r="J515">
        <v>33666.57</v>
      </c>
    </row>
    <row r="516">
      <c r="A516" t="str">
        <v>BC_MATRIZ</v>
      </c>
      <c r="B516">
        <v>45775</v>
      </c>
      <c r="C516" t="str">
        <v>CAPITAL DE GIRO CEDULA DE CREDITO BANCARIO NR 713.912.396. 15/30 PARCELAS PRIMEIRA 26/02/2024 ULTIMA 26/07/2026 VALOR PARCELA: R$ 33.666,57. ENCARGO FINANCEIRO 1,40 % MES. TAXA FLAT 0,50%.</v>
      </c>
      <c r="D516" t="str">
        <v>BELA CEREAIS COMERCIO</v>
      </c>
      <c r="E516" t="str">
        <v xml:space="preserve"> BANCO DO BRASIL SA</v>
      </c>
      <c r="F516" t="str">
        <v>713.912.396</v>
      </c>
      <c r="G516" t="str">
        <v>JUROS EMPRESTIMOS</v>
      </c>
      <c r="H516" t="str">
        <v>15/30</v>
      </c>
      <c r="I516" t="str">
        <v>DEBITO EM CONTA</v>
      </c>
      <c r="J516">
        <v>7792.81</v>
      </c>
    </row>
    <row r="517">
      <c r="A517" t="str">
        <v>BC_MATRIZ</v>
      </c>
      <c r="B517">
        <v>45775</v>
      </c>
      <c r="C517" t="str">
        <v>RESGATE</v>
      </c>
      <c r="D517" t="str">
        <v>BELA CEREAIS COMERCIO</v>
      </c>
      <c r="E517" t="str">
        <v xml:space="preserve"> TRANSFERENCIA ENTRE CONTAS</v>
      </c>
      <c r="F517" t="str">
        <v>04/2025</v>
      </c>
      <c r="G517" t="str">
        <v>TRANSFERENCIA ENTRE CONTAS</v>
      </c>
      <c r="H517" t="str">
        <v>ÚNICA</v>
      </c>
      <c r="I517" t="str">
        <v>TRANSFERENCIA</v>
      </c>
      <c r="J517">
        <v>1320772.25</v>
      </c>
    </row>
    <row r="518">
      <c r="A518" t="str">
        <v>BC_MATRIZ</v>
      </c>
      <c r="B518">
        <v>45776</v>
      </c>
      <c r="C518" t="str">
        <v>SALDO FRETE Nº 01807, CTE 4308, CONTRATO: 0365/25 - SO. PLACA: XXX-9999, MOTORISTA: JOEL FLORENCO DE SOUZA</v>
      </c>
      <c r="D518" t="str">
        <v>BELA CEREAIS COMERCIO</v>
      </c>
      <c r="E518" t="str">
        <v xml:space="preserve"> RHPAMPA TRANSPORTES LTDA</v>
      </c>
      <c r="F518" t="str">
        <v>01807</v>
      </c>
      <c r="G518" t="str">
        <v>FRETE (ADTO/SALDO)</v>
      </c>
      <c r="H518" t="str">
        <v>ÚNICA</v>
      </c>
      <c r="I518" t="str">
        <v>PIX</v>
      </c>
      <c r="J518">
        <v>26215</v>
      </c>
    </row>
    <row r="519">
      <c r="A519" t="str">
        <v>BC_MATRIZ</v>
      </c>
      <c r="B519">
        <v>45776</v>
      </c>
      <c r="C519" t="str">
        <v>SALDO FRETE Nº 01833, CTE 4354, CONTRATO: 0365/25 - SO. PLACA: XXX-9999, MOTORISTA: JOEL FLORENCO DE SOUZA. JUNTO OC 1883.</v>
      </c>
      <c r="D519" t="str">
        <v>BELA CEREAIS COMERCIO</v>
      </c>
      <c r="E519" t="str">
        <v xml:space="preserve"> RHPAMPA TRANSPORTES LTDA</v>
      </c>
      <c r="F519" t="str">
        <v>01833</v>
      </c>
      <c r="G519" t="str">
        <v>FRETE (ADTO/SALDO)</v>
      </c>
      <c r="H519" t="str">
        <v>ÚNICA</v>
      </c>
      <c r="I519" t="str">
        <v>PIX</v>
      </c>
      <c r="J519">
        <v>20597.5</v>
      </c>
    </row>
    <row r="520">
      <c r="A520" t="str">
        <v>BC_MATRIZ</v>
      </c>
      <c r="B520">
        <v>45776</v>
      </c>
      <c r="C520" t="str">
        <v>SALDO FRETE Nº 01809 E 01883, CTE 62504, CONTRATO: 0365/25 - SO. PLACA: XXX-9999, MOTORISTA: JOEL FLORENCO DE SOUZA. FATURA Nº 00781 REF. DOCUMENTOS: 01809, 01883.</v>
      </c>
      <c r="D520" t="str">
        <v>BELA CEREAIS COMERCIO</v>
      </c>
      <c r="E520" t="str">
        <v xml:space="preserve"> JCL JANDOTTI TRANSPORTES E LOGISTICA LTDA</v>
      </c>
      <c r="F520" t="str">
        <v>FATURA 00781</v>
      </c>
      <c r="G520" t="str">
        <v>FRETE (ADTO/SALDO)</v>
      </c>
      <c r="H520" t="str">
        <v>ÚNICA</v>
      </c>
      <c r="I520" t="str">
        <v>TRANSFERENCIA</v>
      </c>
      <c r="J520">
        <v>25471.8</v>
      </c>
    </row>
    <row r="521">
      <c r="A521" t="str">
        <v>BC_MATRIZ</v>
      </c>
      <c r="B521">
        <v>45776</v>
      </c>
      <c r="C521" t="str">
        <v>TARIFA</v>
      </c>
      <c r="D521" t="str">
        <v>BELA CEREAIS COMERCIO</v>
      </c>
      <c r="E521" t="str">
        <v xml:space="preserve"> BANCO DO BRASIL SA</v>
      </c>
      <c r="F521" t="str">
        <v>04/2025</v>
      </c>
      <c r="G521" t="str">
        <v>TARIFA BANCARIA</v>
      </c>
      <c r="H521" t="str">
        <v>ÚNICA</v>
      </c>
      <c r="I521" t="str">
        <v>DEBITO EM CONTA</v>
      </c>
      <c r="J521">
        <v>10</v>
      </c>
    </row>
    <row r="522">
      <c r="A522" t="str">
        <v>BC_MATRIZ</v>
      </c>
      <c r="B522">
        <v>45776</v>
      </c>
      <c r="C522" t="str">
        <v>RESGATE</v>
      </c>
      <c r="D522" t="str">
        <v>BELA CEREAIS COMERCIO</v>
      </c>
      <c r="E522" t="str">
        <v xml:space="preserve"> TRANSFERENCIA ENTRE CONTAS</v>
      </c>
      <c r="F522" t="str">
        <v>04/2025</v>
      </c>
      <c r="G522" t="str">
        <v>TRANSFERENCIA ENTRE CONTAS</v>
      </c>
      <c r="H522" t="str">
        <v>ÚNICA</v>
      </c>
      <c r="I522" t="str">
        <v>TRANSFERENCIA</v>
      </c>
      <c r="J522">
        <v>72294.3</v>
      </c>
    </row>
    <row r="523">
      <c r="A523" t="str">
        <v>BC_MATRIZ</v>
      </c>
      <c r="B523">
        <v>45777</v>
      </c>
      <c r="C523" t="str">
        <v>HONORARIOS 04/2025. NF 1792.</v>
      </c>
      <c r="D523" t="str">
        <v>BELA CEREAIS COMERCIO</v>
      </c>
      <c r="E523" t="str">
        <v xml:space="preserve"> ALEXANDRE ZAVITOSKI GOMES</v>
      </c>
      <c r="F523" t="str">
        <v>1792</v>
      </c>
      <c r="G523" t="str">
        <v>HONORARIO CONTABEL</v>
      </c>
      <c r="H523" t="str">
        <v>4/12</v>
      </c>
      <c r="I523" t="str">
        <v>PIX</v>
      </c>
      <c r="J523">
        <v>1518</v>
      </c>
    </row>
    <row r="524">
      <c r="A524" t="str">
        <v>BC_MATRIZ</v>
      </c>
      <c r="B524">
        <v>45777</v>
      </c>
      <c r="C524" t="str">
        <v>REPARCELAMENTO REFIS. NUMERO DO PARCELAMENTO 11257711 ICMS. VALOR TOTAL R$ 338.571,58 18/60 PARCELAS.</v>
      </c>
      <c r="D524" t="str">
        <v>BELA CEREAIS COMERCIO</v>
      </c>
      <c r="E524" t="str">
        <v xml:space="preserve"> SEFAZ MT ESTADO DE MATO GROSSO</v>
      </c>
      <c r="F524" t="str">
        <v>04/2025</v>
      </c>
      <c r="G524" t="str">
        <v>PARCELAMENTO SEFAZ</v>
      </c>
      <c r="H524" t="str">
        <v>18/60</v>
      </c>
      <c r="I524" t="str">
        <v>BOLETO</v>
      </c>
      <c r="J524">
        <v>2916.2</v>
      </c>
    </row>
    <row r="525">
      <c r="A525" t="str">
        <v>BC_MATRIZ</v>
      </c>
      <c r="B525">
        <v>45777</v>
      </c>
      <c r="C525" t="str">
        <v>PRO LABORE.</v>
      </c>
      <c r="D525" t="str">
        <v>BELA CEREAIS COMERCIO</v>
      </c>
      <c r="E525" t="str">
        <v xml:space="preserve"> JOEL FLORENCO DE SOUZA</v>
      </c>
      <c r="F525" t="str">
        <v>04/2025</v>
      </c>
      <c r="G525" t="str">
        <v>PRO-LABORE</v>
      </c>
      <c r="H525" t="str">
        <v>4/12</v>
      </c>
      <c r="I525" t="str">
        <v>TRANSFERENCIA</v>
      </c>
      <c r="J525">
        <v>2314</v>
      </c>
    </row>
    <row r="526">
      <c r="A526" t="str">
        <v>BC_MATRIZ</v>
      </c>
      <c r="B526">
        <v>45777</v>
      </c>
      <c r="C526" t="str">
        <v>CSSL E IR 1º TRIMESTRE 2025.</v>
      </c>
      <c r="D526" t="str">
        <v>BELA CEREAIS COMERCIO</v>
      </c>
      <c r="E526" t="str">
        <v xml:space="preserve"> MINISTERIO DA FAZENDA</v>
      </c>
      <c r="F526" t="str">
        <v>04/2025</v>
      </c>
      <c r="G526" t="str">
        <v>CSLL</v>
      </c>
      <c r="H526" t="str">
        <v>ÚNICA</v>
      </c>
      <c r="I526" t="str">
        <v>BOLETO</v>
      </c>
      <c r="J526">
        <v>360.95</v>
      </c>
    </row>
    <row r="527">
      <c r="A527" t="str">
        <v>BC_MATRIZ</v>
      </c>
      <c r="B527">
        <v>45777</v>
      </c>
      <c r="C527" t="str">
        <v>CSSL E IR 1º TRIMESTRE 2025.</v>
      </c>
      <c r="D527" t="str">
        <v>BELA CEREAIS COMERCIO</v>
      </c>
      <c r="E527" t="str">
        <v xml:space="preserve"> MINISTERIO DA FAZENDA</v>
      </c>
      <c r="F527" t="str">
        <v>04/2025</v>
      </c>
      <c r="G527" t="str">
        <v>IRPF</v>
      </c>
      <c r="H527" t="str">
        <v>ÚNICA</v>
      </c>
      <c r="I527" t="str">
        <v>BOLETO</v>
      </c>
      <c r="J527">
        <v>102.63</v>
      </c>
    </row>
    <row r="528">
      <c r="A528" t="str">
        <v>BC_MATRIZ</v>
      </c>
      <c r="B528">
        <v>45777</v>
      </c>
      <c r="C528" t="str">
        <v>APLICACAO  BB RF LP Corp Bancos</v>
      </c>
      <c r="D528" t="str">
        <v>BELA CEREAIS COMERCIO</v>
      </c>
      <c r="E528" t="str">
        <v xml:space="preserve"> TRANSFERENCIA ENTRE CONTAS</v>
      </c>
      <c r="F528" t="str">
        <v>04/2025</v>
      </c>
      <c r="G528" t="str">
        <v>TRANSFERENCIA ENTRE CONTAS</v>
      </c>
      <c r="H528" t="str">
        <v>ÚNICA</v>
      </c>
      <c r="I528" t="str">
        <v>TRANSFERENCIA</v>
      </c>
      <c r="J528">
        <v>1344000</v>
      </c>
    </row>
    <row r="529">
      <c r="A529" t="str">
        <v>BC_MATRIZ</v>
      </c>
      <c r="B529">
        <v>45777</v>
      </c>
      <c r="C529" t="str">
        <v>ANTECIPACAO CONTRATO 0375/25 - SO. NF 4078, 4079, 4080, 4081, 4082, 4083, 4084, 4085, 4086, 4087, 4088 PARCIAL.</v>
      </c>
      <c r="D529" t="str">
        <v>BELA CEREAIS COMERCIO</v>
      </c>
      <c r="E529" t="str">
        <v xml:space="preserve"> MARCIO VICTOR BELOTI</v>
      </c>
      <c r="F529" t="str">
        <v>0375/25 - SO</v>
      </c>
      <c r="G529" t="str">
        <v>FORNECEDORES MERCADORIA</v>
      </c>
      <c r="H529" t="str">
        <v>ÚNICA</v>
      </c>
      <c r="I529" t="str">
        <v>PIX</v>
      </c>
      <c r="J529">
        <v>709808.89</v>
      </c>
    </row>
    <row r="530">
      <c r="A530" t="str">
        <v>BC_MATRIZ</v>
      </c>
      <c r="B530">
        <v>45777</v>
      </c>
      <c r="C530" t="str">
        <v>TARIFA</v>
      </c>
      <c r="D530" t="str">
        <v>BELA CEREAIS COMERCIO</v>
      </c>
      <c r="E530" t="str">
        <v xml:space="preserve"> BANCO DO BRASIL SA</v>
      </c>
      <c r="F530" t="str">
        <v>04/2025</v>
      </c>
      <c r="G530" t="str">
        <v>TARIFA BANCARIA</v>
      </c>
      <c r="H530" t="str">
        <v>ÚNICA</v>
      </c>
      <c r="I530" t="str">
        <v>DEBITO EM CONTA</v>
      </c>
      <c r="J530">
        <v>20</v>
      </c>
    </row>
    <row r="531">
      <c r="A531" t="str">
        <v>BC_MATRIZ</v>
      </c>
      <c r="B531">
        <v>45777</v>
      </c>
      <c r="C531" t="str">
        <v>RESGATE</v>
      </c>
      <c r="D531" t="str">
        <v>BELA CEREAIS COMERCIO</v>
      </c>
      <c r="E531" t="str">
        <v xml:space="preserve"> TRANSFERENCIA ENTRE CONTAS</v>
      </c>
      <c r="F531" t="str">
        <v>04/2025</v>
      </c>
      <c r="G531" t="str">
        <v>TRANSFERENCIA ENTRE CONTAS</v>
      </c>
      <c r="H531" t="str">
        <v>ÚNICA</v>
      </c>
      <c r="I531" t="str">
        <v>TRANSFERENCIA</v>
      </c>
      <c r="J531">
        <v>213100.29</v>
      </c>
    </row>
    <row r="532">
      <c r="A532" t="str">
        <v>BC_MATRIZ</v>
      </c>
      <c r="B532">
        <v>45777</v>
      </c>
      <c r="C532" t="str">
        <v>RESGATE</v>
      </c>
      <c r="D532" t="str">
        <v>BELA CEREAIS COMERCIO</v>
      </c>
      <c r="E532" t="str">
        <v xml:space="preserve"> TRANSFERENCIA ENTRE CONTAS</v>
      </c>
      <c r="F532" t="str">
        <v>04/2025</v>
      </c>
      <c r="G532" t="str">
        <v>TRANSFERENCIA ENTRE CONTAS</v>
      </c>
      <c r="H532" t="str">
        <v>ÚNICA</v>
      </c>
      <c r="I532" t="str">
        <v>TRANSFERENCIA</v>
      </c>
      <c r="J532">
        <v>503940.38</v>
      </c>
    </row>
    <row r="533">
      <c r="A533" t="str">
        <v>BC_MATRIZ</v>
      </c>
      <c r="B533">
        <v>45777</v>
      </c>
      <c r="C533" t="str">
        <v>IR APLICACAO</v>
      </c>
      <c r="D533" t="str">
        <v>BELA CEREAIS COMERCIO</v>
      </c>
      <c r="E533" t="str">
        <v xml:space="preserve"> BANCO DO BRASIL SA</v>
      </c>
      <c r="F533" t="str">
        <v>04/2025</v>
      </c>
      <c r="G533" t="str">
        <v>IRPJ</v>
      </c>
      <c r="H533" t="str">
        <v>ÚNICA</v>
      </c>
      <c r="I533" t="str">
        <v>DEBITO EM CONTA</v>
      </c>
      <c r="J533">
        <v>27.22</v>
      </c>
    </row>
    <row r="534">
      <c r="A534" t="str">
        <v>BC_MATRIZ</v>
      </c>
      <c r="B534">
        <v>45777</v>
      </c>
      <c r="C534" t="str">
        <v>IOF APLICACAO</v>
      </c>
      <c r="D534" t="str">
        <v>BELA CEREAIS COMERCIO</v>
      </c>
      <c r="E534" t="str">
        <v xml:space="preserve"> BANCO DO BRASIL SA</v>
      </c>
      <c r="F534" t="str">
        <v>04/2025</v>
      </c>
      <c r="G534" t="str">
        <v>IOF</v>
      </c>
      <c r="H534" t="str">
        <v>ÚNICA</v>
      </c>
      <c r="I534" t="str">
        <v>DEBITO EM CONTA</v>
      </c>
      <c r="J534">
        <v>288.15</v>
      </c>
    </row>
    <row r="535">
      <c r="A535" t="str">
        <v>BC_MATRIZ</v>
      </c>
      <c r="B535">
        <v>45777</v>
      </c>
      <c r="C535" t="str">
        <v>IR APLICACAO RF CP Corpor Ágil</v>
      </c>
      <c r="D535" t="str">
        <v>BELA CEREAIS COMERCIO</v>
      </c>
      <c r="E535" t="str">
        <v xml:space="preserve"> BANCO DO BRASIL SA</v>
      </c>
      <c r="F535" t="str">
        <v>04/2025</v>
      </c>
      <c r="G535" t="str">
        <v>IRPJ</v>
      </c>
      <c r="H535" t="str">
        <v>ÚNICA</v>
      </c>
      <c r="I535" t="str">
        <v>DEBITO EM CONTA</v>
      </c>
      <c r="J535">
        <v>2646.31</v>
      </c>
    </row>
    <row r="536">
      <c r="A536" t="str">
        <v>BC_MATRIZ</v>
      </c>
      <c r="B536">
        <v>45779</v>
      </c>
      <c r="C536" t="str">
        <v>NF 6556.</v>
      </c>
      <c r="D536" t="str">
        <v>BELA CEREAIS COMERCIO</v>
      </c>
      <c r="E536" t="str">
        <v xml:space="preserve"> GERENTE MAX SOFTWARES EIRELI</v>
      </c>
      <c r="F536" t="str">
        <v>6556</v>
      </c>
      <c r="G536" t="str">
        <v>SISTEMA GERENTE MAX</v>
      </c>
      <c r="H536" t="str">
        <v>5/12</v>
      </c>
      <c r="I536" t="str">
        <v>BOLETO</v>
      </c>
      <c r="J536">
        <v>633.01</v>
      </c>
    </row>
    <row r="537">
      <c r="A537" t="str">
        <v>BC_MATRIZ</v>
      </c>
      <c r="B537">
        <v>45779</v>
      </c>
      <c r="C537" t="str">
        <v>FCO LIBRELATO 713.904.432.</v>
      </c>
      <c r="D537" t="str">
        <v>BELA CEREAIS COMERCIO</v>
      </c>
      <c r="E537" t="str">
        <v xml:space="preserve"> BANCO DO BRASIL SA</v>
      </c>
      <c r="F537" t="str">
        <v>713.904.432</v>
      </c>
      <c r="G537" t="str">
        <v>PRESTACAO</v>
      </c>
      <c r="H537" t="str">
        <v>57/60</v>
      </c>
      <c r="I537" t="str">
        <v>DEBITO EM CONTA</v>
      </c>
      <c r="J537">
        <v>1200</v>
      </c>
    </row>
    <row r="538">
      <c r="A538" t="str">
        <v>BC_MATRIZ</v>
      </c>
      <c r="B538">
        <v>45779</v>
      </c>
      <c r="C538" t="str">
        <v>FCO LIBRELATO 713.904.432.</v>
      </c>
      <c r="D538" t="str">
        <v>BELA CEREAIS COMERCIO</v>
      </c>
      <c r="E538" t="str">
        <v xml:space="preserve"> BANCO DO BRASIL SA</v>
      </c>
      <c r="F538" t="str">
        <v>713.904.432</v>
      </c>
      <c r="G538" t="str">
        <v>PRESTACAO</v>
      </c>
      <c r="H538" t="str">
        <v>57/60</v>
      </c>
      <c r="I538" t="str">
        <v>DEBITO EM CONTA</v>
      </c>
      <c r="J538">
        <v>1125</v>
      </c>
    </row>
    <row r="539">
      <c r="A539" t="str">
        <v>BC_MATRIZ</v>
      </c>
      <c r="B539">
        <v>45779</v>
      </c>
      <c r="C539" t="str">
        <v>FCO LIBRELATO 713.904.432.</v>
      </c>
      <c r="D539" t="str">
        <v>BELA CEREAIS COMERCIO</v>
      </c>
      <c r="E539" t="str">
        <v xml:space="preserve"> BANCO DO BRASIL SA</v>
      </c>
      <c r="F539" t="str">
        <v>713.904.432</v>
      </c>
      <c r="G539" t="str">
        <v>PRESTACAO</v>
      </c>
      <c r="H539" t="str">
        <v>57/60</v>
      </c>
      <c r="I539" t="str">
        <v>DEBITO EM CONTA</v>
      </c>
      <c r="J539">
        <v>750</v>
      </c>
    </row>
    <row r="540">
      <c r="A540" t="str">
        <v>BC_MATRIZ</v>
      </c>
      <c r="B540">
        <v>45779</v>
      </c>
      <c r="C540" t="str">
        <v>FCO LIBRELATO 713.904.432.</v>
      </c>
      <c r="D540" t="str">
        <v>BELA CEREAIS COMERCIO</v>
      </c>
      <c r="E540" t="str">
        <v xml:space="preserve"> BANCO DO BRASIL SA</v>
      </c>
      <c r="F540" t="str">
        <v>713.904.432</v>
      </c>
      <c r="G540" t="str">
        <v>JUROS FCO</v>
      </c>
      <c r="H540" t="str">
        <v>57/60</v>
      </c>
      <c r="I540" t="str">
        <v>DEBITO EM CONTA</v>
      </c>
      <c r="J540">
        <v>129.07</v>
      </c>
    </row>
    <row r="541">
      <c r="A541" t="str">
        <v>BC_MATRIZ</v>
      </c>
      <c r="B541">
        <v>45779</v>
      </c>
      <c r="C541" t="str">
        <v>FCO DAF 713.906.837 PARCELA 45/60.</v>
      </c>
      <c r="D541" t="str">
        <v>BELA CEREAIS COMERCIO</v>
      </c>
      <c r="E541" t="str">
        <v xml:space="preserve"> BANCO DO BRASIL SA</v>
      </c>
      <c r="F541" t="str">
        <v>713.906.837</v>
      </c>
      <c r="G541" t="str">
        <v>PRESTACAO</v>
      </c>
      <c r="H541" t="str">
        <v>45/60</v>
      </c>
      <c r="I541" t="str">
        <v>DEBITO EM CONTA</v>
      </c>
      <c r="J541">
        <v>10125</v>
      </c>
    </row>
    <row r="542">
      <c r="A542" t="str">
        <v>BC_MATRIZ</v>
      </c>
      <c r="B542">
        <v>45779</v>
      </c>
      <c r="C542" t="str">
        <v>FCO DAF 713.906.837 PARCELA 45/60.</v>
      </c>
      <c r="D542" t="str">
        <v>BELA CEREAIS COMERCIO</v>
      </c>
      <c r="E542" t="str">
        <v xml:space="preserve"> BANCO DO BRASIL SA</v>
      </c>
      <c r="F542" t="str">
        <v>713.906.837</v>
      </c>
      <c r="G542" t="str">
        <v>JUROS FCO</v>
      </c>
      <c r="H542" t="str">
        <v>45/60</v>
      </c>
      <c r="I542" t="str">
        <v>DEBITO EM CONTA</v>
      </c>
      <c r="J542">
        <v>1626.76</v>
      </c>
    </row>
    <row r="543">
      <c r="A543" t="str">
        <v>BC_MATRIZ</v>
      </c>
      <c r="B543">
        <v>45779</v>
      </c>
      <c r="C543" t="str">
        <v>IOF CAPITAL DE GIRO CONTRATO 713.913.371.</v>
      </c>
      <c r="D543" t="str">
        <v>BELA CEREAIS COMERCIO</v>
      </c>
      <c r="E543" t="str">
        <v xml:space="preserve"> BANCO DO BRASIL SA</v>
      </c>
      <c r="F543" t="str">
        <v>713.913.371</v>
      </c>
      <c r="G543" t="str">
        <v>IOF</v>
      </c>
      <c r="H543" t="str">
        <v>ÚNICA</v>
      </c>
      <c r="I543" t="str">
        <v>DEBITO EM CONTA</v>
      </c>
      <c r="J543">
        <v>8135.64</v>
      </c>
    </row>
    <row r="544">
      <c r="A544" t="str">
        <v>BC_MATRIZ</v>
      </c>
      <c r="B544">
        <v>45779</v>
      </c>
      <c r="C544" t="str">
        <v>TARIFA</v>
      </c>
      <c r="D544" t="str">
        <v>BELA CEREAIS COMERCIO</v>
      </c>
      <c r="E544" t="str">
        <v xml:space="preserve"> BANCO DO BRASIL SA</v>
      </c>
      <c r="F544" t="str">
        <v>05/2025</v>
      </c>
      <c r="G544" t="str">
        <v>TARIFA BANCARIA</v>
      </c>
      <c r="H544" t="str">
        <v>ÚNICA</v>
      </c>
      <c r="I544" t="str">
        <v>DEBITO EM CONTA</v>
      </c>
      <c r="J544">
        <v>15</v>
      </c>
    </row>
    <row r="545">
      <c r="A545" t="str">
        <v>BC_MATRIZ</v>
      </c>
      <c r="B545">
        <v>45779</v>
      </c>
      <c r="C545" t="str">
        <v>APLICACAO</v>
      </c>
      <c r="D545" t="str">
        <v>BELA CEREAIS COMERCIO</v>
      </c>
      <c r="E545" t="str">
        <v xml:space="preserve"> TRANSFERENCIA ENTRE CONTAS</v>
      </c>
      <c r="F545" t="str">
        <v>05/2025</v>
      </c>
      <c r="G545" t="str">
        <v>TRANSFERENCIA ENTRE CONTAS</v>
      </c>
      <c r="H545" t="str">
        <v>ÚNICA</v>
      </c>
      <c r="I545" t="str">
        <v>TRANSFERENCIA</v>
      </c>
      <c r="J545">
        <v>9725.32</v>
      </c>
    </row>
    <row r="546">
      <c r="A546" t="str">
        <v>BC_MATRIZ</v>
      </c>
      <c r="B546">
        <v>45782</v>
      </c>
      <c r="C546" t="str">
        <v>FETHAB CONTRATO: 0364/25 - SO. FATURA Nº 00778 REF. DOCUMENTOS: 01813, 01774, 01808, 01811, 01810, 01806, 01807, 01809, 01833.</v>
      </c>
      <c r="D546" t="str">
        <v>BELA CEREAIS COMERCIO</v>
      </c>
      <c r="E546" t="str">
        <v xml:space="preserve"> MARCIO VICTOR BELOTI</v>
      </c>
      <c r="F546" t="str">
        <v>0364/25 - SO</v>
      </c>
      <c r="G546" t="str">
        <v>FETHAB</v>
      </c>
      <c r="H546" t="str">
        <v>ÚNICA</v>
      </c>
      <c r="I546" t="str">
        <v>BOLETO</v>
      </c>
      <c r="J546">
        <v>18526.57</v>
      </c>
    </row>
    <row r="547">
      <c r="A547" t="str">
        <v>BC_MATRIZ</v>
      </c>
      <c r="B547">
        <v>45782</v>
      </c>
      <c r="C547" t="str">
        <v>FETHAB CONTRATO: 0368/25 - SO. FATURA Nº 00779 REF. DOCUMENTOS: 01848, 01849, 01850, 01851, 01854, 01861, 01860, 01862, 01863, 01864, 01867, 01822, 01846, 01845, 01847, 01870, 01878.</v>
      </c>
      <c r="D547" t="str">
        <v>BELA CEREAIS COMERCIO</v>
      </c>
      <c r="E547" t="str">
        <v xml:space="preserve"> MARCIO VICTOR BELOTI</v>
      </c>
      <c r="F547" t="str">
        <v>0368/25 - SO</v>
      </c>
      <c r="G547" t="str">
        <v>FETHAB</v>
      </c>
      <c r="H547" t="str">
        <v>ÚNICA</v>
      </c>
      <c r="I547" t="str">
        <v>BOLETO</v>
      </c>
      <c r="J547">
        <v>35771.7</v>
      </c>
    </row>
    <row r="548">
      <c r="A548" t="str">
        <v>BC_MATRIZ</v>
      </c>
      <c r="B548">
        <v>45782</v>
      </c>
      <c r="C548" t="str">
        <v>FETHAB CONTRATO: 0371/25 - SO 620,24 tons. FATURA Nº 00784 REF. DOCUMENTOS: 01893, 01899, 01900, 01902, 01877, 01873, 01874, 01879, 01880, 01881, 01882, 01895, 01896.</v>
      </c>
      <c r="D548" t="str">
        <v>BELA CEREAIS COMERCIO</v>
      </c>
      <c r="E548" t="str">
        <v xml:space="preserve"> VALQUIRIA MARCELINO FERREIRA ABREU</v>
      </c>
      <c r="F548" t="str">
        <v>0371/25 - SO</v>
      </c>
      <c r="G548" t="str">
        <v>FETHAB</v>
      </c>
      <c r="H548" t="str">
        <v>ÚNICA</v>
      </c>
      <c r="I548" t="str">
        <v>BOLETO</v>
      </c>
      <c r="J548">
        <v>30223.93</v>
      </c>
    </row>
    <row r="549">
      <c r="A549" t="str">
        <v>BC_MATRIZ</v>
      </c>
      <c r="B549">
        <v>45782</v>
      </c>
      <c r="C549" t="str">
        <v>IAGRO CONTRATO: 0371/25 - SO 620,24 tons. FATURA Nº 00784 REF. DOCUMENTOS: 01893, 01899, 01900, 01902, 01877, 01873, 01874, 01879, 01880, 01881, 01882, 01895, 01896.</v>
      </c>
      <c r="D549" t="str">
        <v>BELA CEREAIS COMERCIO</v>
      </c>
      <c r="E549" t="str">
        <v xml:space="preserve"> VALQUIRIA MARCELINO FERREIRA ABREU</v>
      </c>
      <c r="F549" t="str">
        <v>0371/25 - SO</v>
      </c>
      <c r="G549" t="str">
        <v>FETHAB</v>
      </c>
      <c r="H549" t="str">
        <v>ÚNICA</v>
      </c>
      <c r="I549" t="str">
        <v>BOLETO</v>
      </c>
      <c r="J549">
        <v>1737.88</v>
      </c>
    </row>
    <row r="550">
      <c r="A550" t="str">
        <v>BC_MATRIZ</v>
      </c>
      <c r="B550">
        <v>45782</v>
      </c>
      <c r="C550" t="str">
        <v>IAGRO CONTRATO: 0364/25 - SO. FATURA Nº 00778 REF. DOCUMENTOS: 01813, 01774, 01808, 01811, 01810, 01806, 01807, 01809, 01833.</v>
      </c>
      <c r="D550" t="str">
        <v>BELA CEREAIS COMERCIO</v>
      </c>
      <c r="E550" t="str">
        <v xml:space="preserve"> MARCIO VICTOR BELOTI</v>
      </c>
      <c r="F550" t="str">
        <v>0364/25 - SO</v>
      </c>
      <c r="G550" t="str">
        <v>FETHAB</v>
      </c>
      <c r="H550" t="str">
        <v>ÚNICA</v>
      </c>
      <c r="I550" t="str">
        <v>BOLETO</v>
      </c>
      <c r="J550">
        <v>1065.28</v>
      </c>
    </row>
    <row r="551">
      <c r="A551" t="str">
        <v>BC_MATRIZ</v>
      </c>
      <c r="B551">
        <v>45782</v>
      </c>
      <c r="C551" t="str">
        <v>IAGRO CONTRATO: 0368/25 - SO. FATURA Nº 00779 REF. DOCUMENTOS: 01848, 01849, 01850, 01851, 01854, 01861, 01860, 01862, 01863, 01864, 01867, 01822, 01846, 01845, 01847, 01870, 01878.</v>
      </c>
      <c r="D551" t="str">
        <v>BELA CEREAIS COMERCIO</v>
      </c>
      <c r="E551" t="str">
        <v xml:space="preserve"> MARCIO VICTOR BELOTI</v>
      </c>
      <c r="F551" t="str">
        <v>0368/25 - SO</v>
      </c>
      <c r="G551" t="str">
        <v>FETHAB</v>
      </c>
      <c r="H551" t="str">
        <v>ÚNICA</v>
      </c>
      <c r="I551" t="str">
        <v>BOLETO</v>
      </c>
      <c r="J551">
        <v>2056.87</v>
      </c>
    </row>
    <row r="552">
      <c r="A552" t="str">
        <v>BC_MATRIZ</v>
      </c>
      <c r="B552">
        <v>45782</v>
      </c>
      <c r="C552" t="str">
        <v>INTERNET ESCRITORIO FATURA 2504928765530.</v>
      </c>
      <c r="D552" t="str">
        <v>BELA CEREAIS COMERCIO</v>
      </c>
      <c r="E552" t="str">
        <v xml:space="preserve"> CLARO S.A.</v>
      </c>
      <c r="F552" t="str">
        <v>2504928765530</v>
      </c>
      <c r="G552" t="str">
        <v>INTERNET</v>
      </c>
      <c r="H552" t="str">
        <v>4/12</v>
      </c>
      <c r="I552" t="str">
        <v>BOLETO</v>
      </c>
      <c r="J552">
        <v>179.98</v>
      </c>
    </row>
    <row r="553">
      <c r="A553" t="str">
        <v>BC_MATRIZ</v>
      </c>
      <c r="B553">
        <v>45782</v>
      </c>
      <c r="C553" t="str">
        <v>RESGATE</v>
      </c>
      <c r="D553" t="str">
        <v>BELA CEREAIS COMERCIO</v>
      </c>
      <c r="E553" t="str">
        <v xml:space="preserve"> TRANSFERENCIA ENTRE CONTAS</v>
      </c>
      <c r="F553" t="str">
        <v>05/2025</v>
      </c>
      <c r="G553" t="str">
        <v>TRANSFERENCIA ENTRE CONTAS</v>
      </c>
      <c r="H553" t="str">
        <v>ÚNICA</v>
      </c>
      <c r="I553" t="str">
        <v>TRANSFERENCIA</v>
      </c>
      <c r="J553">
        <v>9725.37</v>
      </c>
    </row>
    <row r="554">
      <c r="A554" t="str">
        <v>BC_MATRIZ</v>
      </c>
      <c r="B554">
        <v>45782</v>
      </c>
      <c r="C554" t="str">
        <v>RESGATE</v>
      </c>
      <c r="D554" t="str">
        <v>BELA CEREAIS COMERCIO</v>
      </c>
      <c r="E554" t="str">
        <v xml:space="preserve"> TRANSFERENCIA ENTRE CONTAS</v>
      </c>
      <c r="F554" t="str">
        <v>05/2025</v>
      </c>
      <c r="G554" t="str">
        <v>TRANSFERENCIA ENTRE CONTAS</v>
      </c>
      <c r="H554" t="str">
        <v>ÚNICA</v>
      </c>
      <c r="I554" t="str">
        <v>TRANSFERENCIA</v>
      </c>
      <c r="J554">
        <v>79836.84</v>
      </c>
    </row>
    <row r="555">
      <c r="A555" t="str">
        <v>BC_MATRIZ</v>
      </c>
      <c r="B555">
        <v>45782</v>
      </c>
      <c r="C555" t="str">
        <v>TARIFA</v>
      </c>
      <c r="D555" t="str">
        <v>BELA CEREAIS COMERCIO</v>
      </c>
      <c r="E555" t="str">
        <v xml:space="preserve"> BANCO DA AMAZONIA</v>
      </c>
      <c r="F555" t="str">
        <v>05/2025</v>
      </c>
      <c r="G555" t="str">
        <v>TARIFA BANCARIA</v>
      </c>
      <c r="H555" t="str">
        <v>ÚNICA</v>
      </c>
      <c r="I555" t="str">
        <v>DEBITO EM CONTA</v>
      </c>
      <c r="J555">
        <v>40</v>
      </c>
    </row>
    <row r="556">
      <c r="A556" t="str">
        <v>BC_MATRIZ</v>
      </c>
      <c r="B556">
        <v>45783</v>
      </c>
      <c r="C556" t="str">
        <v>ANUIDADE ASSOCIACAO</v>
      </c>
      <c r="D556" t="str">
        <v>BELA CEREAIS COMERCIO</v>
      </c>
      <c r="E556" t="str">
        <v xml:space="preserve"> CAMARA DE COMERCIO ARABE BRASILEIRA</v>
      </c>
      <c r="F556" t="str">
        <v>05/2025</v>
      </c>
      <c r="G556" t="str">
        <v>HONORARIOS DIVERSOS</v>
      </c>
      <c r="H556" t="str">
        <v>5/5</v>
      </c>
      <c r="I556" t="str">
        <v>BOLETO</v>
      </c>
      <c r="J556">
        <v>1360</v>
      </c>
    </row>
    <row r="557">
      <c r="A557" t="str">
        <v>BC_MATRIZ</v>
      </c>
      <c r="B557">
        <v>45783</v>
      </c>
      <c r="C557" t="str">
        <v>NF 37046. EXTRATO JOEL FLORENCO DE SOUZA</v>
      </c>
      <c r="D557" t="str">
        <v>BELA CEREAIS COMERCIO</v>
      </c>
      <c r="E557" t="str">
        <v xml:space="preserve"> BRY TECNOLOGIA S.A</v>
      </c>
      <c r="F557" t="str">
        <v>37046</v>
      </c>
      <c r="G557" t="str">
        <v>CUSTAS CARTORIAIS</v>
      </c>
      <c r="H557" t="str">
        <v>ÚNICA</v>
      </c>
      <c r="I557" t="str">
        <v>TRANSFERENCIA</v>
      </c>
      <c r="J557">
        <v>200</v>
      </c>
    </row>
    <row r="558">
      <c r="A558" t="str">
        <v>BC_MATRIZ</v>
      </c>
      <c r="B558">
        <v>45783</v>
      </c>
      <c r="C558" t="str">
        <v>TARIFA</v>
      </c>
      <c r="D558" t="str">
        <v>BELA CEREAIS COMERCIO</v>
      </c>
      <c r="E558" t="str">
        <v xml:space="preserve"> BANCO DO BRASIL SA</v>
      </c>
      <c r="F558" t="str">
        <v>05/2025</v>
      </c>
      <c r="G558" t="str">
        <v>TARIFA BANCARIA</v>
      </c>
      <c r="H558" t="str">
        <v>ÚNICA</v>
      </c>
      <c r="I558" t="str">
        <v>DEBITO EM CONTA</v>
      </c>
      <c r="J558">
        <v>5</v>
      </c>
    </row>
    <row r="559">
      <c r="A559" t="str">
        <v>BC_MATRIZ</v>
      </c>
      <c r="B559">
        <v>45783</v>
      </c>
      <c r="C559" t="str">
        <v>RESGATE</v>
      </c>
      <c r="D559" t="str">
        <v>BELA CEREAIS COMERCIO</v>
      </c>
      <c r="E559" t="str">
        <v xml:space="preserve"> TRANSFERENCIA ENTRE CONTAS</v>
      </c>
      <c r="F559" t="str">
        <v>05/2025</v>
      </c>
      <c r="G559" t="str">
        <v>TRANSFERENCIA ENTRE CONTAS</v>
      </c>
      <c r="H559" t="str">
        <v>ÚNICA</v>
      </c>
      <c r="I559" t="str">
        <v>TRANSFERENCIA</v>
      </c>
      <c r="J559">
        <v>1565</v>
      </c>
    </row>
    <row r="560">
      <c r="A560" t="str">
        <v>BC_MATRIZ</v>
      </c>
      <c r="B560">
        <v>45784</v>
      </c>
      <c r="C560" t="str">
        <v>NF  202500000000022</v>
      </c>
      <c r="D560" t="str">
        <v>BELA CEREAIS COMERCIO</v>
      </c>
      <c r="E560" t="str">
        <v xml:space="preserve"> SILVIO DA SILVA BRASIL</v>
      </c>
      <c r="F560" t="str">
        <v>202500000000022</v>
      </c>
      <c r="G560" t="str">
        <v>MANUTENCAO SALA</v>
      </c>
      <c r="H560" t="str">
        <v>ÚNICA</v>
      </c>
      <c r="I560" t="str">
        <v>PIX</v>
      </c>
      <c r="J560">
        <v>540</v>
      </c>
    </row>
    <row r="561">
      <c r="A561" t="str">
        <v>BC_MATRIZ</v>
      </c>
      <c r="B561">
        <v>45784</v>
      </c>
      <c r="C561" t="str">
        <v>TARIFA</v>
      </c>
      <c r="D561" t="str">
        <v>BELA CEREAIS COMERCIO</v>
      </c>
      <c r="E561" t="str">
        <v xml:space="preserve"> BANCO DO BRASIL SA</v>
      </c>
      <c r="F561" t="str">
        <v>05/2025</v>
      </c>
      <c r="G561" t="str">
        <v>TARIFA BANCARIA</v>
      </c>
      <c r="H561" t="str">
        <v>ÚNICA</v>
      </c>
      <c r="I561" t="str">
        <v>DEBITO EM CONTA</v>
      </c>
      <c r="J561">
        <v>5.34</v>
      </c>
    </row>
    <row r="562">
      <c r="A562" t="str">
        <v>BC_MATRIZ</v>
      </c>
      <c r="B562">
        <v>45784</v>
      </c>
      <c r="C562" t="str">
        <v>RESGATE</v>
      </c>
      <c r="D562" t="str">
        <v>BELA CEREAIS COMERCIO</v>
      </c>
      <c r="E562" t="str">
        <v xml:space="preserve"> TRANSFERENCIA ENTRE CONTAS</v>
      </c>
      <c r="F562" t="str">
        <v>05/2025</v>
      </c>
      <c r="G562" t="str">
        <v>TRANSFERENCIA ENTRE CONTAS</v>
      </c>
      <c r="H562" t="str">
        <v>ÚNICA</v>
      </c>
      <c r="I562" t="str">
        <v>TRANSFERENCIA</v>
      </c>
      <c r="J562">
        <v>545.34</v>
      </c>
    </row>
    <row r="563">
      <c r="A563" t="str">
        <v>BC_MATRIZ</v>
      </c>
      <c r="B563">
        <v>45786</v>
      </c>
      <c r="C563" t="str">
        <v>ALTERACAO CONTRATUAL - AUMENTO CAPITAL.</v>
      </c>
      <c r="D563" t="str">
        <v>BELA CEREAIS COMERCIO</v>
      </c>
      <c r="E563" t="str">
        <v xml:space="preserve"> SEFAZ MT ESTADO DE MATO GROSSO</v>
      </c>
      <c r="F563" t="str">
        <v>05/2025</v>
      </c>
      <c r="G563" t="str">
        <v>OUTROS IMPOSTOS E TAXAS</v>
      </c>
      <c r="H563" t="str">
        <v>ÚNICA</v>
      </c>
      <c r="I563" t="str">
        <v>BOLETO</v>
      </c>
      <c r="J563">
        <v>210</v>
      </c>
    </row>
    <row r="564">
      <c r="A564" t="str">
        <v>BC_MATRIZ</v>
      </c>
      <c r="B564">
        <v>45786</v>
      </c>
      <c r="C564" t="str">
        <v>NF 30. SERVICO DE SUPORTE TECNICO EM INFRAESTRUTURA DE TI.</v>
      </c>
      <c r="D564" t="str">
        <v>BELA CEREAIS COMERCIO</v>
      </c>
      <c r="E564" t="str">
        <v xml:space="preserve"> G. M. PAIAO TECNOLOGIA</v>
      </c>
      <c r="F564" t="str">
        <v>30</v>
      </c>
      <c r="G564" t="str">
        <v>INFORMATICA</v>
      </c>
      <c r="H564" t="str">
        <v>5/12</v>
      </c>
      <c r="I564" t="str">
        <v>BOLETO</v>
      </c>
      <c r="J564">
        <v>1021.95</v>
      </c>
    </row>
    <row r="565">
      <c r="A565" t="str">
        <v>BC_MATRIZ</v>
      </c>
      <c r="B565">
        <v>45786</v>
      </c>
      <c r="C565" t="str">
        <v>APLICACAO</v>
      </c>
      <c r="D565" t="str">
        <v>BELA CEREAIS COMERCIO</v>
      </c>
      <c r="E565" t="str">
        <v xml:space="preserve"> TRANSFERENCIA ENTRE CONTAS</v>
      </c>
      <c r="F565" t="str">
        <v>05/2025</v>
      </c>
      <c r="G565" t="str">
        <v>TRANSFERENCIA ENTRE CONTAS</v>
      </c>
      <c r="H565" t="str">
        <v>ÚNICA</v>
      </c>
      <c r="I565" t="str">
        <v>TRANSFERENCIA</v>
      </c>
      <c r="J565">
        <v>1023768.05</v>
      </c>
    </row>
    <row r="566">
      <c r="A566" t="str">
        <v>BC_MATRIZ</v>
      </c>
      <c r="B566">
        <v>45789</v>
      </c>
      <c r="C566" t="str">
        <v>NF 1104. CONSULTA A PROFISSIONAL. FATURA Nº 00783 REF. DOCUMENTOS: 01808, 01810.</v>
      </c>
      <c r="D566" t="str">
        <v>BELA CEREAIS COMERCIO</v>
      </c>
      <c r="E566" t="str">
        <v xml:space="preserve"> SGR GERENCIAMENTO DE RISCO LTDA</v>
      </c>
      <c r="F566" t="str">
        <v>FATURA 00783</v>
      </c>
      <c r="G566" t="str">
        <v>OUTRAS DESPESAS (CORRETORA)</v>
      </c>
      <c r="H566" t="str">
        <v>ÚNICA</v>
      </c>
      <c r="I566" t="str">
        <v>BOLETO</v>
      </c>
      <c r="J566">
        <v>110</v>
      </c>
    </row>
    <row r="567">
      <c r="A567" t="str">
        <v>BC_MATRIZ</v>
      </c>
      <c r="B567">
        <v>45789</v>
      </c>
      <c r="C567" t="str">
        <v>NF 1104. CONSULTA A PROFISSIONAL. FATURA Nº 00783 REF. DOCUMENTOS: 01808, 01810.</v>
      </c>
      <c r="D567" t="str">
        <v>BELA CEREAIS COMERCIO</v>
      </c>
      <c r="E567" t="str">
        <v xml:space="preserve"> SGR GERENCIAMENTO DE RISCO LTDA</v>
      </c>
      <c r="F567" t="str">
        <v>FATURA 00783</v>
      </c>
      <c r="G567" t="str">
        <v>CONSULTA DE PERFIL PROFISSIONAL</v>
      </c>
      <c r="H567" t="str">
        <v>ÚNICA</v>
      </c>
      <c r="I567" t="str">
        <v>BOLETO</v>
      </c>
      <c r="J567">
        <v>12.5</v>
      </c>
    </row>
    <row r="568">
      <c r="A568" t="str">
        <v>BC_MATRIZ</v>
      </c>
      <c r="B568">
        <v>45789</v>
      </c>
      <c r="C568" t="str">
        <v>BAIXAR MUTUO</v>
      </c>
      <c r="D568" t="str">
        <v>BELA CEREAIS COMERCIO</v>
      </c>
      <c r="E568" t="str">
        <v xml:space="preserve"> JOEL FLORENCO DE SOUZA</v>
      </c>
      <c r="F568" t="str">
        <v>05/2025</v>
      </c>
      <c r="G568" t="str">
        <v>MUTUO SOCIO</v>
      </c>
      <c r="H568" t="str">
        <v>ÚNICA</v>
      </c>
      <c r="I568" t="str">
        <v>TRANSFERENCIA</v>
      </c>
      <c r="J568">
        <v>700000</v>
      </c>
    </row>
    <row r="569">
      <c r="A569" t="str">
        <v>BC_MATRIZ</v>
      </c>
      <c r="B569">
        <v>45789</v>
      </c>
      <c r="C569" t="str">
        <v>JUROS CAPITAL DE GIRO CEDULA DE CREDITO BANCARIO NR 713.914.635</v>
      </c>
      <c r="D569" t="str">
        <v>BELA CEREAIS COMERCIO</v>
      </c>
      <c r="E569" t="str">
        <v xml:space="preserve"> BANCO DO BRASIL SA</v>
      </c>
      <c r="F569" t="str">
        <v>713.914.635</v>
      </c>
      <c r="G569" t="str">
        <v>JUROS EMPRESTIMOS</v>
      </c>
      <c r="H569" t="str">
        <v>ÚNICA</v>
      </c>
      <c r="I569" t="str">
        <v>DEBITO EM CONTA</v>
      </c>
      <c r="J569">
        <v>35136</v>
      </c>
    </row>
    <row r="570">
      <c r="A570" t="str">
        <v>BC_MATRIZ</v>
      </c>
      <c r="B570">
        <v>45789</v>
      </c>
      <c r="C570" t="str">
        <v>TARIFA</v>
      </c>
      <c r="D570" t="str">
        <v>BELA CEREAIS COMERCIO</v>
      </c>
      <c r="E570" t="str">
        <v xml:space="preserve"> BANCO DO BRASIL SA</v>
      </c>
      <c r="F570" t="str">
        <v>05/2025</v>
      </c>
      <c r="G570" t="str">
        <v>TARIFA BANCARIA</v>
      </c>
      <c r="H570" t="str">
        <v>ÚNICA</v>
      </c>
      <c r="I570" t="str">
        <v>DEBITO EM CONTA</v>
      </c>
      <c r="J570">
        <v>95</v>
      </c>
    </row>
    <row r="571">
      <c r="A571" t="str">
        <v>BC_MATRIZ</v>
      </c>
      <c r="B571">
        <v>45789</v>
      </c>
      <c r="C571" t="str">
        <v>TARIFA</v>
      </c>
      <c r="D571" t="str">
        <v>BELA CEREAIS COMERCIO</v>
      </c>
      <c r="E571" t="str">
        <v xml:space="preserve"> BANCO DO BRASIL SA</v>
      </c>
      <c r="F571" t="str">
        <v>05/2025</v>
      </c>
      <c r="G571" t="str">
        <v>TARIFA BANCARIA</v>
      </c>
      <c r="H571" t="str">
        <v>ÚNICA</v>
      </c>
      <c r="I571" t="str">
        <v>DEBITO EM CONTA</v>
      </c>
      <c r="J571">
        <v>215.1</v>
      </c>
    </row>
    <row r="572">
      <c r="A572" t="str">
        <v>BC_MATRIZ</v>
      </c>
      <c r="B572">
        <v>45789</v>
      </c>
      <c r="C572" t="str">
        <v>CONSORCIO</v>
      </c>
      <c r="D572" t="str">
        <v>BELA CEREAIS COMERCIO</v>
      </c>
      <c r="E572" t="str">
        <v xml:space="preserve"> BANCO DO BRASIL SA</v>
      </c>
      <c r="F572" t="str">
        <v>05/2025</v>
      </c>
      <c r="G572" t="str">
        <v>CONSORCIO</v>
      </c>
      <c r="H572" t="str">
        <v>ÚNICA</v>
      </c>
      <c r="I572" t="str">
        <v>DEBITO EM CONTA</v>
      </c>
      <c r="J572">
        <v>2575.48</v>
      </c>
    </row>
    <row r="573">
      <c r="A573" t="str">
        <v>BC_MATRIZ</v>
      </c>
      <c r="B573">
        <v>45789</v>
      </c>
      <c r="C573" t="str">
        <v>RESGATE</v>
      </c>
      <c r="D573" t="str">
        <v>BELA CEREAIS COMERCIO</v>
      </c>
      <c r="E573" t="str">
        <v xml:space="preserve"> TRANSFERENCIA ENTRE CONTAS</v>
      </c>
      <c r="F573" t="str">
        <v>05/2025</v>
      </c>
      <c r="G573" t="str">
        <v>TRANSFERENCIA ENTRE CONTAS</v>
      </c>
      <c r="H573" t="str">
        <v>ÚNICA</v>
      </c>
      <c r="I573" t="str">
        <v>TRANSFERENCIA</v>
      </c>
      <c r="J573">
        <v>738144.08</v>
      </c>
    </row>
    <row r="574">
      <c r="A574" t="str">
        <v>BC_MATRIZ</v>
      </c>
      <c r="B574">
        <v>45790</v>
      </c>
      <c r="C574" t="str">
        <v>CTE 31787 ICMS S/ FRETE.</v>
      </c>
      <c r="D574" t="str">
        <v>BELA CEREAIS COMERCIO</v>
      </c>
      <c r="E574" t="str">
        <v xml:space="preserve"> MARCIA MORATELLI</v>
      </c>
      <c r="F574" t="str">
        <v>05/2025</v>
      </c>
      <c r="G574" t="str">
        <v>ICMS S/ FRETE</v>
      </c>
      <c r="H574" t="str">
        <v>ÚNICA</v>
      </c>
      <c r="I574" t="str">
        <v>TRANSFERENCIA</v>
      </c>
      <c r="J574">
        <v>911.98</v>
      </c>
    </row>
    <row r="575">
      <c r="A575" t="str">
        <v>BC_MATRIZ</v>
      </c>
      <c r="B575">
        <v>45790</v>
      </c>
      <c r="C575" t="str">
        <v>CTE 31787 ICMS S/ FRETE.</v>
      </c>
      <c r="D575" t="str">
        <v>BELA CEREAIS COMERCIO</v>
      </c>
      <c r="E575" t="str">
        <v xml:space="preserve"> MARCIA MORATELLI</v>
      </c>
      <c r="F575" t="str">
        <v>05/2025</v>
      </c>
      <c r="G575" t="str">
        <v>PRO-LABORE</v>
      </c>
      <c r="H575" t="str">
        <v>ÚNICA</v>
      </c>
      <c r="I575" t="str">
        <v>TRANSFERENCIA</v>
      </c>
      <c r="J575">
        <v>60.42</v>
      </c>
    </row>
    <row r="576">
      <c r="A576" t="str">
        <v>BC_MATRIZ</v>
      </c>
      <c r="B576">
        <v>45790</v>
      </c>
      <c r="C576" t="str">
        <v>APLICACAO</v>
      </c>
      <c r="D576" t="str">
        <v>BELA CEREAIS COMERCIO</v>
      </c>
      <c r="E576" t="str">
        <v xml:space="preserve"> TRANSFERENCIA ENTRE CONTAS</v>
      </c>
      <c r="F576" t="str">
        <v>05/2025</v>
      </c>
      <c r="G576" t="str">
        <v>TRANSFERENCIA ENTRE CONTAS</v>
      </c>
      <c r="H576" t="str">
        <v>ÚNICA</v>
      </c>
      <c r="I576" t="str">
        <v>TRANSFERENCIA</v>
      </c>
      <c r="J576">
        <v>700000</v>
      </c>
    </row>
    <row r="577">
      <c r="A577" t="str">
        <v>BC_MATRIZ</v>
      </c>
      <c r="B577">
        <v>45791</v>
      </c>
      <c r="C577" t="str">
        <v>CERTIDAO SIMPLIFICADA JUCEMAT</v>
      </c>
      <c r="D577" t="str">
        <v>BELA CEREAIS COMERCIO</v>
      </c>
      <c r="E577" t="str">
        <v xml:space="preserve"> SEFAZ MT ESTADO DE MATO GROSSO</v>
      </c>
      <c r="F577" t="str">
        <v>05/2025</v>
      </c>
      <c r="G577" t="str">
        <v>OUTROS IMPOSTOS E TAXAS</v>
      </c>
      <c r="H577" t="str">
        <v>ÚNICA</v>
      </c>
      <c r="I577" t="str">
        <v>PIX</v>
      </c>
      <c r="J577">
        <v>24</v>
      </c>
    </row>
    <row r="578">
      <c r="A578" t="str">
        <v>BC_MATRIZ</v>
      </c>
      <c r="B578">
        <v>45791</v>
      </c>
      <c r="C578" t="str">
        <v>RESGATE</v>
      </c>
      <c r="D578" t="str">
        <v>BELA CEREAIS COMERCIO</v>
      </c>
      <c r="E578" t="str">
        <v xml:space="preserve"> TRANSFERENCIA ENTRE CONTAS</v>
      </c>
      <c r="F578" t="str">
        <v>05/2025</v>
      </c>
      <c r="G578" t="str">
        <v>TRANSFERENCIA ENTRE CONTAS</v>
      </c>
      <c r="H578" t="str">
        <v>ÚNICA</v>
      </c>
      <c r="I578" t="str">
        <v>TRANSFERENCIA</v>
      </c>
      <c r="J578">
        <v>210287.63</v>
      </c>
    </row>
    <row r="579">
      <c r="A579" t="str">
        <v>BC_MATRIZ</v>
      </c>
      <c r="B579">
        <v>45792</v>
      </c>
      <c r="C579" t="str">
        <v>REFERENTE MAIO/2025.</v>
      </c>
      <c r="D579" t="str">
        <v>BELA CEREAIS COMERCIO</v>
      </c>
      <c r="E579" t="str">
        <v xml:space="preserve"> COMPANHIA DE SANEAMENTO DO TOCANTINS - SANEATINS</v>
      </c>
      <c r="F579" t="str">
        <v>05/2025</v>
      </c>
      <c r="G579" t="str">
        <v>AGUA</v>
      </c>
      <c r="H579" t="str">
        <v>5/12</v>
      </c>
      <c r="I579" t="str">
        <v>BOLETO</v>
      </c>
      <c r="J579">
        <v>102.75</v>
      </c>
    </row>
    <row r="580">
      <c r="A580" t="str">
        <v>BC_MATRIZ</v>
      </c>
      <c r="B580">
        <v>45792</v>
      </c>
      <c r="C580" t="str">
        <v>TARIFA.</v>
      </c>
      <c r="D580" t="str">
        <v>BELA CEREAIS COMERCIO</v>
      </c>
      <c r="E580" t="str">
        <v xml:space="preserve"> BANCO DO BRASIL SA</v>
      </c>
      <c r="F580" t="str">
        <v>05/2025</v>
      </c>
      <c r="G580" t="str">
        <v>TARIFA BANCARIA</v>
      </c>
      <c r="H580" t="str">
        <v>ÚNICA</v>
      </c>
      <c r="I580" t="str">
        <v>DEBITO EM CONTA</v>
      </c>
      <c r="J580">
        <v>10</v>
      </c>
    </row>
    <row r="581">
      <c r="A581" t="str">
        <v>BC_MATRIZ</v>
      </c>
      <c r="B581">
        <v>45792</v>
      </c>
      <c r="C581" t="str">
        <v>RESGATE</v>
      </c>
      <c r="D581" t="str">
        <v>BELA CEREAIS COMERCIO</v>
      </c>
      <c r="E581" t="str">
        <v xml:space="preserve"> TRANSFERENCIA ENTRE CONTAS</v>
      </c>
      <c r="F581" t="str">
        <v>05/2025</v>
      </c>
      <c r="G581" t="str">
        <v>TRANSFERENCIA ENTRE CONTAS</v>
      </c>
      <c r="H581" t="str">
        <v>ÚNICA</v>
      </c>
      <c r="I581" t="str">
        <v>TRANSFERENCIA</v>
      </c>
      <c r="J581">
        <v>9612.58</v>
      </c>
    </row>
    <row r="582">
      <c r="A582" t="str">
        <v>BC_MATRIZ</v>
      </c>
      <c r="B582">
        <v>45792</v>
      </c>
      <c r="C582" t="str">
        <v>SALDO FRETE Nº 01945, CTE 20745, CONTRATO: . PLACA: XXX-9999, MOTORISTA: JOEL FLORENCO DE SOUZA. EXTRATO Paula Rejane Machado.</v>
      </c>
      <c r="D582" t="str">
        <v>BELA CEREAIS COMERCIO</v>
      </c>
      <c r="E582" t="str">
        <v xml:space="preserve"> JOEL FLORENCO DE SOUZA</v>
      </c>
      <c r="F582" t="str">
        <v>01945</v>
      </c>
      <c r="G582" t="str">
        <v>FRETE (ADTO/SALDO)</v>
      </c>
      <c r="H582" t="str">
        <v>ÚNICA</v>
      </c>
      <c r="I582" t="str">
        <v>PIX</v>
      </c>
      <c r="J582">
        <v>9499.83</v>
      </c>
    </row>
    <row r="583">
      <c r="A583" t="str">
        <v>BC_MATRIZ</v>
      </c>
      <c r="B583">
        <v>45793</v>
      </c>
      <c r="C583" t="str">
        <v>APLICACAO</v>
      </c>
      <c r="D583" t="str">
        <v>BELA CEREAIS COMERCIO</v>
      </c>
      <c r="E583" t="str">
        <v xml:space="preserve"> TRANSFERENCIA ENTRE CONTAS</v>
      </c>
      <c r="F583" t="str">
        <v>05/2025</v>
      </c>
      <c r="G583" t="str">
        <v>TRANSFERENCIA ENTRE CONTAS</v>
      </c>
      <c r="H583" t="str">
        <v>ÚNICA</v>
      </c>
      <c r="I583" t="str">
        <v>TRANSFERENCIA</v>
      </c>
      <c r="J583">
        <v>34744</v>
      </c>
    </row>
    <row r="584">
      <c r="A584" t="str">
        <v>BC_MATRIZ</v>
      </c>
      <c r="B584">
        <v>45796</v>
      </c>
      <c r="C584" t="str">
        <v>REGISTRO BACEN CPR EUROCHEM X BOCALON.</v>
      </c>
      <c r="D584" t="str">
        <v>BELA CEREAIS COMERCIO</v>
      </c>
      <c r="E584" t="str">
        <v xml:space="preserve"> B3 S.A. - BRASIL</v>
      </c>
      <c r="F584" t="str">
        <v>05/2025</v>
      </c>
      <c r="G584" t="str">
        <v>HONORARIOS DIVERSOS</v>
      </c>
      <c r="H584" t="str">
        <v>ÚNICA</v>
      </c>
      <c r="I584" t="str">
        <v>BOLETO</v>
      </c>
      <c r="J584">
        <v>105.31</v>
      </c>
    </row>
    <row r="585">
      <c r="A585" t="str">
        <v>BC_MATRIZ</v>
      </c>
      <c r="B585">
        <v>45796</v>
      </c>
      <c r="C585" t="str">
        <v>TELEFONE 04/2025. Nº da conta: 149591054.</v>
      </c>
      <c r="D585" t="str">
        <v>BELA CEREAIS COMERCIO</v>
      </c>
      <c r="E585" t="str">
        <v xml:space="preserve"> CLARO S.A.</v>
      </c>
      <c r="F585" t="str">
        <v>149591054</v>
      </c>
      <c r="G585" t="str">
        <v>TELEFONE MOVEL</v>
      </c>
      <c r="H585" t="str">
        <v>4/12</v>
      </c>
      <c r="I585" t="str">
        <v>BOLETO</v>
      </c>
      <c r="J585">
        <v>144.36</v>
      </c>
    </row>
    <row r="586">
      <c r="A586" t="str">
        <v>BC_MATRIZ</v>
      </c>
      <c r="B586">
        <v>45796</v>
      </c>
      <c r="C586" t="str">
        <v>RESGATE</v>
      </c>
      <c r="D586" t="str">
        <v>BELA CEREAIS COMERCIO</v>
      </c>
      <c r="E586" t="str">
        <v xml:space="preserve"> TRANSFERENCIA ENTRE CONTAS</v>
      </c>
      <c r="F586" t="str">
        <v>05/2025</v>
      </c>
      <c r="G586" t="str">
        <v>TRANSFERENCIA ENTRE CONTAS</v>
      </c>
      <c r="H586" t="str">
        <v>ÚNICA</v>
      </c>
      <c r="I586" t="str">
        <v>TRANSFERENCIA</v>
      </c>
      <c r="J586">
        <v>32077.17</v>
      </c>
    </row>
    <row r="587">
      <c r="A587" t="str">
        <v>BC_MATRIZ</v>
      </c>
      <c r="B587">
        <v>45797</v>
      </c>
      <c r="C587" t="str">
        <v>APOLICE 21.94.2025.0001911 REF 03/2025. EXTRATO YELUM SEGUROS S.A.</v>
      </c>
      <c r="D587" t="str">
        <v>BELA CEREAIS COMERCIO</v>
      </c>
      <c r="E587" t="str">
        <v xml:space="preserve"> HDI SEGUROS S.A.</v>
      </c>
      <c r="F587" t="str">
        <v>03/2025</v>
      </c>
      <c r="G587" t="str">
        <v>OUTRAS DESPESAS (CORRETORA)</v>
      </c>
      <c r="H587" t="str">
        <v>ÚNICA</v>
      </c>
      <c r="I587" t="str">
        <v>BOLETO</v>
      </c>
      <c r="J587">
        <v>70</v>
      </c>
    </row>
    <row r="588">
      <c r="A588" t="str">
        <v>BC_MATRIZ</v>
      </c>
      <c r="B588">
        <v>45797</v>
      </c>
      <c r="C588" t="str">
        <v>APOLICE 21.94.2025.0001911 REF 03/2025. EXTRATO YELUM SEGUROS S.A.</v>
      </c>
      <c r="D588" t="str">
        <v>BELA CEREAIS COMERCIO</v>
      </c>
      <c r="E588" t="str">
        <v xml:space="preserve"> HDI SEGUROS S.A.</v>
      </c>
      <c r="F588" t="str">
        <v>03/2025</v>
      </c>
      <c r="G588" t="str">
        <v>SEGURO CARGA</v>
      </c>
      <c r="H588" t="str">
        <v>ÚNICA</v>
      </c>
      <c r="I588" t="str">
        <v>BOLETO</v>
      </c>
      <c r="J588">
        <v>2077.6</v>
      </c>
    </row>
    <row r="589">
      <c r="A589" t="str">
        <v>BC_MATRIZ</v>
      </c>
      <c r="B589">
        <v>45797</v>
      </c>
      <c r="C589" t="str">
        <v>SENAR CONTRATO: 0371/25 - SO 620,24 tons. FATURA Nº 00784 REF. DOCUMENTOS: 01893, 01899, 01900, 01902, 01877, 01873, 01874, 01879, 01880, 01881, 01882, 01895, 01896.</v>
      </c>
      <c r="D589" t="str">
        <v>BELA CEREAIS COMERCIO</v>
      </c>
      <c r="E589" t="str">
        <v xml:space="preserve"> VALQUIRIA MARCELINO FERREIRA ABREU</v>
      </c>
      <c r="F589" t="str">
        <v>0371/25 - SO</v>
      </c>
      <c r="G589" t="str">
        <v>FUNRURAL</v>
      </c>
      <c r="H589" t="str">
        <v>ÚNICA</v>
      </c>
      <c r="I589" t="str">
        <v>BOLETO</v>
      </c>
      <c r="J589">
        <v>1923.98</v>
      </c>
    </row>
    <row r="590">
      <c r="A590" t="str">
        <v>BC_MATRIZ</v>
      </c>
      <c r="B590">
        <v>45797</v>
      </c>
      <c r="C590" t="str">
        <v>SENAR CONTRATO: 0364/25 - SO. FATURA Nº 00778 REF. DOCUMENTOS: 01813, 01774, 01808, 01811, 01810, 01806, 01807, 01809, 01833.</v>
      </c>
      <c r="D590" t="str">
        <v>BELA CEREAIS COMERCIO</v>
      </c>
      <c r="E590" t="str">
        <v xml:space="preserve"> MARCIO VICTOR BELOTI</v>
      </c>
      <c r="F590" t="str">
        <v>0364/25 - SO</v>
      </c>
      <c r="G590" t="str">
        <v>FUNRURAL</v>
      </c>
      <c r="H590" t="str">
        <v>ÚNICA</v>
      </c>
      <c r="I590" t="str">
        <v>BOLETO</v>
      </c>
      <c r="J590">
        <v>1138.14</v>
      </c>
    </row>
    <row r="591">
      <c r="A591" t="str">
        <v>BC_MATRIZ</v>
      </c>
      <c r="B591">
        <v>45797</v>
      </c>
      <c r="C591" t="str">
        <v>SENAR CONTRATO: 0368/25 - SO. FATURA Nº 00779 REF. DOCUMENTOS: 01848, 01849, 01850, 01851, 01854, 01861, 01860, 01862, 01863, 01864, 01867, 01822, 01846, 01845, 01847, 01870, 01878.</v>
      </c>
      <c r="D591" t="str">
        <v>BELA CEREAIS COMERCIO</v>
      </c>
      <c r="E591" t="str">
        <v xml:space="preserve"> MARCIO VICTOR BELOTI</v>
      </c>
      <c r="F591" t="str">
        <v>0368/25 - SO</v>
      </c>
      <c r="G591" t="str">
        <v>FUNRURAL</v>
      </c>
      <c r="H591" t="str">
        <v>ÚNICA</v>
      </c>
      <c r="I591" t="str">
        <v>BOLETO</v>
      </c>
      <c r="J591">
        <v>2206.86</v>
      </c>
    </row>
    <row r="592">
      <c r="A592" t="str">
        <v>BC_MATRIZ</v>
      </c>
      <c r="B592">
        <v>45797</v>
      </c>
      <c r="C592" t="str">
        <v>MERCADORIA REF NF 3.446, CARREGAMENTO  Nº 01942, CONTRATO: 0378/25 - MV. PLACA: JCR-4E60, MOTORISTA: JURANDIR OLIVEIRA RODRIGUES</v>
      </c>
      <c r="D592" t="str">
        <v>BELA CEREAIS COMERCIO</v>
      </c>
      <c r="E592" t="str">
        <v xml:space="preserve"> ADEMAR VANZELA</v>
      </c>
      <c r="F592" t="str">
        <v>01942</v>
      </c>
      <c r="G592" t="str">
        <v>FORNECEDORES MERCADORIA</v>
      </c>
      <c r="H592" t="str">
        <v>ÚNICA</v>
      </c>
      <c r="I592" t="str">
        <v>TRANSFERENCIA</v>
      </c>
      <c r="J592">
        <v>121834.97</v>
      </c>
    </row>
    <row r="593">
      <c r="A593" t="str">
        <v>BC_MATRIZ</v>
      </c>
      <c r="B593">
        <v>45797</v>
      </c>
      <c r="C593" t="str">
        <v>MERCADORIA REF NF 3441, CARREGAMENTO  Nº 01943, CONTRATO: 0378/25 - MV. PLACA: PJR-0J65, MOTORISTA: CRISTIANO FONTES DA SILVA</v>
      </c>
      <c r="D593" t="str">
        <v>BELA CEREAIS COMERCIO</v>
      </c>
      <c r="E593" t="str">
        <v xml:space="preserve"> ADEMAR VANZELA</v>
      </c>
      <c r="F593" t="str">
        <v>01943</v>
      </c>
      <c r="G593" t="str">
        <v>FORNECEDORES MERCADORIA</v>
      </c>
      <c r="H593" t="str">
        <v>ÚNICA</v>
      </c>
      <c r="I593" t="str">
        <v>TRANSFERENCIA</v>
      </c>
      <c r="J593">
        <v>117796.72</v>
      </c>
    </row>
    <row r="594">
      <c r="A594" t="str">
        <v>BC_MATRIZ</v>
      </c>
      <c r="B594">
        <v>45797</v>
      </c>
      <c r="C594" t="str">
        <v>REFERENTE 04/2025</v>
      </c>
      <c r="D594" t="str">
        <v>BELA CEREAIS COMERCIO</v>
      </c>
      <c r="E594" t="str">
        <v xml:space="preserve"> INSS INSTITUTO NACIONAL DE SEGURANCA SOCIAL</v>
      </c>
      <c r="F594" t="str">
        <v>04/2025</v>
      </c>
      <c r="G594" t="str">
        <v>INSS</v>
      </c>
      <c r="H594" t="str">
        <v>4/12</v>
      </c>
      <c r="I594" t="str">
        <v>BOLETO</v>
      </c>
      <c r="J594">
        <v>819.02</v>
      </c>
    </row>
    <row r="595">
      <c r="A595" t="str">
        <v>BC_MATRIZ</v>
      </c>
      <c r="B595">
        <v>45797</v>
      </c>
      <c r="C595" t="str">
        <v>ANTECIPACAO CONTRATO 0379/25 - MP</v>
      </c>
      <c r="D595" t="str">
        <v>BELA CEREAIS COMERCIO</v>
      </c>
      <c r="E595" t="str">
        <v xml:space="preserve"> BERNARDO JEAN PANCOTTE</v>
      </c>
      <c r="F595" t="str">
        <v>0379/25 - MP</v>
      </c>
      <c r="G595" t="str">
        <v>FORNECEDORES MERCADORIA</v>
      </c>
      <c r="H595" t="str">
        <v>ÚNICA</v>
      </c>
      <c r="I595" t="str">
        <v>PIX</v>
      </c>
      <c r="J595">
        <v>70000</v>
      </c>
    </row>
    <row r="596">
      <c r="A596" t="str">
        <v>BC_MATRIZ</v>
      </c>
      <c r="B596">
        <v>45797</v>
      </c>
      <c r="C596" t="str">
        <v>CAPITAL DE GIRO CEDULA DE CREDITO BANCARIO NR 713.912.618. 14/18 PARCELAS PRIMEIRA 20/04/2024 ULTIMA 20/08/2025 VALOR PARCELA: R$ 55.555,56. ENCARGO FINANCEIRO 1,48 % MES. TAXA FLAT 0,50%.</v>
      </c>
      <c r="D596" t="str">
        <v>BELA CEREAIS COMERCIO</v>
      </c>
      <c r="E596" t="str">
        <v xml:space="preserve"> BANCO DO BRASIL SA</v>
      </c>
      <c r="F596" t="str">
        <v>713.912.618</v>
      </c>
      <c r="G596" t="str">
        <v>CAPITAL GIRO</v>
      </c>
      <c r="H596" t="str">
        <v>14/18</v>
      </c>
      <c r="I596" t="str">
        <v>DEBITO EM CONTA</v>
      </c>
      <c r="J596">
        <v>55555.56</v>
      </c>
    </row>
    <row r="597">
      <c r="A597" t="str">
        <v>BC_MATRIZ</v>
      </c>
      <c r="B597">
        <v>45797</v>
      </c>
      <c r="C597" t="str">
        <v>CAPITAL DE GIRO CEDULA DE CREDITO BANCARIO NR 713.912.618. 14/18 PARCELAS PRIMEIRA 20/04/2024 ULTIMA 20/08/2025 VALOR PARCELA: R$ 55.555,56. ENCARGO FINANCEIRO 1,48 % MES. TAXA FLAT 0,50%.</v>
      </c>
      <c r="D597" t="str">
        <v>BELA CEREAIS COMERCIO</v>
      </c>
      <c r="E597" t="str">
        <v xml:space="preserve"> BANCO DO BRASIL SA</v>
      </c>
      <c r="F597" t="str">
        <v>713.912.618</v>
      </c>
      <c r="G597" t="str">
        <v>JUROS EMPRESTIMOS</v>
      </c>
      <c r="H597" t="str">
        <v>14/18</v>
      </c>
      <c r="I597" t="str">
        <v>DEBITO EM CONTA</v>
      </c>
      <c r="J597">
        <v>4111.11</v>
      </c>
    </row>
    <row r="598">
      <c r="A598" t="str">
        <v>BC_MATRIZ</v>
      </c>
      <c r="B598">
        <v>45797</v>
      </c>
      <c r="C598" t="str">
        <v>JUROS CAPITAL DE GIRO CONTRATO 713.913.371.</v>
      </c>
      <c r="D598" t="str">
        <v>BELA CEREAIS COMERCIO</v>
      </c>
      <c r="E598" t="str">
        <v xml:space="preserve"> BANCO DO BRASIL SA</v>
      </c>
      <c r="F598" t="str">
        <v>713.913.371</v>
      </c>
      <c r="G598" t="str">
        <v>JUROS EMPRESTIMOS</v>
      </c>
      <c r="H598" t="str">
        <v>ÚNICA</v>
      </c>
      <c r="I598" t="str">
        <v>DEBITO EM CONTA</v>
      </c>
      <c r="J598">
        <v>6572.85</v>
      </c>
    </row>
    <row r="599">
      <c r="A599" t="str">
        <v>BC_MATRIZ</v>
      </c>
      <c r="B599">
        <v>45797</v>
      </c>
      <c r="C599" t="str">
        <v>TARIFA</v>
      </c>
      <c r="D599" t="str">
        <v>BELA CEREAIS COMERCIO</v>
      </c>
      <c r="E599" t="str">
        <v xml:space="preserve"> BANCO DO BRASIL SA</v>
      </c>
      <c r="F599" t="str">
        <v>05/2025</v>
      </c>
      <c r="G599" t="str">
        <v>TARIFA BANCARIA</v>
      </c>
      <c r="H599" t="str">
        <v>ÚNICA</v>
      </c>
      <c r="I599" t="str">
        <v>DEBITO EM CONTA</v>
      </c>
      <c r="J599">
        <v>10</v>
      </c>
    </row>
    <row r="600">
      <c r="A600" t="str">
        <v>BC_MATRIZ</v>
      </c>
      <c r="B600">
        <v>45797</v>
      </c>
      <c r="C600" t="str">
        <v>RESGATE</v>
      </c>
      <c r="D600" t="str">
        <v>BELA CEREAIS COMERCIO</v>
      </c>
      <c r="E600" t="str">
        <v xml:space="preserve"> TRANSFERENCIA ENTRE CONTAS</v>
      </c>
      <c r="F600" t="str">
        <v>05/2025</v>
      </c>
      <c r="G600" t="str">
        <v>TRANSFERENCIA ENTRE CONTAS</v>
      </c>
      <c r="H600" t="str">
        <v>ÚNICA</v>
      </c>
      <c r="I600" t="str">
        <v>TRANSFERENCIA</v>
      </c>
      <c r="J600">
        <v>67432.92</v>
      </c>
    </row>
    <row r="601">
      <c r="A601" t="str">
        <v>BC_MATRIZ</v>
      </c>
      <c r="B601">
        <v>45797</v>
      </c>
      <c r="C601" t="str">
        <v>RESGATE</v>
      </c>
      <c r="D601" t="str">
        <v>BELA CEREAIS COMERCIO</v>
      </c>
      <c r="E601" t="str">
        <v xml:space="preserve"> TRANSFERENCIA ENTRE CONTAS</v>
      </c>
      <c r="F601" t="str">
        <v>05/2025</v>
      </c>
      <c r="G601" t="str">
        <v>TRANSFERENCIA ENTRE CONTAS</v>
      </c>
      <c r="H601" t="str">
        <v>ÚNICA</v>
      </c>
      <c r="I601" t="str">
        <v>TRANSFERENCIA</v>
      </c>
      <c r="J601">
        <v>316683.89</v>
      </c>
    </row>
    <row r="602">
      <c r="A602" t="str">
        <v>BC_MATRIZ</v>
      </c>
      <c r="B602">
        <v>45798</v>
      </c>
      <c r="C602" t="str">
        <v>CTE 25297 PARCIAL.</v>
      </c>
      <c r="D602" t="str">
        <v>BELA CEREAIS COMERCIO</v>
      </c>
      <c r="E602" t="str">
        <v xml:space="preserve"> JOEL FLORENCO DE SOUZA</v>
      </c>
      <c r="F602" t="str">
        <v>05/2025</v>
      </c>
      <c r="G602" t="str">
        <v>ICMS S/ FRETE</v>
      </c>
      <c r="H602" t="str">
        <v>ÚNICA</v>
      </c>
      <c r="I602" t="str">
        <v>TRANSFERENCIA</v>
      </c>
      <c r="J602">
        <v>2023.45</v>
      </c>
    </row>
    <row r="603">
      <c r="A603" t="str">
        <v>BC_MATRIZ</v>
      </c>
      <c r="B603">
        <v>45798</v>
      </c>
      <c r="C603" t="str">
        <v>CTE 25297 PARCIAL.</v>
      </c>
      <c r="D603" t="str">
        <v>BELA CEREAIS COMERCIO</v>
      </c>
      <c r="E603" t="str">
        <v xml:space="preserve"> JOEL FLORENCO DE SOUZA</v>
      </c>
      <c r="F603" t="str">
        <v>05/2025</v>
      </c>
      <c r="G603" t="str">
        <v>PRO-LABORE</v>
      </c>
      <c r="H603" t="str">
        <v>ÚNICA</v>
      </c>
      <c r="I603" t="str">
        <v>TRANSFERENCIA</v>
      </c>
      <c r="J603">
        <v>27.22</v>
      </c>
    </row>
    <row r="604">
      <c r="A604" t="str">
        <v>BC_MATRIZ</v>
      </c>
      <c r="B604">
        <v>45798</v>
      </c>
      <c r="C604" t="str">
        <v>CANCELAMENTO NF 1615 E 1616.</v>
      </c>
      <c r="D604" t="str">
        <v>BELA CEREAIS COMERCIO</v>
      </c>
      <c r="E604" t="str">
        <v xml:space="preserve"> SEFAZ MT ESTADO DE MATO GROSSO</v>
      </c>
      <c r="F604" t="str">
        <v>05/2025</v>
      </c>
      <c r="G604" t="str">
        <v>OUTROS IMPOSTOS E TAXAS</v>
      </c>
      <c r="H604" t="str">
        <v>ÚNICA</v>
      </c>
      <c r="I604" t="str">
        <v>BOLETO</v>
      </c>
      <c r="J604">
        <v>99.9</v>
      </c>
    </row>
    <row r="605">
      <c r="A605" t="str">
        <v>BC_MATRIZ</v>
      </c>
      <c r="B605">
        <v>45798</v>
      </c>
      <c r="C605" t="str">
        <v>TARIFA</v>
      </c>
      <c r="D605" t="str">
        <v>BELA CEREAIS COMERCIO</v>
      </c>
      <c r="E605" t="str">
        <v xml:space="preserve"> BANCO DO BRASIL SA</v>
      </c>
      <c r="F605" t="str">
        <v>05/2025</v>
      </c>
      <c r="G605" t="str">
        <v>TARIFA BANCARIA</v>
      </c>
      <c r="H605" t="str">
        <v>ÚNICA</v>
      </c>
      <c r="I605" t="str">
        <v>DEBITO EM CONTA</v>
      </c>
      <c r="J605">
        <v>10</v>
      </c>
    </row>
    <row r="606">
      <c r="A606" t="str">
        <v>BC_MATRIZ</v>
      </c>
      <c r="B606">
        <v>45798</v>
      </c>
      <c r="C606" t="str">
        <v>RESGATE</v>
      </c>
      <c r="D606" t="str">
        <v>BELA CEREAIS COMERCIO</v>
      </c>
      <c r="E606" t="str">
        <v xml:space="preserve"> TRANSFERENCIA ENTRE CONTAS</v>
      </c>
      <c r="F606" t="str">
        <v>05/2025</v>
      </c>
      <c r="G606" t="str">
        <v>TRANSFERENCIA ENTRE CONTAS</v>
      </c>
      <c r="H606" t="str">
        <v>ÚNICA</v>
      </c>
      <c r="I606" t="str">
        <v>TRANSFERENCIA</v>
      </c>
      <c r="J606">
        <v>19430.52</v>
      </c>
    </row>
    <row r="607">
      <c r="A607" t="str">
        <v>BC_MATRIZ</v>
      </c>
      <c r="B607">
        <v>45803</v>
      </c>
      <c r="C607" t="str">
        <v>SALDO FRETE Nº 01942, CTE 20848,  CONTRATO: . PLACA: JCR-4E60, MOTORISTA: JURANDIR OLIVEIRA RODRIGUES. FATURA Nº 00793 REF. DOCUMENTOS: 01942, 01942. EXTRATO Kpa Diesel</v>
      </c>
      <c r="D607" t="str">
        <v>BELA CEREAIS COMERCIO</v>
      </c>
      <c r="E607" t="str">
        <v xml:space="preserve"> JURANDIR OLIVEIRA RODRIGUES</v>
      </c>
      <c r="F607" t="str">
        <v>01942</v>
      </c>
      <c r="G607" t="str">
        <v>FRETE (ADTO/SALDO)</v>
      </c>
      <c r="H607" t="str">
        <v>ÚNICA</v>
      </c>
      <c r="I607" t="str">
        <v>PIX</v>
      </c>
      <c r="J607">
        <v>10701.6</v>
      </c>
    </row>
    <row r="608">
      <c r="A608" t="str">
        <v>BC_MATRIZ</v>
      </c>
      <c r="B608">
        <v>45803</v>
      </c>
      <c r="C608" t="str">
        <v>SALDO FRETE Nº 01943, CTE 20847, CONTRATO: . PLACA: PJR-0J65, MOTORISTA: CRISTIANO FONTES DA SILVA. FATURA Nº 00794 REF. DOCUMENTOS: 01943, 01943. . EXTRATO Kpa Diesel</v>
      </c>
      <c r="D608" t="str">
        <v>BELA CEREAIS COMERCIO</v>
      </c>
      <c r="E608" t="str">
        <v xml:space="preserve"> CRISTIANO FONTES DA SILVA</v>
      </c>
      <c r="F608" t="str">
        <v>01943</v>
      </c>
      <c r="G608" t="str">
        <v>FRETE (ADTO/SALDO)</v>
      </c>
      <c r="H608" t="str">
        <v>ÚNICA</v>
      </c>
      <c r="I608" t="str">
        <v>PIX</v>
      </c>
      <c r="J608">
        <v>10361.4</v>
      </c>
    </row>
    <row r="609">
      <c r="A609" t="str">
        <v>BC_MATRIZ</v>
      </c>
      <c r="B609">
        <v>45803</v>
      </c>
      <c r="C609" t="str">
        <v>CAPITAL DE GIRO CEDULA DE CREDITO BANCARIO NR 713.912.396. 16/30 PARCELAS PRIMEIRA 26/02/2024 ULTIMA 26/07/2026 VALOR PARCELA: R$ 33.666,57. ENCARGO FINANCEIRO 1,40 % MES. TAXA FLAT 0,50%.</v>
      </c>
      <c r="D609" t="str">
        <v>BELA CEREAIS COMERCIO</v>
      </c>
      <c r="E609" t="str">
        <v xml:space="preserve"> BANCO DO BRASIL SA</v>
      </c>
      <c r="F609" t="str">
        <v>713.912.396</v>
      </c>
      <c r="G609" t="str">
        <v>CAPITAL GIRO</v>
      </c>
      <c r="H609" t="str">
        <v>16/30</v>
      </c>
      <c r="I609" t="str">
        <v>DEBITO EM CONTA</v>
      </c>
      <c r="J609">
        <v>33666.57</v>
      </c>
    </row>
    <row r="610">
      <c r="A610" t="str">
        <v>BC_MATRIZ</v>
      </c>
      <c r="B610">
        <v>45803</v>
      </c>
      <c r="C610" t="str">
        <v>CAPITAL DE GIRO CEDULA DE CREDITO BANCARIO NR 713.912.396. 16/30 PARCELAS PRIMEIRA 26/02/2024 ULTIMA 26/07/2026 VALOR PARCELA: R$ 33.666,57. ENCARGO FINANCEIRO 1,40 % MES. TAXA FLAT 0,50%.</v>
      </c>
      <c r="D610" t="str">
        <v>BELA CEREAIS COMERCIO</v>
      </c>
      <c r="E610" t="str">
        <v xml:space="preserve"> BANCO DO BRASIL SA</v>
      </c>
      <c r="F610" t="str">
        <v>713.912.396</v>
      </c>
      <c r="G610" t="str">
        <v>JUROS FCO</v>
      </c>
      <c r="H610" t="str">
        <v>16/30</v>
      </c>
      <c r="I610" t="str">
        <v>DEBITO EM CONTA</v>
      </c>
      <c r="J610">
        <v>7070.1</v>
      </c>
    </row>
    <row r="611">
      <c r="A611" t="str">
        <v>BC_MATRIZ</v>
      </c>
      <c r="B611">
        <v>45803</v>
      </c>
      <c r="C611" t="str">
        <v>TARIFA</v>
      </c>
      <c r="D611" t="str">
        <v>BELA CEREAIS COMERCIO</v>
      </c>
      <c r="E611" t="str">
        <v xml:space="preserve"> BANCO DO BRASIL SA</v>
      </c>
      <c r="F611" t="str">
        <v>05/2025</v>
      </c>
      <c r="G611" t="str">
        <v>TARIFA BANCARIA</v>
      </c>
      <c r="H611" t="str">
        <v>ÚNICA</v>
      </c>
      <c r="I611" t="str">
        <v>DEBITO EM CONTA</v>
      </c>
      <c r="J611">
        <v>10</v>
      </c>
    </row>
    <row r="612">
      <c r="A612" t="str">
        <v>BC_MATRIZ</v>
      </c>
      <c r="B612">
        <v>45803</v>
      </c>
      <c r="C612" t="str">
        <v>TARIFA</v>
      </c>
      <c r="D612" t="str">
        <v>BELA CEREAIS COMERCIO</v>
      </c>
      <c r="E612" t="str">
        <v xml:space="preserve"> BANCO DO BRASIL SA</v>
      </c>
      <c r="F612" t="str">
        <v>05/2025</v>
      </c>
      <c r="G612" t="str">
        <v>TARIFA BANCARIA</v>
      </c>
      <c r="H612" t="str">
        <v>ÚNICA</v>
      </c>
      <c r="I612" t="str">
        <v>DEBITO EM CONTA</v>
      </c>
      <c r="J612">
        <v>6.5</v>
      </c>
    </row>
    <row r="613">
      <c r="A613" t="str">
        <v>BC_MATRIZ</v>
      </c>
      <c r="B613">
        <v>45803</v>
      </c>
      <c r="C613" t="str">
        <v>RESGATE</v>
      </c>
      <c r="D613" t="str">
        <v>BELA CEREAIS COMERCIO</v>
      </c>
      <c r="E613" t="str">
        <v xml:space="preserve"> TRANSFERENCIA ENTRE CONTAS</v>
      </c>
      <c r="F613" t="str">
        <v>05/2025</v>
      </c>
      <c r="G613" t="str">
        <v>TRANSFERENCIA ENTRE CONTAS</v>
      </c>
      <c r="H613" t="str">
        <v>ÚNICA</v>
      </c>
      <c r="I613" t="str">
        <v>TRANSFERENCIA</v>
      </c>
      <c r="J613">
        <v>61816.17</v>
      </c>
    </row>
    <row r="614">
      <c r="A614" t="str">
        <v>BC_MATRIZ</v>
      </c>
      <c r="B614">
        <v>45804</v>
      </c>
      <c r="C614" t="str">
        <v>RELATORIO DE DESPESAS MAIO/2025.</v>
      </c>
      <c r="D614" t="str">
        <v>BELA CEREAIS COMERCIO</v>
      </c>
      <c r="E614" t="str">
        <v xml:space="preserve"> JOEL FLORENCO DE SOUZA</v>
      </c>
      <c r="F614" t="str">
        <v>05/2025</v>
      </c>
      <c r="G614" t="str">
        <v>REFEICOES/ALIMENTACAO</v>
      </c>
      <c r="H614" t="str">
        <v>ÚNICA</v>
      </c>
      <c r="I614" t="str">
        <v>TRANSFERENCIA</v>
      </c>
      <c r="J614">
        <v>11</v>
      </c>
    </row>
    <row r="615">
      <c r="A615" t="str">
        <v>BC_MATRIZ</v>
      </c>
      <c r="B615">
        <v>45804</v>
      </c>
      <c r="C615" t="str">
        <v>RELATORIO DE DESPESAS MAIO/2025.</v>
      </c>
      <c r="D615" t="str">
        <v>BELA CEREAIS COMERCIO</v>
      </c>
      <c r="E615" t="str">
        <v xml:space="preserve"> JOEL FLORENCO DE SOUZA</v>
      </c>
      <c r="F615" t="str">
        <v>05/2025</v>
      </c>
      <c r="G615" t="str">
        <v>CORREIO</v>
      </c>
      <c r="H615" t="str">
        <v>ÚNICA</v>
      </c>
      <c r="I615" t="str">
        <v>TRANSFERENCIA</v>
      </c>
      <c r="J615">
        <v>184.9</v>
      </c>
    </row>
    <row r="616">
      <c r="A616" t="str">
        <v>BC_MATRIZ</v>
      </c>
      <c r="B616">
        <v>45804</v>
      </c>
      <c r="C616" t="str">
        <v>RELATORIO DE DESPESAS MAIO/2025.</v>
      </c>
      <c r="D616" t="str">
        <v>BELA CEREAIS COMERCIO</v>
      </c>
      <c r="E616" t="str">
        <v xml:space="preserve"> JOEL FLORENCO DE SOUZA</v>
      </c>
      <c r="F616" t="str">
        <v>05/2025</v>
      </c>
      <c r="G616" t="str">
        <v>HOSPEDAGEM</v>
      </c>
      <c r="H616" t="str">
        <v>ÚNICA</v>
      </c>
      <c r="I616" t="str">
        <v>TRANSFERENCIA</v>
      </c>
      <c r="J616">
        <v>880.8</v>
      </c>
    </row>
    <row r="617">
      <c r="A617" t="str">
        <v>BC_MATRIZ</v>
      </c>
      <c r="B617">
        <v>45804</v>
      </c>
      <c r="C617" t="str">
        <v>RESGATE</v>
      </c>
      <c r="D617" t="str">
        <v>BELA CEREAIS COMERCIO</v>
      </c>
      <c r="E617" t="str">
        <v xml:space="preserve"> TRANSFERENCIA ENTRE CONTAS</v>
      </c>
      <c r="F617" t="str">
        <v>05/2025</v>
      </c>
      <c r="G617" t="str">
        <v>TRANSFERENCIA ENTRE CONTAS</v>
      </c>
      <c r="H617" t="str">
        <v>ÚNICA</v>
      </c>
      <c r="I617" t="str">
        <v>TRANSFERENCIA</v>
      </c>
      <c r="J617">
        <v>1076.7</v>
      </c>
    </row>
    <row r="618">
      <c r="A618" t="str">
        <v>BC_MATRIZ</v>
      </c>
      <c r="B618">
        <v>45805</v>
      </c>
      <c r="C618" t="str">
        <v>CTE 32214 ICMS S/ FRETE.</v>
      </c>
      <c r="D618" t="str">
        <v>BELA CEREAIS COMERCIO</v>
      </c>
      <c r="E618" t="str">
        <v xml:space="preserve"> JOEL FLORENCO DE SOUZA</v>
      </c>
      <c r="F618" t="str">
        <v>05/2025</v>
      </c>
      <c r="G618" t="str">
        <v>ICMS S/ FRETE</v>
      </c>
      <c r="H618" t="str">
        <v>ÚNICA</v>
      </c>
      <c r="I618" t="str">
        <v>TRANSFERENCIA</v>
      </c>
      <c r="J618">
        <v>858.03</v>
      </c>
    </row>
    <row r="619">
      <c r="A619" t="str">
        <v>BC_MATRIZ</v>
      </c>
      <c r="B619">
        <v>45805</v>
      </c>
      <c r="C619" t="str">
        <v>CTE 32214 ICMS S/ FRETE.</v>
      </c>
      <c r="D619" t="str">
        <v>BELA CEREAIS COMERCIO</v>
      </c>
      <c r="E619" t="str">
        <v xml:space="preserve"> JOEL FLORENCO DE SOUZA</v>
      </c>
      <c r="F619" t="str">
        <v>05/2025</v>
      </c>
      <c r="G619" t="str">
        <v>PRO-LABORE</v>
      </c>
      <c r="H619" t="str">
        <v>ÚNICA</v>
      </c>
      <c r="I619" t="str">
        <v>TRANSFERENCIA</v>
      </c>
      <c r="J619">
        <v>14.27</v>
      </c>
    </row>
    <row r="620">
      <c r="A620" t="str">
        <v>BC_MATRIZ</v>
      </c>
      <c r="B620">
        <v>45805</v>
      </c>
      <c r="C620" t="str">
        <v>CARTAO DE CREDITO. NF 788 E 789 CURINGA. NF 4257 BIKHAB.</v>
      </c>
      <c r="D620" t="str">
        <v>BELA CEREAIS COMERCIO</v>
      </c>
      <c r="E620" t="str">
        <v xml:space="preserve"> BANCO DO BRASIL SA</v>
      </c>
      <c r="F620" t="str">
        <v>05/2025</v>
      </c>
      <c r="G620" t="str">
        <v>MANUTENCAO VEICULOS</v>
      </c>
      <c r="H620" t="str">
        <v>ÚNICA</v>
      </c>
      <c r="I620" t="str">
        <v>DEBITO EM CONTA</v>
      </c>
      <c r="J620">
        <v>436.25</v>
      </c>
    </row>
    <row r="621">
      <c r="A621" t="str">
        <v>BC_MATRIZ</v>
      </c>
      <c r="B621">
        <v>45805</v>
      </c>
      <c r="C621" t="str">
        <v>CARTAO DE CREDITO. NF 788 E 789 CURINGA. NF 4257 BIKHAB.</v>
      </c>
      <c r="D621" t="str">
        <v>BELA CEREAIS COMERCIO</v>
      </c>
      <c r="E621" t="str">
        <v xml:space="preserve"> BANCO DO BRASIL SA</v>
      </c>
      <c r="F621" t="str">
        <v>05/2025</v>
      </c>
      <c r="G621" t="str">
        <v>HONORARIOS DIVERSOS</v>
      </c>
      <c r="H621" t="str">
        <v>ÚNICA</v>
      </c>
      <c r="I621" t="str">
        <v>DEBITO EM CONTA</v>
      </c>
      <c r="J621">
        <v>2377</v>
      </c>
    </row>
    <row r="622">
      <c r="A622" t="str">
        <v>BC_MATRIZ</v>
      </c>
      <c r="B622">
        <v>45805</v>
      </c>
      <c r="C622" t="str">
        <v>CARTAO DE CREDITO. NF 788 E 789 CURINGA. NF 4257 BIKHAB.</v>
      </c>
      <c r="D622" t="str">
        <v>BELA CEREAIS COMERCIO</v>
      </c>
      <c r="E622" t="str">
        <v xml:space="preserve"> BANCO DO BRASIL SA</v>
      </c>
      <c r="F622" t="str">
        <v>05/2025</v>
      </c>
      <c r="G622" t="str">
        <v>HOSPEDAGEM</v>
      </c>
      <c r="H622" t="str">
        <v>ÚNICA</v>
      </c>
      <c r="I622" t="str">
        <v>DEBITO EM CONTA</v>
      </c>
      <c r="J622">
        <v>3000</v>
      </c>
    </row>
    <row r="623">
      <c r="A623" t="str">
        <v>BC_MATRIZ</v>
      </c>
      <c r="B623">
        <v>45805</v>
      </c>
      <c r="C623" t="str">
        <v>CARTAO DE CREDITO. NF 788 E 789 CURINGA. NF 4257 BIKHAB.</v>
      </c>
      <c r="D623" t="str">
        <v>BELA CEREAIS COMERCIO</v>
      </c>
      <c r="E623" t="str">
        <v xml:space="preserve"> BANCO DO BRASIL SA</v>
      </c>
      <c r="F623" t="str">
        <v>05/2025</v>
      </c>
      <c r="G623" t="str">
        <v>TARIFA BANCARIA</v>
      </c>
      <c r="H623" t="str">
        <v>ÚNICA</v>
      </c>
      <c r="I623" t="str">
        <v>DEBITO EM CONTA</v>
      </c>
      <c r="J623">
        <v>7</v>
      </c>
    </row>
    <row r="624">
      <c r="A624" t="str">
        <v>BC_MATRIZ</v>
      </c>
      <c r="B624">
        <v>45805</v>
      </c>
      <c r="C624" t="str">
        <v>APLICACAO</v>
      </c>
      <c r="D624" t="str">
        <v>BELA CEREAIS COMERCIO</v>
      </c>
      <c r="E624" t="str">
        <v xml:space="preserve"> TRANSFERENCIA ENTRE CONTAS</v>
      </c>
      <c r="F624" t="str">
        <v>05/2025</v>
      </c>
      <c r="G624" t="str">
        <v>TRANSFERENCIA ENTRE CONTAS</v>
      </c>
      <c r="H624" t="str">
        <v>ÚNICA</v>
      </c>
      <c r="I624" t="str">
        <v>TRANSFERENCIA</v>
      </c>
      <c r="J624">
        <v>11565.75</v>
      </c>
    </row>
    <row r="625">
      <c r="A625" t="str">
        <v>BC_MATRIZ</v>
      </c>
      <c r="B625">
        <v>45807</v>
      </c>
      <c r="C625" t="str">
        <v>REPARCELAMENTO REFIS. NUMERO DO PARCELAMENTO 11257711 ICMS. VALOR TOTAL R$ 338.571,58 19/60 PARCELAS.</v>
      </c>
      <c r="D625" t="str">
        <v>BELA CEREAIS COMERCIO</v>
      </c>
      <c r="E625" t="str">
        <v xml:space="preserve"> SEFAZ MT ESTADO DE MATO GROSSO</v>
      </c>
      <c r="F625" t="str">
        <v>05/2025</v>
      </c>
      <c r="G625" t="str">
        <v>PARCELAMENTO SEFAZ</v>
      </c>
      <c r="H625" t="str">
        <v>19/60</v>
      </c>
      <c r="I625" t="str">
        <v>BOLETO</v>
      </c>
      <c r="J625">
        <v>2932.73</v>
      </c>
    </row>
    <row r="626">
      <c r="A626" t="str">
        <v>BC_MATRIZ</v>
      </c>
      <c r="B626">
        <v>45807</v>
      </c>
      <c r="C626" t="str">
        <v>HONORARIOS 05/2025. NF 1799. MAIS ALTERACAO CONTRATUAL.</v>
      </c>
      <c r="D626" t="str">
        <v>BELA CEREAIS COMERCIO</v>
      </c>
      <c r="E626" t="str">
        <v xml:space="preserve"> ALEXANDRE ZAVITOSKI GOMES</v>
      </c>
      <c r="F626" t="str">
        <v>1799</v>
      </c>
      <c r="G626" t="str">
        <v>HONORARIO CONTABEL</v>
      </c>
      <c r="H626" t="str">
        <v>5/12</v>
      </c>
      <c r="I626" t="str">
        <v>PIX</v>
      </c>
      <c r="J626">
        <v>2018</v>
      </c>
    </row>
    <row r="627">
      <c r="A627" t="str">
        <v>BC_MATRIZ</v>
      </c>
      <c r="B627">
        <v>45807</v>
      </c>
      <c r="C627" t="str">
        <v>PRO LABORE.</v>
      </c>
      <c r="D627" t="str">
        <v>BELA CEREAIS COMERCIO</v>
      </c>
      <c r="E627" t="str">
        <v xml:space="preserve"> JOEL FLORENCO DE SOUZA</v>
      </c>
      <c r="F627" t="str">
        <v>05/2025</v>
      </c>
      <c r="G627" t="str">
        <v>PRO-LABORE</v>
      </c>
      <c r="H627" t="str">
        <v>5/12</v>
      </c>
      <c r="I627" t="str">
        <v>TRANSFERENCIA</v>
      </c>
      <c r="J627">
        <v>2314</v>
      </c>
    </row>
    <row r="628">
      <c r="A628" t="str">
        <v>BC_MATRIZ</v>
      </c>
      <c r="B628">
        <v>45807</v>
      </c>
      <c r="C628" t="str">
        <v>TARIFA</v>
      </c>
      <c r="D628" t="str">
        <v>BELA CEREAIS COMERCIO</v>
      </c>
      <c r="E628" t="str">
        <v xml:space="preserve"> BANCO DO BRASIL SA</v>
      </c>
      <c r="F628" t="str">
        <v>05/2025</v>
      </c>
      <c r="G628" t="str">
        <v>TARIFA BANCARIA</v>
      </c>
      <c r="H628" t="str">
        <v>ÚNICA</v>
      </c>
      <c r="I628" t="str">
        <v>DEBITO EM CONTA</v>
      </c>
      <c r="J628">
        <v>10</v>
      </c>
    </row>
    <row r="629">
      <c r="A629" t="str">
        <v>BC_MATRIZ</v>
      </c>
      <c r="B629">
        <v>45807</v>
      </c>
      <c r="C629" t="str">
        <v>RESGATE</v>
      </c>
      <c r="D629" t="str">
        <v>BELA CEREAIS COMERCIO</v>
      </c>
      <c r="E629" t="str">
        <v xml:space="preserve"> TRANSFERENCIA ENTRE CONTAS</v>
      </c>
      <c r="F629" t="str">
        <v>05/2025</v>
      </c>
      <c r="G629" t="str">
        <v>TRANSFERENCIA ENTRE CONTAS</v>
      </c>
      <c r="H629" t="str">
        <v>ÚNICA</v>
      </c>
      <c r="I629" t="str">
        <v>TRANSFERENCIA</v>
      </c>
      <c r="J629">
        <v>7672.57</v>
      </c>
    </row>
    <row r="630">
      <c r="A630" t="str">
        <v>BC_MATRIZ</v>
      </c>
      <c r="B630">
        <v>45807</v>
      </c>
      <c r="C630" t="str">
        <v>IR APLICACAO</v>
      </c>
      <c r="D630" t="str">
        <v>BELA CEREAIS COMERCIO</v>
      </c>
      <c r="E630" t="str">
        <v xml:space="preserve"> BANCO DO BRASIL SA</v>
      </c>
      <c r="F630" t="str">
        <v>05/2025</v>
      </c>
      <c r="G630" t="str">
        <v>IRPJ</v>
      </c>
      <c r="H630" t="str">
        <v>ÚNICA</v>
      </c>
      <c r="I630" t="str">
        <v>DEBITO EM CONTA</v>
      </c>
      <c r="J630">
        <v>4.24</v>
      </c>
    </row>
    <row r="631">
      <c r="A631" t="str">
        <v>BC_MATRIZ</v>
      </c>
      <c r="B631">
        <v>45807</v>
      </c>
      <c r="C631" t="str">
        <v>IOF APLICACAO</v>
      </c>
      <c r="D631" t="str">
        <v>BELA CEREAIS COMERCIO</v>
      </c>
      <c r="E631" t="str">
        <v xml:space="preserve"> BANCO DO BRASIL SA</v>
      </c>
      <c r="F631" t="str">
        <v>05/2025</v>
      </c>
      <c r="G631" t="str">
        <v>IOF</v>
      </c>
      <c r="H631" t="str">
        <v>ÚNICA</v>
      </c>
      <c r="I631" t="str">
        <v>DEBITO EM CONTA</v>
      </c>
      <c r="J631">
        <v>85.35</v>
      </c>
    </row>
    <row r="632">
      <c r="A632" t="str">
        <v>BC_MATRIZ</v>
      </c>
      <c r="B632">
        <v>45807</v>
      </c>
      <c r="C632" t="str">
        <v>IR APLICACAO</v>
      </c>
      <c r="D632" t="str">
        <v>BELA CEREAIS COMERCIO</v>
      </c>
      <c r="E632" t="str">
        <v xml:space="preserve"> BANCO DO BRASIL SA</v>
      </c>
      <c r="F632" t="str">
        <v>05/2025</v>
      </c>
      <c r="G632" t="str">
        <v>IRPJ</v>
      </c>
      <c r="H632" t="str">
        <v>ÚNICA</v>
      </c>
      <c r="I632" t="str">
        <v>DEBITO EM CONTA</v>
      </c>
      <c r="J632">
        <v>5453.66</v>
      </c>
    </row>
    <row r="633">
      <c r="A633" t="str">
        <v>BC_MATRIZ</v>
      </c>
      <c r="B633">
        <v>45807</v>
      </c>
      <c r="C633" t="str">
        <v>IOF APLICACAO</v>
      </c>
      <c r="D633" t="str">
        <v>BELA CEREAIS COMERCIO</v>
      </c>
      <c r="E633" t="str">
        <v xml:space="preserve"> BANCO DO BRASIL SA</v>
      </c>
      <c r="F633" t="str">
        <v>05/2025</v>
      </c>
      <c r="G633" t="str">
        <v>IOF</v>
      </c>
      <c r="H633" t="str">
        <v>ÚNICA</v>
      </c>
      <c r="I633" t="str">
        <v>DEBITO EM CONTA</v>
      </c>
      <c r="J633">
        <v>510.77</v>
      </c>
    </row>
    <row r="634">
      <c r="A634" t="str">
        <v>BC_MATRIZ</v>
      </c>
      <c r="B634">
        <v>45807</v>
      </c>
      <c r="C634" t="str">
        <v>IR APLICACAO</v>
      </c>
      <c r="D634" t="str">
        <v>BELA CEREAIS COMERCIO</v>
      </c>
      <c r="E634" t="str">
        <v xml:space="preserve"> BANCO DO BRASIL SA</v>
      </c>
      <c r="F634" t="str">
        <v>05/2025</v>
      </c>
      <c r="G634" t="str">
        <v>IRPJ</v>
      </c>
      <c r="H634" t="str">
        <v>ÚNICA</v>
      </c>
      <c r="I634" t="str">
        <v>DEBITO EM CONTA</v>
      </c>
      <c r="J634">
        <v>2549.23</v>
      </c>
    </row>
    <row r="635">
      <c r="A635" t="str">
        <v>BC_MATRIZ</v>
      </c>
      <c r="B635">
        <v>45810</v>
      </c>
      <c r="C635" t="str">
        <v>SENAR CONTRATO: 0371/25 - SO 620,24 tons. FATURA Nº 00784 REF. DOCUMENTOS: 01893, 01899, 01900, 01902, 01877, 01873, 01874, 01879, 01880, 01881, 01882, 01895, 01896.</v>
      </c>
      <c r="D635" t="str">
        <v>BELA CEREAIS COMERCIO</v>
      </c>
      <c r="E635" t="str">
        <v xml:space="preserve"> VALQUIRIA MARCELINO FERREIRA ABREU</v>
      </c>
      <c r="F635" t="str">
        <v>0371/25 - SO</v>
      </c>
      <c r="G635" t="str">
        <v>FUNRURAL</v>
      </c>
      <c r="H635" t="str">
        <v>ÚNICA</v>
      </c>
      <c r="I635" t="str">
        <v>BOLETO</v>
      </c>
      <c r="J635">
        <v>0</v>
      </c>
    </row>
    <row r="636">
      <c r="A636" t="str">
        <v>BC_MATRIZ</v>
      </c>
      <c r="B636">
        <v>45810</v>
      </c>
      <c r="C636" t="str">
        <v>CTE 17021 ICMS S/FRETE</v>
      </c>
      <c r="D636" t="str">
        <v>BELA CEREAIS COMERCIO</v>
      </c>
      <c r="E636" t="str">
        <v xml:space="preserve"> MARCIA MORATELLI</v>
      </c>
      <c r="F636" t="str">
        <v>05/2025</v>
      </c>
      <c r="G636" t="str">
        <v>ICMS S/ FRETE</v>
      </c>
      <c r="H636" t="str">
        <v>ÚNICA</v>
      </c>
      <c r="I636" t="str">
        <v>TRANSFERENCIA</v>
      </c>
      <c r="J636">
        <v>1130.06</v>
      </c>
    </row>
    <row r="637">
      <c r="A637" t="str">
        <v>BC_MATRIZ</v>
      </c>
      <c r="B637">
        <v>45810</v>
      </c>
      <c r="C637" t="str">
        <v>CTE 17021 ICMS S/FRETE</v>
      </c>
      <c r="D637" t="str">
        <v>BELA CEREAIS COMERCIO</v>
      </c>
      <c r="E637" t="str">
        <v xml:space="preserve"> MARCIA MORATELLI</v>
      </c>
      <c r="F637" t="str">
        <v>05/2025</v>
      </c>
      <c r="G637" t="str">
        <v>PRO-LABORE</v>
      </c>
      <c r="H637" t="str">
        <v>ÚNICA</v>
      </c>
      <c r="I637" t="str">
        <v>TRANSFERENCIA</v>
      </c>
      <c r="J637">
        <v>8.34</v>
      </c>
    </row>
    <row r="638">
      <c r="A638" t="str">
        <v>BC_MATRIZ</v>
      </c>
      <c r="B638">
        <v>45810</v>
      </c>
      <c r="C638" t="str">
        <v>SALDO FRETE Nº 01951, CTE 38589, CONTRATO: . PLACA: LWH-9454, MOTORISTA: JOAO ATALIBIO SOARES</v>
      </c>
      <c r="D638" t="str">
        <v>BELA CEREAIS COMERCIO</v>
      </c>
      <c r="E638" t="str">
        <v xml:space="preserve"> JOAO ATALIBIO SOARES</v>
      </c>
      <c r="F638" t="str">
        <v>01951</v>
      </c>
      <c r="G638" t="str">
        <v>FRETE (ADTO/SALDO)</v>
      </c>
      <c r="H638" t="str">
        <v>ÚNICA</v>
      </c>
      <c r="I638" t="str">
        <v>PIX</v>
      </c>
      <c r="J638">
        <v>8501</v>
      </c>
    </row>
    <row r="639">
      <c r="A639" t="str">
        <v>BC_MATRIZ</v>
      </c>
      <c r="B639">
        <v>45810</v>
      </c>
      <c r="C639" t="str">
        <v>SALDO FRETE Nº 01954, CTE 38635, CONTRATO: . PLACA: JCR-4E60, MOTORISTA: JURANDIR OLIVEIRA RODRIGUES. EXTRATO KPA DIESEL.</v>
      </c>
      <c r="D639" t="str">
        <v>BELA CEREAIS COMERCIO</v>
      </c>
      <c r="E639" t="str">
        <v xml:space="preserve"> JURANDIR OLIVEIRA RODRIGUES</v>
      </c>
      <c r="F639" t="str">
        <v>01954</v>
      </c>
      <c r="G639" t="str">
        <v>FRETE (ADTO/SALDO)</v>
      </c>
      <c r="H639" t="str">
        <v>ÚNICA</v>
      </c>
      <c r="I639" t="str">
        <v>PIX</v>
      </c>
      <c r="J639">
        <v>11753</v>
      </c>
    </row>
    <row r="640">
      <c r="A640" t="str">
        <v>BC_MATRIZ</v>
      </c>
      <c r="B640">
        <v>45810</v>
      </c>
      <c r="C640" t="str">
        <v>NF 6699.</v>
      </c>
      <c r="D640" t="str">
        <v>BELA CEREAIS COMERCIO</v>
      </c>
      <c r="E640" t="str">
        <v xml:space="preserve"> GERENTE MAX SOFTWARES EIRELI</v>
      </c>
      <c r="F640" t="str">
        <v>6699</v>
      </c>
      <c r="G640" t="str">
        <v>SISTEMA GERENTE MAX</v>
      </c>
      <c r="H640" t="str">
        <v>6/12</v>
      </c>
      <c r="I640" t="str">
        <v>BOLETO</v>
      </c>
      <c r="J640">
        <v>633.01</v>
      </c>
    </row>
    <row r="641">
      <c r="A641" t="str">
        <v>BC_MATRIZ</v>
      </c>
      <c r="B641">
        <v>45810</v>
      </c>
      <c r="C641" t="str">
        <v>FCO LIBRELATO 713.904.432.</v>
      </c>
      <c r="D641" t="str">
        <v>BELA CEREAIS COMERCIO</v>
      </c>
      <c r="E641" t="str">
        <v xml:space="preserve"> BANCO DO BRASIL SA</v>
      </c>
      <c r="F641" t="str">
        <v>713.904.432</v>
      </c>
      <c r="G641" t="str">
        <v>PRESTACAO</v>
      </c>
      <c r="H641" t="str">
        <v>58/60</v>
      </c>
      <c r="I641" t="str">
        <v>DEBITO EM CONTA</v>
      </c>
      <c r="J641">
        <v>750</v>
      </c>
    </row>
    <row r="642">
      <c r="A642" t="str">
        <v>BC_MATRIZ</v>
      </c>
      <c r="B642">
        <v>45810</v>
      </c>
      <c r="C642" t="str">
        <v>FCO LIBRELATO 713.904.432.</v>
      </c>
      <c r="D642" t="str">
        <v>BELA CEREAIS COMERCIO</v>
      </c>
      <c r="E642" t="str">
        <v xml:space="preserve"> BANCO DO BRASIL SA</v>
      </c>
      <c r="F642" t="str">
        <v>713.904.432</v>
      </c>
      <c r="G642" t="str">
        <v>PRESTACAO</v>
      </c>
      <c r="H642" t="str">
        <v>58/60</v>
      </c>
      <c r="I642" t="str">
        <v>DEBITO EM CONTA</v>
      </c>
      <c r="J642">
        <v>1200</v>
      </c>
    </row>
    <row r="643">
      <c r="A643" t="str">
        <v>BC_MATRIZ</v>
      </c>
      <c r="B643">
        <v>45810</v>
      </c>
      <c r="C643" t="str">
        <v>FCO LIBRELATO 713.904.432.</v>
      </c>
      <c r="D643" t="str">
        <v>BELA CEREAIS COMERCIO</v>
      </c>
      <c r="E643" t="str">
        <v xml:space="preserve"> BANCO DO BRASIL SA</v>
      </c>
      <c r="F643" t="str">
        <v>713.904.432</v>
      </c>
      <c r="G643" t="str">
        <v>PRESTACAO</v>
      </c>
      <c r="H643" t="str">
        <v>58/60</v>
      </c>
      <c r="I643" t="str">
        <v>DEBITO EM CONTA</v>
      </c>
      <c r="J643">
        <v>1125</v>
      </c>
    </row>
    <row r="644">
      <c r="A644" t="str">
        <v>BC_MATRIZ</v>
      </c>
      <c r="B644">
        <v>45810</v>
      </c>
      <c r="C644" t="str">
        <v>FCO LIBRELATO 713.904.432.</v>
      </c>
      <c r="D644" t="str">
        <v>BELA CEREAIS COMERCIO</v>
      </c>
      <c r="E644" t="str">
        <v xml:space="preserve"> BANCO DO BRASIL SA</v>
      </c>
      <c r="F644" t="str">
        <v>713.904.432</v>
      </c>
      <c r="G644" t="str">
        <v>JUROS FCO</v>
      </c>
      <c r="H644" t="str">
        <v>58/60</v>
      </c>
      <c r="I644" t="str">
        <v>DEBITO EM CONTA</v>
      </c>
      <c r="J644">
        <v>58.79</v>
      </c>
    </row>
    <row r="645">
      <c r="A645" t="str">
        <v>BC_MATRIZ</v>
      </c>
      <c r="B645">
        <v>45810</v>
      </c>
      <c r="C645" t="str">
        <v>FCO DAF 713.906.837 PARCELA 46/60.</v>
      </c>
      <c r="D645" t="str">
        <v>BELA CEREAIS COMERCIO</v>
      </c>
      <c r="E645" t="str">
        <v xml:space="preserve"> BANCO DO BRASIL SA</v>
      </c>
      <c r="F645" t="str">
        <v>713.906.837</v>
      </c>
      <c r="G645" t="str">
        <v>PRESTACAO</v>
      </c>
      <c r="H645" t="str">
        <v>46/60</v>
      </c>
      <c r="I645" t="str">
        <v>DEBITO EM CONTA</v>
      </c>
      <c r="J645">
        <v>10125</v>
      </c>
    </row>
    <row r="646">
      <c r="A646" t="str">
        <v>BC_MATRIZ</v>
      </c>
      <c r="B646">
        <v>45810</v>
      </c>
      <c r="C646" t="str">
        <v>FCO DAF 713.906.837 PARCELA 46/60.</v>
      </c>
      <c r="D646" t="str">
        <v>BELA CEREAIS COMERCIO</v>
      </c>
      <c r="E646" t="str">
        <v xml:space="preserve"> BANCO DO BRASIL SA</v>
      </c>
      <c r="F646" t="str">
        <v>713.906.837</v>
      </c>
      <c r="G646" t="str">
        <v>JUROS FCO</v>
      </c>
      <c r="H646" t="str">
        <v>46/60</v>
      </c>
      <c r="I646" t="str">
        <v>DEBITO EM CONTA</v>
      </c>
      <c r="J646">
        <v>935.64</v>
      </c>
    </row>
    <row r="647">
      <c r="A647" t="str">
        <v>BC_MATRIZ</v>
      </c>
      <c r="B647">
        <v>45810</v>
      </c>
      <c r="C647" t="str">
        <v>TARIFA</v>
      </c>
      <c r="D647" t="str">
        <v>BELA CEREAIS COMERCIO</v>
      </c>
      <c r="E647" t="str">
        <v xml:space="preserve"> BANCO DO BRASIL SA</v>
      </c>
      <c r="F647" t="str">
        <v>06/2025</v>
      </c>
      <c r="G647" t="str">
        <v>TARIFA BANCARIA</v>
      </c>
      <c r="H647" t="str">
        <v>ÚNICA</v>
      </c>
      <c r="I647" t="str">
        <v>DEBITO EM CONTA</v>
      </c>
      <c r="J647">
        <v>20</v>
      </c>
    </row>
    <row r="648">
      <c r="A648" t="str">
        <v>BC_MATRIZ</v>
      </c>
      <c r="B648">
        <v>45810</v>
      </c>
      <c r="C648" t="str">
        <v>APLICACAO</v>
      </c>
      <c r="D648" t="str">
        <v>BELA CEREAIS COMERCIO</v>
      </c>
      <c r="E648" t="str">
        <v xml:space="preserve"> TRANSFERENCIA ENTRE CONTAS</v>
      </c>
      <c r="F648" t="str">
        <v>06/2025</v>
      </c>
      <c r="G648" t="str">
        <v>TRANSFERENCIA ENTRE CONTAS</v>
      </c>
      <c r="H648" t="str">
        <v>ÚNICA</v>
      </c>
      <c r="I648" t="str">
        <v>TRANSFERENCIA</v>
      </c>
      <c r="J648">
        <v>74109.54</v>
      </c>
    </row>
    <row r="649">
      <c r="A649" t="str">
        <v>BC_MATRIZ</v>
      </c>
      <c r="B649">
        <v>45810</v>
      </c>
      <c r="C649" t="str">
        <v>TARIFA</v>
      </c>
      <c r="D649" t="str">
        <v>BELA CEREAIS COMERCIO</v>
      </c>
      <c r="E649" t="str">
        <v xml:space="preserve"> BANCO DO BRASIL SA</v>
      </c>
      <c r="F649" t="str">
        <v>06/2025</v>
      </c>
      <c r="G649" t="str">
        <v>TARIFA BANCARIA</v>
      </c>
      <c r="H649" t="str">
        <v>ÚNICA</v>
      </c>
      <c r="I649" t="str">
        <v>DEBITO EM CONTA</v>
      </c>
      <c r="J649">
        <v>15</v>
      </c>
    </row>
    <row r="650">
      <c r="A650" t="str">
        <v>BC_MATRIZ</v>
      </c>
      <c r="B650">
        <v>45811</v>
      </c>
      <c r="C650" t="str">
        <v>CTE 19046. FATURA Nº 00797 REF. DOCUMENTOS: 01942, 01943 01951.</v>
      </c>
      <c r="D650" t="str">
        <v>BELA CEREAIS COMERCIO</v>
      </c>
      <c r="E650" t="str">
        <v xml:space="preserve"> MARCIA MORATELLI</v>
      </c>
      <c r="F650" t="str">
        <v>FATURA 00797</v>
      </c>
      <c r="G650" t="str">
        <v>OUTRAS DESPESAS (CORRETORA)</v>
      </c>
      <c r="H650" t="str">
        <v>ÚNICA</v>
      </c>
      <c r="I650" t="str">
        <v>TRANSFERENCIA</v>
      </c>
      <c r="J650">
        <v>694.5</v>
      </c>
    </row>
    <row r="651">
      <c r="A651" t="str">
        <v>BC_MATRIZ</v>
      </c>
      <c r="B651">
        <v>45811</v>
      </c>
      <c r="C651" t="str">
        <v>SALDO FRETE Nº 01959, CTE 20931, CONTRATO: . PLACA: AOT-6G27, MOTORISTA: ARI INACIO DAHLEM</v>
      </c>
      <c r="D651" t="str">
        <v>BELA CEREAIS COMERCIO</v>
      </c>
      <c r="E651" t="str">
        <v xml:space="preserve"> ARI INACIO DAHLEM</v>
      </c>
      <c r="F651" t="str">
        <v>01959</v>
      </c>
      <c r="G651" t="str">
        <v>FRETE (ADTO/SALDO)</v>
      </c>
      <c r="H651" t="str">
        <v>ÚNICA</v>
      </c>
      <c r="I651" t="str">
        <v>PIX</v>
      </c>
      <c r="J651">
        <v>1836</v>
      </c>
    </row>
    <row r="652">
      <c r="A652" t="str">
        <v>BC_MATRIZ</v>
      </c>
      <c r="B652">
        <v>45811</v>
      </c>
      <c r="C652" t="str">
        <v>TARIFA</v>
      </c>
      <c r="D652" t="str">
        <v>BELA CEREAIS COMERCIO</v>
      </c>
      <c r="E652" t="str">
        <v xml:space="preserve"> BANCO DA AMAZONIA</v>
      </c>
      <c r="F652" t="str">
        <v>06/2025</v>
      </c>
      <c r="G652" t="str">
        <v>TARIFA BANCARIA</v>
      </c>
      <c r="H652" t="str">
        <v>ÚNICA</v>
      </c>
      <c r="I652" t="str">
        <v>DEBITO EM CONTA</v>
      </c>
      <c r="J652">
        <v>29.9</v>
      </c>
    </row>
    <row r="653">
      <c r="A653" t="str">
        <v>BC_MATRIZ</v>
      </c>
      <c r="B653">
        <v>45811</v>
      </c>
      <c r="C653" t="str">
        <v>RESGATE</v>
      </c>
      <c r="D653" t="str">
        <v>BELA CEREAIS COMERCIO</v>
      </c>
      <c r="E653" t="str">
        <v xml:space="preserve"> TRANSFERENCIA ENTRE CONTAS</v>
      </c>
      <c r="F653" t="str">
        <v>06/2025</v>
      </c>
      <c r="G653" t="str">
        <v>TRANSFERENCIA ENTRE CONTAS</v>
      </c>
      <c r="H653" t="str">
        <v>ÚNICA</v>
      </c>
      <c r="I653" t="str">
        <v>TRANSFERENCIA</v>
      </c>
      <c r="J653">
        <v>18689.64</v>
      </c>
    </row>
    <row r="654">
      <c r="A654" t="str">
        <v>BC_MATRIZ</v>
      </c>
      <c r="B654">
        <v>45811</v>
      </c>
      <c r="C654" t="str">
        <v>CTE 31604 NEROWILLIAN PARCIAL. EXTRATO Luiz Marques De Oliveira</v>
      </c>
      <c r="D654" t="str">
        <v>MM COMERCIO DE CEREAIS</v>
      </c>
      <c r="E654" t="str">
        <v xml:space="preserve"> JOEL FLORENCO DE SOUZA</v>
      </c>
      <c r="F654" t="str">
        <v>06/2025</v>
      </c>
      <c r="G654" t="str">
        <v>PRO-LABORE</v>
      </c>
      <c r="H654" t="str">
        <v>ÚNICA</v>
      </c>
      <c r="I654" t="str">
        <v>PIX</v>
      </c>
      <c r="J654">
        <v>1000</v>
      </c>
    </row>
    <row r="655">
      <c r="A655" t="str">
        <v>BC_MATRIZ</v>
      </c>
      <c r="B655">
        <v>45812</v>
      </c>
      <c r="C655" t="str">
        <v>FETHAB CONTRATO: 0375/25 - SO. 565,68 TONS .</v>
      </c>
      <c r="D655" t="str">
        <v>BELA CEREAIS COMERCIO</v>
      </c>
      <c r="E655" t="str">
        <v xml:space="preserve"> MARCIO VICTOR BELOTI</v>
      </c>
      <c r="F655" t="str">
        <v>0375/25 - SO</v>
      </c>
      <c r="G655" t="str">
        <v>FETHAB</v>
      </c>
      <c r="H655" t="str">
        <v>ÚNICA</v>
      </c>
      <c r="I655" t="str">
        <v>BOLETO</v>
      </c>
      <c r="J655">
        <v>27547.48</v>
      </c>
    </row>
    <row r="656">
      <c r="A656" t="str">
        <v>BC_MATRIZ</v>
      </c>
      <c r="B656">
        <v>45812</v>
      </c>
      <c r="C656" t="str">
        <v>IAGRO CONTRATO: 0375/25 - SO. 565,68 TONS .</v>
      </c>
      <c r="D656" t="str">
        <v>BELA CEREAIS COMERCIO</v>
      </c>
      <c r="E656" t="str">
        <v xml:space="preserve"> MARCIO VICTOR BELOTI</v>
      </c>
      <c r="F656" t="str">
        <v>0375/25 - SO</v>
      </c>
      <c r="G656" t="str">
        <v>FETHAB</v>
      </c>
      <c r="H656" t="str">
        <v>ÚNICA</v>
      </c>
      <c r="I656" t="str">
        <v>BOLETO</v>
      </c>
      <c r="J656">
        <v>1583.98</v>
      </c>
    </row>
    <row r="657">
      <c r="A657" t="str">
        <v>BC_MATRIZ</v>
      </c>
      <c r="B657">
        <v>45812</v>
      </c>
      <c r="C657" t="str">
        <v>FETHAB REF NF 3441 E 3.446, CONTRATO: 0378/25 - MV. FATURA Nº 00798 REF. DOCUMENTOS: 01942, 01943.</v>
      </c>
      <c r="D657" t="str">
        <v>BELA CEREAIS COMERCIO</v>
      </c>
      <c r="E657" t="str">
        <v xml:space="preserve"> ADEMAR VANZELA</v>
      </c>
      <c r="F657" t="str">
        <v>0378/25 - MV</v>
      </c>
      <c r="G657" t="str">
        <v>FETHAB</v>
      </c>
      <c r="H657" t="str">
        <v>ÚNICA</v>
      </c>
      <c r="I657" t="str">
        <v>BOLETO</v>
      </c>
      <c r="J657">
        <v>1466.35</v>
      </c>
    </row>
    <row r="658">
      <c r="A658" t="str">
        <v>BC_MATRIZ</v>
      </c>
      <c r="B658">
        <v>45812</v>
      </c>
      <c r="C658" t="str">
        <v>IAGRO REF NF 3441 E 3.446, CONTRATO: 0378/25 - MV. FATURA Nº 00798 REF. DOCUMENTOS: 01942, 01943.</v>
      </c>
      <c r="D658" t="str">
        <v>BELA CEREAIS COMERCIO</v>
      </c>
      <c r="E658" t="str">
        <v xml:space="preserve"> ADEMAR VANZELA</v>
      </c>
      <c r="F658" t="str">
        <v>0378/25 - MV</v>
      </c>
      <c r="G658" t="str">
        <v>FETHAB</v>
      </c>
      <c r="H658" t="str">
        <v>ÚNICA</v>
      </c>
      <c r="I658" t="str">
        <v>BOLETO</v>
      </c>
      <c r="J658">
        <v>977.56</v>
      </c>
    </row>
    <row r="659">
      <c r="A659" t="str">
        <v>BC_MATRIZ</v>
      </c>
      <c r="B659">
        <v>45812</v>
      </c>
      <c r="C659" t="str">
        <v>FETHAB MERCADORIA NF 41, CARREGAMENTO  Nº 01945, CONTRATO: 0380/25 - AR.</v>
      </c>
      <c r="D659" t="str">
        <v>BELA CEREAIS COMERCIO</v>
      </c>
      <c r="E659" t="str">
        <v xml:space="preserve"> BERNARDO JEAN PANCOTTE</v>
      </c>
      <c r="F659" t="str">
        <v>0380/25 - AR</v>
      </c>
      <c r="G659" t="str">
        <v>FETHAB</v>
      </c>
      <c r="H659" t="str">
        <v>ÚNICA</v>
      </c>
      <c r="I659" t="str">
        <v>BOLETO</v>
      </c>
      <c r="J659">
        <v>368.74</v>
      </c>
    </row>
    <row r="660">
      <c r="A660" t="str">
        <v>BC_MATRIZ</v>
      </c>
      <c r="B660">
        <v>45812</v>
      </c>
      <c r="C660" t="str">
        <v>IAGRO MERCADORIA NF 41, CARREGAMENTO  Nº 01945, CONTRATO: 0380/25 - AR.</v>
      </c>
      <c r="D660" t="str">
        <v>BELA CEREAIS COMERCIO</v>
      </c>
      <c r="E660" t="str">
        <v xml:space="preserve"> BERNARDO JEAN PANCOTTE</v>
      </c>
      <c r="F660" t="str">
        <v>0380/25 - AR</v>
      </c>
      <c r="G660" t="str">
        <v>FETHAB</v>
      </c>
      <c r="H660" t="str">
        <v>ÚNICA</v>
      </c>
      <c r="I660" t="str">
        <v>BOLETO</v>
      </c>
      <c r="J660">
        <v>245.83</v>
      </c>
    </row>
    <row r="661">
      <c r="A661" t="str">
        <v>BC_MATRIZ</v>
      </c>
      <c r="B661">
        <v>45812</v>
      </c>
      <c r="C661" t="str">
        <v>CTE 32170 R$ 115,00. CTE 3185 R$ 60,00. ICMS S/ FRETE.</v>
      </c>
      <c r="D661" t="str">
        <v>BELA CEREAIS COMERCIO</v>
      </c>
      <c r="E661" t="str">
        <v xml:space="preserve"> JOEL FLORENCO DE SOUZA</v>
      </c>
      <c r="F661" t="str">
        <v>06/2025</v>
      </c>
      <c r="G661" t="str">
        <v>ICMS S/ FRETE</v>
      </c>
      <c r="H661" t="str">
        <v>ÚNICA</v>
      </c>
      <c r="I661" t="str">
        <v>TRANSFERENCIA</v>
      </c>
      <c r="J661">
        <v>175</v>
      </c>
    </row>
    <row r="662">
      <c r="A662" t="str">
        <v>BC_MATRIZ</v>
      </c>
      <c r="B662">
        <v>45812</v>
      </c>
      <c r="C662" t="str">
        <v>CTE 22079 R$ 1.904,40 NEROWILLIAN PARCIAL. CAMINHAO CARREGAR FEIJAO VANZELA FALTOU PRODUTO.</v>
      </c>
      <c r="D662" t="str">
        <v>BELA CEREAIS COMERCIO</v>
      </c>
      <c r="E662" t="str">
        <v xml:space="preserve"> JOEL FLORENCO DE SOUZA</v>
      </c>
      <c r="F662" t="str">
        <v>05/2025</v>
      </c>
      <c r="G662" t="str">
        <v>PRO-LABORE</v>
      </c>
      <c r="H662" t="str">
        <v>ÚNICA</v>
      </c>
      <c r="I662" t="str">
        <v>TRANSFERENCIA</v>
      </c>
      <c r="J662">
        <v>1904.4</v>
      </c>
    </row>
    <row r="663">
      <c r="A663" t="str">
        <v>BC_MATRIZ</v>
      </c>
      <c r="B663">
        <v>45812</v>
      </c>
      <c r="C663" t="str">
        <v>TARIFA</v>
      </c>
      <c r="D663" t="str">
        <v>BELA CEREAIS COMERCIO</v>
      </c>
      <c r="E663" t="str">
        <v xml:space="preserve"> BANCO DO BRASIL SA</v>
      </c>
      <c r="F663" t="str">
        <v>06/2025</v>
      </c>
      <c r="G663" t="str">
        <v>TARIFA BANCARIA</v>
      </c>
      <c r="H663" t="str">
        <v>ÚNICA</v>
      </c>
      <c r="I663" t="str">
        <v>DEBITO EM CONTA</v>
      </c>
      <c r="J663">
        <v>5</v>
      </c>
    </row>
    <row r="664">
      <c r="A664" t="str">
        <v>BC_MATRIZ</v>
      </c>
      <c r="B664">
        <v>45812</v>
      </c>
      <c r="C664" t="str">
        <v>TARIFA</v>
      </c>
      <c r="D664" t="str">
        <v>BELA CEREAIS COMERCIO</v>
      </c>
      <c r="E664" t="str">
        <v xml:space="preserve"> BANCO DO BRASIL SA</v>
      </c>
      <c r="F664" t="str">
        <v>06/2025</v>
      </c>
      <c r="G664" t="str">
        <v>TARIFA BANCARIA</v>
      </c>
      <c r="H664" t="str">
        <v>ÚNICA</v>
      </c>
      <c r="I664" t="str">
        <v>DEBITO EM CONTA</v>
      </c>
      <c r="J664">
        <v>10</v>
      </c>
    </row>
    <row r="665">
      <c r="A665" t="str">
        <v>BC_MATRIZ</v>
      </c>
      <c r="B665">
        <v>45812</v>
      </c>
      <c r="C665" t="str">
        <v>RESGATE</v>
      </c>
      <c r="D665" t="str">
        <v>BELA CEREAIS COMERCIO</v>
      </c>
      <c r="E665" t="str">
        <v xml:space="preserve"> TRANSFERENCIA ENTRE CONTAS</v>
      </c>
      <c r="F665" t="str">
        <v>06/2025</v>
      </c>
      <c r="G665" t="str">
        <v>TRANSFERENCIA ENTRE CONTAS</v>
      </c>
      <c r="H665" t="str">
        <v>ÚNICA</v>
      </c>
      <c r="I665" t="str">
        <v>TRANSFERENCIA</v>
      </c>
      <c r="J665">
        <v>49748.74</v>
      </c>
    </row>
    <row r="666">
      <c r="A666" t="str">
        <v>BC_MATRIZ</v>
      </c>
      <c r="B666">
        <v>45813</v>
      </c>
      <c r="C666" t="str">
        <v>INTERNET ESCRITORIO FATURA 2505928771760.</v>
      </c>
      <c r="D666" t="str">
        <v>BELA CEREAIS COMERCIO</v>
      </c>
      <c r="E666" t="str">
        <v xml:space="preserve"> CLARO S.A.</v>
      </c>
      <c r="F666" t="str">
        <v>2505928771760</v>
      </c>
      <c r="G666" t="str">
        <v>INTERNET</v>
      </c>
      <c r="H666" t="str">
        <v>5/12</v>
      </c>
      <c r="I666" t="str">
        <v>BOLETO</v>
      </c>
      <c r="J666">
        <v>183</v>
      </c>
    </row>
    <row r="667">
      <c r="A667" t="str">
        <v>BC_MATRIZ</v>
      </c>
      <c r="B667">
        <v>45813</v>
      </c>
      <c r="C667" t="str">
        <v>BENEFICIAMENTO FEIJAO MUNGO VERDE E CAUPI BERNARDO. ALOCACAO CRT 0382/25 MV SUKSAWADI E CRT FILIAL 0361/25 - FC AURELIO CAMPOS.</v>
      </c>
      <c r="D667" t="str">
        <v>BELA CEREAIS COMERCIO</v>
      </c>
      <c r="E667" t="str">
        <v xml:space="preserve"> PORTO CEREAIS LTDA</v>
      </c>
      <c r="F667" t="str">
        <v>202500000000002</v>
      </c>
      <c r="G667" t="str">
        <v>BENEFICIAMENTO DE GRAOS</v>
      </c>
      <c r="H667" t="str">
        <v>ÚNICA</v>
      </c>
      <c r="I667" t="str">
        <v>PIX</v>
      </c>
      <c r="J667">
        <v>22528.8</v>
      </c>
    </row>
    <row r="668">
      <c r="A668" t="str">
        <v>BC_MATRIZ</v>
      </c>
      <c r="B668">
        <v>45813</v>
      </c>
      <c r="C668" t="str">
        <v>TARIFA</v>
      </c>
      <c r="D668" t="str">
        <v>BELA CEREAIS COMERCIO</v>
      </c>
      <c r="E668" t="str">
        <v xml:space="preserve"> BANCO DA AMAZONIA</v>
      </c>
      <c r="F668" t="str">
        <v>05/2025</v>
      </c>
      <c r="G668" t="str">
        <v>TARIFA BANCARIA</v>
      </c>
      <c r="H668" t="str">
        <v>ÚNICA</v>
      </c>
      <c r="I668" t="str">
        <v>DEBITO EM CONTA</v>
      </c>
      <c r="J668">
        <v>40</v>
      </c>
    </row>
    <row r="669">
      <c r="A669" t="str">
        <v>BC_MATRIZ</v>
      </c>
      <c r="B669">
        <v>45814</v>
      </c>
      <c r="C669" t="str">
        <v>IMPOSTO ICMS REF NF EMITIDAS EM MAIO/2025.</v>
      </c>
      <c r="D669" t="str">
        <v>BELA CEREAIS COMERCIO</v>
      </c>
      <c r="E669" t="str">
        <v xml:space="preserve"> SEFAZ MT ESTADO DE MATO GROSSO</v>
      </c>
      <c r="F669" t="str">
        <v>05/2025</v>
      </c>
      <c r="G669" t="str">
        <v>ICMS</v>
      </c>
      <c r="H669" t="str">
        <v>ÚNICA</v>
      </c>
      <c r="I669" t="str">
        <v>BOLETO</v>
      </c>
      <c r="J669">
        <v>4150.7</v>
      </c>
    </row>
    <row r="670">
      <c r="A670" t="str">
        <v>BC_MATRIZ</v>
      </c>
      <c r="B670">
        <v>45814</v>
      </c>
      <c r="C670" t="str">
        <v>TARIFA</v>
      </c>
      <c r="D670" t="str">
        <v>BELA CEREAIS COMERCIO</v>
      </c>
      <c r="E670" t="str">
        <v xml:space="preserve"> BANCO DO BRASIL SA</v>
      </c>
      <c r="F670" t="str">
        <v>06/2025</v>
      </c>
      <c r="G670" t="str">
        <v>TARIFA BANCARIA</v>
      </c>
      <c r="H670" t="str">
        <v>ÚNICA</v>
      </c>
      <c r="I670" t="str">
        <v>DEBITO EM CONTA</v>
      </c>
      <c r="J670">
        <v>10</v>
      </c>
    </row>
    <row r="671">
      <c r="A671" t="str">
        <v>BC_MATRIZ</v>
      </c>
      <c r="B671">
        <v>45814</v>
      </c>
      <c r="C671" t="str">
        <v>RESGATE</v>
      </c>
      <c r="D671" t="str">
        <v>BELA CEREAIS COMERCIO</v>
      </c>
      <c r="E671" t="str">
        <v xml:space="preserve"> TRANSFERENCIA ENTRE CONTAS</v>
      </c>
      <c r="F671" t="str">
        <v>06/2025</v>
      </c>
      <c r="G671" t="str">
        <v>TRANSFERENCIA ENTRE CONTAS</v>
      </c>
      <c r="H671" t="str">
        <v>ÚNICA</v>
      </c>
      <c r="I671" t="str">
        <v>TRANSFERENCIA</v>
      </c>
      <c r="J671">
        <v>18769</v>
      </c>
    </row>
    <row r="672">
      <c r="A672" t="str">
        <v>BC_MATRIZ</v>
      </c>
      <c r="B672">
        <v>45818</v>
      </c>
      <c r="C672" t="str">
        <v>NF 202500000000003. SERVICO DE SUPORTE TECNICO EM INFRAESTRUTURA DE TI.</v>
      </c>
      <c r="D672" t="str">
        <v>BELA CEREAIS COMERCIO</v>
      </c>
      <c r="E672" t="str">
        <v xml:space="preserve"> SKILLS IT SOLUCOES EM TECNOLOGIA LTDA</v>
      </c>
      <c r="F672" t="str">
        <v>202500000000003</v>
      </c>
      <c r="G672" t="str">
        <v>INFORMATICA</v>
      </c>
      <c r="H672" t="str">
        <v>ÚNICA</v>
      </c>
      <c r="I672" t="str">
        <v>BOLETO</v>
      </c>
      <c r="J672">
        <v>896.95</v>
      </c>
    </row>
    <row r="673">
      <c r="A673" t="str">
        <v>BC_MATRIZ</v>
      </c>
      <c r="B673">
        <v>45818</v>
      </c>
      <c r="C673" t="str">
        <v>NF 1237 CONSULTA PERFIL DE PROFISSIONAL. FATURA Nº 00799 REF. DOCUMENTOS: 01942, 01943.</v>
      </c>
      <c r="D673" t="str">
        <v>BELA CEREAIS COMERCIO</v>
      </c>
      <c r="E673" t="str">
        <v xml:space="preserve"> SGR GERENCIAMENTO DE RISCO LTDA</v>
      </c>
      <c r="F673" t="str">
        <v>1237</v>
      </c>
      <c r="G673" t="str">
        <v>OUTRAS DESPESAS (CORRETORA)</v>
      </c>
      <c r="H673" t="str">
        <v>ÚNICA</v>
      </c>
      <c r="I673" t="str">
        <v>BOLETO</v>
      </c>
      <c r="J673">
        <v>20</v>
      </c>
    </row>
    <row r="674">
      <c r="A674" t="str">
        <v>BC_MATRIZ</v>
      </c>
      <c r="B674">
        <v>45818</v>
      </c>
      <c r="C674" t="str">
        <v>NF 1237 CONSULTA PERFIL DE PROFISSIONAL. FATURA Nº 00799 REF. DOCUMENTOS: 01942, 01943.</v>
      </c>
      <c r="D674" t="str">
        <v>BELA CEREAIS COMERCIO</v>
      </c>
      <c r="E674" t="str">
        <v xml:space="preserve"> SGR GERENCIAMENTO DE RISCO LTDA</v>
      </c>
      <c r="F674" t="str">
        <v>1237</v>
      </c>
      <c r="G674" t="str">
        <v>CONSULTA DE PERFIL PROFISSIONAL</v>
      </c>
      <c r="H674" t="str">
        <v>ÚNICA</v>
      </c>
      <c r="I674" t="str">
        <v>BOLETO</v>
      </c>
      <c r="J674">
        <v>29</v>
      </c>
    </row>
    <row r="675">
      <c r="A675" t="str">
        <v>BC_MATRIZ</v>
      </c>
      <c r="B675">
        <v>45818</v>
      </c>
      <c r="C675" t="str">
        <v>SALDO FRETE Nº 01956, CTE 20957 WESLLEY, CONTRATO: 0382/25 - MV. PLACA: JAC-5G18, MOTORISTA: EMERSON DE SOUZA. EXTRATO SAO JORGE CARGAS.</v>
      </c>
      <c r="D675" t="str">
        <v>BELA CEREAIS COMERCIO</v>
      </c>
      <c r="E675" t="str">
        <v xml:space="preserve"> EMERSON DE SOUZA</v>
      </c>
      <c r="F675" t="str">
        <v>01956</v>
      </c>
      <c r="G675" t="str">
        <v>FRETE (ADTO/SALDO)</v>
      </c>
      <c r="H675" t="str">
        <v>ÚNICA</v>
      </c>
      <c r="I675" t="str">
        <v>PIX</v>
      </c>
      <c r="J675">
        <v>5281.08</v>
      </c>
    </row>
    <row r="676">
      <c r="A676" t="str">
        <v>BC_MATRIZ</v>
      </c>
      <c r="B676">
        <v>45818</v>
      </c>
      <c r="C676" t="str">
        <v>BAIXA MUTUO</v>
      </c>
      <c r="D676" t="str">
        <v>BELA CEREAIS COMERCIO</v>
      </c>
      <c r="E676" t="str">
        <v xml:space="preserve"> JOEL FLORENCO DE SOUZA</v>
      </c>
      <c r="F676" t="str">
        <v>06/2025</v>
      </c>
      <c r="G676" t="str">
        <v>PRO-LABORE</v>
      </c>
      <c r="H676" t="str">
        <v>ÚNICA</v>
      </c>
      <c r="I676" t="str">
        <v>TRANSFERENCIA</v>
      </c>
      <c r="J676">
        <v>5000</v>
      </c>
    </row>
    <row r="677">
      <c r="A677" t="str">
        <v>BC_MATRIZ</v>
      </c>
      <c r="B677">
        <v>45818</v>
      </c>
      <c r="C677" t="str">
        <v>JUROS CAPITAL DE GIRO CEDULA DE CREDITO BANCARIO NR 713.914.635</v>
      </c>
      <c r="D677" t="str">
        <v>BELA CEREAIS COMERCIO</v>
      </c>
      <c r="E677" t="str">
        <v xml:space="preserve"> BANCO DO BRASIL SA</v>
      </c>
      <c r="F677" t="str">
        <v>713.914.635</v>
      </c>
      <c r="G677" t="str">
        <v>JUROS EMPRESTIMOS</v>
      </c>
      <c r="H677" t="str">
        <v>ÚNICA</v>
      </c>
      <c r="I677" t="str">
        <v>DEBITO EM CONTA</v>
      </c>
      <c r="J677">
        <v>36307.2</v>
      </c>
    </row>
    <row r="678">
      <c r="A678" t="str">
        <v>BC_MATRIZ</v>
      </c>
      <c r="B678">
        <v>45818</v>
      </c>
      <c r="C678" t="str">
        <v>TARIFA</v>
      </c>
      <c r="D678" t="str">
        <v>BELA CEREAIS COMERCIO</v>
      </c>
      <c r="E678" t="str">
        <v xml:space="preserve"> BANCO DO BRASIL SA</v>
      </c>
      <c r="F678" t="str">
        <v>06/2025</v>
      </c>
      <c r="G678" t="str">
        <v>TARIFA BANCARIA</v>
      </c>
      <c r="H678" t="str">
        <v>ÚNICA</v>
      </c>
      <c r="I678" t="str">
        <v>DEBITO EM CONTA</v>
      </c>
      <c r="J678">
        <v>95</v>
      </c>
    </row>
    <row r="679">
      <c r="A679" t="str">
        <v>BC_MATRIZ</v>
      </c>
      <c r="B679">
        <v>45818</v>
      </c>
      <c r="C679" t="str">
        <v>TARIFA</v>
      </c>
      <c r="D679" t="str">
        <v>BELA CEREAIS COMERCIO</v>
      </c>
      <c r="E679" t="str">
        <v xml:space="preserve"> BANCO DO BRASIL SA</v>
      </c>
      <c r="F679" t="str">
        <v>06/2025</v>
      </c>
      <c r="G679" t="str">
        <v>TARIFA BANCARIA</v>
      </c>
      <c r="H679" t="str">
        <v>ÚNICA</v>
      </c>
      <c r="I679" t="str">
        <v>DEBITO EM CONTA</v>
      </c>
      <c r="J679">
        <v>10</v>
      </c>
    </row>
    <row r="680">
      <c r="A680" t="str">
        <v>BC_MATRIZ</v>
      </c>
      <c r="B680">
        <v>45818</v>
      </c>
      <c r="C680" t="str">
        <v>CONSORCIO</v>
      </c>
      <c r="D680" t="str">
        <v>BELA CEREAIS COMERCIO</v>
      </c>
      <c r="E680" t="str">
        <v xml:space="preserve"> BANCO DO BRASIL SA</v>
      </c>
      <c r="F680" t="str">
        <v>06/2025</v>
      </c>
      <c r="G680" t="str">
        <v>CONSORCIO</v>
      </c>
      <c r="H680" t="str">
        <v>ÚNICA</v>
      </c>
      <c r="I680" t="str">
        <v>DEBITO EM CONTA</v>
      </c>
      <c r="J680">
        <v>2575.48</v>
      </c>
    </row>
    <row r="681">
      <c r="A681" t="str">
        <v>BC_MATRIZ</v>
      </c>
      <c r="B681">
        <v>45818</v>
      </c>
      <c r="C681" t="str">
        <v>RESGATE</v>
      </c>
      <c r="D681" t="str">
        <v>BELA CEREAIS COMERCIO</v>
      </c>
      <c r="E681" t="str">
        <v xml:space="preserve"> TRANSFERENCIA ENTRE CONTAS</v>
      </c>
      <c r="F681" t="str">
        <v>06/2025</v>
      </c>
      <c r="G681" t="str">
        <v>TRANSFERENCIA ENTRE CONTAS</v>
      </c>
      <c r="H681" t="str">
        <v>ÚNICA</v>
      </c>
      <c r="I681" t="str">
        <v>TRANSFERENCIA</v>
      </c>
      <c r="J681">
        <v>50214.71</v>
      </c>
    </row>
    <row r="682">
      <c r="A682" t="str">
        <v>BC_MATRIZ</v>
      </c>
      <c r="B682">
        <v>45819</v>
      </c>
      <c r="C682" t="str">
        <v>CTE 25661 PARCIAL NEROWILLIAN. FATURA Nº 00800 REF. DOCUMENTOS: 01959, 01956, 01957, 01960.</v>
      </c>
      <c r="D682" t="str">
        <v>BELA CEREAIS COMERCIO</v>
      </c>
      <c r="E682" t="str">
        <v xml:space="preserve"> MARCIA MORATELLI</v>
      </c>
      <c r="F682" t="str">
        <v>FATURA 00800</v>
      </c>
      <c r="G682" t="str">
        <v>OUTRAS DESPESAS (CORRETORA)</v>
      </c>
      <c r="H682" t="str">
        <v>ÚNICA</v>
      </c>
      <c r="I682" t="str">
        <v>TRANSFERENCIA</v>
      </c>
      <c r="J682">
        <v>819</v>
      </c>
    </row>
    <row r="683">
      <c r="A683" t="str">
        <v>BC_MATRIZ</v>
      </c>
      <c r="B683">
        <v>45819</v>
      </c>
      <c r="C683" t="str">
        <v>CTE 25661 PARCIAL NEROWILLIAN. FATURA Nº 00800 REF. DOCUMENTOS: 01959, 01956, 01957, 01960.</v>
      </c>
      <c r="D683" t="str">
        <v>BELA CEREAIS COMERCIO</v>
      </c>
      <c r="E683" t="str">
        <v xml:space="preserve"> MARCIA MORATELLI</v>
      </c>
      <c r="F683" t="str">
        <v>FATURA 00800</v>
      </c>
      <c r="G683" t="str">
        <v>PRO-LABORE</v>
      </c>
      <c r="H683" t="str">
        <v>ÚNICA</v>
      </c>
      <c r="I683" t="str">
        <v>TRANSFERENCIA</v>
      </c>
      <c r="J683">
        <v>13.55</v>
      </c>
    </row>
    <row r="684">
      <c r="A684" t="str">
        <v>BC_MATRIZ</v>
      </c>
      <c r="B684">
        <v>45819</v>
      </c>
      <c r="C684" t="str">
        <v>CTE 25114 NEROWILLIAN PARCIAL. ICMS S/ FRETE.</v>
      </c>
      <c r="D684" t="str">
        <v>BELA CEREAIS COMERCIO</v>
      </c>
      <c r="E684" t="str">
        <v xml:space="preserve"> JOEL FLORENCO DE SOUZA</v>
      </c>
      <c r="F684" t="str">
        <v>06/2025</v>
      </c>
      <c r="G684" t="str">
        <v>ICMS S/ FRETE</v>
      </c>
      <c r="H684" t="str">
        <v>ÚNICA</v>
      </c>
      <c r="I684" t="str">
        <v>TRANSFERENCIA</v>
      </c>
      <c r="J684">
        <v>1251.4</v>
      </c>
    </row>
    <row r="685">
      <c r="A685" t="str">
        <v>BC_MATRIZ</v>
      </c>
      <c r="B685">
        <v>45819</v>
      </c>
      <c r="C685" t="str">
        <v>TARIFA</v>
      </c>
      <c r="D685" t="str">
        <v>BELA CEREAIS COMERCIO</v>
      </c>
      <c r="E685" t="str">
        <v xml:space="preserve"> BANCO DO BRASIL SA</v>
      </c>
      <c r="F685" t="str">
        <v>06/2025</v>
      </c>
      <c r="G685" t="str">
        <v>TARIFA BANCARIA</v>
      </c>
      <c r="H685" t="str">
        <v>ÚNICA</v>
      </c>
      <c r="I685" t="str">
        <v>DEBITO EM CONTA</v>
      </c>
      <c r="J685">
        <v>10</v>
      </c>
    </row>
    <row r="686">
      <c r="A686" t="str">
        <v>BC_MATRIZ</v>
      </c>
      <c r="B686">
        <v>45819</v>
      </c>
      <c r="C686" t="str">
        <v>RESGATE</v>
      </c>
      <c r="D686" t="str">
        <v>BELA CEREAIS COMERCIO</v>
      </c>
      <c r="E686" t="str">
        <v xml:space="preserve"> TRANSFERENCIA ENTRE CONTAS</v>
      </c>
      <c r="F686" t="str">
        <v>06/2025</v>
      </c>
      <c r="G686" t="str">
        <v>TRANSFERENCIA ENTRE CONTAS</v>
      </c>
      <c r="H686" t="str">
        <v>ÚNICA</v>
      </c>
      <c r="I686" t="str">
        <v>TRANSFERENCIA</v>
      </c>
      <c r="J686">
        <v>9464.65</v>
      </c>
    </row>
    <row r="687">
      <c r="A687" t="str">
        <v>BC_MATRIZ</v>
      </c>
      <c r="B687">
        <v>45820</v>
      </c>
      <c r="C687" t="str">
        <v>SALDO FRETE Nº 01957, CTE 20963 WESLLEY, CONTRATO: 0382/25 - MV. PLACA: TAS-4A70, MOTORISTA: REGINALDO RIBEIRO. EXTRATO IMPERIO SOLUCOES LOGISTICA.</v>
      </c>
      <c r="D687" t="str">
        <v>BELA CEREAIS COMERCIO</v>
      </c>
      <c r="E687" t="str">
        <v xml:space="preserve"> REGINALDO RIBEIRO</v>
      </c>
      <c r="F687" t="str">
        <v>01957</v>
      </c>
      <c r="G687" t="str">
        <v>FRETE (ADTO/SALDO)</v>
      </c>
      <c r="H687" t="str">
        <v>ÚNICA</v>
      </c>
      <c r="I687" t="str">
        <v>PIX</v>
      </c>
      <c r="J687">
        <v>5073.88</v>
      </c>
    </row>
    <row r="688">
      <c r="A688" t="str">
        <v>BC_MATRIZ</v>
      </c>
      <c r="B688">
        <v>45820</v>
      </c>
      <c r="C688" t="str">
        <v>CTE 28154 NEROWILLIAN PARCIAL. ICMS S/ FRETE.</v>
      </c>
      <c r="D688" t="str">
        <v>BELA CEREAIS COMERCIO</v>
      </c>
      <c r="E688" t="str">
        <v xml:space="preserve"> JOEL FLORENCO DE SOUZA</v>
      </c>
      <c r="F688" t="str">
        <v>06/2025</v>
      </c>
      <c r="G688" t="str">
        <v>ICMS S/ FRETE</v>
      </c>
      <c r="H688" t="str">
        <v>ÚNICA</v>
      </c>
      <c r="I688" t="str">
        <v>TRANSFERENCIA</v>
      </c>
      <c r="J688">
        <v>1216.46</v>
      </c>
    </row>
    <row r="689">
      <c r="A689" t="str">
        <v>BC_MATRIZ</v>
      </c>
      <c r="B689">
        <v>45820</v>
      </c>
      <c r="C689" t="str">
        <v>CTE 28154 NEROWILLIAN PARCIAL. ICMS S/ FRETE.</v>
      </c>
      <c r="D689" t="str">
        <v>BELA CEREAIS COMERCIO</v>
      </c>
      <c r="E689" t="str">
        <v xml:space="preserve"> JOEL FLORENCO DE SOUZA</v>
      </c>
      <c r="F689" t="str">
        <v>06/2025</v>
      </c>
      <c r="G689" t="str">
        <v>PRO-LABORE</v>
      </c>
      <c r="H689" t="str">
        <v>ÚNICA</v>
      </c>
      <c r="I689" t="str">
        <v>TRANSFERENCIA</v>
      </c>
      <c r="J689">
        <v>13.54</v>
      </c>
    </row>
    <row r="690">
      <c r="A690" t="str">
        <v>BC_MATRIZ</v>
      </c>
      <c r="B690">
        <v>45820</v>
      </c>
      <c r="C690" t="str">
        <v>ADTO FRETE Nº 01969, CTE 21080 WESLLEY, CONTRATO: . PLACA: PRR-4I58, MOTORISTA: ELIAS MIGUEL ALVES</v>
      </c>
      <c r="D690" t="str">
        <v>BELA CEREAIS COMERCIO</v>
      </c>
      <c r="E690" t="str">
        <v xml:space="preserve"> ELIAS MIGUEL ALVES</v>
      </c>
      <c r="F690" t="str">
        <v>01969</v>
      </c>
      <c r="G690" t="str">
        <v>FRETE (ADTO/SALDO)</v>
      </c>
      <c r="H690" t="str">
        <v>ÚNICA</v>
      </c>
      <c r="I690" t="str">
        <v>PIX</v>
      </c>
      <c r="J690">
        <v>8767.5</v>
      </c>
    </row>
    <row r="691">
      <c r="A691" t="str">
        <v>BC_MATRIZ</v>
      </c>
      <c r="B691">
        <v>45820</v>
      </c>
      <c r="C691" t="str">
        <v>TARIFA</v>
      </c>
      <c r="D691" t="str">
        <v>BELA CEREAIS COMERCIO</v>
      </c>
      <c r="E691" t="str">
        <v xml:space="preserve"> BANCO DO BRASIL SA</v>
      </c>
      <c r="F691" t="str">
        <v>06/2025</v>
      </c>
      <c r="G691" t="str">
        <v>TARIFA BANCARIA</v>
      </c>
      <c r="H691" t="str">
        <v>ÚNICA</v>
      </c>
      <c r="I691" t="str">
        <v>DEBITO EM CONTA</v>
      </c>
      <c r="J691">
        <v>20</v>
      </c>
    </row>
    <row r="692">
      <c r="A692" t="str">
        <v>BC_MATRIZ</v>
      </c>
      <c r="B692">
        <v>45820</v>
      </c>
      <c r="C692" t="str">
        <v>RESGATE</v>
      </c>
      <c r="D692" t="str">
        <v>BELA CEREAIS COMERCIO</v>
      </c>
      <c r="E692" t="str">
        <v xml:space="preserve"> TRANSFERENCIA ENTRE CONTAS</v>
      </c>
      <c r="F692" t="str">
        <v>6/2025</v>
      </c>
      <c r="G692" t="str">
        <v>TRANSFERENCIA ENTRE CONTAS</v>
      </c>
      <c r="H692" t="str">
        <v>ÚNICA</v>
      </c>
      <c r="I692" t="str">
        <v>TRANSFERENCIA</v>
      </c>
      <c r="J692">
        <v>10750.99</v>
      </c>
    </row>
    <row r="693">
      <c r="A693" t="str">
        <v>BC_MATRIZ</v>
      </c>
      <c r="B693">
        <v>45821</v>
      </c>
      <c r="C693" t="str">
        <v>SALDO FRETE Nº 01969, CTE 21080 WESLLEY, CONTRATO: . PLACA: PRR-4I58, MOTORISTA: ELIAS MIGUEL ALVES</v>
      </c>
      <c r="D693" t="str">
        <v>BELA CEREAIS COMERCIO</v>
      </c>
      <c r="E693" t="str">
        <v xml:space="preserve"> ELIAS MIGUEL ALVES</v>
      </c>
      <c r="F693" t="str">
        <v>01969</v>
      </c>
      <c r="G693" t="str">
        <v>FRETE (ADTO/SALDO)</v>
      </c>
      <c r="H693" t="str">
        <v>ÚNICA</v>
      </c>
      <c r="I693" t="str">
        <v>PIX</v>
      </c>
      <c r="J693">
        <v>3757.5</v>
      </c>
    </row>
    <row r="694">
      <c r="A694" t="str">
        <v>BC_MATRIZ</v>
      </c>
      <c r="B694">
        <v>45821</v>
      </c>
      <c r="C694" t="str">
        <v>CTE 31702 NEROWILLIAN PARCIAL. ICMS S/ FRETE.</v>
      </c>
      <c r="D694" t="str">
        <v>BELA CEREAIS COMERCIO</v>
      </c>
      <c r="E694" t="str">
        <v xml:space="preserve"> MARCIA MORATELLI</v>
      </c>
      <c r="F694" t="str">
        <v>06/2025</v>
      </c>
      <c r="G694" t="str">
        <v>ICMS S/ FRETE</v>
      </c>
      <c r="H694" t="str">
        <v>ÚNICA</v>
      </c>
      <c r="I694" t="str">
        <v>TRANSFERENCIA</v>
      </c>
      <c r="J694">
        <v>1156.57</v>
      </c>
    </row>
    <row r="695">
      <c r="A695" t="str">
        <v>BC_MATRIZ</v>
      </c>
      <c r="B695">
        <v>45821</v>
      </c>
      <c r="C695" t="str">
        <v>ADTO FRETE Nº 01971, CTE 21087 WESLEY, CONTRATO: . PLACA: ATG-9C29, MOTORISTA: RENATO BRAGA PEREIRA. EXTRATO RBP TRANSPORTES</v>
      </c>
      <c r="D695" t="str">
        <v>BELA CEREAIS COMERCIO</v>
      </c>
      <c r="E695" t="str">
        <v xml:space="preserve"> RENATO BRAGA PEREIRA</v>
      </c>
      <c r="F695" t="str">
        <v>01971</v>
      </c>
      <c r="G695" t="str">
        <v>FRETE (ADTO/SALDO)</v>
      </c>
      <c r="H695" t="str">
        <v>ÚNICA</v>
      </c>
      <c r="I695" t="str">
        <v>PIX</v>
      </c>
      <c r="J695">
        <v>8655.5</v>
      </c>
    </row>
    <row r="696">
      <c r="A696" t="str">
        <v>BC_MATRIZ</v>
      </c>
      <c r="B696">
        <v>45821</v>
      </c>
      <c r="C696" t="str">
        <v>SALDO FRETE Nº 01967, CTE 21074 WESLLEY, CONTRATO: . PLACA: JCR-4E60, MOTORISTA: JURANDIR OLIVEIRA RODRIGUES. EXTRATO KPA DIESEL. FATURA Nº 00801 REF. DOCUMENTOS: 01967, 01967. CTE 28156 R$ 41,71 PARCIAL NEROWILLIAN. CTE 30976 R$ 475,10 PARCIAL NEROWILLIA</v>
      </c>
      <c r="D696" t="str">
        <v>BELA CEREAIS COMERCIO</v>
      </c>
      <c r="E696" t="str">
        <v xml:space="preserve"> JURANDIR OLIVEIRA RODRIGUES</v>
      </c>
      <c r="F696" t="str">
        <v>01967</v>
      </c>
      <c r="G696" t="str">
        <v>FRETE (ADTO/SALDO)</v>
      </c>
      <c r="H696" t="str">
        <v>ÚNICA</v>
      </c>
      <c r="I696" t="str">
        <v>PIX</v>
      </c>
      <c r="J696">
        <v>13582.4</v>
      </c>
    </row>
    <row r="697">
      <c r="A697" t="str">
        <v>BC_MATRIZ</v>
      </c>
      <c r="B697">
        <v>45821</v>
      </c>
      <c r="C697" t="str">
        <v>NF 202500000019165. CERTIFICADO DIGITAL.</v>
      </c>
      <c r="D697" t="str">
        <v>BELA CEREAIS COMERCIO</v>
      </c>
      <c r="E697" t="str">
        <v xml:space="preserve"> CERTIFICAMINAS LTDA</v>
      </c>
      <c r="F697" t="str">
        <v>202500000019165</v>
      </c>
      <c r="G697" t="str">
        <v>HONORARIOS DIVERSOS</v>
      </c>
      <c r="H697" t="str">
        <v>ÚNICA</v>
      </c>
      <c r="I697" t="str">
        <v>PIX</v>
      </c>
      <c r="J697">
        <v>130</v>
      </c>
    </row>
    <row r="698">
      <c r="A698" t="str">
        <v>BC_MATRIZ</v>
      </c>
      <c r="B698">
        <v>45821</v>
      </c>
      <c r="C698" t="str">
        <v>TARIFA</v>
      </c>
      <c r="D698" t="str">
        <v>BELA CEREAIS COMERCIO</v>
      </c>
      <c r="E698" t="str">
        <v xml:space="preserve"> BANCO DO BRASIL SA</v>
      </c>
      <c r="F698" t="str">
        <v>06/2025</v>
      </c>
      <c r="G698" t="str">
        <v>TARIFA BANCARIA</v>
      </c>
      <c r="H698" t="str">
        <v>ÚNICA</v>
      </c>
      <c r="I698" t="str">
        <v>DEBITO EM CONTA</v>
      </c>
      <c r="J698">
        <v>30</v>
      </c>
    </row>
    <row r="699">
      <c r="A699" t="str">
        <v>BC_MATRIZ</v>
      </c>
      <c r="B699">
        <v>45821</v>
      </c>
      <c r="C699" t="str">
        <v>APLICACAO</v>
      </c>
      <c r="D699" t="str">
        <v>BELA CEREAIS COMERCIO</v>
      </c>
      <c r="E699" t="str">
        <v xml:space="preserve"> TRANSFERENCIA ENTRE CONTAS</v>
      </c>
      <c r="F699" t="str">
        <v>06/2025</v>
      </c>
      <c r="G699" t="str">
        <v>TRANSFERENCIA ENTRE CONTAS</v>
      </c>
      <c r="H699" t="str">
        <v>ÚNICA</v>
      </c>
      <c r="I699" t="str">
        <v>TRANSFERENCIA</v>
      </c>
      <c r="J699">
        <v>761954.23</v>
      </c>
    </row>
    <row r="700">
      <c r="A700" t="str">
        <v>BC_MATRIZ</v>
      </c>
      <c r="B700">
        <v>45824</v>
      </c>
      <c r="C700" t="str">
        <v>REGISTRO BACEN CPR EUROCHEM X BOCALON.</v>
      </c>
      <c r="D700" t="str">
        <v>BELA CEREAIS COMERCIO</v>
      </c>
      <c r="E700" t="str">
        <v xml:space="preserve"> B3 S.A. - BRASIL</v>
      </c>
      <c r="F700" t="str">
        <v>06/2025</v>
      </c>
      <c r="G700" t="str">
        <v>HONORARIOS DIVERSOS</v>
      </c>
      <c r="H700" t="str">
        <v>ÚNICA</v>
      </c>
      <c r="I700" t="str">
        <v>BOLETO</v>
      </c>
      <c r="J700">
        <v>105.31</v>
      </c>
    </row>
    <row r="701">
      <c r="A701" t="str">
        <v>BC_MATRIZ</v>
      </c>
      <c r="B701">
        <v>45824</v>
      </c>
      <c r="C701" t="str">
        <v>SALDO FRETE Nº 01971, CTE 21087 WESLEY, CONTRATO: . PLACA: ATG-9C29, MOTORISTA: RENATO BRAGA PEREIRA. EXTRATO RBP TRANSPORTES</v>
      </c>
      <c r="D701" t="str">
        <v>BELA CEREAIS COMERCIO</v>
      </c>
      <c r="E701" t="str">
        <v xml:space="preserve"> RENATO BRAGA PEREIRA</v>
      </c>
      <c r="F701" t="str">
        <v>01971</v>
      </c>
      <c r="G701" t="str">
        <v>FRETE (ADTO/SALDO)</v>
      </c>
      <c r="H701" t="str">
        <v>ÚNICA</v>
      </c>
      <c r="I701" t="str">
        <v>PIX</v>
      </c>
      <c r="J701">
        <v>3649.5</v>
      </c>
    </row>
    <row r="702">
      <c r="A702" t="str">
        <v>BC_MATRIZ</v>
      </c>
      <c r="B702">
        <v>45824</v>
      </c>
      <c r="C702" t="str">
        <v>CTE 22657 PARCIAL NEROWILLIAN. ICMS S/ FRETE.</v>
      </c>
      <c r="D702" t="str">
        <v>BELA CEREAIS COMERCIO</v>
      </c>
      <c r="E702" t="str">
        <v xml:space="preserve"> MARCIA MORATELLI</v>
      </c>
      <c r="F702" t="str">
        <v>06/2025</v>
      </c>
      <c r="G702" t="str">
        <v>ICMS S/ FRETE</v>
      </c>
      <c r="H702" t="str">
        <v>ÚNICA</v>
      </c>
      <c r="I702" t="str">
        <v>TRANSFERENCIA</v>
      </c>
      <c r="J702">
        <v>1168</v>
      </c>
    </row>
    <row r="703">
      <c r="A703" t="str">
        <v>BC_MATRIZ</v>
      </c>
      <c r="B703">
        <v>45824</v>
      </c>
      <c r="C703" t="str">
        <v>CTE 17617 PARCIAL NEROWILLIAN. ICMS S/ FRETE.</v>
      </c>
      <c r="D703" t="str">
        <v>BELA CEREAIS COMERCIO</v>
      </c>
      <c r="E703" t="str">
        <v xml:space="preserve"> MARCIA MORATELLI</v>
      </c>
      <c r="F703" t="str">
        <v>06/2025</v>
      </c>
      <c r="G703" t="str">
        <v>ICMS S/ FRETE</v>
      </c>
      <c r="H703" t="str">
        <v>ÚNICA</v>
      </c>
      <c r="I703" t="str">
        <v>TRANSFERENCIA</v>
      </c>
      <c r="J703">
        <v>1243.96</v>
      </c>
    </row>
    <row r="704">
      <c r="A704" t="str">
        <v>BC_MATRIZ</v>
      </c>
      <c r="B704">
        <v>45824</v>
      </c>
      <c r="C704" t="str">
        <v>CTE 17617 PARCIAL NEROWILLIAN. ICMS S/ FRETE.</v>
      </c>
      <c r="D704" t="str">
        <v>BELA CEREAIS COMERCIO</v>
      </c>
      <c r="E704" t="str">
        <v xml:space="preserve"> MARCIA MORATELLI</v>
      </c>
      <c r="F704" t="str">
        <v>06/2025</v>
      </c>
      <c r="G704" t="str">
        <v>PRO-LABORE</v>
      </c>
      <c r="H704" t="str">
        <v>ÚNICA</v>
      </c>
      <c r="I704" t="str">
        <v>TRANSFERENCIA</v>
      </c>
      <c r="J704">
        <v>11.24</v>
      </c>
    </row>
    <row r="705">
      <c r="A705" t="str">
        <v>BC_MATRIZ</v>
      </c>
      <c r="B705">
        <v>45824</v>
      </c>
      <c r="C705" t="str">
        <v>CTE 27902 PARCIAL NEROWILLIAN. ICMS S/ FRETE.</v>
      </c>
      <c r="D705" t="str">
        <v>BELA CEREAIS COMERCIO</v>
      </c>
      <c r="E705" t="str">
        <v xml:space="preserve"> MARCIA MORATELLI</v>
      </c>
      <c r="F705" t="str">
        <v>06/2025</v>
      </c>
      <c r="G705" t="str">
        <v>ICMS S/ FRETE</v>
      </c>
      <c r="H705" t="str">
        <v>ÚNICA</v>
      </c>
      <c r="I705" t="str">
        <v>TRANSFERENCIA</v>
      </c>
      <c r="J705">
        <v>1169.6</v>
      </c>
    </row>
    <row r="706">
      <c r="A706" t="str">
        <v>BC_MATRIZ</v>
      </c>
      <c r="B706">
        <v>45824</v>
      </c>
      <c r="C706" t="str">
        <v>CTE 31761 PARCIAL NEROWILLIAN. ICMS S/ RETE.</v>
      </c>
      <c r="D706" t="str">
        <v>BELA CEREAIS COMERCIO</v>
      </c>
      <c r="E706" t="str">
        <v xml:space="preserve"> MARCIA MORATELLI</v>
      </c>
      <c r="F706" t="str">
        <v>06/2025</v>
      </c>
      <c r="G706" t="str">
        <v>ICMS S/ FRETE</v>
      </c>
      <c r="H706" t="str">
        <v>ÚNICA</v>
      </c>
      <c r="I706" t="str">
        <v>TRANSFERENCIA</v>
      </c>
      <c r="J706">
        <v>847.76</v>
      </c>
    </row>
    <row r="707">
      <c r="A707" t="str">
        <v>BC_MATRIZ</v>
      </c>
      <c r="B707">
        <v>45824</v>
      </c>
      <c r="C707" t="str">
        <v>CTE 31761 PARCIAL NEROWILLIAN. ICMS S/ RETE.</v>
      </c>
      <c r="D707" t="str">
        <v>BELA CEREAIS COMERCIO</v>
      </c>
      <c r="E707" t="str">
        <v xml:space="preserve"> MARCIA MORATELLI</v>
      </c>
      <c r="F707" t="str">
        <v>06/2025</v>
      </c>
      <c r="G707" t="str">
        <v>PRO-LABORE</v>
      </c>
      <c r="H707" t="str">
        <v>ÚNICA</v>
      </c>
      <c r="I707" t="str">
        <v>TRANSFERENCIA</v>
      </c>
      <c r="J707">
        <v>7.04</v>
      </c>
    </row>
    <row r="708">
      <c r="A708" t="str">
        <v>BC_MATRIZ</v>
      </c>
      <c r="B708">
        <v>45824</v>
      </c>
      <c r="C708" t="str">
        <v>TARIFA</v>
      </c>
      <c r="D708" t="str">
        <v>BELA CEREAIS COMERCIO</v>
      </c>
      <c r="E708" t="str">
        <v xml:space="preserve"> BANCO DO BRASIL SA</v>
      </c>
      <c r="F708" t="str">
        <v>06/2025</v>
      </c>
      <c r="G708" t="str">
        <v>TARIFA BANCARIA</v>
      </c>
      <c r="H708" t="str">
        <v>ÚNICA</v>
      </c>
      <c r="I708" t="str">
        <v>DEBITO EM CONTA</v>
      </c>
      <c r="J708">
        <v>10</v>
      </c>
    </row>
    <row r="709">
      <c r="A709" t="str">
        <v>BC_MATRIZ</v>
      </c>
      <c r="B709">
        <v>45824</v>
      </c>
      <c r="C709" t="str">
        <v>RESGATE</v>
      </c>
      <c r="D709" t="str">
        <v>BELA CEREAIS COMERCIO</v>
      </c>
      <c r="E709" t="str">
        <v xml:space="preserve"> TRANSFERENCIA ENTRE CONTAS</v>
      </c>
      <c r="F709" t="str">
        <v>06/2025</v>
      </c>
      <c r="G709" t="str">
        <v>TRANSFERENCIA ENTRE CONTAS</v>
      </c>
      <c r="H709" t="str">
        <v>ÚNICA</v>
      </c>
      <c r="I709" t="str">
        <v>TRANSFERENCIA</v>
      </c>
      <c r="J709">
        <v>8212.41</v>
      </c>
    </row>
    <row r="710">
      <c r="A710" t="str">
        <v>BC_MATRIZ</v>
      </c>
      <c r="B710">
        <v>45825</v>
      </c>
      <c r="C710" t="str">
        <v>NF 355275 CONSULTA DE PERFIL PROFISSIONAL.</v>
      </c>
      <c r="D710" t="str">
        <v>BELA CEREAIS COMERCIO</v>
      </c>
      <c r="E710" t="str">
        <v xml:space="preserve"> BUONNY PROJETOS E SERVICOS DE RISCOS SECURITARIOS LTDA.</v>
      </c>
      <c r="F710" t="str">
        <v>355275</v>
      </c>
      <c r="G710" t="str">
        <v>CONSULTA DE PERFIL PROFISSIONAL</v>
      </c>
      <c r="H710" t="str">
        <v>ÚNICA</v>
      </c>
      <c r="I710" t="str">
        <v>BOLETO</v>
      </c>
      <c r="J710">
        <v>164.64</v>
      </c>
    </row>
    <row r="711">
      <c r="A711" t="str">
        <v>BC_MATRIZ</v>
      </c>
      <c r="B711">
        <v>45825</v>
      </c>
      <c r="C711" t="str">
        <v>TELEFONE 05/2025. Nº da conta: 149591054.</v>
      </c>
      <c r="D711" t="str">
        <v>BELA CEREAIS COMERCIO</v>
      </c>
      <c r="E711" t="str">
        <v xml:space="preserve"> CLARO S.A.</v>
      </c>
      <c r="F711" t="str">
        <v>149591054</v>
      </c>
      <c r="G711" t="str">
        <v>TELEFONE MOVEL</v>
      </c>
      <c r="H711" t="str">
        <v>5/12</v>
      </c>
      <c r="I711" t="str">
        <v>BOLETO</v>
      </c>
      <c r="J711">
        <v>144.36</v>
      </c>
    </row>
    <row r="712">
      <c r="A712" t="str">
        <v>BC_MATRIZ</v>
      </c>
      <c r="B712">
        <v>45825</v>
      </c>
      <c r="C712" t="str">
        <v>SALDO FRETE Nº 01976 E Nº 01978, CTE 21125 WESLEY, CONTRATO: . PLACA: SJX-4H77, MOTORISTA: JOAO SANTANA DE SUOZA FILHO. FATURA Nº 00802 REF. DOCUMENTOS: 01978, 01978, 01976, 01976.</v>
      </c>
      <c r="D712" t="str">
        <v>BELA CEREAIS COMERCIO</v>
      </c>
      <c r="E712" t="str">
        <v xml:space="preserve"> JOAO SANTANA DE SOUZA FILHO</v>
      </c>
      <c r="F712" t="str">
        <v>01978</v>
      </c>
      <c r="G712" t="str">
        <v>FRETE (ADTO/SALDO)</v>
      </c>
      <c r="H712" t="str">
        <v>ÚNICA</v>
      </c>
      <c r="I712" t="str">
        <v>TED</v>
      </c>
      <c r="J712">
        <v>12803.7</v>
      </c>
    </row>
    <row r="713">
      <c r="A713" t="str">
        <v>BC_MATRIZ</v>
      </c>
      <c r="B713">
        <v>45825</v>
      </c>
      <c r="C713" t="str">
        <v>SALDO FRETE Nº 01976 E Nº 01978, CTE 33308 PARCIAL NEROWILLIAN, CONTRATO: . PLACA: SJX-4H77, MOTORISTA: JOAO SANTANA DE SUOZA FILHO. FATURA Nº 00802 REF. DOCUMENTOS: 01978, 01978, 01976, 01976.</v>
      </c>
      <c r="D713" t="str">
        <v>BELA CEREAIS COMERCIO</v>
      </c>
      <c r="E713" t="str">
        <v xml:space="preserve"> JOAO SANTANA DE SOUZA FILHO</v>
      </c>
      <c r="F713" t="str">
        <v>01978</v>
      </c>
      <c r="G713" t="str">
        <v>FRETE (ADTO/SALDO)</v>
      </c>
      <c r="H713" t="str">
        <v>ÚNICA</v>
      </c>
      <c r="I713" t="str">
        <v>TED</v>
      </c>
      <c r="J713">
        <v>454.4</v>
      </c>
    </row>
    <row r="714">
      <c r="A714" t="str">
        <v>BC_MATRIZ</v>
      </c>
      <c r="B714">
        <v>45825</v>
      </c>
      <c r="C714" t="str">
        <v>ADTO FRETE Nº 01980, CTE 21135 WESLWY, CONTRATO: . PLACA: LYC-9H54, MOTORISTA: JAIME KRIESE</v>
      </c>
      <c r="D714" t="str">
        <v>BELA CEREAIS COMERCIO</v>
      </c>
      <c r="E714" t="str">
        <v xml:space="preserve"> JAIME KRIESE</v>
      </c>
      <c r="F714" t="str">
        <v>01980</v>
      </c>
      <c r="G714" t="str">
        <v>FRETE (ADTO/SALDO)</v>
      </c>
      <c r="H714" t="str">
        <v>ÚNICA</v>
      </c>
      <c r="I714" t="str">
        <v>PIX</v>
      </c>
      <c r="J714">
        <v>6181.56</v>
      </c>
    </row>
    <row r="715">
      <c r="A715" t="str">
        <v>BC_MATRIZ</v>
      </c>
      <c r="B715">
        <v>45825</v>
      </c>
      <c r="C715" t="str">
        <v>CTE 32169 PARCIAL NEROWILLIAN. ICMS S/ FRETE.</v>
      </c>
      <c r="D715" t="str">
        <v>BELA CEREAIS COMERCIO</v>
      </c>
      <c r="E715" t="str">
        <v xml:space="preserve"> MARCIA MORATELLI</v>
      </c>
      <c r="F715" t="str">
        <v>06/2025</v>
      </c>
      <c r="G715" t="str">
        <v>ICMS S/ FRETE</v>
      </c>
      <c r="H715" t="str">
        <v>ÚNICA</v>
      </c>
      <c r="I715" t="str">
        <v>TRANSFERENCIA</v>
      </c>
      <c r="J715">
        <v>1156.2</v>
      </c>
    </row>
    <row r="716">
      <c r="A716" t="str">
        <v>BC_MATRIZ</v>
      </c>
      <c r="B716">
        <v>45825</v>
      </c>
      <c r="C716" t="str">
        <v>ADTO FRETE Nº 01982, CTE 21144 WESLLEY, CONTRATO: . PLACA: OBL-1B90, MOTORISTA: BRUNNO DAMACENA PEREIRA. EXTRATO Abraão Jorge da Silva.</v>
      </c>
      <c r="D716" t="str">
        <v>BELA CEREAIS COMERCIO</v>
      </c>
      <c r="E716" t="str">
        <v xml:space="preserve"> BRUNNO DAMACENA PEREIRA</v>
      </c>
      <c r="F716" t="str">
        <v>01982</v>
      </c>
      <c r="G716" t="str">
        <v>FRETE (ADTO/SALDO)</v>
      </c>
      <c r="H716" t="str">
        <v>ÚNICA</v>
      </c>
      <c r="I716" t="str">
        <v>PIX</v>
      </c>
      <c r="J716">
        <v>8568</v>
      </c>
    </row>
    <row r="717">
      <c r="A717" t="str">
        <v>BC_MATRIZ</v>
      </c>
      <c r="B717">
        <v>45825</v>
      </c>
      <c r="C717" t="str">
        <v>SALDO FRETE Nº 01975, CTE 21119 WESLEY, CONTRATO: . PLACA: JCR-4E60, MOTORISTA: JURANDIR OLIVEIRA RODRIGUES. FATURA Nº 00803 REF. DOCUMENTOS: 01975, 01975. EXTRATO KPA DIESEL.</v>
      </c>
      <c r="D717" t="str">
        <v>BELA CEREAIS COMERCIO</v>
      </c>
      <c r="E717" t="str">
        <v xml:space="preserve"> JURANDIR OLIVEIRA RODRIGUES</v>
      </c>
      <c r="F717" t="str">
        <v>01975</v>
      </c>
      <c r="G717" t="str">
        <v>FRETE (ADTO/SALDO)</v>
      </c>
      <c r="H717" t="str">
        <v>ÚNICA</v>
      </c>
      <c r="I717" t="str">
        <v>PIX</v>
      </c>
      <c r="J717">
        <v>11774.4</v>
      </c>
    </row>
    <row r="718">
      <c r="A718" t="str">
        <v>BC_MATRIZ</v>
      </c>
      <c r="B718">
        <v>45825</v>
      </c>
      <c r="C718" t="str">
        <v>SALDO FRETE Nº 01974, CTE 21118 WESLEY, CONTRATO: . PLACA: PJR-0J65, MOTORISTA: CRISTIANO FONTES DA SILVA. FATURA Nº 00804 REF. DOCUMENTOS: 01974, 01974. EXTRATO Kpa Diesel</v>
      </c>
      <c r="D718" t="str">
        <v>BELA CEREAIS COMERCIO</v>
      </c>
      <c r="E718" t="str">
        <v xml:space="preserve"> CRISTIANO FONTES DA SILVA</v>
      </c>
      <c r="F718" t="str">
        <v>01974</v>
      </c>
      <c r="G718" t="str">
        <v>FRETE (ADTO/SALDO)</v>
      </c>
      <c r="H718" t="str">
        <v>ÚNICA</v>
      </c>
      <c r="I718" t="str">
        <v>PIX</v>
      </c>
      <c r="J718">
        <v>12055</v>
      </c>
    </row>
    <row r="719">
      <c r="A719" t="str">
        <v>BC_MATRIZ</v>
      </c>
      <c r="B719">
        <v>45825</v>
      </c>
      <c r="C719" t="str">
        <v>CTE 31856 R$ 586,00 PARCIAL NEROWILLIAN. CTE 31857 R$ 639,80 PARCIAL NEROWILLIAN. ICMS S/ FRETE.</v>
      </c>
      <c r="D719" t="str">
        <v>BELA CEREAIS COMERCIO</v>
      </c>
      <c r="E719" t="str">
        <v xml:space="preserve"> MARCIA MORATELLI</v>
      </c>
      <c r="F719" t="str">
        <v>06/2025</v>
      </c>
      <c r="G719" t="str">
        <v>ICMS S/ FRETE</v>
      </c>
      <c r="H719" t="str">
        <v>ÚNICA</v>
      </c>
      <c r="I719" t="str">
        <v>TRANSFERENCIA</v>
      </c>
      <c r="J719">
        <v>1225.8</v>
      </c>
    </row>
    <row r="720">
      <c r="A720" t="str">
        <v>BC_MATRIZ</v>
      </c>
      <c r="B720">
        <v>45825</v>
      </c>
      <c r="C720" t="str">
        <v>BAIXAR MUTUO</v>
      </c>
      <c r="D720" t="str">
        <v>BELA CEREAIS COMERCIO</v>
      </c>
      <c r="E720" t="str">
        <v xml:space="preserve"> JOEL FLORENCO DE SOUZA</v>
      </c>
      <c r="F720" t="str">
        <v>06/2025</v>
      </c>
      <c r="G720" t="str">
        <v>PRO-LABORE</v>
      </c>
      <c r="H720" t="str">
        <v>ÚNICA</v>
      </c>
      <c r="I720" t="str">
        <v>TRANSFERENCIA</v>
      </c>
      <c r="J720">
        <v>5000</v>
      </c>
    </row>
    <row r="721">
      <c r="A721" t="str">
        <v>BC_MATRIZ</v>
      </c>
      <c r="B721">
        <v>45825</v>
      </c>
      <c r="C721" t="str">
        <v>TARIFA</v>
      </c>
      <c r="D721" t="str">
        <v>BELA CEREAIS COMERCIO</v>
      </c>
      <c r="E721" t="str">
        <v xml:space="preserve"> BANCO DO BRASIL SA</v>
      </c>
      <c r="F721" t="str">
        <v>06/2025</v>
      </c>
      <c r="G721" t="str">
        <v>TARIFA BANCARIA</v>
      </c>
      <c r="H721" t="str">
        <v>ÚNICA</v>
      </c>
      <c r="I721" t="str">
        <v>DEBITO EM CONTA</v>
      </c>
      <c r="J721">
        <v>50</v>
      </c>
    </row>
    <row r="722">
      <c r="A722" t="str">
        <v>BC_MATRIZ</v>
      </c>
      <c r="B722">
        <v>45825</v>
      </c>
      <c r="C722" t="str">
        <v>RESGATE</v>
      </c>
      <c r="D722" t="str">
        <v>BELA CEREAIS COMERCIO</v>
      </c>
      <c r="E722" t="str">
        <v xml:space="preserve"> TRANSFERENCIA ENTRE CONTAS</v>
      </c>
      <c r="F722" t="str">
        <v>06/2025</v>
      </c>
      <c r="G722" t="str">
        <v>TRANSFERENCIA ENTRE CONTAS</v>
      </c>
      <c r="H722" t="str">
        <v>ÚNICA</v>
      </c>
      <c r="I722" t="str">
        <v>TRANSFERENCIA</v>
      </c>
      <c r="J722">
        <v>62296.56</v>
      </c>
    </row>
    <row r="723">
      <c r="A723" t="str">
        <v>BC_MATRIZ</v>
      </c>
      <c r="B723">
        <v>45825</v>
      </c>
      <c r="C723" t="str">
        <v>NF 2317. PENEIRA BENEFICIAMENTO FEIIJAO</v>
      </c>
      <c r="D723" t="str">
        <v>BELA CEREAIS COMERCIO</v>
      </c>
      <c r="E723" t="str">
        <v xml:space="preserve"> MUTUM PENEIRAS E PECAS AGRO LTDA</v>
      </c>
      <c r="F723" t="str">
        <v>06/2025</v>
      </c>
      <c r="G723" t="str">
        <v>MATERIAL BENS/CONSUMO</v>
      </c>
      <c r="H723" t="str">
        <v>ÚNICA</v>
      </c>
      <c r="I723" t="str">
        <v>PIX</v>
      </c>
      <c r="J723">
        <v>2718.5</v>
      </c>
    </row>
    <row r="724">
      <c r="A724" t="str">
        <v>BC_MATRIZ</v>
      </c>
      <c r="B724">
        <v>45826</v>
      </c>
      <c r="C724" t="str">
        <v>SALDO FRETE Nº 01980, CTE 21135 WESLWY, CONTRATO: . PLACA: LYC-9H54, MOTORISTA: JAIME KRIESE</v>
      </c>
      <c r="D724" t="str">
        <v>BELA CEREAIS COMERCIO</v>
      </c>
      <c r="E724" t="str">
        <v xml:space="preserve"> JAIME KRIESE</v>
      </c>
      <c r="F724" t="str">
        <v>01980</v>
      </c>
      <c r="G724" t="str">
        <v>FRETE (ADTO/SALDO)</v>
      </c>
      <c r="H724" t="str">
        <v>ÚNICA</v>
      </c>
      <c r="I724" t="str">
        <v>PIX</v>
      </c>
      <c r="J724">
        <v>2584.24</v>
      </c>
    </row>
    <row r="725">
      <c r="A725" t="str">
        <v>BC_MATRIZ</v>
      </c>
      <c r="B725">
        <v>45826</v>
      </c>
      <c r="C725" t="str">
        <v>TARIFA</v>
      </c>
      <c r="D725" t="str">
        <v>BELA CEREAIS COMERCIO</v>
      </c>
      <c r="E725" t="str">
        <v xml:space="preserve"> BANCO DO BRASIL SA</v>
      </c>
      <c r="F725" t="str">
        <v>06/2025</v>
      </c>
      <c r="G725" t="str">
        <v>TARIFA BANCARIA</v>
      </c>
      <c r="H725" t="str">
        <v>ÚNICA</v>
      </c>
      <c r="I725" t="str">
        <v>DEBITO EM CONTA</v>
      </c>
      <c r="J725">
        <v>10</v>
      </c>
    </row>
    <row r="726">
      <c r="A726" t="str">
        <v>BC_MATRIZ</v>
      </c>
      <c r="B726">
        <v>45826</v>
      </c>
      <c r="C726" t="str">
        <v>RESGATE</v>
      </c>
      <c r="D726" t="str">
        <v>BELA CEREAIS COMERCIO</v>
      </c>
      <c r="E726" t="str">
        <v xml:space="preserve"> TRANSFERENCIA ENTRE CONTAS</v>
      </c>
      <c r="F726" t="str">
        <v>06/2025</v>
      </c>
      <c r="G726" t="str">
        <v>TRANSFERENCIA ENTRE CONTAS</v>
      </c>
      <c r="H726" t="str">
        <v>ÚNICA</v>
      </c>
      <c r="I726" t="str">
        <v>TRANSFERENCIA</v>
      </c>
      <c r="J726">
        <v>3517.83</v>
      </c>
    </row>
    <row r="727">
      <c r="A727" t="str">
        <v>BC_MATRIZ</v>
      </c>
      <c r="B727">
        <v>45828</v>
      </c>
      <c r="C727" t="str">
        <v>MERCADORIA REF NF 4089, CARREGAMENTO  Nº 01936, CONTRATO: 0375/25 - SO. PLACA: XXX-9999, MOTORISTA: JOEL FLORENCO DE SOUZA</v>
      </c>
      <c r="D727" t="str">
        <v>BELA CEREAIS COMERCIO</v>
      </c>
      <c r="E727" t="str">
        <v xml:space="preserve"> MARCIO VICTOR BELOTI</v>
      </c>
      <c r="F727" t="str">
        <v>01936</v>
      </c>
      <c r="G727" t="str">
        <v>FORNECEDORES MERCADORIA</v>
      </c>
      <c r="H727" t="str">
        <v>ÚNICA</v>
      </c>
      <c r="I727" t="str">
        <v>PIX</v>
      </c>
      <c r="J727">
        <v>58736.68</v>
      </c>
    </row>
    <row r="728">
      <c r="A728" t="str">
        <v>BC_MATRIZ</v>
      </c>
      <c r="B728">
        <v>45828</v>
      </c>
      <c r="C728" t="str">
        <v>MERCADORIA REF NF 4088 PARCIAL, CARREGAMENTO Nº 01935, CONTRATO COMPRA: 0375/25 - SO. PLACA: XXX-9999, MOTORISTA: JOEL FLORENCO DE SOUZA</v>
      </c>
      <c r="D728" t="str">
        <v>BELA CEREAIS COMERCIO</v>
      </c>
      <c r="E728" t="str">
        <v xml:space="preserve"> MARCIO VICTOR BELOTI</v>
      </c>
      <c r="F728" t="str">
        <v>01935</v>
      </c>
      <c r="G728" t="str">
        <v>FORNECEDORES MERCADORIA</v>
      </c>
      <c r="H728" t="str">
        <v>ÚNICA</v>
      </c>
      <c r="I728" t="str">
        <v>PIX</v>
      </c>
      <c r="J728">
        <v>20347.68</v>
      </c>
    </row>
    <row r="729">
      <c r="A729" t="str">
        <v>BC_MATRIZ</v>
      </c>
      <c r="B729">
        <v>45828</v>
      </c>
      <c r="C729" t="str">
        <v>MERCADORIA REF NF 4090, CARREGAMENTO  Nº 01939, CONTRATO: 0375/25 - SO. PLACA: XXX-9999, MOTORISTA: JOEL FLORENCO DE SOUZA</v>
      </c>
      <c r="D729" t="str">
        <v>BELA CEREAIS COMERCIO</v>
      </c>
      <c r="E729" t="str">
        <v xml:space="preserve"> MARCIO VICTOR BELOTI</v>
      </c>
      <c r="F729" t="str">
        <v>01939</v>
      </c>
      <c r="G729" t="str">
        <v>FORNECEDORES MERCADORIA</v>
      </c>
      <c r="H729" t="str">
        <v>ÚNICA</v>
      </c>
      <c r="I729" t="str">
        <v>PIX</v>
      </c>
      <c r="J729">
        <v>47616.33</v>
      </c>
    </row>
    <row r="730">
      <c r="A730" t="str">
        <v>BC_MATRIZ</v>
      </c>
      <c r="B730">
        <v>45828</v>
      </c>
      <c r="C730" t="str">
        <v>FUNRURAL MERCADORIA NF 41, CARREGAMENTO  Nº 01945, CONTRATO: 0380/25 - AR. PLACA: XXX-9999, MOTORISTA: JOEL FLORENCO DE SOUZA. (COMPENCOU)</v>
      </c>
      <c r="D730" t="str">
        <v>BELA CEREAIS COMERCIO</v>
      </c>
      <c r="E730" t="str">
        <v xml:space="preserve"> BERNARDO JEAN PANCOTTE</v>
      </c>
      <c r="F730" t="str">
        <v>0380/25 - AR</v>
      </c>
      <c r="G730" t="str">
        <v>FUNRURAL</v>
      </c>
      <c r="H730" t="str">
        <v>ÚNICA</v>
      </c>
      <c r="I730" t="str">
        <v>TRANSFERENCIA</v>
      </c>
      <c r="J730">
        <v>757.2</v>
      </c>
    </row>
    <row r="731">
      <c r="A731" t="str">
        <v>BC_MATRIZ</v>
      </c>
      <c r="B731">
        <v>45828</v>
      </c>
      <c r="C731" t="str">
        <v>SENAR REF NF 3441 E 3.446, CONTRATO: 0378/25 - MV. FATURA Nº 00798 REF. DOCUMENTOS: 01942, 01943. COMPENSACAO DA GUIA.</v>
      </c>
      <c r="D731" t="str">
        <v>BELA CEREAIS COMERCIO</v>
      </c>
      <c r="E731" t="str">
        <v xml:space="preserve"> ADEMAR VANZELA</v>
      </c>
      <c r="F731" t="str">
        <v>0378/25 - MV</v>
      </c>
      <c r="G731" t="str">
        <v>FUNRURAL</v>
      </c>
      <c r="H731" t="str">
        <v>ÚNICA</v>
      </c>
      <c r="I731" t="str">
        <v>TRANSFERENCIA</v>
      </c>
      <c r="J731">
        <v>485.23</v>
      </c>
    </row>
    <row r="732">
      <c r="A732" t="str">
        <v>BC_MATRIZ</v>
      </c>
      <c r="B732">
        <v>45828</v>
      </c>
      <c r="C732" t="str">
        <v>SALDO FRETE Nº 01982, CTE 21144 WESLLEY, CONTRATO: . PLACA: OBL-1B90, MOTORISTA: BRUNNO DAMACENA PEREIRA. EXTRATO Abraão Jorge da Silva.</v>
      </c>
      <c r="D732" t="str">
        <v>BELA CEREAIS COMERCIO</v>
      </c>
      <c r="E732" t="str">
        <v xml:space="preserve"> BRUNNO DAMACENA PEREIRA</v>
      </c>
      <c r="F732" t="str">
        <v>01982</v>
      </c>
      <c r="G732" t="str">
        <v>FRETE (ADTO/SALDO)</v>
      </c>
      <c r="H732" t="str">
        <v>ÚNICA</v>
      </c>
      <c r="I732" t="str">
        <v>PIX</v>
      </c>
      <c r="J732">
        <v>3607</v>
      </c>
    </row>
    <row r="733">
      <c r="A733" t="str">
        <v>BC_MATRIZ</v>
      </c>
      <c r="B733">
        <v>45828</v>
      </c>
      <c r="C733" t="str">
        <v>CTE 24138 PARCIAL NEROWILLIAN. FATURA Nº 00805 REF. DOCUMENTOS: 01971, 01975, FATURA 00797, 01969, 01974, 01978, 01967.</v>
      </c>
      <c r="D733" t="str">
        <v>BELA CEREAIS COMERCIO</v>
      </c>
      <c r="E733" t="str">
        <v xml:space="preserve"> MARCIA MORATELLI</v>
      </c>
      <c r="F733" t="str">
        <v>FATURA 00805</v>
      </c>
      <c r="G733" t="str">
        <v>OUTRAS DESPESAS (CORRETORA)</v>
      </c>
      <c r="H733" t="str">
        <v>ÚNICA</v>
      </c>
      <c r="I733" t="str">
        <v>TRANSFERENCIA</v>
      </c>
      <c r="J733">
        <v>1.65</v>
      </c>
    </row>
    <row r="734">
      <c r="A734" t="str">
        <v>BC_MATRIZ</v>
      </c>
      <c r="B734">
        <v>45828</v>
      </c>
      <c r="C734" t="str">
        <v>CTE 24138 PARCIAL NEROWILLIAN. FATURA Nº 00805 REF. DOCUMENTOS: 01971, 01975, FATURA 00797, 01969, 01974, 01978, 01967.</v>
      </c>
      <c r="D734" t="str">
        <v>BELA CEREAIS COMERCIO</v>
      </c>
      <c r="E734" t="str">
        <v xml:space="preserve"> MARCIA MORATELLI</v>
      </c>
      <c r="F734" t="str">
        <v>FATURA 00805</v>
      </c>
      <c r="G734" t="str">
        <v>OUTRAS DESPESAS (CORRETORA)</v>
      </c>
      <c r="H734" t="str">
        <v>ÚNICA</v>
      </c>
      <c r="I734" t="str">
        <v>TRANSFERENCIA</v>
      </c>
      <c r="J734">
        <v>1535.95</v>
      </c>
    </row>
    <row r="735">
      <c r="A735" t="str">
        <v>BC_MATRIZ</v>
      </c>
      <c r="B735">
        <v>45828</v>
      </c>
      <c r="C735" t="str">
        <v>CTE 31784 PARCIAL NEROWILLIAN. ICMS S/ FRETE.</v>
      </c>
      <c r="D735" t="str">
        <v>BELA CEREAIS COMERCIO</v>
      </c>
      <c r="E735" t="str">
        <v xml:space="preserve"> MARCIA MORATELLI</v>
      </c>
      <c r="F735" t="str">
        <v>06/2025</v>
      </c>
      <c r="G735" t="str">
        <v>ICMS S/ FRETE</v>
      </c>
      <c r="H735" t="str">
        <v>ÚNICA</v>
      </c>
      <c r="I735" t="str">
        <v>TRANSFERENCIA</v>
      </c>
      <c r="J735">
        <v>677.04</v>
      </c>
    </row>
    <row r="736">
      <c r="A736" t="str">
        <v>BC_MATRIZ</v>
      </c>
      <c r="B736">
        <v>45828</v>
      </c>
      <c r="C736" t="str">
        <v>CTE 31784 PARCIAL NEROWILLIAN. ICMS S/ FRETE.</v>
      </c>
      <c r="D736" t="str">
        <v>BELA CEREAIS COMERCIO</v>
      </c>
      <c r="E736" t="str">
        <v xml:space="preserve"> MARCIA MORATELLI</v>
      </c>
      <c r="F736" t="str">
        <v>06/2025</v>
      </c>
      <c r="G736" t="str">
        <v>PRO-LABORE</v>
      </c>
      <c r="H736" t="str">
        <v>ÚNICA</v>
      </c>
      <c r="I736" t="str">
        <v>TRANSFERENCIA</v>
      </c>
      <c r="J736">
        <v>18.96</v>
      </c>
    </row>
    <row r="737">
      <c r="A737" t="str">
        <v>BC_MATRIZ</v>
      </c>
      <c r="B737">
        <v>45828</v>
      </c>
      <c r="C737" t="str">
        <v>CAPITAL DE GIRO CEDULA DE CREDITO BANCARIO NR 713.912.618. 15/18 PARCELAS PRIMEIRA 20/04/2024 ULTIMA 20/08/2025 VALOR PARCELA: R$ 55.555,56. ENCARGO FINANCEIRO 1,48 % MES. TAXA FLAT 0,50%.</v>
      </c>
      <c r="D737" t="str">
        <v>BELA CEREAIS COMERCIO</v>
      </c>
      <c r="E737" t="str">
        <v xml:space="preserve"> BANCO DO BRASIL SA</v>
      </c>
      <c r="F737" t="str">
        <v>713.912.618</v>
      </c>
      <c r="G737" t="str">
        <v>CAPITAL GIRO</v>
      </c>
      <c r="H737" t="str">
        <v>15/18</v>
      </c>
      <c r="I737" t="str">
        <v>DEBITO EM CONTA</v>
      </c>
      <c r="J737">
        <v>55555.56</v>
      </c>
    </row>
    <row r="738">
      <c r="A738" t="str">
        <v>BC_MATRIZ</v>
      </c>
      <c r="B738">
        <v>45828</v>
      </c>
      <c r="C738" t="str">
        <v>CAPITAL DE GIRO CEDULA DE CREDITO BANCARIO NR 713.912.618. 15/18 PARCELAS PRIMEIRA 20/04/2024 ULTIMA 20/08/2025 VALOR PARCELA: R$ 55.555,56. ENCARGO FINANCEIRO 1,48 % MES. TAXA FLAT 0,50%.</v>
      </c>
      <c r="D738" t="str">
        <v>BELA CEREAIS COMERCIO</v>
      </c>
      <c r="E738" t="str">
        <v xml:space="preserve"> BANCO DO BRASIL SA</v>
      </c>
      <c r="F738" t="str">
        <v>713.912.618</v>
      </c>
      <c r="G738" t="str">
        <v>JUROS EMPRESTIMOS</v>
      </c>
      <c r="H738" t="str">
        <v>15/18</v>
      </c>
      <c r="I738" t="str">
        <v>DEBITO EM CONTA</v>
      </c>
      <c r="J738">
        <v>3398.52</v>
      </c>
    </row>
    <row r="739">
      <c r="A739" t="str">
        <v>BC_MATRIZ</v>
      </c>
      <c r="B739">
        <v>45828</v>
      </c>
      <c r="C739" t="str">
        <v>TARIFA</v>
      </c>
      <c r="D739" t="str">
        <v>BELA CEREAIS COMERCIO</v>
      </c>
      <c r="E739" t="str">
        <v xml:space="preserve"> BANCO DO BRASIL SA</v>
      </c>
      <c r="F739" t="str">
        <v>06/2025</v>
      </c>
      <c r="G739" t="str">
        <v>TARIFA BANCARIA</v>
      </c>
      <c r="H739" t="str">
        <v>ÚNICA</v>
      </c>
      <c r="I739" t="str">
        <v>DEBITO EM CONTA</v>
      </c>
      <c r="J739">
        <v>20</v>
      </c>
    </row>
    <row r="740">
      <c r="A740" t="str">
        <v>BC_MATRIZ</v>
      </c>
      <c r="B740">
        <v>45828</v>
      </c>
      <c r="C740" t="str">
        <v>RESGATE</v>
      </c>
      <c r="D740" t="str">
        <v>BELA CEREAIS COMERCIO</v>
      </c>
      <c r="E740" t="str">
        <v xml:space="preserve"> TRANSFERENCIA ENTRE CONTAS</v>
      </c>
      <c r="F740" t="str">
        <v>06/2025</v>
      </c>
      <c r="G740" t="str">
        <v>TRANSFERENCIA ENTRE CONTAS</v>
      </c>
      <c r="H740" t="str">
        <v>ÚNICA</v>
      </c>
      <c r="I740" t="str">
        <v>TRANSFERENCIA</v>
      </c>
      <c r="J740">
        <v>191515.37</v>
      </c>
    </row>
    <row r="741">
      <c r="A741" t="str">
        <v>BC_MATRIZ</v>
      </c>
      <c r="B741">
        <v>45828</v>
      </c>
      <c r="C741" t="str">
        <v>SENAR CONTRATO: 0375/25 - SO. 565,68 TONS . (COMPENSOU)</v>
      </c>
      <c r="D741" t="str">
        <v>BELA CEREAIS COMERCIO</v>
      </c>
      <c r="E741" t="str">
        <v xml:space="preserve"> MARCIO VICTOR BELOTI</v>
      </c>
      <c r="F741" t="str">
        <v>0375/25 - SO</v>
      </c>
      <c r="G741" t="str">
        <v>FUNRURAL</v>
      </c>
      <c r="H741" t="str">
        <v>ÚNICA</v>
      </c>
      <c r="I741" t="str">
        <v>TRANSFERENCIA</v>
      </c>
      <c r="J741">
        <v>1734.75</v>
      </c>
    </row>
    <row r="742">
      <c r="A742" t="str">
        <v>BC_MATRIZ</v>
      </c>
      <c r="B742">
        <v>45828</v>
      </c>
      <c r="C742" t="str">
        <v>REFERENTE 05/2025 (COMPENSOU)</v>
      </c>
      <c r="D742" t="str">
        <v>BELA CEREAIS COMERCIO</v>
      </c>
      <c r="E742" t="str">
        <v xml:space="preserve"> INSS INSTITUTO NACIONAL DE SEGURANCA SOCIAL</v>
      </c>
      <c r="F742" t="str">
        <v>05/2028</v>
      </c>
      <c r="G742" t="str">
        <v>INSS</v>
      </c>
      <c r="H742" t="str">
        <v>5/12</v>
      </c>
      <c r="I742" t="str">
        <v>TRANSFERENCIA</v>
      </c>
      <c r="J742">
        <v>895.89</v>
      </c>
    </row>
    <row r="743">
      <c r="A743" t="str">
        <v>BC_MATRIZ</v>
      </c>
      <c r="B743">
        <v>45831</v>
      </c>
      <c r="C743" t="str">
        <v>REFERENTE JUNHO/2025.</v>
      </c>
      <c r="D743" t="str">
        <v>BELA CEREAIS COMERCIO</v>
      </c>
      <c r="E743" t="str">
        <v xml:space="preserve"> COMPANHIA DE SANEAMENTO DO TOCANTINS - SANEATINS</v>
      </c>
      <c r="F743" t="str">
        <v>06/2025</v>
      </c>
      <c r="G743" t="str">
        <v>AGUA</v>
      </c>
      <c r="H743" t="str">
        <v>6/12</v>
      </c>
      <c r="I743" t="str">
        <v>BOLETO</v>
      </c>
      <c r="J743">
        <v>102.75</v>
      </c>
    </row>
    <row r="744">
      <c r="A744" t="str">
        <v>BC_MATRIZ</v>
      </c>
      <c r="B744">
        <v>45831</v>
      </c>
      <c r="C744" t="str">
        <v>SALDO FRETE Nº 01984, CTE 21153 WESLEY, CONTRATO: . PLACA: JCR-4E60, MOTORISTA: JURANDIR OLIVEIRA RODRIGUES FATURA Nº 00806 REF. DOCUMENTOS: 01984, 01984. EXTRATO KPA DIESEL</v>
      </c>
      <c r="D744" t="str">
        <v>BELA CEREAIS COMERCIO</v>
      </c>
      <c r="E744" t="str">
        <v xml:space="preserve"> JURANDIR OLIVEIRA RODRIGUES</v>
      </c>
      <c r="F744" t="str">
        <v>01984</v>
      </c>
      <c r="G744" t="str">
        <v>FRETE (ADTO/SALDO)</v>
      </c>
      <c r="H744" t="str">
        <v>ÚNICA</v>
      </c>
      <c r="I744" t="str">
        <v>PIX</v>
      </c>
      <c r="J744">
        <v>12585</v>
      </c>
    </row>
    <row r="745">
      <c r="A745" t="str">
        <v>BC_MATRIZ</v>
      </c>
      <c r="B745">
        <v>45831</v>
      </c>
      <c r="C745" t="str">
        <v>ADTO FRETE Nº 01986 E 01987, CTE 21194 WESLEY, CONTRATO: . PLACA: IKY-0H92, MOTORISTA: NEURO CIVARDI. FATURA Nº 00807 REF. DOCUMENTOS: 01986, 01987.</v>
      </c>
      <c r="D745" t="str">
        <v>BELA CEREAIS COMERCIO</v>
      </c>
      <c r="E745" t="str">
        <v xml:space="preserve"> NEURO CIVARDI</v>
      </c>
      <c r="F745" t="str">
        <v>01987</v>
      </c>
      <c r="G745" t="str">
        <v>FRETE (ADTO/SALDO)</v>
      </c>
      <c r="H745" t="str">
        <v>ÚNICA</v>
      </c>
      <c r="I745" t="str">
        <v>PIX</v>
      </c>
      <c r="J745">
        <v>4920</v>
      </c>
    </row>
    <row r="746">
      <c r="A746" t="str">
        <v>BC_MATRIZ</v>
      </c>
      <c r="B746">
        <v>45831</v>
      </c>
      <c r="C746" t="str">
        <v>SALDO FRETE Nº 01986 E 01987, CTE 21194 WESLEY, CONTRATO: . PLACA: IKY-0H92, MOTORISTA: NEURO CIVARDI. FATURA Nº 00808 REF. DOCUMENTOS: 01986, 01987, FATURA 00807.</v>
      </c>
      <c r="D746" t="str">
        <v>BELA CEREAIS COMERCIO</v>
      </c>
      <c r="E746" t="str">
        <v xml:space="preserve"> NEURO CIVARDI</v>
      </c>
      <c r="F746" t="str">
        <v>01987</v>
      </c>
      <c r="G746" t="str">
        <v>FRETE (ADTO/SALDO)</v>
      </c>
      <c r="H746" t="str">
        <v>ÚNICA</v>
      </c>
      <c r="I746" t="str">
        <v>PIX</v>
      </c>
      <c r="J746">
        <v>8.08</v>
      </c>
    </row>
    <row r="747">
      <c r="A747" t="str">
        <v>BC_MATRIZ</v>
      </c>
      <c r="B747">
        <v>45831</v>
      </c>
      <c r="C747" t="str">
        <v>SALDO FRETE Nº 01986 E 01987, CTE 21194 WESLEY, CONTRATO: . PLACA: IKY-0H92, MOTORISTA: NEURO CIVARDI. FATURA Nº 00808 REF. DOCUMENTOS: 01986, 01987, FATURA 00807.</v>
      </c>
      <c r="D747" t="str">
        <v>BELA CEREAIS COMERCIO</v>
      </c>
      <c r="E747" t="str">
        <v xml:space="preserve"> NEURO CIVARDI</v>
      </c>
      <c r="F747" t="str">
        <v>01987</v>
      </c>
      <c r="G747" t="str">
        <v>FRETE (ADTO/SALDO)</v>
      </c>
      <c r="H747" t="str">
        <v>ÚNICA</v>
      </c>
      <c r="I747" t="str">
        <v>PIX</v>
      </c>
      <c r="J747">
        <v>2072.03</v>
      </c>
    </row>
    <row r="748">
      <c r="A748" t="str">
        <v>BC_MATRIZ</v>
      </c>
      <c r="B748">
        <v>45831</v>
      </c>
      <c r="C748" t="str">
        <v>TARIFA</v>
      </c>
      <c r="D748" t="str">
        <v>BELA CEREAIS COMERCIO</v>
      </c>
      <c r="E748" t="str">
        <v xml:space="preserve"> BANCO DO BRASIL SA</v>
      </c>
      <c r="F748" t="str">
        <v>06/2025</v>
      </c>
      <c r="G748" t="str">
        <v>TARIFA BANCARIA</v>
      </c>
      <c r="H748" t="str">
        <v>ÚNICA</v>
      </c>
      <c r="I748" t="str">
        <v>DEBITO EM CONTA</v>
      </c>
      <c r="J748">
        <v>30</v>
      </c>
    </row>
    <row r="749">
      <c r="A749" t="str">
        <v>BC_MATRIZ</v>
      </c>
      <c r="B749">
        <v>45831</v>
      </c>
      <c r="C749" t="str">
        <v>RESGATE</v>
      </c>
      <c r="D749" t="str">
        <v>BELA CEREAIS COMERCIO</v>
      </c>
      <c r="E749" t="str">
        <v xml:space="preserve"> TRANSFERENCIA ENTRE CONTAS</v>
      </c>
      <c r="F749" t="str">
        <v>06/2025</v>
      </c>
      <c r="G749" t="str">
        <v>TRANSFERENCIA ENTRE CONTAS</v>
      </c>
      <c r="H749" t="str">
        <v>ÚNICA</v>
      </c>
      <c r="I749" t="str">
        <v>TRANSFERENCIA</v>
      </c>
      <c r="J749">
        <v>19717.87</v>
      </c>
    </row>
    <row r="750">
      <c r="A750" t="str">
        <v>BC_MATRIZ</v>
      </c>
      <c r="B750">
        <v>45832</v>
      </c>
      <c r="C750" t="str">
        <v>CTE 22860 PARCIAL NEROWILLIAN. FATURA Nº 00809 REF. DOCUMENTOS: 01980, 01954, 01982, 01984, 01987.</v>
      </c>
      <c r="D750" t="str">
        <v>BELA CEREAIS COMERCIO</v>
      </c>
      <c r="E750" t="str">
        <v xml:space="preserve"> MARCIA MORATELLI</v>
      </c>
      <c r="F750" t="str">
        <v>FATURA 00809</v>
      </c>
      <c r="G750" t="str">
        <v>OUTRAS DESPESAS (CORRETORA)</v>
      </c>
      <c r="H750" t="str">
        <v>ÚNICA</v>
      </c>
      <c r="I750" t="str">
        <v>TRANSFERENCIA</v>
      </c>
      <c r="J750">
        <v>1077.7</v>
      </c>
    </row>
    <row r="751">
      <c r="A751" t="str">
        <v>BC_MATRIZ</v>
      </c>
      <c r="B751">
        <v>45832</v>
      </c>
      <c r="C751" t="str">
        <v>CTE 22860 PARCIAL NEROWILLIAN. FATURA Nº 00809 REF. DOCUMENTOS: 01980, 01954, 01982, 01984, 01987.</v>
      </c>
      <c r="D751" t="str">
        <v>BELA CEREAIS COMERCIO</v>
      </c>
      <c r="E751" t="str">
        <v xml:space="preserve"> MARCIA MORATELLI</v>
      </c>
      <c r="F751" t="str">
        <v>FATURA 00809</v>
      </c>
      <c r="G751" t="str">
        <v>PRO-LABORE</v>
      </c>
      <c r="H751" t="str">
        <v>ÚNICA</v>
      </c>
      <c r="I751" t="str">
        <v>TRANSFERENCIA</v>
      </c>
      <c r="J751">
        <v>34.8</v>
      </c>
    </row>
    <row r="752">
      <c r="A752" t="str">
        <v>BC_MATRIZ</v>
      </c>
      <c r="B752">
        <v>45832</v>
      </c>
      <c r="C752" t="str">
        <v>RESGATE</v>
      </c>
      <c r="D752" t="str">
        <v>BELA CEREAIS COMERCIO</v>
      </c>
      <c r="E752" t="str">
        <v xml:space="preserve"> TRANSFERENCIA ENTRE CONTAS</v>
      </c>
      <c r="F752" t="str">
        <v>06/2025</v>
      </c>
      <c r="G752" t="str">
        <v>TRANSFERENCIA ENTRE CONTAS</v>
      </c>
      <c r="H752" t="str">
        <v>ÚNICA</v>
      </c>
      <c r="I752" t="str">
        <v>TRANSFERENCIA</v>
      </c>
      <c r="J752">
        <v>1112.5</v>
      </c>
    </row>
    <row r="753">
      <c r="A753" t="str">
        <v>BC_MATRIZ</v>
      </c>
      <c r="B753">
        <v>45833</v>
      </c>
      <c r="C753" t="str">
        <v>REF. A 05/2025. ISSQN NF 130- 131 - 132 REPRESTACAO.</v>
      </c>
      <c r="D753" t="str">
        <v>BELA CEREAIS COMERCIO</v>
      </c>
      <c r="E753" t="str">
        <v xml:space="preserve"> PREFEITURA DE CUIABA</v>
      </c>
      <c r="F753" t="str">
        <v>05/2025</v>
      </c>
      <c r="G753" t="str">
        <v>ISS</v>
      </c>
      <c r="H753" t="str">
        <v>ÚNICA</v>
      </c>
      <c r="I753" t="str">
        <v>BOLETO</v>
      </c>
      <c r="J753">
        <v>3783.28</v>
      </c>
    </row>
    <row r="754">
      <c r="A754" t="str">
        <v>BC_MATRIZ</v>
      </c>
      <c r="B754">
        <v>45833</v>
      </c>
      <c r="C754" t="str">
        <v>APOLICE 21.94.2025.0001911 REF 04/2025.</v>
      </c>
      <c r="D754" t="str">
        <v>BELA CEREAIS COMERCIO</v>
      </c>
      <c r="E754" t="str">
        <v xml:space="preserve"> YELUM SEGUROS S.A</v>
      </c>
      <c r="F754" t="str">
        <v>04/2025</v>
      </c>
      <c r="G754" t="str">
        <v>SEGURO CARGA</v>
      </c>
      <c r="H754" t="str">
        <v>ÚNICA</v>
      </c>
      <c r="I754" t="str">
        <v>BOLETO</v>
      </c>
      <c r="J754">
        <v>2147.6</v>
      </c>
    </row>
    <row r="755">
      <c r="A755" t="str">
        <v>BC_MATRIZ</v>
      </c>
      <c r="B755">
        <v>45833</v>
      </c>
      <c r="C755" t="str">
        <v>BAIXAR MUTUO</v>
      </c>
      <c r="D755" t="str">
        <v>BELA CEREAIS COMERCIO</v>
      </c>
      <c r="E755" t="str">
        <v xml:space="preserve"> JOEL FLORENCO DE SOUZA</v>
      </c>
      <c r="F755" t="str">
        <v>06/2025</v>
      </c>
      <c r="G755" t="str">
        <v>PRO-LABORE</v>
      </c>
      <c r="H755" t="str">
        <v>ÚNICA</v>
      </c>
      <c r="I755" t="str">
        <v>TRANSFERENCIA</v>
      </c>
      <c r="J755">
        <v>10000</v>
      </c>
    </row>
    <row r="756">
      <c r="A756" t="str">
        <v>BC_MATRIZ</v>
      </c>
      <c r="B756">
        <v>45833</v>
      </c>
      <c r="C756" t="str">
        <v>TARIFA</v>
      </c>
      <c r="D756" t="str">
        <v>BELA CEREAIS COMERCIO</v>
      </c>
      <c r="E756" t="str">
        <v xml:space="preserve"> BANCO DO BRASIL SA</v>
      </c>
      <c r="F756" t="str">
        <v>06/2025</v>
      </c>
      <c r="G756" t="str">
        <v>TARIFA BANCARIA</v>
      </c>
      <c r="H756" t="str">
        <v>ÚNICA</v>
      </c>
      <c r="I756" t="str">
        <v>DEBITO EM CONTA</v>
      </c>
      <c r="J756">
        <v>6.5</v>
      </c>
    </row>
    <row r="757">
      <c r="A757" t="str">
        <v>BC_MATRIZ</v>
      </c>
      <c r="B757">
        <v>45833</v>
      </c>
      <c r="C757" t="str">
        <v>RESGATE</v>
      </c>
      <c r="D757" t="str">
        <v>BELA CEREAIS COMERCIO</v>
      </c>
      <c r="E757" t="str">
        <v xml:space="preserve"> TRANSFERENCIA ENTRE CONTAS</v>
      </c>
      <c r="F757" t="str">
        <v>06/2025</v>
      </c>
      <c r="G757" t="str">
        <v>TRANSFERENCIA ENTRE CONTAS</v>
      </c>
      <c r="H757" t="str">
        <v>ÚNICA</v>
      </c>
      <c r="I757" t="str">
        <v>TRANSFERENCIA</v>
      </c>
      <c r="J757">
        <v>15937.38</v>
      </c>
    </row>
    <row r="758">
      <c r="A758" t="str">
        <v>BC_MATRIZ</v>
      </c>
      <c r="B758">
        <v>45834</v>
      </c>
      <c r="C758" t="str">
        <v>CAPITAL DE GIRO CEDULA DE CREDITO BANCARIO NR 713.912.396. 17/30 PARCELAS PRIMEIRA 26/02/2024 ULTIMA 26/07/2026 VALOR PARCELA: R$ 33.666,57. ENCARGO FINANCEIRO 1,40 % MES. TAXA FLAT 0,50%.</v>
      </c>
      <c r="D758" t="str">
        <v>BELA CEREAIS COMERCIO</v>
      </c>
      <c r="E758" t="str">
        <v xml:space="preserve"> BANCO DO BRASIL SA</v>
      </c>
      <c r="F758" t="str">
        <v>713.912.396</v>
      </c>
      <c r="G758" t="str">
        <v>CAPITAL GIRO</v>
      </c>
      <c r="H758" t="str">
        <v>17/30</v>
      </c>
      <c r="I758" t="str">
        <v>DEBITO EM CONTA</v>
      </c>
      <c r="J758">
        <v>33666.57</v>
      </c>
    </row>
    <row r="759">
      <c r="A759" t="str">
        <v>BC_MATRIZ</v>
      </c>
      <c r="B759">
        <v>45834</v>
      </c>
      <c r="C759" t="str">
        <v>CAPITAL DE GIRO CEDULA DE CREDITO BANCARIO NR 713.912.396. 17/30 PARCELAS PRIMEIRA 26/02/2024 ULTIMA 26/07/2026 VALOR PARCELA: R$ 33.666,57. ENCARGO FINANCEIRO 1,40 % MES. TAXA FLAT 0,50%.</v>
      </c>
      <c r="D759" t="str">
        <v>BELA CEREAIS COMERCIO</v>
      </c>
      <c r="E759" t="str">
        <v xml:space="preserve"> BANCO DO BRASIL SA</v>
      </c>
      <c r="F759" t="str">
        <v>713.912.396</v>
      </c>
      <c r="G759" t="str">
        <v>JUROS EMPRESTIMOS</v>
      </c>
      <c r="H759" t="str">
        <v>17/30</v>
      </c>
      <c r="I759" t="str">
        <v>DEBITO EM CONTA</v>
      </c>
      <c r="J759">
        <v>6818.72</v>
      </c>
    </row>
    <row r="760">
      <c r="A760" t="str">
        <v>BC_MATRIZ</v>
      </c>
      <c r="B760">
        <v>45834</v>
      </c>
      <c r="C760" t="str">
        <v>TARIFA</v>
      </c>
      <c r="D760" t="str">
        <v>BELA CEREAIS COMERCIO</v>
      </c>
      <c r="E760" t="str">
        <v xml:space="preserve"> BANCO DO BRASIL SA</v>
      </c>
      <c r="F760" t="str">
        <v>06/2025</v>
      </c>
      <c r="G760" t="str">
        <v>TARIFA BANCARIA</v>
      </c>
      <c r="H760" t="str">
        <v>ÚNICA</v>
      </c>
      <c r="I760" t="str">
        <v>DEBITO EM CONTA</v>
      </c>
      <c r="J760">
        <v>20</v>
      </c>
    </row>
    <row r="761">
      <c r="A761" t="str">
        <v>BC_MATRIZ</v>
      </c>
      <c r="B761">
        <v>45834</v>
      </c>
      <c r="C761" t="str">
        <v>RESGATE</v>
      </c>
      <c r="D761" t="str">
        <v>BELA CEREAIS COMERCIO</v>
      </c>
      <c r="E761" t="str">
        <v xml:space="preserve"> TRANSFERENCIA ENTRE CONTAS</v>
      </c>
      <c r="F761" t="str">
        <v>06/2025</v>
      </c>
      <c r="G761" t="str">
        <v>TRANSFERENCIA ENTRE CONTAS</v>
      </c>
      <c r="H761" t="str">
        <v>ÚNICA</v>
      </c>
      <c r="I761" t="str">
        <v>TRANSFERENCIA</v>
      </c>
      <c r="J761">
        <v>160153.14</v>
      </c>
    </row>
    <row r="762">
      <c r="A762" t="str">
        <v>BC_MATRIZ</v>
      </c>
      <c r="B762">
        <v>45835</v>
      </c>
      <c r="C762" t="str">
        <v>SERVICOS DE PORTO CONTRATO VENDA: 0382/25 - MV MUNGO VERDE. CARREGAMENTO Nº 01956, 01957, 01960.  FATURA Nº 00810 REF. DOCUMENTOS: 01956, 01957, 01960. PROCESSO EXP 032/25.</v>
      </c>
      <c r="D762" t="str">
        <v>BELA CEREAIS COMERCIO</v>
      </c>
      <c r="E762" t="str">
        <v xml:space="preserve"> VEGA PARTICIPACOES E GESTORA DE BENS LTDA</v>
      </c>
      <c r="F762" t="str">
        <v>0382/25 - MV</v>
      </c>
      <c r="G762" t="str">
        <v>COMISSÃO CONTRATOS (CORRETORA)</v>
      </c>
      <c r="H762" t="str">
        <v>ÚNICA</v>
      </c>
      <c r="I762" t="str">
        <v>BOLETO</v>
      </c>
      <c r="J762">
        <v>72482.86</v>
      </c>
    </row>
    <row r="763">
      <c r="A763" t="str">
        <v>BC_MATRIZ</v>
      </c>
      <c r="B763">
        <v>45835</v>
      </c>
      <c r="C763" t="str">
        <v>APLICACAO</v>
      </c>
      <c r="D763" t="str">
        <v>BELA CEREAIS COMERCIO</v>
      </c>
      <c r="E763" t="str">
        <v xml:space="preserve"> TRANSFERENCIA ENTRE CONTAS</v>
      </c>
      <c r="F763" t="str">
        <v>06/2025</v>
      </c>
      <c r="G763" t="str">
        <v>TRANSFERENCIA ENTRE CONTAS</v>
      </c>
      <c r="H763" t="str">
        <v>ÚNICA</v>
      </c>
      <c r="I763" t="str">
        <v>TRANSFERENCIA</v>
      </c>
      <c r="J763">
        <v>15054.94</v>
      </c>
    </row>
    <row r="764">
      <c r="A764" t="str">
        <v>BC_MATRIZ</v>
      </c>
      <c r="B764">
        <v>45838</v>
      </c>
      <c r="C764" t="str">
        <v>REPARCELAMENTO REFIS. NUMERO DO PARCELAMENTO 11257711 ICMS. VALOR TOTAL R$ 338.571,58 20/60 PARCELAS.</v>
      </c>
      <c r="D764" t="str">
        <v>BELA CEREAIS COMERCIO</v>
      </c>
      <c r="E764" t="str">
        <v xml:space="preserve"> SEFAZ MT ESTADO DE MATO GROSSO</v>
      </c>
      <c r="F764" t="str">
        <v>06/2025</v>
      </c>
      <c r="G764" t="str">
        <v>PARCELAMENTO SEFAZ</v>
      </c>
      <c r="H764" t="str">
        <v>20/60</v>
      </c>
      <c r="I764" t="str">
        <v>BOLETO</v>
      </c>
      <c r="J764">
        <v>2950.52</v>
      </c>
    </row>
    <row r="765">
      <c r="A765" t="str">
        <v>BC_MATRIZ</v>
      </c>
      <c r="B765">
        <v>45838</v>
      </c>
      <c r="C765" t="str">
        <v>CARTAO DE CREDITO. NF 2687 E 166213 DISBRAVA</v>
      </c>
      <c r="D765" t="str">
        <v>BELA CEREAIS COMERCIO</v>
      </c>
      <c r="E765" t="str">
        <v xml:space="preserve"> BANCO DO BRASIL SA</v>
      </c>
      <c r="F765" t="str">
        <v>06/2025</v>
      </c>
      <c r="G765" t="str">
        <v>MANUTENCAO VEICULOS</v>
      </c>
      <c r="H765" t="str">
        <v>ÚNICA</v>
      </c>
      <c r="I765" t="str">
        <v>BOLETO</v>
      </c>
      <c r="J765">
        <v>1935</v>
      </c>
    </row>
    <row r="766">
      <c r="A766" t="str">
        <v>BC_MATRIZ</v>
      </c>
      <c r="B766">
        <v>45838</v>
      </c>
      <c r="C766" t="str">
        <v>CARTAO DE CREDITO. NF 2687 E 166213 DISBRAVA</v>
      </c>
      <c r="D766" t="str">
        <v>BELA CEREAIS COMERCIO</v>
      </c>
      <c r="E766" t="str">
        <v xml:space="preserve"> BANCO DO BRASIL SA</v>
      </c>
      <c r="F766" t="str">
        <v>06/2025</v>
      </c>
      <c r="G766" t="str">
        <v>TARIFA BANCARIA</v>
      </c>
      <c r="H766" t="str">
        <v>ÚNICA</v>
      </c>
      <c r="I766" t="str">
        <v>BOLETO</v>
      </c>
      <c r="J766">
        <v>3</v>
      </c>
    </row>
    <row r="767">
      <c r="A767" t="str">
        <v>BC_MATRIZ</v>
      </c>
      <c r="B767">
        <v>45838</v>
      </c>
      <c r="C767" t="str">
        <v>PRO LABORE</v>
      </c>
      <c r="D767" t="str">
        <v>BELA CEREAIS COMERCIO</v>
      </c>
      <c r="E767" t="str">
        <v xml:space="preserve"> JOEL FLORENCO DE SOUZA</v>
      </c>
      <c r="F767" t="str">
        <v>06/2025</v>
      </c>
      <c r="G767" t="str">
        <v>PRO-LABORE</v>
      </c>
      <c r="H767" t="str">
        <v>6/12</v>
      </c>
      <c r="I767" t="str">
        <v>TRANSFERENCIA</v>
      </c>
      <c r="J767">
        <v>2314</v>
      </c>
    </row>
    <row r="768">
      <c r="A768" t="str">
        <v>BC_MATRIZ</v>
      </c>
      <c r="B768">
        <v>45838</v>
      </c>
      <c r="C768" t="str">
        <v>HONORARIOS 06/2025. NF 1824.</v>
      </c>
      <c r="D768" t="str">
        <v>BELA CEREAIS COMERCIO</v>
      </c>
      <c r="E768" t="str">
        <v xml:space="preserve"> ALEXANDRE ZAVITOSKI GOMES</v>
      </c>
      <c r="F768" t="str">
        <v>1824</v>
      </c>
      <c r="G768" t="str">
        <v>HONORARIO CONTABEL</v>
      </c>
      <c r="H768" t="str">
        <v>6/12</v>
      </c>
      <c r="I768" t="str">
        <v>PIX</v>
      </c>
      <c r="J768">
        <v>1698</v>
      </c>
    </row>
    <row r="769">
      <c r="A769" t="str">
        <v>BC_MATRIZ</v>
      </c>
      <c r="B769">
        <v>45838</v>
      </c>
      <c r="C769" t="str">
        <v>REFIS PROCESSO 5868712_2021.</v>
      </c>
      <c r="D769" t="str">
        <v>BELA CEREAIS COMERCIO</v>
      </c>
      <c r="E769" t="str">
        <v xml:space="preserve"> SEFAZ MT ESTADO DE MATO GROSSO</v>
      </c>
      <c r="F769" t="str">
        <v>06/2025</v>
      </c>
      <c r="G769" t="str">
        <v>PARCELAMENTO SEFAZ</v>
      </c>
      <c r="H769" t="str">
        <v>ÚNICA</v>
      </c>
      <c r="I769" t="str">
        <v>BOLETO</v>
      </c>
      <c r="J769">
        <v>91138.83</v>
      </c>
    </row>
    <row r="770">
      <c r="A770" t="str">
        <v>BC_MATRIZ</v>
      </c>
      <c r="B770">
        <v>45838</v>
      </c>
      <c r="C770" t="str">
        <v>ADTO FRETE Nº 01992, CTE 39025 NEROWILLIAN, CONTRATO: 0386/25 - MV. PLACA: IVV-9092, MOTORISTA: CLEITON LORENZET</v>
      </c>
      <c r="D770" t="str">
        <v>BELA CEREAIS COMERCIO</v>
      </c>
      <c r="E770" t="str">
        <v xml:space="preserve"> CLEITON LORENZET</v>
      </c>
      <c r="F770" t="str">
        <v>01992</v>
      </c>
      <c r="G770" t="str">
        <v>FRETE (ADTO/SALDO)</v>
      </c>
      <c r="H770" t="str">
        <v>ÚNICA</v>
      </c>
      <c r="I770" t="str">
        <v>PIX</v>
      </c>
      <c r="J770">
        <v>17878.56</v>
      </c>
    </row>
    <row r="771">
      <c r="A771" t="str">
        <v>BC_MATRIZ</v>
      </c>
      <c r="B771">
        <v>45838</v>
      </c>
      <c r="C771" t="str">
        <v>MERCADORIA REF NF 3486, CARREGAMENTO  Nº 01992, CONTRATO: 0385/25 - MV. PLACA: IVV-9092, MOTORISTA: CLEITON LORENZET. PAGAMENTO COM CESSAO DE CREDITO DA MMXBELAX WILLIAN.</v>
      </c>
      <c r="D771" t="str">
        <v>BELA CEREAIS COMERCIO</v>
      </c>
      <c r="E771" t="str">
        <v xml:space="preserve"> WILLIAN RICARDO CHOPTIAN</v>
      </c>
      <c r="F771" t="str">
        <v>01992</v>
      </c>
      <c r="G771" t="str">
        <v>FORNECEDORES MERCADORIA</v>
      </c>
      <c r="H771" t="str">
        <v>ÚNICA</v>
      </c>
      <c r="I771" t="str">
        <v>TRANSFERENCIA</v>
      </c>
      <c r="J771">
        <v>127728.54</v>
      </c>
    </row>
    <row r="772">
      <c r="A772" t="str">
        <v>BC_MATRIZ</v>
      </c>
      <c r="B772">
        <v>45838</v>
      </c>
      <c r="C772" t="str">
        <v>RELATORIO DE DESPESAS JUNHO/2025.</v>
      </c>
      <c r="D772" t="str">
        <v>BELA CEREAIS COMERCIO</v>
      </c>
      <c r="E772" t="str">
        <v xml:space="preserve"> JOEL FLORENCO DE SOUZA</v>
      </c>
      <c r="F772" t="str">
        <v>06/2025</v>
      </c>
      <c r="G772" t="str">
        <v>REFEICOES/ALIMENTACAO</v>
      </c>
      <c r="H772" t="str">
        <v>ÚNICA</v>
      </c>
      <c r="I772" t="str">
        <v>TRANSFERENCIA</v>
      </c>
      <c r="J772">
        <v>174.82</v>
      </c>
    </row>
    <row r="773">
      <c r="A773" t="str">
        <v>BC_MATRIZ</v>
      </c>
      <c r="B773">
        <v>45838</v>
      </c>
      <c r="C773" t="str">
        <v>RELATORIO DE DESPESAS JUNHO/2025.</v>
      </c>
      <c r="D773" t="str">
        <v>BELA CEREAIS COMERCIO</v>
      </c>
      <c r="E773" t="str">
        <v xml:space="preserve"> JOEL FLORENCO DE SOUZA</v>
      </c>
      <c r="F773" t="str">
        <v>06/2025</v>
      </c>
      <c r="G773" t="str">
        <v>COMBUSTIVEL</v>
      </c>
      <c r="H773" t="str">
        <v>ÚNICA</v>
      </c>
      <c r="I773" t="str">
        <v>TRANSFERENCIA</v>
      </c>
      <c r="J773">
        <v>1297.19</v>
      </c>
    </row>
    <row r="774">
      <c r="A774" t="str">
        <v>BC_MATRIZ</v>
      </c>
      <c r="B774">
        <v>45838</v>
      </c>
      <c r="C774" t="str">
        <v>RELATORIO DE DESPESAS JUNHO/2025.</v>
      </c>
      <c r="D774" t="str">
        <v>BELA CEREAIS COMERCIO</v>
      </c>
      <c r="E774" t="str">
        <v xml:space="preserve"> JOEL FLORENCO DE SOUZA</v>
      </c>
      <c r="F774" t="str">
        <v>06/2025</v>
      </c>
      <c r="G774" t="str">
        <v>ANALISE LABORATORIO</v>
      </c>
      <c r="H774" t="str">
        <v>ÚNICA</v>
      </c>
      <c r="I774" t="str">
        <v>TRANSFERENCIA</v>
      </c>
      <c r="J774">
        <v>661</v>
      </c>
    </row>
    <row r="775">
      <c r="A775" t="str">
        <v>BC_MATRIZ</v>
      </c>
      <c r="B775">
        <v>45838</v>
      </c>
      <c r="C775" t="str">
        <v>RELATORIO DE DESPESAS JUNHO/2025.</v>
      </c>
      <c r="D775" t="str">
        <v>BELA CEREAIS COMERCIO</v>
      </c>
      <c r="E775" t="str">
        <v xml:space="preserve"> JOEL FLORENCO DE SOUZA</v>
      </c>
      <c r="F775" t="str">
        <v>06/2025</v>
      </c>
      <c r="G775" t="str">
        <v>HOSPEDAGEM</v>
      </c>
      <c r="H775" t="str">
        <v>ÚNICA</v>
      </c>
      <c r="I775" t="str">
        <v>TRANSFERENCIA</v>
      </c>
      <c r="J775">
        <v>1123</v>
      </c>
    </row>
    <row r="776">
      <c r="A776" t="str">
        <v>BC_MATRIZ</v>
      </c>
      <c r="B776">
        <v>45838</v>
      </c>
      <c r="C776" t="str">
        <v>RELATORIO DE DESPESAS JUNHO/2025.</v>
      </c>
      <c r="D776" t="str">
        <v>BELA CEREAIS COMERCIO</v>
      </c>
      <c r="E776" t="str">
        <v xml:space="preserve"> JOEL FLORENCO DE SOUZA</v>
      </c>
      <c r="F776" t="str">
        <v>06/2025</v>
      </c>
      <c r="G776" t="str">
        <v>BALSA</v>
      </c>
      <c r="H776" t="str">
        <v>ÚNICA</v>
      </c>
      <c r="I776" t="str">
        <v>TRANSFERENCIA</v>
      </c>
      <c r="J776">
        <v>700</v>
      </c>
    </row>
    <row r="777">
      <c r="A777" t="str">
        <v>BC_MATRIZ</v>
      </c>
      <c r="B777">
        <v>45838</v>
      </c>
      <c r="C777" t="str">
        <v>RELATORIO DE DESPESAS JUNHO/2025.</v>
      </c>
      <c r="D777" t="str">
        <v>BELA CEREAIS COMERCIO</v>
      </c>
      <c r="E777" t="str">
        <v xml:space="preserve"> JOEL FLORENCO DE SOUZA</v>
      </c>
      <c r="F777" t="str">
        <v>06/2025</v>
      </c>
      <c r="G777" t="str">
        <v>MATERIAL BENS/CONSUMO</v>
      </c>
      <c r="H777" t="str">
        <v>ÚNICA</v>
      </c>
      <c r="I777" t="str">
        <v>TRANSFERENCIA</v>
      </c>
      <c r="J777">
        <v>30</v>
      </c>
    </row>
    <row r="778">
      <c r="A778" t="str">
        <v>BC_MATRIZ</v>
      </c>
      <c r="B778">
        <v>45838</v>
      </c>
      <c r="C778" t="str">
        <v>TARIFA</v>
      </c>
      <c r="D778" t="str">
        <v>BELA CEREAIS COMERCIO</v>
      </c>
      <c r="E778" t="str">
        <v xml:space="preserve"> BANCO DO BRASIL SA</v>
      </c>
      <c r="F778" t="str">
        <v>06/2025</v>
      </c>
      <c r="G778" t="str">
        <v>TARIFA BANCARIA</v>
      </c>
      <c r="H778" t="str">
        <v>ÚNICA</v>
      </c>
      <c r="I778" t="str">
        <v>DEBITO EM CONTA</v>
      </c>
      <c r="J778">
        <v>30</v>
      </c>
    </row>
    <row r="779">
      <c r="A779" t="str">
        <v>BC_MATRIZ</v>
      </c>
      <c r="B779">
        <v>45838</v>
      </c>
      <c r="C779" t="str">
        <v>RESGATE</v>
      </c>
      <c r="D779" t="str">
        <v>BELA CEREAIS COMERCIO</v>
      </c>
      <c r="E779" t="str">
        <v xml:space="preserve"> TRANSFERENCIA ENTRE CONTAS</v>
      </c>
      <c r="F779" t="str">
        <v>06/2025</v>
      </c>
      <c r="G779" t="str">
        <v>TRANSFERENCIA ENTRE CONTAS</v>
      </c>
      <c r="H779" t="str">
        <v>ÚNICA</v>
      </c>
      <c r="I779" t="str">
        <v>TRANSFERENCIA</v>
      </c>
      <c r="J779">
        <v>190963.92</v>
      </c>
    </row>
    <row r="780">
      <c r="A780" t="str">
        <v>BC_MATRIZ</v>
      </c>
      <c r="B780">
        <v>45838</v>
      </c>
      <c r="C780" t="str">
        <v>IOF APLICACAO</v>
      </c>
      <c r="D780" t="str">
        <v>BELA CEREAIS COMERCIO</v>
      </c>
      <c r="E780" t="str">
        <v xml:space="preserve"> BANCO DO BRASIL SA</v>
      </c>
      <c r="F780" t="str">
        <v>06/2025</v>
      </c>
      <c r="G780" t="str">
        <v>IOF</v>
      </c>
      <c r="H780" t="str">
        <v>ÚNICA</v>
      </c>
      <c r="I780" t="str">
        <v>DEBITO EM CONTA</v>
      </c>
      <c r="J780">
        <v>137.71</v>
      </c>
    </row>
    <row r="781">
      <c r="A781" t="str">
        <v>BC_MATRIZ</v>
      </c>
      <c r="B781">
        <v>45838</v>
      </c>
      <c r="C781" t="str">
        <v>IR APLICACAO</v>
      </c>
      <c r="D781" t="str">
        <v>BELA CEREAIS COMERCIO</v>
      </c>
      <c r="E781" t="str">
        <v xml:space="preserve"> BANCO DO BRASIL SA</v>
      </c>
      <c r="F781" t="str">
        <v>06/2025</v>
      </c>
      <c r="G781" t="str">
        <v>IRPJ</v>
      </c>
      <c r="H781" t="str">
        <v>ÚNICA</v>
      </c>
      <c r="I781" t="str">
        <v>DEBITO EM CONTA</v>
      </c>
      <c r="J781">
        <v>23.94</v>
      </c>
    </row>
    <row r="782">
      <c r="A782" t="str">
        <v>BC_MATRIZ</v>
      </c>
      <c r="B782">
        <v>45838</v>
      </c>
      <c r="C782" t="str">
        <v>IR APLICACAO</v>
      </c>
      <c r="D782" t="str">
        <v>BELA CEREAIS COMERCIO</v>
      </c>
      <c r="E782" t="str">
        <v xml:space="preserve"> BANCO DO BRASIL SA</v>
      </c>
      <c r="F782" t="str">
        <v>06/2025</v>
      </c>
      <c r="G782" t="str">
        <v>IRPJ</v>
      </c>
      <c r="H782" t="str">
        <v>ÚNICA</v>
      </c>
      <c r="I782" t="str">
        <v>DEBITO EM CONTA</v>
      </c>
      <c r="J782">
        <v>123.31</v>
      </c>
    </row>
    <row r="783">
      <c r="A783" t="str">
        <v>BC_MATRIZ</v>
      </c>
      <c r="B783">
        <v>45839</v>
      </c>
      <c r="C783" t="str">
        <v>NF 6840.</v>
      </c>
      <c r="D783" t="str">
        <v>BELA CEREAIS COMERCIO</v>
      </c>
      <c r="E783" t="str">
        <v xml:space="preserve"> GERENTE MAX SOFTWARES EIRELI</v>
      </c>
      <c r="F783" t="str">
        <v>6840</v>
      </c>
      <c r="G783" t="str">
        <v>SISTEMA GERENTE MAX</v>
      </c>
      <c r="H783" t="str">
        <v>7/12</v>
      </c>
      <c r="I783" t="str">
        <v>BOLETO</v>
      </c>
      <c r="J783">
        <v>633.01</v>
      </c>
    </row>
    <row r="784">
      <c r="A784" t="str">
        <v>BC_MATRIZ</v>
      </c>
      <c r="B784">
        <v>45839</v>
      </c>
      <c r="C784" t="str">
        <v>TARIFA</v>
      </c>
      <c r="D784" t="str">
        <v>BELA CEREAIS COMERCIO</v>
      </c>
      <c r="E784" t="str">
        <v xml:space="preserve"> BANCO DO BRASIL SA</v>
      </c>
      <c r="F784" t="str">
        <v>07/2025</v>
      </c>
      <c r="G784" t="str">
        <v>TARIFA BANCARIA</v>
      </c>
      <c r="H784" t="str">
        <v>ÚNICA</v>
      </c>
      <c r="I784" t="str">
        <v>DEBITO EM CONTA</v>
      </c>
      <c r="J784">
        <v>10</v>
      </c>
    </row>
    <row r="785">
      <c r="A785" t="str">
        <v>BC_MATRIZ</v>
      </c>
      <c r="B785">
        <v>45839</v>
      </c>
      <c r="C785" t="str">
        <v>TARIFAS</v>
      </c>
      <c r="D785" t="str">
        <v>BELA CEREAIS COMERCIO</v>
      </c>
      <c r="E785" t="str">
        <v xml:space="preserve"> BANCO DO BRASIL SA</v>
      </c>
      <c r="F785" t="str">
        <v>07/2025</v>
      </c>
      <c r="G785" t="str">
        <v>TARIFA BANCARIA</v>
      </c>
      <c r="H785" t="str">
        <v>ÚNICA</v>
      </c>
      <c r="I785" t="str">
        <v>DEBITO EM CONTA</v>
      </c>
      <c r="J785">
        <v>15</v>
      </c>
    </row>
    <row r="786">
      <c r="A786" t="str">
        <v>BC_MATRIZ</v>
      </c>
      <c r="B786">
        <v>45839</v>
      </c>
      <c r="C786" t="str">
        <v>FCO LIBRELATO 713.904.432.</v>
      </c>
      <c r="D786" t="str">
        <v>BELA CEREAIS COMERCIO</v>
      </c>
      <c r="E786" t="str">
        <v xml:space="preserve"> BANCO DO BRASIL SA</v>
      </c>
      <c r="F786" t="str">
        <v>713.904.432</v>
      </c>
      <c r="G786" t="str">
        <v>PRESTACAO</v>
      </c>
      <c r="H786" t="str">
        <v>59/60</v>
      </c>
      <c r="I786" t="str">
        <v>DEBITO EM CONTA</v>
      </c>
      <c r="J786">
        <v>750</v>
      </c>
    </row>
    <row r="787">
      <c r="A787" t="str">
        <v>BC_MATRIZ</v>
      </c>
      <c r="B787">
        <v>45839</v>
      </c>
      <c r="C787" t="str">
        <v>FCO LIBRELATO 713.904.432.</v>
      </c>
      <c r="D787" t="str">
        <v>BELA CEREAIS COMERCIO</v>
      </c>
      <c r="E787" t="str">
        <v xml:space="preserve"> BANCO DO BRASIL SA</v>
      </c>
      <c r="F787" t="str">
        <v>713.904.432</v>
      </c>
      <c r="G787" t="str">
        <v>PRESTACAO</v>
      </c>
      <c r="H787" t="str">
        <v>59/60</v>
      </c>
      <c r="I787" t="str">
        <v>DEBITO EM CONTA</v>
      </c>
      <c r="J787">
        <v>1125</v>
      </c>
    </row>
    <row r="788">
      <c r="A788" t="str">
        <v>BC_MATRIZ</v>
      </c>
      <c r="B788">
        <v>45839</v>
      </c>
      <c r="C788" t="str">
        <v>FCO LIBRELATO 713.904.432.</v>
      </c>
      <c r="D788" t="str">
        <v>BELA CEREAIS COMERCIO</v>
      </c>
      <c r="E788" t="str">
        <v xml:space="preserve"> BANCO DO BRASIL SA</v>
      </c>
      <c r="F788" t="str">
        <v>713.904.432</v>
      </c>
      <c r="G788" t="str">
        <v>PRESTACAO</v>
      </c>
      <c r="H788" t="str">
        <v>59/60</v>
      </c>
      <c r="I788" t="str">
        <v>DEBITO EM CONTA</v>
      </c>
      <c r="J788">
        <v>1200</v>
      </c>
    </row>
    <row r="789">
      <c r="A789" t="str">
        <v>BC_MATRIZ</v>
      </c>
      <c r="B789">
        <v>45839</v>
      </c>
      <c r="C789" t="str">
        <v>FCO LIBRELATO 713.904.432.</v>
      </c>
      <c r="D789" t="str">
        <v>BELA CEREAIS COMERCIO</v>
      </c>
      <c r="E789" t="str">
        <v xml:space="preserve"> BANCO DO BRASIL SA</v>
      </c>
      <c r="F789" t="str">
        <v>713.904.432</v>
      </c>
      <c r="G789" t="str">
        <v>JUROS FCO</v>
      </c>
      <c r="H789" t="str">
        <v>59/60</v>
      </c>
      <c r="I789" t="str">
        <v>DEBITO EM CONTA</v>
      </c>
      <c r="J789">
        <v>28.05</v>
      </c>
    </row>
    <row r="790">
      <c r="A790" t="str">
        <v>BC_MATRIZ</v>
      </c>
      <c r="B790">
        <v>45839</v>
      </c>
      <c r="C790" t="str">
        <v>FCO DAF 713.906.837 PARCELA 47/60.</v>
      </c>
      <c r="D790" t="str">
        <v>BELA CEREAIS COMERCIO</v>
      </c>
      <c r="E790" t="str">
        <v xml:space="preserve"> BANCO DO BRASIL SA</v>
      </c>
      <c r="F790" t="str">
        <v>713.906.837</v>
      </c>
      <c r="G790" t="str">
        <v>PRESTACAO</v>
      </c>
      <c r="H790" t="str">
        <v>47/60</v>
      </c>
      <c r="I790" t="str">
        <v>DEBITO EM CONTA</v>
      </c>
      <c r="J790">
        <v>10125</v>
      </c>
    </row>
    <row r="791">
      <c r="A791" t="str">
        <v>BC_MATRIZ</v>
      </c>
      <c r="B791">
        <v>45839</v>
      </c>
      <c r="C791" t="str">
        <v>FCO DAF 713.906.837 PARCELA 47/60.</v>
      </c>
      <c r="D791" t="str">
        <v>BELA CEREAIS COMERCIO</v>
      </c>
      <c r="E791" t="str">
        <v xml:space="preserve"> BANCO DO BRASIL SA</v>
      </c>
      <c r="F791" t="str">
        <v>713.906.837</v>
      </c>
      <c r="G791" t="str">
        <v>JUROS FCO</v>
      </c>
      <c r="H791" t="str">
        <v>47/60</v>
      </c>
      <c r="I791" t="str">
        <v>DEBITO EM CONTA</v>
      </c>
      <c r="J791">
        <v>628.84</v>
      </c>
    </row>
    <row r="792">
      <c r="A792" t="str">
        <v>BC_MATRIZ</v>
      </c>
      <c r="B792">
        <v>45839</v>
      </c>
      <c r="C792" t="str">
        <v>RESGATE</v>
      </c>
      <c r="D792" t="str">
        <v>BELA CEREAIS COMERCIO</v>
      </c>
      <c r="E792" t="str">
        <v xml:space="preserve"> TRANSFERENCIA ENTRE CONTAS</v>
      </c>
      <c r="F792" t="str">
        <v>07/2025</v>
      </c>
      <c r="G792" t="str">
        <v>TRANSFERENCIA ENTRE CONTAS</v>
      </c>
      <c r="H792" t="str">
        <v>ÚNICA</v>
      </c>
      <c r="I792" t="str">
        <v>TRANSFERENCIA</v>
      </c>
      <c r="J792">
        <v>4238.62</v>
      </c>
    </row>
    <row r="793">
      <c r="A793" t="str">
        <v>BC_MATRIZ</v>
      </c>
      <c r="B793">
        <v>45839</v>
      </c>
      <c r="C793" t="str">
        <v>TARIFA</v>
      </c>
      <c r="D793" t="str">
        <v>BELA CEREAIS COMERCIO</v>
      </c>
      <c r="E793" t="str">
        <v xml:space="preserve"> BANCO DA AMAZONIA</v>
      </c>
      <c r="F793" t="str">
        <v>07/2025</v>
      </c>
      <c r="G793" t="str">
        <v>TARIFA BANCARIA</v>
      </c>
      <c r="H793" t="str">
        <v>ÚNICA</v>
      </c>
      <c r="I793" t="str">
        <v>DEBITO EM CONTA</v>
      </c>
      <c r="J793">
        <v>40</v>
      </c>
    </row>
    <row r="794">
      <c r="A794" t="str">
        <v>BC_MATRIZ</v>
      </c>
      <c r="B794">
        <v>45840</v>
      </c>
      <c r="C794" t="str">
        <v>TARIFA</v>
      </c>
      <c r="D794" t="str">
        <v>BELA CEREAIS COMERCIO</v>
      </c>
      <c r="E794" t="str">
        <v xml:space="preserve"> BANCO DO BRASIL SA</v>
      </c>
      <c r="F794" t="str">
        <v>07/2025</v>
      </c>
      <c r="G794" t="str">
        <v>TARIFA BANCARIA</v>
      </c>
      <c r="H794" t="str">
        <v>ÚNICA</v>
      </c>
      <c r="I794" t="str">
        <v>DEBITO EM CONTA</v>
      </c>
      <c r="J794">
        <v>20</v>
      </c>
    </row>
    <row r="795">
      <c r="A795" t="str">
        <v>BC_MATRIZ</v>
      </c>
      <c r="B795">
        <v>45840</v>
      </c>
      <c r="C795" t="str">
        <v>RESGATE</v>
      </c>
      <c r="D795" t="str">
        <v>BELA CEREAIS COMERCIO</v>
      </c>
      <c r="E795" t="str">
        <v xml:space="preserve"> TRANSFERENCIA ENTRE CONTAS</v>
      </c>
      <c r="F795" t="str">
        <v>07/2025</v>
      </c>
      <c r="G795" t="str">
        <v>TRANSFERENCIA ENTRE CONTAS</v>
      </c>
      <c r="H795" t="str">
        <v>ÚNICA</v>
      </c>
      <c r="I795" t="str">
        <v>TRANSFERENCIA</v>
      </c>
      <c r="J795">
        <v>82469.78</v>
      </c>
    </row>
    <row r="796">
      <c r="A796" t="str">
        <v>BC_MATRIZ</v>
      </c>
      <c r="B796">
        <v>45841</v>
      </c>
      <c r="C796" t="str">
        <v>TARIFA</v>
      </c>
      <c r="D796" t="str">
        <v>BELA CEREAIS COMERCIO</v>
      </c>
      <c r="E796" t="str">
        <v xml:space="preserve"> BANCO DO BRASIL SA</v>
      </c>
      <c r="F796" t="str">
        <v>07/2025</v>
      </c>
      <c r="G796" t="str">
        <v>TARIFA BANCARIA</v>
      </c>
      <c r="H796" t="str">
        <v>ÚNICA</v>
      </c>
      <c r="I796" t="str">
        <v>DEBITO EM CONTA</v>
      </c>
      <c r="J796">
        <v>10</v>
      </c>
    </row>
    <row r="797">
      <c r="A797" t="str">
        <v>BC_MATRIZ</v>
      </c>
      <c r="B797">
        <v>45841</v>
      </c>
      <c r="C797" t="str">
        <v>RESGATE</v>
      </c>
      <c r="D797" t="str">
        <v>BELA CEREAIS COMERCIO</v>
      </c>
      <c r="E797" t="str">
        <v xml:space="preserve"> TRANSFERENCIA ENTRE CONTAS</v>
      </c>
      <c r="F797" t="str">
        <v>07/2025</v>
      </c>
      <c r="G797" t="str">
        <v>TRANSFERENCIA ENTRE CONTAS</v>
      </c>
      <c r="H797" t="str">
        <v>ÚNICA</v>
      </c>
      <c r="I797" t="str">
        <v>TRANSFERENCIA</v>
      </c>
      <c r="J797">
        <v>15361</v>
      </c>
    </row>
    <row r="798">
      <c r="A798" t="str">
        <v>BC_MATRIZ</v>
      </c>
      <c r="B798">
        <v>45842</v>
      </c>
      <c r="C798" t="str">
        <v>COMISSÃO CORRETOR NF 202500000000004, CARREGAMENTO Nº 01992, CONTRATO COMPRA: 0385/25 - MV. PLACA: IVV-9092, MOTORISTA: CLEITON LORENZET</v>
      </c>
      <c r="D798" t="str">
        <v>BELA CEREAIS COMERCIO</v>
      </c>
      <c r="E798" t="str">
        <v xml:space="preserve"> PORTO CEREAIS LTDA</v>
      </c>
      <c r="F798" t="str">
        <v>01992</v>
      </c>
      <c r="G798" t="str">
        <v>COMISSÃO CONTRATOS (CORRETORA)</v>
      </c>
      <c r="H798" t="str">
        <v>ÚNICA</v>
      </c>
      <c r="I798" t="str">
        <v>PIX</v>
      </c>
      <c r="J798">
        <v>4166</v>
      </c>
    </row>
    <row r="799">
      <c r="A799" t="str">
        <v>BC_MATRIZ</v>
      </c>
      <c r="B799">
        <v>45842</v>
      </c>
      <c r="C799" t="str">
        <v>NF 202500000000003. BENEFICIAMENTO FEIJAO MUNGO PRETO SILVIO E BERNARDO. ALOCADO CRT 0387/25 MP JASHAN.</v>
      </c>
      <c r="D799" t="str">
        <v>BELA CEREAIS COMERCIO</v>
      </c>
      <c r="E799" t="str">
        <v xml:space="preserve"> PORTO CEREAIS LTDA</v>
      </c>
      <c r="F799" t="str">
        <v>202500000000003</v>
      </c>
      <c r="G799" t="str">
        <v>BENEFICIAMENTO DE GRAOS</v>
      </c>
      <c r="H799" t="str">
        <v>ÚNICA</v>
      </c>
      <c r="I799" t="str">
        <v>PIX</v>
      </c>
      <c r="J799">
        <v>46743.34</v>
      </c>
    </row>
    <row r="800">
      <c r="A800" t="str">
        <v>BC_MATRIZ</v>
      </c>
      <c r="B800">
        <v>45842</v>
      </c>
      <c r="C800" t="str">
        <v>NF 202500000000003. BENEFICIAMENTO FEIJAO MUNGO PRETO SILVIO E BERNARDO. ALOCADO CRT 0387/25 MP JASHAN.</v>
      </c>
      <c r="D800" t="str">
        <v>BELA CEREAIS COMERCIO</v>
      </c>
      <c r="E800" t="str">
        <v xml:space="preserve"> PORTO CEREAIS LTDA</v>
      </c>
      <c r="F800" t="str">
        <v>202500000000003</v>
      </c>
      <c r="G800" t="str">
        <v>BENEFICIAMENTO DE GRAOS</v>
      </c>
      <c r="H800" t="str">
        <v>ÚNICA</v>
      </c>
      <c r="I800" t="str">
        <v>PIX</v>
      </c>
      <c r="J800">
        <v>2830.85</v>
      </c>
    </row>
    <row r="801">
      <c r="A801" t="str">
        <v>BC_MATRIZ</v>
      </c>
      <c r="B801">
        <v>45842</v>
      </c>
      <c r="C801" t="str">
        <v>NF 202500000000003. BENEFICIAMENTO FEIJAO MUNGO PRETO SILVIO E BERNARDO. ALOCADO CRT 0387/25 MP JASHAN.</v>
      </c>
      <c r="D801" t="str">
        <v>BELA CEREAIS COMERCIO</v>
      </c>
      <c r="E801" t="str">
        <v xml:space="preserve"> PORTO CEREAIS LTDA</v>
      </c>
      <c r="F801" t="str">
        <v>202500000000003</v>
      </c>
      <c r="G801" t="str">
        <v>BENEFICIAMENTO DE GRAOS</v>
      </c>
      <c r="H801" t="str">
        <v>ÚNICA</v>
      </c>
      <c r="I801" t="str">
        <v>PIX</v>
      </c>
      <c r="J801">
        <v>9353.43</v>
      </c>
    </row>
    <row r="802">
      <c r="A802" t="str">
        <v>BC_MATRIZ</v>
      </c>
      <c r="B802">
        <v>45842</v>
      </c>
      <c r="C802" t="str">
        <v>TARIFA</v>
      </c>
      <c r="D802" t="str">
        <v>BELA CEREAIS COMERCIO</v>
      </c>
      <c r="E802" t="str">
        <v xml:space="preserve"> BANCO DO BRASIL SA</v>
      </c>
      <c r="F802" t="str">
        <v>07/2025</v>
      </c>
      <c r="G802" t="str">
        <v>TARIFA BANCARIA</v>
      </c>
      <c r="H802" t="str">
        <v>ÚNICA</v>
      </c>
      <c r="I802" t="str">
        <v>DEBITO EM CONTA</v>
      </c>
      <c r="J802">
        <v>50</v>
      </c>
    </row>
    <row r="803">
      <c r="A803" t="str">
        <v>BC_MATRIZ</v>
      </c>
      <c r="B803">
        <v>45842</v>
      </c>
      <c r="C803" t="str">
        <v>RESGATE</v>
      </c>
      <c r="D803" t="str">
        <v>BELA CEREAIS COMERCIO</v>
      </c>
      <c r="E803" t="str">
        <v xml:space="preserve"> TRANSFERENCIA ENTRE CONTAS</v>
      </c>
      <c r="F803" t="str">
        <v>07/2025</v>
      </c>
      <c r="G803" t="str">
        <v>TRANSFERENCIA ENTRE CONTAS</v>
      </c>
      <c r="H803" t="str">
        <v>ÚNICA</v>
      </c>
      <c r="I803" t="str">
        <v>TRANSFERENCIA</v>
      </c>
      <c r="J803">
        <v>21632.3</v>
      </c>
    </row>
    <row r="804">
      <c r="A804" t="str">
        <v>BC_MATRIZ</v>
      </c>
      <c r="B804">
        <v>45842</v>
      </c>
      <c r="C804" t="str">
        <v>RESGATE</v>
      </c>
      <c r="D804" t="str">
        <v>BELA CEREAIS COMERCIO</v>
      </c>
      <c r="E804" t="str">
        <v xml:space="preserve"> TRANSFERENCIA ENTRE CONTAS</v>
      </c>
      <c r="F804" t="str">
        <v>07/2025</v>
      </c>
      <c r="G804" t="str">
        <v>TRANSFERENCIA ENTRE CONTAS</v>
      </c>
      <c r="H804" t="str">
        <v>ÚNICA</v>
      </c>
      <c r="I804" t="str">
        <v>TRANSFERENCIA</v>
      </c>
      <c r="J804">
        <v>84184.85</v>
      </c>
    </row>
    <row r="805">
      <c r="A805" t="str">
        <v>BC_MATRIZ</v>
      </c>
      <c r="B805">
        <v>45845</v>
      </c>
      <c r="C805" t="str">
        <v>SALDO FRETE Nº 01992, CTE 39025 NEROWILLIAN, CONTRATO: 0386/25 - MV. PLACA: IVV-9092, MOTORISTA: CLEITON LORENZET</v>
      </c>
      <c r="D805" t="str">
        <v>BELA CEREAIS COMERCIO</v>
      </c>
      <c r="E805" t="str">
        <v xml:space="preserve"> CLEITON LORENZET</v>
      </c>
      <c r="F805" t="str">
        <v>01992</v>
      </c>
      <c r="G805" t="str">
        <v>FRETE (ADTO/SALDO)</v>
      </c>
      <c r="H805" t="str">
        <v>ÚNICA</v>
      </c>
      <c r="I805" t="str">
        <v>PIX</v>
      </c>
      <c r="J805">
        <v>7495.74</v>
      </c>
    </row>
    <row r="806">
      <c r="A806" t="str">
        <v>BC_MATRIZ</v>
      </c>
      <c r="B806">
        <v>45845</v>
      </c>
      <c r="C806" t="str">
        <v>CTE 39025 PARCIAL NEROWILLIAN - AGENCIAMENTO</v>
      </c>
      <c r="D806" t="str">
        <v>BELA CEREAIS COMERCIO</v>
      </c>
      <c r="E806" t="str">
        <v xml:space="preserve"> JOEL FLORENCO DE SOUZA</v>
      </c>
      <c r="F806" t="str">
        <v>01992</v>
      </c>
      <c r="G806" t="str">
        <v>OUTRAS DESPESAS (CORRETORA)</v>
      </c>
      <c r="H806" t="str">
        <v>ÚNICA</v>
      </c>
      <c r="I806" t="str">
        <v>TRANSFERENCIA</v>
      </c>
      <c r="J806">
        <v>2003.4</v>
      </c>
    </row>
    <row r="807">
      <c r="A807" t="str">
        <v>BC_MATRIZ</v>
      </c>
      <c r="B807">
        <v>45845</v>
      </c>
      <c r="C807" t="str">
        <v>FETHAB REF NF 3486, CARREGAMENTO  Nº 01992, CONTRATO: 0385/25 - MV. PLACA: IVV-9092, MOTORISTA: CLEITON LORENZET. PAGAMENTO COM CESSAO DE CREDITO DA MMXBELAX WILLIAN.</v>
      </c>
      <c r="D807" t="str">
        <v>BELA CEREAIS COMERCIO</v>
      </c>
      <c r="E807" t="str">
        <v xml:space="preserve"> WILLIAN RICARDO CHOPTIAN</v>
      </c>
      <c r="F807" t="str">
        <v>01992</v>
      </c>
      <c r="G807" t="str">
        <v>FETHAB</v>
      </c>
      <c r="H807" t="str">
        <v>ÚNICA</v>
      </c>
      <c r="I807" t="str">
        <v>BOLETO</v>
      </c>
      <c r="J807">
        <v>731.64</v>
      </c>
    </row>
    <row r="808">
      <c r="A808" t="str">
        <v>BC_MATRIZ</v>
      </c>
      <c r="B808">
        <v>45845</v>
      </c>
      <c r="C808" t="str">
        <v>BAIXAR MUTUO</v>
      </c>
      <c r="D808" t="str">
        <v>BELA CEREAIS COMERCIO</v>
      </c>
      <c r="E808" t="str">
        <v xml:space="preserve"> JOEL FLORENCO DE SOUZA</v>
      </c>
      <c r="F808" t="str">
        <v>07/2025</v>
      </c>
      <c r="G808" t="str">
        <v>PRO-LABORE</v>
      </c>
      <c r="H808" t="str">
        <v>ÚNICA</v>
      </c>
      <c r="I808" t="str">
        <v>TRANSFERENCIA</v>
      </c>
      <c r="J808">
        <v>15000</v>
      </c>
    </row>
    <row r="809">
      <c r="A809" t="str">
        <v>BC_MATRIZ</v>
      </c>
      <c r="B809">
        <v>45845</v>
      </c>
      <c r="C809" t="str">
        <v>PAGAMENTO JUROS REFERENTE AO CONTRATO DE MUTUO ENTRE SOCIO E EMPRESA DATADO DE 02/06/2025.</v>
      </c>
      <c r="D809" t="str">
        <v>BELA CEREAIS COMERCIO</v>
      </c>
      <c r="E809" t="str">
        <v xml:space="preserve"> JOEL FLORENCO DE SOUZA</v>
      </c>
      <c r="F809" t="str">
        <v>06/2025</v>
      </c>
      <c r="G809" t="str">
        <v>JUROS S/ MUTUO SOCIO</v>
      </c>
      <c r="H809" t="str">
        <v>ÚNICA</v>
      </c>
      <c r="I809" t="str">
        <v>TRANSFERENCIA</v>
      </c>
      <c r="J809">
        <v>3291.85</v>
      </c>
    </row>
    <row r="810" xml:space="preserve">
      <c r="A810" t="str">
        <v>BC_MATRIZ</v>
      </c>
      <c r="B810">
        <v>45845</v>
      </c>
      <c r="C810" t="str" xml:space="preserve">
        <v xml:space="preserve">INTERNET ESCRITORIO FATURA 2506928763122_x000d_
.</v>
      </c>
      <c r="D810" t="str">
        <v>BELA CEREAIS COMERCIO</v>
      </c>
      <c r="E810" t="str">
        <v xml:space="preserve"> CLARO S.A.</v>
      </c>
      <c r="F810" t="str">
        <v>2506928763122</v>
      </c>
      <c r="G810" t="str">
        <v>INTERNET</v>
      </c>
      <c r="H810" t="str">
        <v>6/12</v>
      </c>
      <c r="I810" t="str">
        <v>BOLETO</v>
      </c>
      <c r="J810">
        <v>182.8</v>
      </c>
    </row>
    <row r="811">
      <c r="A811" t="str">
        <v>BC_MATRIZ</v>
      </c>
      <c r="B811">
        <v>45845</v>
      </c>
      <c r="C811" t="str">
        <v>FETHAB MERCADORIA NF 42 E 45, CONTRATO: 0379/25 - AR.</v>
      </c>
      <c r="D811" t="str">
        <v>BELA CEREAIS COMERCIO</v>
      </c>
      <c r="E811" t="str">
        <v xml:space="preserve"> BERNARDO JEAN PANCOTTE</v>
      </c>
      <c r="F811" t="str">
        <v>0379/25 - MP</v>
      </c>
      <c r="G811" t="str">
        <v>FETHAB</v>
      </c>
      <c r="H811" t="str">
        <v>ÚNICA</v>
      </c>
      <c r="I811" t="str">
        <v>BOLETO</v>
      </c>
      <c r="J811">
        <v>391.53</v>
      </c>
    </row>
    <row r="812">
      <c r="A812" t="str">
        <v>BC_MATRIZ</v>
      </c>
      <c r="B812">
        <v>45845</v>
      </c>
      <c r="C812" t="str">
        <v>CONTRIB ENTIDADE REPRES FEIJAO MERCADORIA NF 42 E 45, CONTRATO: 0379/25 - AR.</v>
      </c>
      <c r="D812" t="str">
        <v>BELA CEREAIS COMERCIO</v>
      </c>
      <c r="E812" t="str">
        <v xml:space="preserve"> BERNARDO JEAN PANCOTTE</v>
      </c>
      <c r="F812" t="str">
        <v>0379/25 - AR</v>
      </c>
      <c r="G812" t="str">
        <v>IAGRO</v>
      </c>
      <c r="H812" t="str">
        <v>ÚNICA</v>
      </c>
      <c r="I812" t="str">
        <v>BOLETO</v>
      </c>
      <c r="J812">
        <v>261.02</v>
      </c>
    </row>
    <row r="813">
      <c r="A813" t="str">
        <v>BC_MATRIZ</v>
      </c>
      <c r="B813">
        <v>45845</v>
      </c>
      <c r="C813" t="str">
        <v>CONTRIB ENTIDADE REPRES FEIJAO REF NF 3486, CARREGAMENTO  Nº 01992, CONTRATO: 0385/25 - MV. PLACA: IVV-9092, MOTORISTA: CLEITON LORENZET. PAGAMENTO COM CESSAO DE CREDITO DA MMXBELAX WILLIAN.</v>
      </c>
      <c r="D813" t="str">
        <v>BELA CEREAIS COMERCIO</v>
      </c>
      <c r="E813" t="str">
        <v xml:space="preserve"> WILLIAN RICARDO CHOPTIAN</v>
      </c>
      <c r="F813" t="str">
        <v>01992</v>
      </c>
      <c r="G813" t="str">
        <v>IAGRO</v>
      </c>
      <c r="H813" t="str">
        <v>ÚNICA</v>
      </c>
      <c r="I813" t="str">
        <v>BOLETO</v>
      </c>
      <c r="J813">
        <v>487.76</v>
      </c>
    </row>
    <row r="814">
      <c r="A814" t="str">
        <v>BC_MATRIZ</v>
      </c>
      <c r="B814">
        <v>45845</v>
      </c>
      <c r="C814" t="str">
        <v>TARIFA</v>
      </c>
      <c r="D814" t="str">
        <v>BELA CEREAIS COMERCIO</v>
      </c>
      <c r="E814" t="str">
        <v xml:space="preserve"> BANCO DO BRASIL SA</v>
      </c>
      <c r="F814" t="str">
        <v>07/2025</v>
      </c>
      <c r="G814" t="str">
        <v>TARIFA BANCARIA</v>
      </c>
      <c r="H814" t="str">
        <v>ÚNICA</v>
      </c>
      <c r="I814" t="str">
        <v>DEBITO EM CONTA</v>
      </c>
      <c r="J814">
        <v>30</v>
      </c>
    </row>
    <row r="815">
      <c r="A815" t="str">
        <v>BC_MATRIZ</v>
      </c>
      <c r="B815">
        <v>45845</v>
      </c>
      <c r="C815" t="str">
        <v>RESGATE</v>
      </c>
      <c r="D815" t="str">
        <v>BELA CEREAIS COMERCIO</v>
      </c>
      <c r="E815" t="str">
        <v xml:space="preserve"> TRANSFERENCIA ENTRE CONTAS</v>
      </c>
      <c r="F815" t="str">
        <v>07/2025</v>
      </c>
      <c r="G815" t="str">
        <v>TRANSFERENCIA ENTRE CONTAS</v>
      </c>
      <c r="H815" t="str">
        <v>ÚNICA</v>
      </c>
      <c r="I815" t="str">
        <v>TRANSFERENCIA</v>
      </c>
      <c r="J815">
        <v>109499.19</v>
      </c>
    </row>
    <row r="816">
      <c r="A816" t="str">
        <v>BC_MATRIZ</v>
      </c>
      <c r="B816">
        <v>45846</v>
      </c>
      <c r="C816" t="str">
        <v>BAIXAR MUTUO</v>
      </c>
      <c r="D816" t="str">
        <v>BELA CEREAIS COMERCIO</v>
      </c>
      <c r="E816" t="str">
        <v xml:space="preserve"> MARCIA MORATELLI</v>
      </c>
      <c r="F816" t="str">
        <v>07/2025</v>
      </c>
      <c r="G816" t="str">
        <v>PRO-LABORE</v>
      </c>
      <c r="H816" t="str">
        <v>ÚNICA</v>
      </c>
      <c r="I816" t="str">
        <v>TRANSFERENCIA</v>
      </c>
      <c r="J816">
        <v>10000</v>
      </c>
    </row>
    <row r="817">
      <c r="A817" t="str">
        <v>BC_MATRIZ</v>
      </c>
      <c r="B817">
        <v>45846</v>
      </c>
      <c r="C817" t="str">
        <v>CANCELAMENTO NF 1655 E 1656.</v>
      </c>
      <c r="D817" t="str">
        <v>BELA CEREAIS COMERCIO</v>
      </c>
      <c r="E817" t="str">
        <v xml:space="preserve"> SEFAZ MT ESTADO DE MATO GROSSO</v>
      </c>
      <c r="F817" t="str">
        <v>07/2025</v>
      </c>
      <c r="G817" t="str">
        <v>OUTROS IMPOSTOS E TAXAS</v>
      </c>
      <c r="H817" t="str">
        <v>ÚNICA</v>
      </c>
      <c r="I817" t="str">
        <v>BOLETO</v>
      </c>
      <c r="J817">
        <v>100.59</v>
      </c>
    </row>
    <row r="818">
      <c r="A818" t="str">
        <v>BC_MATRIZ</v>
      </c>
      <c r="B818">
        <v>45846</v>
      </c>
      <c r="C818" t="str">
        <v>TARIFA</v>
      </c>
      <c r="D818" t="str">
        <v>BELA CEREAIS COMERCIO</v>
      </c>
      <c r="E818" t="str">
        <v xml:space="preserve"> BANCO DO BRASIL SA</v>
      </c>
      <c r="F818" t="str">
        <v>07/2025</v>
      </c>
      <c r="G818" t="str">
        <v>TARIFA BANCARIA</v>
      </c>
      <c r="H818" t="str">
        <v>ÚNICA</v>
      </c>
      <c r="I818" t="str">
        <v>DEBITO EM CONTA</v>
      </c>
      <c r="J818">
        <v>30</v>
      </c>
    </row>
    <row r="819">
      <c r="A819" t="str">
        <v>BC_MATRIZ</v>
      </c>
      <c r="B819">
        <v>45846</v>
      </c>
      <c r="C819" t="str">
        <v>RESGATE</v>
      </c>
      <c r="D819" t="str">
        <v>BELA CEREAIS COMERCIO</v>
      </c>
      <c r="E819" t="str">
        <v xml:space="preserve"> TRANSFERENCIA ENTRE CONTAS</v>
      </c>
      <c r="F819" t="str">
        <v>07/2025</v>
      </c>
      <c r="G819" t="str">
        <v>TRANSFERENCIA ENTRE CONTAS</v>
      </c>
      <c r="H819" t="str">
        <v>ÚNICA</v>
      </c>
      <c r="I819" t="str">
        <v>TRANSFERENCIA</v>
      </c>
      <c r="J819">
        <v>93827.16</v>
      </c>
    </row>
    <row r="820">
      <c r="A820" t="str">
        <v>BC_MATRIZ</v>
      </c>
      <c r="B820">
        <v>45847</v>
      </c>
      <c r="C820" t="str">
        <v>NF 1351 CONSULTA DE PERFIL PROFISSIONAL NF 1351. FATURA Nº 00818 REF. DOCUMENTOS: 01971, 01956, 01957, 01969, 01960, 01967.</v>
      </c>
      <c r="D820" t="str">
        <v>BELA CEREAIS COMERCIO</v>
      </c>
      <c r="E820" t="str">
        <v xml:space="preserve"> SGR GERENCIAMENTO DE RISCO LTDA</v>
      </c>
      <c r="F820" t="str">
        <v>1351</v>
      </c>
      <c r="G820" t="str">
        <v>OUTRAS DESPESAS (CORRETORA)</v>
      </c>
      <c r="H820" t="str">
        <v>ÚNICA</v>
      </c>
      <c r="I820" t="str">
        <v>BOLETO</v>
      </c>
      <c r="J820">
        <v>60</v>
      </c>
    </row>
    <row r="821">
      <c r="A821" t="str">
        <v>BC_MATRIZ</v>
      </c>
      <c r="B821">
        <v>45847</v>
      </c>
      <c r="C821" t="str">
        <v>NF 1351 CONSULTA DE PERFIL PROFISSIONAL NF 1351. FATURA Nº 00818 REF. DOCUMENTOS: 01971, 01956, 01957, 01969, 01960, 01967.</v>
      </c>
      <c r="D821" t="str">
        <v>BELA CEREAIS COMERCIO</v>
      </c>
      <c r="E821" t="str">
        <v xml:space="preserve"> SGR GERENCIAMENTO DE RISCO LTDA</v>
      </c>
      <c r="F821" t="str">
        <v>1351</v>
      </c>
      <c r="G821" t="str">
        <v>CONSULTA DE PERFIL PROFISSIONAL</v>
      </c>
      <c r="H821" t="str">
        <v>ÚNICA</v>
      </c>
      <c r="I821" t="str">
        <v>BOLETO</v>
      </c>
      <c r="J821">
        <v>7.5</v>
      </c>
    </row>
    <row r="822">
      <c r="A822" t="str">
        <v>BC_MATRIZ</v>
      </c>
      <c r="B822">
        <v>45847</v>
      </c>
      <c r="C822" t="str">
        <v>TARIFA</v>
      </c>
      <c r="D822" t="str">
        <v>BELA CEREAIS COMERCIO</v>
      </c>
      <c r="E822" t="str">
        <v xml:space="preserve"> BANCO DO BRASIL SA</v>
      </c>
      <c r="F822" t="str">
        <v>07/2025</v>
      </c>
      <c r="G822" t="str">
        <v>TARIFA BANCARIA</v>
      </c>
      <c r="H822" t="str">
        <v>ÚNICA</v>
      </c>
      <c r="I822" t="str">
        <v>DEBITO EM CONTA</v>
      </c>
      <c r="J822">
        <v>20</v>
      </c>
    </row>
    <row r="823">
      <c r="A823" t="str">
        <v>BC_MATRIZ</v>
      </c>
      <c r="B823">
        <v>45847</v>
      </c>
      <c r="C823" t="str">
        <v>RESTAGE</v>
      </c>
      <c r="D823" t="str">
        <v>BELA CEREAIS COMERCIO</v>
      </c>
      <c r="E823" t="str">
        <v xml:space="preserve"> TRANSFERENCIA ENTRE CONTAS</v>
      </c>
      <c r="F823" t="str">
        <v>07/2025</v>
      </c>
      <c r="G823" t="str">
        <v>TRANSFERENCIA ENTRE CONTAS</v>
      </c>
      <c r="H823" t="str">
        <v>ÚNICA</v>
      </c>
      <c r="I823" t="str">
        <v>TRANSFERENCIA</v>
      </c>
      <c r="J823">
        <v>81452.43</v>
      </c>
    </row>
    <row r="824">
      <c r="A824" t="str">
        <v>BC_MATRIZ</v>
      </c>
      <c r="B824">
        <v>45848</v>
      </c>
      <c r="C824" t="str">
        <v>NF 43630. ANALISE AMOSTRA FEIJAO NOVA AGRI.</v>
      </c>
      <c r="D824" t="str">
        <v>BELA CEREAIS COMERCIO</v>
      </c>
      <c r="E824" t="str">
        <v xml:space="preserve"> INTECSO - SOLUCOES E INOVACOES EM AGRONEGOCIOS LTDA</v>
      </c>
      <c r="F824" t="str">
        <v>43630</v>
      </c>
      <c r="G824" t="str">
        <v>ANALISE LABORATORIO</v>
      </c>
      <c r="H824" t="str">
        <v>ÚNICA</v>
      </c>
      <c r="I824" t="str">
        <v>BOLETO</v>
      </c>
      <c r="J824">
        <v>871.52</v>
      </c>
    </row>
    <row r="825">
      <c r="A825" t="str">
        <v>BC_MATRIZ</v>
      </c>
      <c r="B825">
        <v>45848</v>
      </c>
      <c r="C825" t="str">
        <v>NF 202500000000009. SERVICO DE SUPORTE TECNICO EM INFRAESTRUTURA DE TI.</v>
      </c>
      <c r="D825" t="str">
        <v>BELA CEREAIS COMERCIO</v>
      </c>
      <c r="E825" t="str">
        <v xml:space="preserve"> SKILLS IT SOLUCOES EM TECNOLOGIA LTDA</v>
      </c>
      <c r="F825" t="str">
        <v>202500000000009</v>
      </c>
      <c r="G825" t="str">
        <v>INFORMATICA</v>
      </c>
      <c r="H825" t="str">
        <v>ÚNICA</v>
      </c>
      <c r="I825" t="str">
        <v>BOLETO</v>
      </c>
      <c r="J825">
        <v>896.95</v>
      </c>
    </row>
    <row r="826">
      <c r="A826" t="str">
        <v>BC_MATRIZ</v>
      </c>
      <c r="B826">
        <v>45848</v>
      </c>
      <c r="C826" t="str">
        <v>JUROS CAPITAL DE GIRO CEDULA DE CREDITO BANCARIO NR 713.914.635</v>
      </c>
      <c r="D826" t="str">
        <v>BELA CEREAIS COMERCIO</v>
      </c>
      <c r="E826" t="str">
        <v xml:space="preserve"> BANCO DO BRASIL SA</v>
      </c>
      <c r="F826" t="str">
        <v>713.914.635</v>
      </c>
      <c r="G826" t="str">
        <v>JUROS EMPRESTIMOS</v>
      </c>
      <c r="H826" t="str">
        <v>ÚNICA</v>
      </c>
      <c r="I826" t="str">
        <v>DEBITO EM CONTA</v>
      </c>
      <c r="J826">
        <v>35136</v>
      </c>
    </row>
    <row r="827">
      <c r="A827" t="str">
        <v>BC_MATRIZ</v>
      </c>
      <c r="B827">
        <v>45848</v>
      </c>
      <c r="C827" t="str">
        <v>TARIFA</v>
      </c>
      <c r="D827" t="str">
        <v>BELA CEREAIS COMERCIO</v>
      </c>
      <c r="E827" t="str">
        <v xml:space="preserve"> BANCO DO BRASIL SA</v>
      </c>
      <c r="F827" t="str">
        <v>07/2025</v>
      </c>
      <c r="G827" t="str">
        <v>TARIFA BANCARIA</v>
      </c>
      <c r="H827" t="str">
        <v>ÚNICA</v>
      </c>
      <c r="I827" t="str">
        <v>DEBITO EM CONTA</v>
      </c>
      <c r="J827">
        <v>95</v>
      </c>
    </row>
    <row r="828">
      <c r="A828" t="str">
        <v>BC_MATRIZ</v>
      </c>
      <c r="B828">
        <v>45848</v>
      </c>
      <c r="C828" t="str">
        <v>CONSORCIO</v>
      </c>
      <c r="D828" t="str">
        <v>BELA CEREAIS COMERCIO</v>
      </c>
      <c r="E828" t="str">
        <v xml:space="preserve"> BANCO DO BRASIL SA</v>
      </c>
      <c r="F828" t="str">
        <v>07/2025</v>
      </c>
      <c r="G828" t="str">
        <v>CONSORCIO</v>
      </c>
      <c r="H828" t="str">
        <v>ÚNICA</v>
      </c>
      <c r="I828" t="str">
        <v>DEBITO EM CONTA</v>
      </c>
      <c r="J828">
        <v>2640.46</v>
      </c>
    </row>
    <row r="829">
      <c r="A829" t="str">
        <v>BC_MATRIZ</v>
      </c>
      <c r="B829">
        <v>45848</v>
      </c>
      <c r="C829" t="str">
        <v>RESGATE</v>
      </c>
      <c r="D829" t="str">
        <v>BELA CEREAIS COMERCIO</v>
      </c>
      <c r="E829" t="str">
        <v xml:space="preserve"> TRANSFERENCIA ENTRE CONTAS</v>
      </c>
      <c r="F829" t="str">
        <v>07/2025</v>
      </c>
      <c r="G829" t="str">
        <v>TRANSFERENCIA ENTRE CONTAS</v>
      </c>
      <c r="H829" t="str">
        <v>ÚNICA</v>
      </c>
      <c r="I829" t="str">
        <v>TRANSFERENCIA</v>
      </c>
      <c r="J829">
        <v>30225.93</v>
      </c>
    </row>
    <row r="830">
      <c r="A830" t="str">
        <v>BC_MATRIZ</v>
      </c>
      <c r="B830">
        <v>45849</v>
      </c>
      <c r="C830" t="str">
        <v>SERVICOS DE PORTO CONTRATO VENDA: 0386/25 - MV. CARREGAMENTO Nº 01992, PLACA: IVV-9092, MOTORISTA: CLEITON LORENZET. CONTRATO EXP-034/25.</v>
      </c>
      <c r="D830" t="str">
        <v>BELA CEREAIS COMERCIO</v>
      </c>
      <c r="E830" t="str">
        <v xml:space="preserve"> VEGA PARTICIPACOES E GESTORA DE BENS LTDA</v>
      </c>
      <c r="F830" t="str">
        <v>0386/25 - MV</v>
      </c>
      <c r="G830" t="str">
        <v>COMISSÃO CONTRATOS (CORRETORA)</v>
      </c>
      <c r="H830" t="str">
        <v>ÚNICA</v>
      </c>
      <c r="I830" t="str">
        <v>BOLETO</v>
      </c>
      <c r="J830">
        <v>23328.06</v>
      </c>
    </row>
    <row r="831">
      <c r="A831" t="str">
        <v>BC_MATRIZ</v>
      </c>
      <c r="B831">
        <v>45849</v>
      </c>
      <c r="C831" t="str">
        <v xml:space="preserve">COMISSÃO CORRETOR NF 3, CONTRATO VENDA: 0365/25 - SO. FATURA Nº 00819 REF. DOCUMENTOS: 01789, 01798, 01801, 01803, 01797, 01795, 01776, 01777, 01780, 01781, 01784, 01785, 01709, 01793, 01788, 01787, 01786, 01796, 01794, 01774, 01806, 01807, 01809, 01808, </v>
      </c>
      <c r="D831" t="str">
        <v>BELA CEREAIS COMERCIO</v>
      </c>
      <c r="E831" t="str">
        <v xml:space="preserve"> BUCH SERVICOS E REPRESENTACAO LTDA</v>
      </c>
      <c r="F831" t="str">
        <v>3</v>
      </c>
      <c r="G831" t="str">
        <v>COMISSÃO CONTRATOS (CORRETORA)</v>
      </c>
      <c r="H831" t="str">
        <v>ÚNICA</v>
      </c>
      <c r="I831" t="str">
        <v>PIX</v>
      </c>
      <c r="J831">
        <v>19656</v>
      </c>
    </row>
    <row r="832">
      <c r="A832" t="str">
        <v>BC_MATRIZ</v>
      </c>
      <c r="B832">
        <v>45849</v>
      </c>
      <c r="C832" t="str">
        <v>COMISSÃO CORRETOR NF 3, CONTRATO VENDA: 0366/25 - SO. FATURA Nº 00820 REF. DOCUMENTOS: 01845, 01848, 01849, 01863, 01870, 01878, 01846, 01847, 01850, 01851, 01854, 01861, 01864, 01860, 01862, 01867, 01822.</v>
      </c>
      <c r="D832" t="str">
        <v>BELA CEREAIS COMERCIO</v>
      </c>
      <c r="E832" t="str">
        <v xml:space="preserve"> BUCH SERVICOS E REPRESENTACAO LTDA</v>
      </c>
      <c r="F832" t="str">
        <v>3</v>
      </c>
      <c r="G832" t="str">
        <v>COMISSÃO CONTRATOS (CORRETORA)</v>
      </c>
      <c r="H832" t="str">
        <v>ÚNICA</v>
      </c>
      <c r="I832" t="str">
        <v>PIX</v>
      </c>
      <c r="J832">
        <v>12000</v>
      </c>
    </row>
    <row r="833">
      <c r="A833" t="str">
        <v>BC_MATRIZ</v>
      </c>
      <c r="B833">
        <v>45849</v>
      </c>
      <c r="C833" t="str">
        <v>COMISSÃO CORRETOR NF 3, CONTRATO VENDA: 0372/25 - SO. FATURA Nº 00821 REF. DOCUMENTOS: 01880, 01881, 01895, 01900, 01874, 01877, 01873, 01882, 01879, 01893, 01896, 01899, 01902, 01933.</v>
      </c>
      <c r="D833" t="str">
        <v>BELA CEREAIS COMERCIO</v>
      </c>
      <c r="E833" t="str">
        <v xml:space="preserve"> BUCH SERVICOS E REPRESENTACAO LTDA</v>
      </c>
      <c r="F833" t="str">
        <v>3</v>
      </c>
      <c r="G833" t="str">
        <v>COMISSÃO CONTRATOS (CORRETORA)</v>
      </c>
      <c r="H833" t="str">
        <v>ÚNICA</v>
      </c>
      <c r="I833" t="str">
        <v>PIX</v>
      </c>
      <c r="J833">
        <v>10344</v>
      </c>
    </row>
    <row r="834">
      <c r="A834" t="str">
        <v>BC_MATRIZ</v>
      </c>
      <c r="B834">
        <v>45849</v>
      </c>
      <c r="C834" t="str">
        <v>TARIFA</v>
      </c>
      <c r="D834" t="str">
        <v>BELA CEREAIS COMERCIO</v>
      </c>
      <c r="E834" t="str">
        <v xml:space="preserve"> BANCO DO BRASIL SA</v>
      </c>
      <c r="F834" t="str">
        <v>07/2025</v>
      </c>
      <c r="G834" t="str">
        <v>TARIFA BANCARIA</v>
      </c>
      <c r="H834" t="str">
        <v>ÚNICA</v>
      </c>
      <c r="I834" t="str">
        <v>DEBITO EM CONTA</v>
      </c>
      <c r="J834">
        <v>40</v>
      </c>
    </row>
    <row r="835">
      <c r="A835" t="str">
        <v>BC_MATRIZ</v>
      </c>
      <c r="B835">
        <v>45849</v>
      </c>
      <c r="C835" t="str">
        <v>RESGATE</v>
      </c>
      <c r="D835" t="str">
        <v>BELA CEREAIS COMERCIO</v>
      </c>
      <c r="E835" t="str">
        <v xml:space="preserve"> TRANSFERENCIA ENTRE CONTAS</v>
      </c>
      <c r="F835" t="str">
        <v>0/2025</v>
      </c>
      <c r="G835" t="str">
        <v>TRANSFERENCIA ENTRE CONTAS</v>
      </c>
      <c r="H835" t="str">
        <v>ÚNICA</v>
      </c>
      <c r="I835" t="str">
        <v>TRANSFERENCIA</v>
      </c>
      <c r="J835">
        <v>104155.2</v>
      </c>
    </row>
    <row r="836">
      <c r="A836" t="str">
        <v>BC_MATRIZ</v>
      </c>
      <c r="B836">
        <v>45852</v>
      </c>
      <c r="C836" t="str">
        <v>FRETE MARITIMO CONTRATO VENDA: 0382/25 - MV. CARREGAMENTOS Nº 01956, 01957, 01960. FATURA Nº 00817 REF. DOCUMENTOS: 01956, 01957, 01960. PROCESSO EXP 032/25.</v>
      </c>
      <c r="D836" t="str">
        <v>BELA CEREAIS COMERCIO</v>
      </c>
      <c r="E836" t="str">
        <v xml:space="preserve"> VEGA PARTICIPACOES E GESTORA DE BENS LTDA</v>
      </c>
      <c r="F836" t="str">
        <v>0382/25 - MV</v>
      </c>
      <c r="G836" t="str">
        <v>COMISSÃO CONTRATOS (CORRETORA)</v>
      </c>
      <c r="H836" t="str">
        <v>ÚNICA</v>
      </c>
      <c r="I836" t="str">
        <v>BOLETO</v>
      </c>
      <c r="J836">
        <v>73034.94</v>
      </c>
    </row>
    <row r="837">
      <c r="A837" t="str">
        <v>BC_MATRIZ</v>
      </c>
      <c r="B837">
        <v>45852</v>
      </c>
      <c r="C837" t="str">
        <v>FRETE MARITIMO CONTRATO VENDA: 0382/25 - MV. CARREGAMENTOS Nº 01956, 01957, 01960. FATURA Nº 00817 REF. DOCUMENTOS: 01956, 01957, 01960. PROCESSO EXP 032/25.</v>
      </c>
      <c r="D837" t="str">
        <v>BELA CEREAIS COMERCIO</v>
      </c>
      <c r="E837" t="str">
        <v xml:space="preserve"> VEGA PARTICIPACOES E GESTORA DE BENS LTDA</v>
      </c>
      <c r="F837" t="str">
        <v>0382/25 - MV</v>
      </c>
      <c r="G837" t="str">
        <v>JUROS FORNECEDORES</v>
      </c>
      <c r="H837" t="str">
        <v>ÚNICA</v>
      </c>
      <c r="I837" t="str">
        <v>BOLETO</v>
      </c>
      <c r="J837">
        <v>15.56</v>
      </c>
    </row>
    <row r="838">
      <c r="A838" t="str">
        <v>BC_MATRIZ</v>
      </c>
      <c r="B838">
        <v>45852</v>
      </c>
      <c r="C838" t="str">
        <v>CTE 16138 PARCIAL NEROWILLIAN.</v>
      </c>
      <c r="D838" t="str">
        <v>BELA CEREAIS COMERCIO</v>
      </c>
      <c r="E838" t="str">
        <v xml:space="preserve"> MARCIA MORATELLI</v>
      </c>
      <c r="F838" t="str">
        <v>07/2025</v>
      </c>
      <c r="G838" t="str">
        <v>PRO-LABORE</v>
      </c>
      <c r="H838" t="str">
        <v>ÚNICA</v>
      </c>
      <c r="I838" t="str">
        <v>TRANSFERENCIA</v>
      </c>
      <c r="J838">
        <v>6480.47</v>
      </c>
    </row>
    <row r="839">
      <c r="A839" t="str">
        <v>BC_MATRIZ</v>
      </c>
      <c r="B839">
        <v>45852</v>
      </c>
      <c r="C839" t="str">
        <v>CANCELAMENTO NF 1665.</v>
      </c>
      <c r="D839" t="str">
        <v>BELA CEREAIS COMERCIO</v>
      </c>
      <c r="E839" t="str">
        <v xml:space="preserve"> SEFAZ MT ESTADO DE MATO GROSSO</v>
      </c>
      <c r="F839" t="str">
        <v>07/2025</v>
      </c>
      <c r="G839" t="str">
        <v>OUTROS IMPOSTOS E TAXAS</v>
      </c>
      <c r="H839" t="str">
        <v>ÚNICA</v>
      </c>
      <c r="I839" t="str">
        <v>BOLETO</v>
      </c>
      <c r="J839">
        <v>50.3</v>
      </c>
    </row>
    <row r="840">
      <c r="A840" t="str">
        <v>BC_MATRIZ</v>
      </c>
      <c r="B840">
        <v>45852</v>
      </c>
      <c r="C840" t="str">
        <v>TARIFA</v>
      </c>
      <c r="D840" t="str">
        <v>BELA CEREAIS COMERCIO</v>
      </c>
      <c r="E840" t="str">
        <v xml:space="preserve"> BANCO DO BRASIL SA</v>
      </c>
      <c r="F840" t="str">
        <v>07/2025</v>
      </c>
      <c r="G840" t="str">
        <v>TARIFA BANCARIA</v>
      </c>
      <c r="H840" t="str">
        <v>ÚNICA</v>
      </c>
      <c r="I840" t="str">
        <v>DEBITO EM CONTA</v>
      </c>
      <c r="J840">
        <v>50</v>
      </c>
    </row>
    <row r="841">
      <c r="A841" t="str">
        <v>BC_MATRIZ</v>
      </c>
      <c r="B841">
        <v>45852</v>
      </c>
      <c r="C841" t="str">
        <v>RESGATE</v>
      </c>
      <c r="D841" t="str">
        <v>BELA CEREAIS COMERCIO</v>
      </c>
      <c r="E841" t="str">
        <v xml:space="preserve"> TRANSFERENCIA ENTRE CONTAS</v>
      </c>
      <c r="F841" t="str">
        <v>07/2025</v>
      </c>
      <c r="G841" t="str">
        <v>TRANSFERENCIA ENTRE CONTAS</v>
      </c>
      <c r="H841" t="str">
        <v>ÚNICA</v>
      </c>
      <c r="I841" t="str">
        <v>TRANSFERENCIA</v>
      </c>
      <c r="J841">
        <v>185084.33</v>
      </c>
    </row>
    <row r="842">
      <c r="A842" t="str">
        <v>BC_MATRIZ</v>
      </c>
      <c r="B842">
        <v>45853</v>
      </c>
      <c r="C842" t="str">
        <v>CTE 16757 PARCIAL NEROWILLIAN.</v>
      </c>
      <c r="D842" t="str">
        <v>BELA CEREAIS COMERCIO</v>
      </c>
      <c r="E842" t="str">
        <v xml:space="preserve"> MARCIA MORATELLI</v>
      </c>
      <c r="F842" t="str">
        <v>07/2025</v>
      </c>
      <c r="G842" t="str">
        <v>PRO-LABORE</v>
      </c>
      <c r="H842" t="str">
        <v>ÚNICA</v>
      </c>
      <c r="I842" t="str">
        <v>TRANSFERENCIA</v>
      </c>
      <c r="J842">
        <v>3954.8</v>
      </c>
    </row>
    <row r="843">
      <c r="A843" t="str">
        <v>BC_MATRIZ</v>
      </c>
      <c r="B843">
        <v>45853</v>
      </c>
      <c r="C843" t="str">
        <v>RESGATE</v>
      </c>
      <c r="D843" t="str">
        <v>BELA CEREAIS COMERCIO</v>
      </c>
      <c r="E843" t="str">
        <v xml:space="preserve"> TRANSFERENCIA ENTRE CONTAS</v>
      </c>
      <c r="F843" t="str">
        <v>07/2025</v>
      </c>
      <c r="G843" t="str">
        <v>TRANSFERENCIA ENTRE CONTAS</v>
      </c>
      <c r="H843" t="str">
        <v>ÚNICA</v>
      </c>
      <c r="I843" t="str">
        <v>TRANSFERENCIA</v>
      </c>
      <c r="J843">
        <v>3954.8</v>
      </c>
    </row>
    <row r="844">
      <c r="A844" t="str">
        <v>BC_MATRIZ</v>
      </c>
      <c r="B844">
        <v>45854</v>
      </c>
      <c r="C844" t="str">
        <v>NF 366252 CONSULTA DE PERFIL PROFISSIONAL. FATURA Nº 00814 REF. DOCUMENTOS: 01980, 01959, 01978, 01982, 01987, 01992.</v>
      </c>
      <c r="D844" t="str">
        <v>BELA CEREAIS COMERCIO</v>
      </c>
      <c r="E844" t="str">
        <v xml:space="preserve"> BUONNY PROJETOS E SERVICOS DE RISCOS SECURITARIOS LTDA.</v>
      </c>
      <c r="F844" t="str">
        <v>366252</v>
      </c>
      <c r="G844" t="str">
        <v>OUTRAS DESPESAS (CORRETORA)</v>
      </c>
      <c r="H844" t="str">
        <v>ÚNICA</v>
      </c>
      <c r="I844" t="str">
        <v>BOLETO</v>
      </c>
      <c r="J844">
        <v>250</v>
      </c>
    </row>
    <row r="845">
      <c r="A845" t="str">
        <v>BC_MATRIZ</v>
      </c>
      <c r="B845">
        <v>45854</v>
      </c>
      <c r="C845" t="str">
        <v>NF 366252 CONSULTA DE PERFIL PROFISSIONAL. FATURA Nº 00814 REF. DOCUMENTOS: 01980, 01959, 01978, 01982, 01987, 01992.</v>
      </c>
      <c r="D845" t="str">
        <v>BELA CEREAIS COMERCIO</v>
      </c>
      <c r="E845" t="str">
        <v xml:space="preserve"> BUONNY PROJETOS E SERVICOS DE RISCOS SECURITARIOS LTDA.</v>
      </c>
      <c r="F845" t="str">
        <v>366252</v>
      </c>
      <c r="G845" t="str">
        <v>CONSULTA DE PERFIL PROFISSIONAL</v>
      </c>
      <c r="H845" t="str">
        <v>ÚNICA</v>
      </c>
      <c r="I845" t="str">
        <v>BOLETO</v>
      </c>
      <c r="J845">
        <v>949.18</v>
      </c>
    </row>
    <row r="846">
      <c r="A846" t="str">
        <v>BC_MATRIZ</v>
      </c>
      <c r="B846">
        <v>45854</v>
      </c>
      <c r="C846" t="str">
        <v>TARIFA</v>
      </c>
      <c r="D846" t="str">
        <v>BELA CEREAIS COMERCIO</v>
      </c>
      <c r="E846" t="str">
        <v xml:space="preserve"> BANCO DO BRASIL SA</v>
      </c>
      <c r="F846" t="str">
        <v>07/2025</v>
      </c>
      <c r="G846" t="str">
        <v>TARIFA BANCARIA</v>
      </c>
      <c r="H846" t="str">
        <v>ÚNICA</v>
      </c>
      <c r="I846" t="str">
        <v>DEBITO EM CONTA</v>
      </c>
      <c r="J846">
        <v>10</v>
      </c>
    </row>
    <row r="847">
      <c r="A847" t="str">
        <v>BC_MATRIZ</v>
      </c>
      <c r="B847">
        <v>45854</v>
      </c>
      <c r="C847" t="str">
        <v>RESGATE</v>
      </c>
      <c r="D847" t="str">
        <v>BELA CEREAIS COMERCIO</v>
      </c>
      <c r="E847" t="str">
        <v xml:space="preserve"> TRANSFERENCIA ENTRE CONTAS</v>
      </c>
      <c r="F847" t="str">
        <v>07/2025</v>
      </c>
      <c r="G847" t="str">
        <v>TRANSFERENCIA ENTRE CONTAS</v>
      </c>
      <c r="H847" t="str">
        <v>ÚNICA</v>
      </c>
      <c r="I847" t="str">
        <v>TRANSFERENCIA</v>
      </c>
      <c r="J847">
        <v>73142.51</v>
      </c>
    </row>
    <row r="848">
      <c r="A848" t="str">
        <v>BC_MATRIZ</v>
      </c>
      <c r="B848">
        <v>45855</v>
      </c>
      <c r="C848" t="str">
        <v>TELEFONE 06/2025. Nº da conta: 149591054.</v>
      </c>
      <c r="D848" t="str">
        <v>BELA CEREAIS COMERCIO</v>
      </c>
      <c r="E848" t="str">
        <v xml:space="preserve"> CLARO S.A.</v>
      </c>
      <c r="F848" t="str">
        <v>149591054</v>
      </c>
      <c r="G848" t="str">
        <v>TELEFONE MOVEL</v>
      </c>
      <c r="H848" t="str">
        <v>6/12</v>
      </c>
      <c r="I848" t="str">
        <v>BOLETO</v>
      </c>
      <c r="J848">
        <v>144.36</v>
      </c>
    </row>
    <row r="849">
      <c r="A849" t="str">
        <v>BC_MATRIZ</v>
      </c>
      <c r="B849">
        <v>45855</v>
      </c>
      <c r="C849" t="str">
        <v>TARIFAS</v>
      </c>
      <c r="D849" t="str">
        <v>BELA CEREAIS COMERCIO</v>
      </c>
      <c r="E849" t="str">
        <v xml:space="preserve"> BANCO DO BRASIL SA</v>
      </c>
      <c r="F849" t="str">
        <v>07/2025</v>
      </c>
      <c r="G849" t="str">
        <v>TARIFA BANCARIA</v>
      </c>
      <c r="H849" t="str">
        <v>ÚNICA</v>
      </c>
      <c r="I849" t="str">
        <v>DEBITO EM CONTA</v>
      </c>
      <c r="J849">
        <v>30</v>
      </c>
    </row>
    <row r="850">
      <c r="A850" t="str">
        <v>BC_MATRIZ</v>
      </c>
      <c r="B850">
        <v>45855</v>
      </c>
      <c r="C850" t="str">
        <v>RESGATE</v>
      </c>
      <c r="D850" t="str">
        <v>BELA CEREAIS COMERCIO</v>
      </c>
      <c r="E850" t="str">
        <v xml:space="preserve"> TRANSFERENCIA ENTRE CONTAS</v>
      </c>
      <c r="F850" t="str">
        <v>07/2025</v>
      </c>
      <c r="G850" t="str">
        <v>TRANSFERENCIA ENTRE CONTAS</v>
      </c>
      <c r="H850" t="str">
        <v>ÚNICA</v>
      </c>
      <c r="I850" t="str">
        <v>TRANSFERENCIA</v>
      </c>
      <c r="J850">
        <v>10992.82</v>
      </c>
    </row>
    <row r="851">
      <c r="A851" t="str">
        <v>BC_MATRIZ</v>
      </c>
      <c r="B851">
        <v>45856</v>
      </c>
      <c r="C851" t="str">
        <v>SENAR REF NF 3486, CARREGAMENTO  Nº 01992, CONTRATO: 0385/25 - MV. PLACA: IVV-9092, MOTORISTA: CLEITON LORENZET. PAGAMENTO COM CESSAO DE CREDITO DA MMXBELAX WILLIAN.</v>
      </c>
      <c r="D851" t="str">
        <v>BELA CEREAIS COMERCIO</v>
      </c>
      <c r="E851" t="str">
        <v xml:space="preserve"> WILLIAN RICARDO CHOPTIAN</v>
      </c>
      <c r="F851" t="str">
        <v>01992</v>
      </c>
      <c r="G851" t="str">
        <v>FUNRURAL</v>
      </c>
      <c r="H851" t="str">
        <v>ÚNICA</v>
      </c>
      <c r="I851" t="str">
        <v>BOLETO</v>
      </c>
      <c r="J851">
        <v>258.41</v>
      </c>
    </row>
    <row r="852">
      <c r="A852" t="str">
        <v>BC_MATRIZ</v>
      </c>
      <c r="B852">
        <v>45856</v>
      </c>
      <c r="C852" t="str">
        <v>FUNRURAL MERCADORIA NF 42 E 45, CONTRATO: 0379/25 - AR.</v>
      </c>
      <c r="D852" t="str">
        <v>BELA CEREAIS COMERCIO</v>
      </c>
      <c r="E852" t="str">
        <v xml:space="preserve"> BERNARDO JEAN PANCOTTE</v>
      </c>
      <c r="F852" t="str">
        <v>0379/25 - AR</v>
      </c>
      <c r="G852" t="str">
        <v>FUNRURAL</v>
      </c>
      <c r="H852" t="str">
        <v>ÚNICA</v>
      </c>
      <c r="I852" t="str">
        <v>BOLETO</v>
      </c>
      <c r="J852">
        <v>1005</v>
      </c>
    </row>
    <row r="853">
      <c r="A853" t="str">
        <v>BC_MATRIZ</v>
      </c>
      <c r="B853">
        <v>45856</v>
      </c>
      <c r="C853" t="str">
        <v>REFERENTE 06/2025.</v>
      </c>
      <c r="D853" t="str">
        <v>BELA CEREAIS COMERCIO</v>
      </c>
      <c r="E853" t="str">
        <v xml:space="preserve"> INSS INSTITUTO NACIONAL DE SEGURANCA SOCIAL</v>
      </c>
      <c r="F853" t="str">
        <v>06/2025</v>
      </c>
      <c r="G853" t="str">
        <v>INSS</v>
      </c>
      <c r="H853" t="str">
        <v>6/12</v>
      </c>
      <c r="I853" t="str">
        <v>BOLETO</v>
      </c>
      <c r="J853">
        <v>806</v>
      </c>
    </row>
    <row r="854">
      <c r="A854" t="str">
        <v>BC_MATRIZ</v>
      </c>
      <c r="B854">
        <v>45856</v>
      </c>
      <c r="C854" t="str">
        <v>TARIFA</v>
      </c>
      <c r="D854" t="str">
        <v>BELA CEREAIS COMERCIO</v>
      </c>
      <c r="E854" t="str">
        <v xml:space="preserve"> BANCO DO BRASIL SA</v>
      </c>
      <c r="F854" t="str">
        <v>07/2025</v>
      </c>
      <c r="G854" t="str">
        <v>TARIFA BANCARIA</v>
      </c>
      <c r="H854" t="str">
        <v>ÚNICA</v>
      </c>
      <c r="I854" t="str">
        <v>DEBITO EM CONTA</v>
      </c>
      <c r="J854">
        <v>40</v>
      </c>
    </row>
    <row r="855">
      <c r="A855" t="str">
        <v>BC_MATRIZ</v>
      </c>
      <c r="B855">
        <v>45856</v>
      </c>
      <c r="C855" t="str">
        <v>CTE 26983 R$ 3374 PARCIAL NEROWILLIAN. CTE 14523 R$ 34,00 NEROWILLLIAN</v>
      </c>
      <c r="D855" t="str">
        <v>BELA CEREAIS COMERCIO</v>
      </c>
      <c r="E855" t="str">
        <v xml:space="preserve"> MARCIA MORATELLI</v>
      </c>
      <c r="F855" t="str">
        <v>04/2025</v>
      </c>
      <c r="G855" t="str">
        <v>PRO-LABORE</v>
      </c>
      <c r="H855" t="str">
        <v>ÚNICA</v>
      </c>
      <c r="I855" t="str">
        <v>TRANSFERENCIA</v>
      </c>
      <c r="J855">
        <v>3408</v>
      </c>
    </row>
    <row r="856">
      <c r="A856" t="str">
        <v>BC_MATRIZ</v>
      </c>
      <c r="B856">
        <v>45856</v>
      </c>
      <c r="C856" t="str">
        <v>RESGATE</v>
      </c>
      <c r="D856" t="str">
        <v>BELA CEREAIS COMERCIO</v>
      </c>
      <c r="E856" t="str">
        <v xml:space="preserve"> TRANSFERENCIA ENTRE CONTAS</v>
      </c>
      <c r="F856" t="str">
        <v>07/2025</v>
      </c>
      <c r="G856" t="str">
        <v>TRANSFERENCIA ENTRE CONTAS</v>
      </c>
      <c r="H856" t="str">
        <v>ÚNICA</v>
      </c>
      <c r="I856" t="str">
        <v>TRANSFERENCIA</v>
      </c>
      <c r="J856">
        <v>91205.07</v>
      </c>
    </row>
    <row r="857">
      <c r="A857" t="str">
        <v>BC_MATRIZ</v>
      </c>
      <c r="B857">
        <v>45859</v>
      </c>
      <c r="C857" t="str">
        <v>REGISTRO BACEN CPR EUROCHEM X BOCALON.</v>
      </c>
      <c r="D857" t="str">
        <v>BELA CEREAIS COMERCIO</v>
      </c>
      <c r="E857" t="str">
        <v xml:space="preserve"> B3 S.A. - BRASIL</v>
      </c>
      <c r="F857" t="str">
        <v>07/2025</v>
      </c>
      <c r="G857" t="str">
        <v>HONORARIOS DIVERSOS</v>
      </c>
      <c r="H857" t="str">
        <v>ÚNICA</v>
      </c>
      <c r="I857" t="str">
        <v>BOLETO</v>
      </c>
      <c r="J857">
        <v>100.04</v>
      </c>
    </row>
    <row r="858">
      <c r="A858" t="str">
        <v>BC_MATRIZ</v>
      </c>
      <c r="B858">
        <v>45859</v>
      </c>
      <c r="C858" t="str">
        <v>CTE 16955 NEROWILLLIAN.</v>
      </c>
      <c r="D858" t="str">
        <v>BELA CEREAIS COMERCIO</v>
      </c>
      <c r="E858" t="str">
        <v xml:space="preserve"> MARCIA MORATELLI</v>
      </c>
      <c r="F858" t="str">
        <v>07/2025</v>
      </c>
      <c r="G858" t="str">
        <v>PRO-LABORE</v>
      </c>
      <c r="H858" t="str">
        <v>ÚNICA</v>
      </c>
      <c r="I858" t="str">
        <v>TRANSFERENCIA</v>
      </c>
      <c r="J858">
        <v>3686.32</v>
      </c>
    </row>
    <row r="859">
      <c r="A859" t="str">
        <v>BC_MATRIZ</v>
      </c>
      <c r="B859">
        <v>45859</v>
      </c>
      <c r="C859" t="str">
        <v>CAPITAL DE GIRO CEDULA DE CREDITO BANCARIO NR 713.912.618. 18 PARCELAS PRIMEIRA 20/04/2024 ULTIMA 20/08/2025 VALOR PARCELA: R$ 55.555,56. ENCARGO FINANCEIRO 1,48 % MES. TAXA FLAT 0,50%.</v>
      </c>
      <c r="D859" t="str">
        <v>BELA CEREAIS COMERCIO</v>
      </c>
      <c r="E859" t="str">
        <v xml:space="preserve"> BANCO DO BRASIL SA</v>
      </c>
      <c r="F859" t="str">
        <v>713.912.618</v>
      </c>
      <c r="G859" t="str">
        <v>CAPITAL GIRO</v>
      </c>
      <c r="H859" t="str">
        <v>16/18</v>
      </c>
      <c r="I859" t="str">
        <v>DEBITO EM CONTA</v>
      </c>
      <c r="J859">
        <v>55555.56</v>
      </c>
    </row>
    <row r="860">
      <c r="A860" t="str">
        <v>BC_MATRIZ</v>
      </c>
      <c r="B860">
        <v>45859</v>
      </c>
      <c r="C860" t="str">
        <v>CAPITAL DE GIRO CEDULA DE CREDITO BANCARIO NR 713.912.618. 18 PARCELAS PRIMEIRA 20/04/2024 ULTIMA 20/08/2025 VALOR PARCELA: R$ 55.555,56. ENCARGO FINANCEIRO 1,48 % MES. TAXA FLAT 0,50%.</v>
      </c>
      <c r="D860" t="str">
        <v>BELA CEREAIS COMERCIO</v>
      </c>
      <c r="E860" t="str">
        <v xml:space="preserve"> BANCO DO BRASIL SA</v>
      </c>
      <c r="F860" t="str">
        <v>713.912.618</v>
      </c>
      <c r="G860" t="str">
        <v>JUROS EMPRESTIMOS</v>
      </c>
      <c r="H860" t="str">
        <v>16/18</v>
      </c>
      <c r="I860" t="str">
        <v>DEBITO EM CONTA</v>
      </c>
      <c r="J860">
        <v>2466.67</v>
      </c>
    </row>
    <row r="861">
      <c r="A861" t="str">
        <v>BC_MATRIZ</v>
      </c>
      <c r="B861">
        <v>45859</v>
      </c>
      <c r="C861" t="str">
        <v>TARIFA</v>
      </c>
      <c r="D861" t="str">
        <v>BELA CEREAIS COMERCIO</v>
      </c>
      <c r="E861" t="str">
        <v xml:space="preserve"> BANCO DO BRASIL SA</v>
      </c>
      <c r="F861" t="str">
        <v>07/2025</v>
      </c>
      <c r="G861" t="str">
        <v>TARIFA BANCARIA</v>
      </c>
      <c r="H861" t="str">
        <v>ÚNICA</v>
      </c>
      <c r="I861" t="str">
        <v>DEBITO EM CONTA</v>
      </c>
      <c r="J861">
        <v>20</v>
      </c>
    </row>
    <row r="862">
      <c r="A862" t="str">
        <v>BC_MATRIZ</v>
      </c>
      <c r="B862">
        <v>45859</v>
      </c>
      <c r="C862" t="str">
        <v>RESGATE</v>
      </c>
      <c r="D862" t="str">
        <v>BELA CEREAIS COMERCIO</v>
      </c>
      <c r="E862" t="str">
        <v xml:space="preserve"> TRANSFERENCIA ENTRE CONTAS</v>
      </c>
      <c r="F862" t="str">
        <v>07/2025</v>
      </c>
      <c r="G862" t="str">
        <v>TRANSFERENCIA ENTRE CONTAS</v>
      </c>
      <c r="H862" t="str">
        <v>ÚNICA</v>
      </c>
      <c r="I862" t="str">
        <v>TRANSFERENCIA</v>
      </c>
      <c r="J862">
        <v>199486.44</v>
      </c>
    </row>
    <row r="863">
      <c r="A863" t="str">
        <v>BC_MATRIZ</v>
      </c>
      <c r="B863">
        <v>45861</v>
      </c>
      <c r="C863" t="str">
        <v>ESTADIA OC Nº 02006, CONTRATO: 0387/25 - MP. PLACA: QIM-0I99, MOTORISTA: VALTENIR SANTA ROSA. EXTRATO Hsr - Transportes De Maqui. CTE 15936 R$ 920,00 PARCIAL NEROWILLIAN. CTE 17214 R$ 40,00 PARCIAL NEROWILLIAN</v>
      </c>
      <c r="D863" t="str">
        <v>BELA CEREAIS COMERCIO</v>
      </c>
      <c r="E863" t="str">
        <v xml:space="preserve"> VALTENIR SANTA ROSA</v>
      </c>
      <c r="F863" t="str">
        <v>02006</v>
      </c>
      <c r="G863" t="str">
        <v>OUTRAS DESPESAS (CORRETORA)</v>
      </c>
      <c r="H863" t="str">
        <v>ÚNICA</v>
      </c>
      <c r="I863" t="str">
        <v>PIX</v>
      </c>
      <c r="J863">
        <v>960</v>
      </c>
    </row>
    <row r="864">
      <c r="A864" t="str">
        <v>BC_MATRIZ</v>
      </c>
      <c r="B864">
        <v>45861</v>
      </c>
      <c r="C864" t="str">
        <v>CTE 22074 PARCIAL NEROWILLIAN</v>
      </c>
      <c r="D864" t="str">
        <v>BELA CEREAIS COMERCIO</v>
      </c>
      <c r="E864" t="str">
        <v xml:space="preserve"> MARCIA MORATELLI</v>
      </c>
      <c r="F864" t="str">
        <v>07/2025</v>
      </c>
      <c r="G864" t="str">
        <v>PRO-LABORE</v>
      </c>
      <c r="H864" t="str">
        <v>ÚNICA</v>
      </c>
      <c r="I864" t="str">
        <v>TRANSFERENCIA</v>
      </c>
      <c r="J864">
        <v>1941.2</v>
      </c>
    </row>
    <row r="865">
      <c r="A865" t="str">
        <v>BC_MATRIZ</v>
      </c>
      <c r="B865">
        <v>45861</v>
      </c>
      <c r="C865" t="str">
        <v>APLICACAO</v>
      </c>
      <c r="D865" t="str">
        <v>BELA CEREAIS COMERCIO</v>
      </c>
      <c r="E865" t="str">
        <v xml:space="preserve"> TRANSFERENCIA ENTRE CONTAS</v>
      </c>
      <c r="F865" t="str">
        <v>07/2025</v>
      </c>
      <c r="G865" t="str">
        <v>TRANSFERENCIA ENTRE CONTAS</v>
      </c>
      <c r="H865" t="str">
        <v>ÚNICA</v>
      </c>
      <c r="I865" t="str">
        <v>TRANSFERENCIA</v>
      </c>
      <c r="J865">
        <v>2000000</v>
      </c>
    </row>
    <row r="866">
      <c r="A866" t="str">
        <v>BC_MATRIZ</v>
      </c>
      <c r="B866">
        <v>45861</v>
      </c>
      <c r="C866" t="str">
        <v>REFERENTE JULHO/2025.</v>
      </c>
      <c r="D866" t="str">
        <v>BELA CEREAIS COMERCIO</v>
      </c>
      <c r="E866" t="str">
        <v xml:space="preserve"> COMPANHIA DE SANEAMENTO DO TOCANTINS - SANEATINS</v>
      </c>
      <c r="F866" t="str">
        <v>07/2025</v>
      </c>
      <c r="G866" t="str">
        <v>AGUA</v>
      </c>
      <c r="H866" t="str">
        <v>7/12</v>
      </c>
      <c r="I866" t="str">
        <v>BOLETO</v>
      </c>
      <c r="J866">
        <v>102.75</v>
      </c>
    </row>
    <row r="867">
      <c r="A867" t="str">
        <v>BC_MATRIZ</v>
      </c>
      <c r="B867">
        <v>45861</v>
      </c>
      <c r="C867" t="str">
        <v>TARIFA</v>
      </c>
      <c r="D867" t="str">
        <v>BELA CEREAIS COMERCIO</v>
      </c>
      <c r="E867" t="str">
        <v xml:space="preserve"> BANCO DO BRASIL SA</v>
      </c>
      <c r="F867" t="str">
        <v>07/2025</v>
      </c>
      <c r="G867" t="str">
        <v>TARIFA BANCARIA</v>
      </c>
      <c r="H867" t="str">
        <v>ÚNICA</v>
      </c>
      <c r="I867" t="str">
        <v>DEBITO EM CONTA</v>
      </c>
      <c r="J867">
        <v>39.5</v>
      </c>
    </row>
    <row r="868">
      <c r="A868" t="str">
        <v>BC_MATRIZ</v>
      </c>
      <c r="B868">
        <v>45861</v>
      </c>
      <c r="C868" t="str">
        <v>APLICACAO</v>
      </c>
      <c r="D868" t="str">
        <v>BELA CEREAIS COMERCIO</v>
      </c>
      <c r="E868" t="str">
        <v xml:space="preserve"> TRANSFERENCIA ENTRE CONTAS</v>
      </c>
      <c r="F868" t="str">
        <v>07/2025</v>
      </c>
      <c r="G868" t="str">
        <v>TRANSFERENCIA ENTRE CONTAS</v>
      </c>
      <c r="H868" t="str">
        <v>ÚNICA</v>
      </c>
      <c r="I868" t="str">
        <v>TRANSFERENCIA</v>
      </c>
      <c r="J868">
        <v>193868.8</v>
      </c>
    </row>
    <row r="869">
      <c r="A869" t="str">
        <v>BC_MATRIZ</v>
      </c>
      <c r="B869">
        <v>45862</v>
      </c>
      <c r="C869" t="str">
        <v>TARIFA</v>
      </c>
      <c r="D869" t="str">
        <v>BELA CEREAIS COMERCIO</v>
      </c>
      <c r="E869" t="str">
        <v xml:space="preserve"> BANCO DO BRASIL SA</v>
      </c>
      <c r="F869" t="str">
        <v>07/2025</v>
      </c>
      <c r="G869" t="str">
        <v>TARIFA BANCARIA</v>
      </c>
      <c r="H869" t="str">
        <v>ÚNICA</v>
      </c>
      <c r="I869" t="str">
        <v>DEBITO EM CONTA</v>
      </c>
      <c r="J869">
        <v>10</v>
      </c>
    </row>
    <row r="870">
      <c r="A870" t="str">
        <v>BC_MATRIZ</v>
      </c>
      <c r="B870">
        <v>45862</v>
      </c>
      <c r="C870" t="str">
        <v>RESGATE</v>
      </c>
      <c r="D870" t="str">
        <v>BELA CEREAIS COMERCIO</v>
      </c>
      <c r="E870" t="str">
        <v xml:space="preserve"> TRANSFERENCIA ENTRE CONTAS</v>
      </c>
      <c r="F870" t="str">
        <v>07/2025</v>
      </c>
      <c r="G870" t="str">
        <v>TRANSFERENCIA ENTRE CONTAS</v>
      </c>
      <c r="H870" t="str">
        <v>ÚNICA</v>
      </c>
      <c r="I870" t="str">
        <v>TRANSFERENCIA</v>
      </c>
      <c r="J870">
        <v>18014.32</v>
      </c>
    </row>
    <row r="871">
      <c r="A871" t="str">
        <v>BC_MATRIZ</v>
      </c>
      <c r="B871">
        <v>45863</v>
      </c>
      <c r="C871" t="str">
        <v>APOLICE 21.94.2025.0001911 REF 05/2025. FATURA Nº 00813 REF. DOCUMENTOS: 01942, 01943.</v>
      </c>
      <c r="D871" t="str">
        <v>BELA CEREAIS COMERCIO</v>
      </c>
      <c r="E871" t="str">
        <v xml:space="preserve"> YELUM SEGUROS S.A</v>
      </c>
      <c r="F871" t="str">
        <v>05/2025</v>
      </c>
      <c r="G871" t="str">
        <v>OUTRAS DESPESAS (CORRETORA)</v>
      </c>
      <c r="H871" t="str">
        <v>ÚNICA</v>
      </c>
      <c r="I871" t="str">
        <v>BOLETO</v>
      </c>
      <c r="J871">
        <v>180</v>
      </c>
    </row>
    <row r="872">
      <c r="A872" t="str">
        <v>BC_MATRIZ</v>
      </c>
      <c r="B872">
        <v>45863</v>
      </c>
      <c r="C872" t="str">
        <v>APOLICE 21.94.2025.0001911 REF 05/2025. FATURA Nº 00813 REF. DOCUMENTOS: 01942, 01943.</v>
      </c>
      <c r="D872" t="str">
        <v>BELA CEREAIS COMERCIO</v>
      </c>
      <c r="E872" t="str">
        <v xml:space="preserve"> YELUM SEGUROS S.A</v>
      </c>
      <c r="F872" t="str">
        <v>05/2025</v>
      </c>
      <c r="G872" t="str">
        <v>SEGURO CARGA</v>
      </c>
      <c r="H872" t="str">
        <v>ÚNICA</v>
      </c>
      <c r="I872" t="str">
        <v>BOLETO</v>
      </c>
      <c r="J872">
        <v>1967.6</v>
      </c>
    </row>
    <row r="873">
      <c r="A873" t="str">
        <v>BC_MATRIZ</v>
      </c>
      <c r="B873">
        <v>45863</v>
      </c>
      <c r="C873" t="str">
        <v>CTE 26996 NEROWILLIAN</v>
      </c>
      <c r="D873" t="str">
        <v>BELA CEREAIS COMERCIO</v>
      </c>
      <c r="E873" t="str">
        <v xml:space="preserve"> MARCIA MORATELLI</v>
      </c>
      <c r="F873" t="str">
        <v>07/2025</v>
      </c>
      <c r="G873" t="str">
        <v>PRO-LABORE</v>
      </c>
      <c r="H873" t="str">
        <v>ÚNICA</v>
      </c>
      <c r="I873" t="str">
        <v>TRANSFERENCIA</v>
      </c>
      <c r="J873">
        <v>2579</v>
      </c>
    </row>
    <row r="874">
      <c r="A874" t="str">
        <v>BC_MATRIZ</v>
      </c>
      <c r="B874">
        <v>45863</v>
      </c>
      <c r="C874" t="str">
        <v>TARIFA</v>
      </c>
      <c r="D874" t="str">
        <v>BELA CEREAIS COMERCIO</v>
      </c>
      <c r="E874" t="str">
        <v xml:space="preserve"> BANCO DO BRASIL SA</v>
      </c>
      <c r="F874" t="str">
        <v>07/2025</v>
      </c>
      <c r="G874" t="str">
        <v>TARIFA BANCARIA</v>
      </c>
      <c r="H874" t="str">
        <v>ÚNICA</v>
      </c>
      <c r="I874" t="str">
        <v>DEBITO EM CONTA</v>
      </c>
      <c r="J874">
        <v>20</v>
      </c>
    </row>
    <row r="875">
      <c r="A875" t="str">
        <v>BC_MATRIZ</v>
      </c>
      <c r="B875">
        <v>45863</v>
      </c>
      <c r="C875" t="str">
        <v>TARIFAS</v>
      </c>
      <c r="D875" t="str">
        <v>BELA CEREAIS COMERCIO</v>
      </c>
      <c r="E875" t="str">
        <v xml:space="preserve"> BANCO DO BRASIL SA</v>
      </c>
      <c r="F875" t="str">
        <v>07/2025</v>
      </c>
      <c r="G875" t="str">
        <v>TARIFA BANCARIA</v>
      </c>
      <c r="H875" t="str">
        <v>ÚNICA</v>
      </c>
      <c r="I875" t="str">
        <v>DEBITO EM CONTA</v>
      </c>
      <c r="J875">
        <v>6.5</v>
      </c>
    </row>
    <row r="876">
      <c r="A876" t="str">
        <v>BC_MATRIZ</v>
      </c>
      <c r="B876">
        <v>45863</v>
      </c>
      <c r="C876" t="str">
        <v>RESGATE</v>
      </c>
      <c r="D876" t="str">
        <v>BELA CEREAIS COMERCIO</v>
      </c>
      <c r="E876" t="str">
        <v xml:space="preserve"> TRANSFERENCIA ENTRE CONTAS</v>
      </c>
      <c r="F876" t="str">
        <v>07/2025</v>
      </c>
      <c r="G876" t="str">
        <v>TRANSFERENCIA ENTRE CONTAS</v>
      </c>
      <c r="H876" t="str">
        <v>ÚNICA</v>
      </c>
      <c r="I876" t="str">
        <v>TRANSFERENCIA</v>
      </c>
      <c r="J876">
        <v>111563.24</v>
      </c>
    </row>
    <row r="877">
      <c r="A877" t="str">
        <v>BC_MATRIZ</v>
      </c>
      <c r="B877">
        <v>45863</v>
      </c>
      <c r="C877" t="str">
        <v>TARIFA EMISSAO CARTA REMESSA CONTRATO 0382/25 - MV.</v>
      </c>
      <c r="D877" t="str">
        <v>BELA CEREAIS COMERCIO</v>
      </c>
      <c r="E877" t="str">
        <v xml:space="preserve"> BANCO DO BRASIL SA</v>
      </c>
      <c r="F877" t="str">
        <v>0382/25 - MV</v>
      </c>
      <c r="G877" t="str">
        <v>TARIFA BANCARIA</v>
      </c>
      <c r="H877" t="str">
        <v>ÚNICA</v>
      </c>
      <c r="I877" t="str">
        <v>DEBITO EM CONTA</v>
      </c>
      <c r="J877">
        <v>250</v>
      </c>
    </row>
    <row r="878">
      <c r="A878" t="str">
        <v>BC_MATRIZ</v>
      </c>
      <c r="B878">
        <v>45866</v>
      </c>
      <c r="C878" t="str">
        <v>NF 44143. ANALISE AMOSTRA FEIJAO MUNGO VERDE CONTRATO 0382/25 - MV</v>
      </c>
      <c r="D878" t="str">
        <v>BELA CEREAIS COMERCIO</v>
      </c>
      <c r="E878" t="str">
        <v xml:space="preserve"> INTECSO - SOLUCOES E INOVACOES EM AGRONEGOCIOS LTDA</v>
      </c>
      <c r="F878" t="str">
        <v>44143</v>
      </c>
      <c r="G878" t="str">
        <v>ANALISE LABORATORIO</v>
      </c>
      <c r="H878" t="str">
        <v>ÚNICA</v>
      </c>
      <c r="I878" t="str">
        <v>BOLETO</v>
      </c>
      <c r="J878">
        <v>1088.66</v>
      </c>
    </row>
    <row r="879">
      <c r="A879" t="str">
        <v>BC_MATRIZ</v>
      </c>
      <c r="B879">
        <v>45866</v>
      </c>
      <c r="C879" t="str">
        <v>CARTAO DE CREDITO. NF 202500000003414 E 167534 DISBRAVA</v>
      </c>
      <c r="D879" t="str">
        <v>BELA CEREAIS COMERCIO</v>
      </c>
      <c r="E879" t="str">
        <v xml:space="preserve"> BANCO DO BRASIL SA</v>
      </c>
      <c r="F879" t="str">
        <v>07/2025</v>
      </c>
      <c r="G879" t="str">
        <v>TARIFA BANCARIA</v>
      </c>
      <c r="H879" t="str">
        <v>ÚNICA</v>
      </c>
      <c r="I879" t="str">
        <v>DEBITO EM CONTA</v>
      </c>
      <c r="J879">
        <v>15</v>
      </c>
    </row>
    <row r="880">
      <c r="A880" t="str">
        <v>BC_MATRIZ</v>
      </c>
      <c r="B880">
        <v>45866</v>
      </c>
      <c r="C880" t="str">
        <v>CARTAO DE CREDITO. NF 202500000003414 E 167534 DISBRAVA</v>
      </c>
      <c r="D880" t="str">
        <v>BELA CEREAIS COMERCIO</v>
      </c>
      <c r="E880" t="str">
        <v xml:space="preserve"> BANCO DO BRASIL SA</v>
      </c>
      <c r="F880" t="str">
        <v>07/2025</v>
      </c>
      <c r="G880" t="str">
        <v>MANUTENCAO VEICULOS</v>
      </c>
      <c r="H880" t="str">
        <v>ÚNICA</v>
      </c>
      <c r="I880" t="str">
        <v>DEBITO EM CONTA</v>
      </c>
      <c r="J880">
        <v>2085</v>
      </c>
    </row>
    <row r="881">
      <c r="A881" t="str">
        <v>BC_MATRIZ</v>
      </c>
      <c r="B881">
        <v>45866</v>
      </c>
      <c r="C881" t="str">
        <v>CAPITAL DE GIRO CEDULA DE CREDITO BANCARIO NR 713.912.396. 18/30 PARCELAS PRIMEIRA 26/02/2024 ULTIMA 26/07/2026 VALOR PARCELA: R$ 33.666,57. ENCARGO FINANCEIRO 1,40 % MES. TAXA FLAT 0,50%.</v>
      </c>
      <c r="D881" t="str">
        <v>BELA CEREAIS COMERCIO</v>
      </c>
      <c r="E881" t="str">
        <v xml:space="preserve"> BANCO DO BRASIL SA</v>
      </c>
      <c r="F881" t="str">
        <v>713.912.396</v>
      </c>
      <c r="G881" t="str">
        <v>CAPITAL GIRO</v>
      </c>
      <c r="H881" t="str">
        <v>18/30</v>
      </c>
      <c r="I881" t="str">
        <v>DEBITO EM CONTA</v>
      </c>
      <c r="J881">
        <v>33666.57</v>
      </c>
    </row>
    <row r="882">
      <c r="A882" t="str">
        <v>BC_MATRIZ</v>
      </c>
      <c r="B882">
        <v>45866</v>
      </c>
      <c r="C882" t="str">
        <v>CAPITAL DE GIRO CEDULA DE CREDITO BANCARIO NR 713.912.396. 18/30 PARCELAS PRIMEIRA 26/02/2024 ULTIMA 26/07/2026 VALOR PARCELA: R$ 33.666,57. ENCARGO FINANCEIRO 1,40 % MES. TAXA FLAT 0,50%.</v>
      </c>
      <c r="D882" t="str">
        <v>BELA CEREAIS COMERCIO</v>
      </c>
      <c r="E882" t="str">
        <v xml:space="preserve"> BANCO DO BRASIL SA</v>
      </c>
      <c r="F882" t="str">
        <v>713.912.396</v>
      </c>
      <c r="G882" t="str">
        <v>JUROS EMPRESTIMOS</v>
      </c>
      <c r="H882" t="str">
        <v>18/30</v>
      </c>
      <c r="I882" t="str">
        <v>DEBITO EM CONTA</v>
      </c>
      <c r="J882">
        <v>6127.43</v>
      </c>
    </row>
    <row r="883">
      <c r="A883" t="str">
        <v>BC_MATRIZ</v>
      </c>
      <c r="B883">
        <v>45866</v>
      </c>
      <c r="C883" t="str">
        <v>TARIFA</v>
      </c>
      <c r="D883" t="str">
        <v>BELA CEREAIS COMERCIO</v>
      </c>
      <c r="E883" t="str">
        <v xml:space="preserve"> BANCO DO BRASIL SA</v>
      </c>
      <c r="F883" t="str">
        <v>07/2025</v>
      </c>
      <c r="G883" t="str">
        <v>TARIFA BANCARIA</v>
      </c>
      <c r="H883" t="str">
        <v>ÚNICA</v>
      </c>
      <c r="I883" t="str">
        <v>DEBITO EM CONTA</v>
      </c>
      <c r="J883">
        <v>10</v>
      </c>
    </row>
    <row r="884">
      <c r="A884" t="str">
        <v>BC_MATRIZ</v>
      </c>
      <c r="B884">
        <v>45866</v>
      </c>
      <c r="C884" t="str">
        <v>RESGATE</v>
      </c>
      <c r="D884" t="str">
        <v>BELA CEREAIS COMERCIO</v>
      </c>
      <c r="E884" t="str">
        <v xml:space="preserve"> TRANSFERENCIA ENTRE CONTAS</v>
      </c>
      <c r="F884" t="str">
        <v>07/2025</v>
      </c>
      <c r="G884" t="str">
        <v>TRANSFERENCIA ENTRE CONTAS</v>
      </c>
      <c r="H884" t="str">
        <v>ÚNICA</v>
      </c>
      <c r="I884" t="str">
        <v>TRANSFERENCIA</v>
      </c>
      <c r="J884">
        <v>52649.46</v>
      </c>
    </row>
    <row r="885">
      <c r="A885" t="str">
        <v>BC_MATRIZ</v>
      </c>
      <c r="B885">
        <v>45867</v>
      </c>
      <c r="C885" t="str">
        <v>TARIFA</v>
      </c>
      <c r="D885" t="str">
        <v>BELA CEREAIS COMERCIO</v>
      </c>
      <c r="E885" t="str">
        <v xml:space="preserve"> BANCO DA AMAZONIA</v>
      </c>
      <c r="F885" t="str">
        <v>07/2025</v>
      </c>
      <c r="G885" t="str">
        <v>TARIFA BANCARIA</v>
      </c>
      <c r="H885" t="str">
        <v>ÚNICA</v>
      </c>
      <c r="I885" t="str">
        <v>DEBITO EM CONTA</v>
      </c>
      <c r="J885">
        <v>20</v>
      </c>
    </row>
    <row r="886">
      <c r="A886" t="str">
        <v>BC_MATRIZ</v>
      </c>
      <c r="B886">
        <v>45867</v>
      </c>
      <c r="C886" t="str">
        <v>RESGATE</v>
      </c>
      <c r="D886" t="str">
        <v>BELA CEREAIS COMERCIO</v>
      </c>
      <c r="E886" t="str">
        <v xml:space="preserve"> TRANSFERENCIA ENTRE CONTAS</v>
      </c>
      <c r="F886" t="str">
        <v>07/2025</v>
      </c>
      <c r="G886" t="str">
        <v>TRANSFERENCIA ENTRE CONTAS</v>
      </c>
      <c r="H886" t="str">
        <v>ÚNICA</v>
      </c>
      <c r="I886" t="str">
        <v>TRANSFERENCIA</v>
      </c>
      <c r="J886">
        <v>9815.28</v>
      </c>
    </row>
    <row r="887">
      <c r="A887" t="str">
        <v>BC_MATRIZ</v>
      </c>
      <c r="B887">
        <v>45868</v>
      </c>
      <c r="C887" t="str">
        <v>COMISSÃO CORRETOR, CONTRATO COMPRA: 0338/24 - ML. FATURA Nº 00827 REF. DOCUMENTOS: 01599, 01600, 01611, 01604, 01603, 01605, 01610, 01609, 01606, 01614, 01615, 01616, 01618, 01620. AJUSTE CONFORME ARQUIVO 2025_Fechamento_final_25072025 ARQUIVADO D:\Rede_S</v>
      </c>
      <c r="D887" t="str">
        <v>BELA CEREAIS COMERCIO</v>
      </c>
      <c r="E887" t="str">
        <v xml:space="preserve"> R M SANTANA</v>
      </c>
      <c r="F887" t="str">
        <v>0338/24 - ML</v>
      </c>
      <c r="G887" t="str">
        <v>COMISSÃO CONTRATOS (CORRETORA)</v>
      </c>
      <c r="H887" t="str">
        <v>ÚNICA</v>
      </c>
      <c r="I887" t="str">
        <v>TRANSFERENCIA</v>
      </c>
      <c r="J887">
        <v>3038.6</v>
      </c>
    </row>
    <row r="888">
      <c r="A888" t="str">
        <v>BC_MATRIZ</v>
      </c>
      <c r="B888">
        <v>45868</v>
      </c>
      <c r="C888" t="str">
        <v>COMISSÃO CORRETOR, CONTRATO COMPRA: 0338/24 - ML. REF. OC: 01599, 01600, 01611, 01604, 01603, 01605, 01610, 01609, 01606, 01614, 01615, 01616, 01618, 01620. AJUSTE CONFORME ARQUIVO 2025_Fechamento_final_25072025 ARQUIVADO D:\Rede_SM\Agro_Xingu/2025</v>
      </c>
      <c r="D888" t="str">
        <v>BELA CEREAIS COMERCIO</v>
      </c>
      <c r="E888" t="str">
        <v xml:space="preserve"> R M SANTANA</v>
      </c>
      <c r="F888" t="str">
        <v>0338/24 - ML</v>
      </c>
      <c r="G888" t="str">
        <v>COMISSAO CONTRATO</v>
      </c>
      <c r="H888" t="str">
        <v>ÚNICA</v>
      </c>
      <c r="I888" t="str">
        <v>TRANSFERENCIA</v>
      </c>
      <c r="J888">
        <v>9155.12</v>
      </c>
    </row>
    <row r="889">
      <c r="A889" t="str">
        <v>BC_MATRIZ</v>
      </c>
      <c r="B889">
        <v>45868</v>
      </c>
      <c r="C889" t="str">
        <v>RELATORIO DE DESPESAS</v>
      </c>
      <c r="D889" t="str">
        <v>BELA CEREAIS COMERCIO</v>
      </c>
      <c r="E889" t="str">
        <v xml:space="preserve"> JOEL FLORENCO DE SOUZA</v>
      </c>
      <c r="F889" t="str">
        <v>07/2025</v>
      </c>
      <c r="G889" t="str">
        <v>CORREIO</v>
      </c>
      <c r="H889" t="str">
        <v>ÚNICA</v>
      </c>
      <c r="I889" t="str">
        <v>TRANSFERENCIA</v>
      </c>
      <c r="J889">
        <v>413.7</v>
      </c>
    </row>
    <row r="890">
      <c r="A890" t="str">
        <v>BC_MATRIZ</v>
      </c>
      <c r="B890">
        <v>45868</v>
      </c>
      <c r="C890" t="str">
        <v>RELATORIO DE DESPESAS</v>
      </c>
      <c r="D890" t="str">
        <v>BELA CEREAIS COMERCIO</v>
      </c>
      <c r="E890" t="str">
        <v xml:space="preserve"> JOEL FLORENCO DE SOUZA</v>
      </c>
      <c r="F890" t="str">
        <v>07/2025</v>
      </c>
      <c r="G890" t="str">
        <v>ANALISE LABORATORIO</v>
      </c>
      <c r="H890" t="str">
        <v>ÚNICA</v>
      </c>
      <c r="I890" t="str">
        <v>TRANSFERENCIA</v>
      </c>
      <c r="J890">
        <v>600</v>
      </c>
    </row>
    <row r="891">
      <c r="A891" t="str">
        <v>BC_MATRIZ</v>
      </c>
      <c r="B891">
        <v>45868</v>
      </c>
      <c r="C891" t="str">
        <v>RELATORIO DE DESPESAS</v>
      </c>
      <c r="D891" t="str">
        <v>BELA CEREAIS COMERCIO</v>
      </c>
      <c r="E891" t="str">
        <v xml:space="preserve"> JOEL FLORENCO DE SOUZA</v>
      </c>
      <c r="F891" t="str">
        <v>07/2025</v>
      </c>
      <c r="G891" t="str">
        <v>MANUTENCAO VEICULOS</v>
      </c>
      <c r="H891" t="str">
        <v>ÚNICA</v>
      </c>
      <c r="I891" t="str">
        <v>TRANSFERENCIA</v>
      </c>
      <c r="J891">
        <v>200</v>
      </c>
    </row>
    <row r="892">
      <c r="A892" t="str">
        <v>BC_MATRIZ</v>
      </c>
      <c r="B892">
        <v>45868</v>
      </c>
      <c r="C892" t="str">
        <v>RELATORIO DE DESPESAS</v>
      </c>
      <c r="D892" t="str">
        <v>BELA CEREAIS COMERCIO</v>
      </c>
      <c r="E892" t="str">
        <v xml:space="preserve"> JOEL FLORENCO DE SOUZA</v>
      </c>
      <c r="F892" t="str">
        <v>07/2025</v>
      </c>
      <c r="G892" t="str">
        <v>BALSA</v>
      </c>
      <c r="H892" t="str">
        <v>ÚNICA</v>
      </c>
      <c r="I892" t="str">
        <v>TRANSFERENCIA</v>
      </c>
      <c r="J892">
        <v>906.18</v>
      </c>
    </row>
    <row r="893">
      <c r="A893" t="str">
        <v>BC_MATRIZ</v>
      </c>
      <c r="B893">
        <v>45868</v>
      </c>
      <c r="C893" t="str">
        <v>COMISSÃO CORRETOR, CONTRATO COMPRA: 0357/25 - SO. FATURA Nº 00829 REF. DOCUMENTOS: 01756, 01757, 01761, 01760, 01762, 01763, 01765, 01767. AJUSTE CONFORME ARQUIVO 2025_Fechamento_final_25072025 ARQUIVADO D:\Rede_SM\Agro_Xingu/2025</v>
      </c>
      <c r="D893" t="str">
        <v>BELA CEREAIS COMERCIO</v>
      </c>
      <c r="E893" t="str">
        <v xml:space="preserve"> R M SANTANA</v>
      </c>
      <c r="F893" t="str">
        <v>0357/25 - SO</v>
      </c>
      <c r="G893" t="str">
        <v>COMISSÃO CONTRATOS (CORRETORA)</v>
      </c>
      <c r="H893" t="str">
        <v>ÚNICA</v>
      </c>
      <c r="I893" t="str">
        <v>TRANSFERENCIA</v>
      </c>
      <c r="J893">
        <v>2400</v>
      </c>
    </row>
    <row r="894">
      <c r="A894" t="str">
        <v>BC_MATRIZ</v>
      </c>
      <c r="B894">
        <v>45868</v>
      </c>
      <c r="C894" t="str">
        <v>COMISSÃO CORRETOR, CONTRATO COMPRA: 0357/25 - SO. FATURA Nº 00829 REF. DOCUMENTOS: 01756, 01757, 01761, 01760, 01762, 01763, 01765, 01767. AJUSTE CONFORME ARQUIVO 2025_Fechamento_final_25072025 ARQUIVADO D:\Rede_SM\Agro_Xingu/2025</v>
      </c>
      <c r="D894" t="str">
        <v>BELA CEREAIS COMERCIO</v>
      </c>
      <c r="E894" t="str">
        <v xml:space="preserve"> R M SANTANA</v>
      </c>
      <c r="F894" t="str">
        <v>0357/25 - SO</v>
      </c>
      <c r="G894" t="str">
        <v>COMISSAO CONTRATO</v>
      </c>
      <c r="H894" t="str">
        <v>ÚNICA</v>
      </c>
      <c r="I894" t="str">
        <v>TRANSFERENCIA</v>
      </c>
      <c r="J894">
        <v>883.2</v>
      </c>
    </row>
    <row r="895">
      <c r="A895" t="str">
        <v>BC_MATRIZ</v>
      </c>
      <c r="B895">
        <v>45868</v>
      </c>
      <c r="C895" t="str">
        <v>COMISSÃO CORRETOR, CONTRATO COMPRA: 0364/25 - SO. FATURA Nº 00830 REF. DOCUMENTOS: 01781, 01789, 01798, 01801, 01803, 01797, 01709, 01795, 01809, 01776, 01777, 01780, 01784, 01785, 01793, 01883, 01788, 01787, 01786, 01796, 01794, 01774, 01806, 01807, 0180</v>
      </c>
      <c r="D895" t="str">
        <v>BELA CEREAIS COMERCIO</v>
      </c>
      <c r="E895" t="str">
        <v xml:space="preserve"> R M SANTANA</v>
      </c>
      <c r="F895" t="str">
        <v>0364/25 - SO</v>
      </c>
      <c r="G895" t="str">
        <v>COMISSÃO CONTRATOS (CORRETORA)</v>
      </c>
      <c r="H895" t="str">
        <v>ÚNICA</v>
      </c>
      <c r="I895" t="str">
        <v>TRANSFERENCIA</v>
      </c>
      <c r="J895">
        <v>20142.67</v>
      </c>
    </row>
    <row r="896">
      <c r="A896" t="str">
        <v>BC_MATRIZ</v>
      </c>
      <c r="B896">
        <v>45868</v>
      </c>
      <c r="C896" t="str">
        <v>COMISSÃO CORRETOR, CONTRATO COMPRA: 0364/25 - SO. FATURA Nº 00830 REF. DOCUMENTOS: 01781, 01789, 01798, 01801, 01803, 01797, 01709, 01795, 01809, 01776, 01777, 01780, 01784, 01785, 01793, 01883, 01788, 01787, 01786, 01796, 01794, 01774, 01806, 01807, 0180</v>
      </c>
      <c r="D896" t="str">
        <v>BELA CEREAIS COMERCIO</v>
      </c>
      <c r="E896" t="str">
        <v xml:space="preserve"> R M SANTANA</v>
      </c>
      <c r="F896" t="str">
        <v>0364/25 - SO</v>
      </c>
      <c r="G896" t="str">
        <v>COMISSAO CONTRATO</v>
      </c>
      <c r="H896" t="str">
        <v>ÚNICA</v>
      </c>
      <c r="I896" t="str">
        <v>TRANSFERENCIA</v>
      </c>
      <c r="J896">
        <v>6897.81</v>
      </c>
    </row>
    <row r="897">
      <c r="A897" t="str">
        <v>BC_MATRIZ</v>
      </c>
      <c r="B897">
        <v>45868</v>
      </c>
      <c r="C897" t="str">
        <v>COMISSÃO CORRETOR, CONTRATO COMPRA: 0368/25 - SO. FATURA Nº 00831 REF. DOCUMENTOS: 01845, 01849, 01848, 01863, 01864, 01870, 01878, 01822, 01846, 01847, 01850, 01851, 01854, 01861, 01860, 01862, 01867, 01903. AJUSTE CONFORME ARQUIVO 2025_Fechamento_final_</v>
      </c>
      <c r="D897" t="str">
        <v>BELA CEREAIS COMERCIO</v>
      </c>
      <c r="E897" t="str">
        <v xml:space="preserve"> R M SANTANA</v>
      </c>
      <c r="F897" t="str">
        <v>0368/25 - SO</v>
      </c>
      <c r="G897" t="str">
        <v>COMISSÃO CONTRATOS (CORRETORA)</v>
      </c>
      <c r="H897" t="str">
        <v>ÚNICA</v>
      </c>
      <c r="I897" t="str">
        <v>TRANSFERENCIA</v>
      </c>
      <c r="J897">
        <v>6121.83</v>
      </c>
    </row>
    <row r="898">
      <c r="A898" t="str">
        <v>BC_MATRIZ</v>
      </c>
      <c r="B898">
        <v>45868</v>
      </c>
      <c r="C898" t="str">
        <v>COMISSÃO CORRETOR, CONTRATO COMPRA: 0368/25 - SO. FATURA Nº 00831 REF. DOCUMENTOS: 01845, 01849, 01863, 01870, 01878, 01822, 01846, 01847, 01850, 01851, 01854, 01861, 01860, 01862, 01867, 01903.</v>
      </c>
      <c r="D898" t="str">
        <v>BELA CEREAIS COMERCIO</v>
      </c>
      <c r="E898" t="str">
        <v xml:space="preserve"> R M SANTANA</v>
      </c>
      <c r="F898" t="str">
        <v>0368/25 - SO</v>
      </c>
      <c r="G898" t="str">
        <v>COMISSAO CONTRATO</v>
      </c>
      <c r="H898" t="str">
        <v>ÚNICA</v>
      </c>
      <c r="I898" t="str">
        <v>TRANSFERENCIA</v>
      </c>
      <c r="J898">
        <v>6072.86</v>
      </c>
    </row>
    <row r="899">
      <c r="A899" t="str">
        <v>BC_MATRIZ</v>
      </c>
      <c r="B899">
        <v>45868</v>
      </c>
      <c r="C899" t="str">
        <v>COMISSÃO CORRETOR, CONTRATO COMPRA: 0375/25 - SO. FATURA Nº 00833 REF. DOCUMENTOS: 01936, 01922, 01925, 01926, 01927, 01928, 01930, 01931, 01935, 01939. AJUSTE CONFORME ARQUIVO 2025_Fechamento_final_25072025 ARQUIVADO D:\Rede_SM\Agro_Xingu/2025</v>
      </c>
      <c r="D899" t="str">
        <v>BELA CEREAIS COMERCIO</v>
      </c>
      <c r="E899" t="str">
        <v xml:space="preserve"> R M SANTANA</v>
      </c>
      <c r="F899" t="str">
        <v>0375/25 - SO</v>
      </c>
      <c r="G899" t="str">
        <v>COMISSÃO CONTRATOS (CORRETORA)</v>
      </c>
      <c r="H899" t="str">
        <v>ÚNICA</v>
      </c>
      <c r="I899" t="str">
        <v>TRANSFERENCIA</v>
      </c>
      <c r="J899">
        <v>2149.58</v>
      </c>
    </row>
    <row r="900">
      <c r="A900" t="str">
        <v>BC_MATRIZ</v>
      </c>
      <c r="B900">
        <v>45868</v>
      </c>
      <c r="C900" t="str">
        <v>COMISSÃO CORRETOR, CONTRATO COMPRA: 0371/25 - SO. FATURA Nº 00834 REF. DOCUMENTOS: 01880, 01881, 01895, 01900, 01874, 01877, 01873, 01882, 01879, 01893, 01896, 01899, 01902, 01933.AJUSTE CONFORME ARQUIVO 2025_Fechamento_final_25072025 ARQUIVADO D:\Rede_SM</v>
      </c>
      <c r="D900" t="str">
        <v>BELA CEREAIS COMERCIO</v>
      </c>
      <c r="E900" t="str">
        <v xml:space="preserve"> R M SANTANA</v>
      </c>
      <c r="F900" t="str">
        <v>0371/25 - SO</v>
      </c>
      <c r="G900" t="str">
        <v>COMISSÃO CONTRATOS (CORRETORA)</v>
      </c>
      <c r="H900" t="str">
        <v>ÚNICA</v>
      </c>
      <c r="I900" t="str">
        <v>TRANSFERENCIA</v>
      </c>
      <c r="J900">
        <v>3216.74</v>
      </c>
    </row>
    <row r="901">
      <c r="A901" t="str">
        <v>BC_MATRIZ</v>
      </c>
      <c r="B901">
        <v>45868</v>
      </c>
      <c r="C901" t="str">
        <v>COMISSÃO CORRETOR, CONTRATO COMPRA: 0371/25 - SO. FATURA Nº 00834 REF. DOCUMENTOS: 01880, 01881, 01895, 01900, 01874, 01877, 01873, 01882, 01879, 01893, 01896, 01899, 01902, 01933. AJUSTE CONFORME ARQUIVO 2025_Fechamento_final_25072025 ARQUIVADO D:\Rede_S</v>
      </c>
      <c r="D901" t="str">
        <v>BELA CEREAIS COMERCIO</v>
      </c>
      <c r="E901" t="str">
        <v xml:space="preserve"> R M SANTANA</v>
      </c>
      <c r="F901" t="str">
        <v>0371/25 - SO</v>
      </c>
      <c r="G901" t="str">
        <v>COMISSAO CONTRATO</v>
      </c>
      <c r="H901" t="str">
        <v>ÚNICA</v>
      </c>
      <c r="I901" t="str">
        <v>TRANSFERENCIA</v>
      </c>
      <c r="J901">
        <v>5854.7</v>
      </c>
    </row>
    <row r="902">
      <c r="A902" t="str">
        <v>BC_MATRIZ</v>
      </c>
      <c r="B902">
        <v>45868</v>
      </c>
      <c r="C902" t="str">
        <v>PROJETO COMPRADOR 1/2. NAO ACONTECEU O PROJETO USADO PARA ANUIDADE 2026 RENOVACAO.</v>
      </c>
      <c r="D902" t="str">
        <v>BELA CEREAIS COMERCIO</v>
      </c>
      <c r="E902" t="str">
        <v xml:space="preserve"> CAMARA DE COMERCIO ARABE BRASILEIRA</v>
      </c>
      <c r="F902" t="str">
        <v>07/2025</v>
      </c>
      <c r="G902" t="str">
        <v>CURSOS/SEMINARIOS</v>
      </c>
      <c r="H902" t="str">
        <v>1/2</v>
      </c>
      <c r="I902" t="str">
        <v>BOLETO</v>
      </c>
      <c r="J902">
        <v>1083.6</v>
      </c>
    </row>
    <row r="903">
      <c r="A903" t="str">
        <v>BC_MATRIZ</v>
      </c>
      <c r="B903">
        <v>45868</v>
      </c>
      <c r="C903" t="str">
        <v>RESGATE</v>
      </c>
      <c r="D903" t="str">
        <v>BELA CEREAIS COMERCIO</v>
      </c>
      <c r="E903" t="str">
        <v xml:space="preserve"> TRANSFERENCIA ENTRE CONTAS</v>
      </c>
      <c r="F903" t="str">
        <v>07/2025</v>
      </c>
      <c r="G903" t="str">
        <v>TRANSFERENCIA ENTRE CONTAS</v>
      </c>
      <c r="H903" t="str">
        <v>ÚNICA</v>
      </c>
      <c r="I903" t="str">
        <v>TRANSFERENCIA</v>
      </c>
      <c r="J903">
        <v>1828.82</v>
      </c>
    </row>
    <row r="904">
      <c r="A904" t="str">
        <v>BC_MATRIZ</v>
      </c>
      <c r="B904">
        <v>45868</v>
      </c>
      <c r="C904" t="str">
        <v>RESGATE</v>
      </c>
      <c r="D904" t="str">
        <v>BELA CEREAIS COMERCIO</v>
      </c>
      <c r="E904" t="str">
        <v xml:space="preserve"> TRANSFERENCIA ENTRE CONTAS</v>
      </c>
      <c r="F904" t="str">
        <v>07/2025</v>
      </c>
      <c r="G904" t="str">
        <v>TRANSFERENCIA ENTRE CONTAS</v>
      </c>
      <c r="H904" t="str">
        <v>ÚNICA</v>
      </c>
      <c r="I904" t="str">
        <v>TRANSFERENCIA</v>
      </c>
      <c r="J904">
        <v>1374.66</v>
      </c>
    </row>
    <row r="905">
      <c r="A905" t="str">
        <v>BC_MATRIZ</v>
      </c>
      <c r="B905">
        <v>45869</v>
      </c>
      <c r="C905" t="str">
        <v>CSSL E IR 2º TRIMESTRE 2025.</v>
      </c>
      <c r="D905" t="str">
        <v>BELA CEREAIS COMERCIO</v>
      </c>
      <c r="E905" t="str">
        <v xml:space="preserve"> MINISTERIO DA FAZENDA</v>
      </c>
      <c r="F905" t="str">
        <v>06/2025</v>
      </c>
      <c r="G905" t="str">
        <v>IRPF</v>
      </c>
      <c r="H905" t="str">
        <v>ÚNICA</v>
      </c>
      <c r="I905" t="str">
        <v>BOLETO</v>
      </c>
      <c r="J905">
        <v>262.17</v>
      </c>
    </row>
    <row r="906">
      <c r="A906" t="str">
        <v>BC_MATRIZ</v>
      </c>
      <c r="B906">
        <v>45869</v>
      </c>
      <c r="C906" t="str">
        <v>CSSL E IR 2º TRIMESTRE 2025.</v>
      </c>
      <c r="D906" t="str">
        <v>BELA CEREAIS COMERCIO</v>
      </c>
      <c r="E906" t="str">
        <v xml:space="preserve"> MINISTERIO DA FAZENDA</v>
      </c>
      <c r="F906" t="str">
        <v>06/2025</v>
      </c>
      <c r="G906" t="str">
        <v>CSLL</v>
      </c>
      <c r="H906" t="str">
        <v>ÚNICA</v>
      </c>
      <c r="I906" t="str">
        <v>BOLETO</v>
      </c>
      <c r="J906">
        <v>386.43</v>
      </c>
    </row>
    <row r="907">
      <c r="A907" t="str">
        <v>BC_MATRIZ</v>
      </c>
      <c r="B907">
        <v>45869</v>
      </c>
      <c r="C907" t="str">
        <v>HONORARIOS 07/2025. NF 1847.</v>
      </c>
      <c r="D907" t="str">
        <v>BELA CEREAIS COMERCIO</v>
      </c>
      <c r="E907" t="str">
        <v xml:space="preserve"> ALEXANDRE ZAVITOSKI GOMES</v>
      </c>
      <c r="F907" t="str">
        <v>1847</v>
      </c>
      <c r="G907" t="str">
        <v>HONORARIO CONTABEL</v>
      </c>
      <c r="H907" t="str">
        <v>7/12</v>
      </c>
      <c r="I907" t="str">
        <v>PIX</v>
      </c>
      <c r="J907">
        <v>1518</v>
      </c>
    </row>
    <row r="908">
      <c r="A908" t="str">
        <v>BC_MATRIZ</v>
      </c>
      <c r="B908">
        <v>45869</v>
      </c>
      <c r="C908" t="str">
        <v>PRO LABORE</v>
      </c>
      <c r="D908" t="str">
        <v>BELA CEREAIS COMERCIO</v>
      </c>
      <c r="E908" t="str">
        <v xml:space="preserve"> JOEL FLORENCO DE SOUZA</v>
      </c>
      <c r="F908" t="str">
        <v>07/2025</v>
      </c>
      <c r="G908" t="str">
        <v>PRO-LABORE</v>
      </c>
      <c r="H908" t="str">
        <v>7/12</v>
      </c>
      <c r="I908" t="str">
        <v>TRANSFERENCIA</v>
      </c>
      <c r="J908">
        <v>2314</v>
      </c>
    </row>
    <row r="909">
      <c r="A909" t="str">
        <v>BC_MATRIZ</v>
      </c>
      <c r="B909">
        <v>45869</v>
      </c>
      <c r="C909" t="str">
        <v>REPARCELAMENTO REFIS. NUMERO DO PARCELAMENTO 11257711 ICMS. VALOR TOTAL R$ 338.571,58 21/60 PARCELAS.</v>
      </c>
      <c r="D909" t="str">
        <v>BELA CEREAIS COMERCIO</v>
      </c>
      <c r="E909" t="str">
        <v xml:space="preserve"> SEFAZ MT ESTADO DE MATO GROSSO</v>
      </c>
      <c r="F909" t="str">
        <v>07/2025</v>
      </c>
      <c r="G909" t="str">
        <v>PARCELAMENTO SEFAZ</v>
      </c>
      <c r="H909" t="str">
        <v>21/60</v>
      </c>
      <c r="I909" t="str">
        <v>BOLETO</v>
      </c>
      <c r="J909">
        <v>2967.66</v>
      </c>
    </row>
    <row r="910">
      <c r="A910" t="str">
        <v>BC_MATRIZ</v>
      </c>
      <c r="B910">
        <v>45869</v>
      </c>
      <c r="C910" t="str">
        <v>COMISSÃO CORRETOR, CONTRATO COMPRA BELA: 0371/25 - SO. FATURA Nº 00834 REF. DOCUMENTOS: 01880, 01881, 01895, 01900, 01874, 01877, 01873, 01882, 01879, 01893, 01896, 01899, 01902, 01933. AJUSTE CONFORME ARQUIVO 2025_Fechamento_final_25072025 ARQUIVADO D:\R</v>
      </c>
      <c r="D910" t="str">
        <v>BELA CEREAIS COMERCIO</v>
      </c>
      <c r="E910" t="str">
        <v xml:space="preserve"> R M SANTANA</v>
      </c>
      <c r="F910" t="str">
        <v>0371/25 - SO</v>
      </c>
      <c r="G910" t="str">
        <v>COMISSÃO CONTRATOS (CORRETORA)</v>
      </c>
      <c r="H910" t="str">
        <v>ÚNICA</v>
      </c>
      <c r="I910" t="str">
        <v>TRANSFERENCIA</v>
      </c>
      <c r="J910">
        <v>7127.26</v>
      </c>
    </row>
    <row r="911">
      <c r="A911" t="str">
        <v>BC_MATRIZ</v>
      </c>
      <c r="B911">
        <v>45869</v>
      </c>
      <c r="C911" t="str">
        <v>COMISSÃO CORRETOR, CONTRATO COMPRA BELA: 0371/25 - SO. FATURA Nº 00834 REF. DOCUMENTOS: 01880, 01881, 01895, 01900, 01874, 01877, 01873, 01882, 01879, 01893, 01896, 01899, 01902, 01933. AJUSTE CONFORME ARQUIVO 2025_Fechamento_final_25072025 ARQUIVADO D:\R</v>
      </c>
      <c r="D911" t="str">
        <v>BELA CEREAIS COMERCIO</v>
      </c>
      <c r="E911" t="str">
        <v xml:space="preserve"> R M SANTANA</v>
      </c>
      <c r="F911" t="str">
        <v>0371/25 - SO</v>
      </c>
      <c r="G911" t="str">
        <v>JUROS/ENCARGOS</v>
      </c>
      <c r="H911" t="str">
        <v>ÚNICA</v>
      </c>
      <c r="I911" t="str">
        <v>TRANSFERENCIA</v>
      </c>
      <c r="J911">
        <v>0.07</v>
      </c>
    </row>
    <row r="912">
      <c r="A912" t="str">
        <v>BC_MATRIZ</v>
      </c>
      <c r="B912">
        <v>45869</v>
      </c>
      <c r="C912" t="str">
        <v>PAGAMENTO JUROS REFERENTE AO CONTRATO DE MUTUO ENTRE SOCIO E EMPRESA DATADO DE 02/06/2025.</v>
      </c>
      <c r="D912" t="str">
        <v>BELA CEREAIS COMERCIO</v>
      </c>
      <c r="E912" t="str">
        <v xml:space="preserve"> JOEL FLORENCO DE SOUZA</v>
      </c>
      <c r="F912" t="str">
        <v>07/2025</v>
      </c>
      <c r="G912" t="str">
        <v>JUROS S/ MUTUO SOCIO</v>
      </c>
      <c r="H912" t="str">
        <v>ÚNICA</v>
      </c>
      <c r="I912" t="str">
        <v>TRANSFERENCIA</v>
      </c>
      <c r="J912">
        <v>3274.85</v>
      </c>
    </row>
    <row r="913">
      <c r="A913" t="str">
        <v>BC_MATRIZ</v>
      </c>
      <c r="B913">
        <v>45869</v>
      </c>
      <c r="C913" t="str">
        <v>TARIFA</v>
      </c>
      <c r="D913" t="str">
        <v>BELA CEREAIS COMERCIO</v>
      </c>
      <c r="E913" t="str">
        <v xml:space="preserve"> BANCO DO BRASIL SA</v>
      </c>
      <c r="F913" t="str">
        <v>07/2025</v>
      </c>
      <c r="G913" t="str">
        <v>TARIFA BANCARIA</v>
      </c>
      <c r="H913" t="str">
        <v>ÚNICA</v>
      </c>
      <c r="I913" t="str">
        <v>DEBITO EM CONTA</v>
      </c>
      <c r="J913">
        <v>20</v>
      </c>
    </row>
    <row r="914">
      <c r="A914" t="str">
        <v>BC_MATRIZ</v>
      </c>
      <c r="B914">
        <v>45869</v>
      </c>
      <c r="C914" t="str">
        <v>RESGATE</v>
      </c>
      <c r="D914" t="str">
        <v>BELA CEREAIS COMERCIO</v>
      </c>
      <c r="E914" t="str">
        <v xml:space="preserve"> TRANSFERENCIA ENTRE CONTAS</v>
      </c>
      <c r="F914" t="str">
        <v>07/2025</v>
      </c>
      <c r="G914" t="str">
        <v>TRANSFERENCIA ENTRE CONTAS</v>
      </c>
      <c r="H914" t="str">
        <v>ÚNICA</v>
      </c>
      <c r="I914" t="str">
        <v>TRANSFERENCIA</v>
      </c>
      <c r="J914">
        <v>33359.78</v>
      </c>
    </row>
    <row r="915">
      <c r="A915" t="str">
        <v>BC_MATRIZ</v>
      </c>
      <c r="B915">
        <v>45869</v>
      </c>
      <c r="C915" t="str">
        <v>IR APLICACAO</v>
      </c>
      <c r="D915" t="str">
        <v>BELA CEREAIS COMERCIO</v>
      </c>
      <c r="E915" t="str">
        <v xml:space="preserve"> BANCO DO BRASIL SA</v>
      </c>
      <c r="F915" t="str">
        <v>07/2025</v>
      </c>
      <c r="G915" t="str">
        <v>IRPJ</v>
      </c>
      <c r="H915" t="str">
        <v>ÚNICA</v>
      </c>
      <c r="I915" t="str">
        <v>DEBITO EM CONTA</v>
      </c>
      <c r="J915">
        <v>4400.72</v>
      </c>
    </row>
    <row r="916">
      <c r="A916" t="str">
        <v>BC_MATRIZ</v>
      </c>
      <c r="B916">
        <v>45869</v>
      </c>
      <c r="C916" t="str">
        <v>IOF APLICACAO</v>
      </c>
      <c r="D916" t="str">
        <v>BELA CEREAIS COMERCIO</v>
      </c>
      <c r="E916" t="str">
        <v xml:space="preserve"> BANCO DO BRASIL SA</v>
      </c>
      <c r="F916" t="str">
        <v>07/2025</v>
      </c>
      <c r="G916" t="str">
        <v>IOF</v>
      </c>
      <c r="H916" t="str">
        <v>ÚNICA</v>
      </c>
      <c r="I916" t="str">
        <v>DEBITO EM CONTA</v>
      </c>
      <c r="J916">
        <v>50.52</v>
      </c>
    </row>
    <row r="917">
      <c r="A917" t="str">
        <v>BC_MATRIZ</v>
      </c>
      <c r="B917">
        <v>45869</v>
      </c>
      <c r="C917" t="str">
        <v>IR APLICACAO</v>
      </c>
      <c r="D917" t="str">
        <v>BELA CEREAIS COMERCIO</v>
      </c>
      <c r="E917" t="str">
        <v xml:space="preserve"> BANCO DO BRASIL SA</v>
      </c>
      <c r="F917" t="str">
        <v>07/2025</v>
      </c>
      <c r="G917" t="str">
        <v>IRPJ</v>
      </c>
      <c r="H917" t="str">
        <v>ÚNICA</v>
      </c>
      <c r="I917" t="str">
        <v>DEBITO EM CONTA</v>
      </c>
      <c r="J917">
        <v>11.44</v>
      </c>
    </row>
    <row r="918">
      <c r="A918" t="str">
        <v>BC_MATRIZ</v>
      </c>
      <c r="B918">
        <v>45870</v>
      </c>
      <c r="C918" t="str">
        <v>NF 6977</v>
      </c>
      <c r="D918" t="str">
        <v>BELA CEREAIS COMERCIO</v>
      </c>
      <c r="E918" t="str">
        <v xml:space="preserve"> GERENTE MAX SOFTWARES EIRELI</v>
      </c>
      <c r="F918" t="str">
        <v>6977</v>
      </c>
      <c r="G918" t="str">
        <v>SISTEMA GERENTE MAX</v>
      </c>
      <c r="H918" t="str">
        <v>8/12</v>
      </c>
      <c r="I918" t="str">
        <v>BOLETO</v>
      </c>
      <c r="J918">
        <v>633.01</v>
      </c>
    </row>
    <row r="919">
      <c r="A919" t="str">
        <v>BC_MATRIZ</v>
      </c>
      <c r="B919">
        <v>45870</v>
      </c>
      <c r="C919" t="str">
        <v>FCO LIBRELATO 713.904.432.</v>
      </c>
      <c r="D919" t="str">
        <v>BELA CEREAIS COMERCIO</v>
      </c>
      <c r="E919" t="str">
        <v xml:space="preserve"> BANCO DO BRASIL SA</v>
      </c>
      <c r="F919" t="str">
        <v>713.904.432</v>
      </c>
      <c r="G919" t="str">
        <v>PRESTACAO</v>
      </c>
      <c r="H919" t="str">
        <v>60/60</v>
      </c>
      <c r="I919" t="str">
        <v>DEBITO EM CONTA</v>
      </c>
      <c r="J919">
        <v>750</v>
      </c>
    </row>
    <row r="920">
      <c r="A920" t="str">
        <v>BC_MATRIZ</v>
      </c>
      <c r="B920">
        <v>45870</v>
      </c>
      <c r="C920" t="str">
        <v>FCO LIBRELATO 713.904.432.</v>
      </c>
      <c r="D920" t="str">
        <v>BELA CEREAIS COMERCIO</v>
      </c>
      <c r="E920" t="str">
        <v xml:space="preserve"> BANCO DO BRASIL SA</v>
      </c>
      <c r="F920" t="str">
        <v>713.904.432</v>
      </c>
      <c r="G920" t="str">
        <v>PRESTACAO</v>
      </c>
      <c r="H920" t="str">
        <v>60/60</v>
      </c>
      <c r="I920" t="str">
        <v>DEBITO EM CONTA</v>
      </c>
      <c r="J920">
        <v>1125</v>
      </c>
    </row>
    <row r="921">
      <c r="A921" t="str">
        <v>BC_MATRIZ</v>
      </c>
      <c r="B921">
        <v>45870</v>
      </c>
      <c r="C921" t="str">
        <v>FCO LIBRELATO 713.904.432.</v>
      </c>
      <c r="D921" t="str">
        <v>BELA CEREAIS COMERCIO</v>
      </c>
      <c r="E921" t="str">
        <v xml:space="preserve"> BANCO DO BRASIL SA</v>
      </c>
      <c r="F921" t="str">
        <v>713.904.432</v>
      </c>
      <c r="G921" t="str">
        <v>PRESTACAO</v>
      </c>
      <c r="H921" t="str">
        <v>60/60</v>
      </c>
      <c r="I921" t="str">
        <v>DEBITO EM CONTA</v>
      </c>
      <c r="J921">
        <v>1200</v>
      </c>
    </row>
    <row r="922">
      <c r="A922" t="str">
        <v>BC_MATRIZ</v>
      </c>
      <c r="B922">
        <v>45870</v>
      </c>
      <c r="C922" t="str">
        <v>FCO DAF 713.906.837 PARCELA 48/60.</v>
      </c>
      <c r="D922" t="str">
        <v>BELA CEREAIS COMERCIO</v>
      </c>
      <c r="E922" t="str">
        <v xml:space="preserve"> BANCO DO BRASIL SA</v>
      </c>
      <c r="F922" t="str">
        <v>713.906.837</v>
      </c>
      <c r="G922" t="str">
        <v>PRESTACAO</v>
      </c>
      <c r="H922" t="str">
        <v>48/60</v>
      </c>
      <c r="I922" t="str">
        <v>DEBITO EM CONTA</v>
      </c>
      <c r="J922">
        <v>10125</v>
      </c>
    </row>
    <row r="923">
      <c r="A923" t="str">
        <v>BC_MATRIZ</v>
      </c>
      <c r="B923">
        <v>45870</v>
      </c>
      <c r="C923" t="str">
        <v>FCO DAF 713.906.837 PARCELA 48/60.</v>
      </c>
      <c r="D923" t="str">
        <v>BELA CEREAIS COMERCIO</v>
      </c>
      <c r="E923" t="str">
        <v xml:space="preserve"> BANCO DO BRASIL SA</v>
      </c>
      <c r="F923" t="str">
        <v>713.906.837</v>
      </c>
      <c r="G923" t="str">
        <v>JUROS FCO</v>
      </c>
      <c r="H923" t="str">
        <v>48/60</v>
      </c>
      <c r="I923" t="str">
        <v>DEBITO EM CONTA</v>
      </c>
      <c r="J923">
        <v>535.57</v>
      </c>
    </row>
    <row r="924">
      <c r="A924" t="str">
        <v>BC_MATRIZ</v>
      </c>
      <c r="B924">
        <v>45870</v>
      </c>
      <c r="C924" t="str">
        <v>TARIFA</v>
      </c>
      <c r="D924" t="str">
        <v>BELA CEREAIS COMERCIO</v>
      </c>
      <c r="E924" t="str">
        <v xml:space="preserve"> BANCO DO BRASIL SA</v>
      </c>
      <c r="F924" t="str">
        <v>08/2025</v>
      </c>
      <c r="G924" t="str">
        <v>TARIFA BANCARIA</v>
      </c>
      <c r="H924" t="str">
        <v>ÚNICA</v>
      </c>
      <c r="I924" t="str">
        <v>DEBITO EM CONTA</v>
      </c>
      <c r="J924">
        <v>15</v>
      </c>
    </row>
    <row r="925">
      <c r="A925" t="str">
        <v>BC_MATRIZ</v>
      </c>
      <c r="B925">
        <v>45870</v>
      </c>
      <c r="C925" t="str">
        <v>TARIFA</v>
      </c>
      <c r="D925" t="str">
        <v>BELA CEREAIS COMERCIO</v>
      </c>
      <c r="E925" t="str">
        <v xml:space="preserve"> BANCO DO BRASIL SA</v>
      </c>
      <c r="F925" t="str">
        <v>08/2025</v>
      </c>
      <c r="G925" t="str">
        <v>TARIFA BANCARIA</v>
      </c>
      <c r="H925" t="str">
        <v>ÚNICA</v>
      </c>
      <c r="I925" t="str">
        <v>DEBITO EM CONTA</v>
      </c>
      <c r="J925">
        <v>10</v>
      </c>
    </row>
    <row r="926">
      <c r="A926" t="str">
        <v>BC_MATRIZ</v>
      </c>
      <c r="B926">
        <v>45870</v>
      </c>
      <c r="C926" t="str">
        <v>RESGATE</v>
      </c>
      <c r="D926" t="str">
        <v>BELA CEREAIS COMERCIO</v>
      </c>
      <c r="E926" t="str">
        <v xml:space="preserve"> TRANSFERENCIA ENTRE CONTAS</v>
      </c>
      <c r="F926" t="str">
        <v>08/2025</v>
      </c>
      <c r="G926" t="str">
        <v>TRANSFERENCIA ENTRE CONTAS</v>
      </c>
      <c r="H926" t="str">
        <v>ÚNICA</v>
      </c>
      <c r="I926" t="str">
        <v>TRANSFERENCIA</v>
      </c>
      <c r="J926">
        <v>41658.01</v>
      </c>
    </row>
    <row r="927">
      <c r="A927" t="str">
        <v>BC_MATRIZ</v>
      </c>
      <c r="B927">
        <v>45870</v>
      </c>
      <c r="C927" t="str">
        <v>BENEFICIAMENTO FEIJAO OLHO NEGRO - NF 15.</v>
      </c>
      <c r="D927" t="str">
        <v>BELA CEREAIS COMERCIO</v>
      </c>
      <c r="E927" t="str">
        <v xml:space="preserve"> LIMA COMERCIO DE FEIJAO LTDA</v>
      </c>
      <c r="F927" t="str">
        <v>00014</v>
      </c>
      <c r="G927" t="str">
        <v>ADIANTAMENTOS FORNECEDORES</v>
      </c>
      <c r="H927" t="str">
        <v>ÚNICA</v>
      </c>
      <c r="I927" t="str">
        <v>PIX</v>
      </c>
      <c r="J927">
        <v>41000</v>
      </c>
    </row>
    <row r="928">
      <c r="A928" t="str">
        <v>BC_MATRIZ</v>
      </c>
      <c r="B928">
        <v>45873</v>
      </c>
      <c r="C928" t="str">
        <v>IR JUROS MUTUO SOCIO</v>
      </c>
      <c r="D928" t="str">
        <v>BELA CEREAIS COMERCIO</v>
      </c>
      <c r="E928" t="str">
        <v xml:space="preserve"> MINISTERIO DA FAZENDA</v>
      </c>
      <c r="F928" t="str">
        <v>06/2025</v>
      </c>
      <c r="G928" t="str">
        <v>IRPF</v>
      </c>
      <c r="H928" t="str">
        <v>ÚNICA</v>
      </c>
      <c r="I928" t="str">
        <v>BOLETO</v>
      </c>
      <c r="J928">
        <v>625.06</v>
      </c>
    </row>
    <row r="929">
      <c r="A929" t="str">
        <v>BC_MATRIZ</v>
      </c>
      <c r="B929">
        <v>45873</v>
      </c>
      <c r="C929" t="str">
        <v>TAXA ALTERACAO CONTRATUAL PREFEITURA FILIAL</v>
      </c>
      <c r="D929" t="str">
        <v>BELA CEREAIS COMERCIO</v>
      </c>
      <c r="E929" t="str">
        <v xml:space="preserve"> PREFEITURA DE PALMAS</v>
      </c>
      <c r="F929" t="str">
        <v>08/2025</v>
      </c>
      <c r="G929" t="str">
        <v>OUTROS IMPOSTOS E TAXAS</v>
      </c>
      <c r="H929" t="str">
        <v>ÚNICA</v>
      </c>
      <c r="I929" t="str">
        <v>BOLETO</v>
      </c>
      <c r="J929">
        <v>36.96</v>
      </c>
    </row>
    <row r="930">
      <c r="A930" t="str">
        <v>BC_MATRIZ</v>
      </c>
      <c r="B930">
        <v>45873</v>
      </c>
      <c r="C930" t="str">
        <v>TAXA ALVARA FUNCIONAMENTO FILIAL 2024</v>
      </c>
      <c r="D930" t="str">
        <v>BELA CEREAIS COMERCIO</v>
      </c>
      <c r="E930" t="str">
        <v xml:space="preserve"> PREFEITURA DE PALMAS</v>
      </c>
      <c r="F930" t="str">
        <v>08/2025</v>
      </c>
      <c r="G930" t="str">
        <v>OUTROS IMPOSTOS E TAXAS</v>
      </c>
      <c r="H930" t="str">
        <v>ÚNICA</v>
      </c>
      <c r="I930" t="str">
        <v>BOLETO</v>
      </c>
      <c r="J930">
        <v>1281.36</v>
      </c>
    </row>
    <row r="931">
      <c r="A931" t="str">
        <v>BC_MATRIZ</v>
      </c>
      <c r="B931">
        <v>45873</v>
      </c>
      <c r="C931" t="str">
        <v>TAXA ALVARA SANITARIO FILIAL 2024</v>
      </c>
      <c r="D931" t="str">
        <v>BELA CEREAIS COMERCIO</v>
      </c>
      <c r="E931" t="str">
        <v xml:space="preserve"> PREFEITURA DE PALMAS</v>
      </c>
      <c r="F931" t="str">
        <v>08/2025</v>
      </c>
      <c r="G931" t="str">
        <v>OUTROS IMPOSTOS E TAXAS</v>
      </c>
      <c r="H931" t="str">
        <v>ÚNICA</v>
      </c>
      <c r="I931" t="str">
        <v>BOLETO</v>
      </c>
      <c r="J931">
        <v>906.68</v>
      </c>
    </row>
    <row r="932">
      <c r="A932" t="str">
        <v>BC_MATRIZ</v>
      </c>
      <c r="B932">
        <v>45873</v>
      </c>
      <c r="C932" t="str">
        <v>TAXA ALVARA FUNCIONAMENTO FILIAL 2025</v>
      </c>
      <c r="D932" t="str">
        <v>BELA CEREAIS COMERCIO</v>
      </c>
      <c r="E932" t="str">
        <v xml:space="preserve"> PREFEITURA DE PALMAS</v>
      </c>
      <c r="F932" t="str">
        <v>08/2025</v>
      </c>
      <c r="G932" t="str">
        <v>OUTROS IMPOSTOS E TAXAS</v>
      </c>
      <c r="H932" t="str">
        <v>ÚNICA</v>
      </c>
      <c r="I932" t="str">
        <v>BOLETO</v>
      </c>
      <c r="J932">
        <v>1162.16</v>
      </c>
    </row>
    <row r="933">
      <c r="A933" t="str">
        <v>BC_MATRIZ</v>
      </c>
      <c r="B933">
        <v>45873</v>
      </c>
      <c r="C933" t="str">
        <v>TAXA ALVARA SANITARIO FILIAL 2025</v>
      </c>
      <c r="D933" t="str">
        <v>BELA CEREAIS COMERCIO</v>
      </c>
      <c r="E933" t="str">
        <v xml:space="preserve"> PREFEITURA DE PALMAS</v>
      </c>
      <c r="F933" t="str">
        <v>08/2025</v>
      </c>
      <c r="G933" t="str">
        <v>OUTROS IMPOSTOS E TAXAS</v>
      </c>
      <c r="H933" t="str">
        <v>ÚNICA</v>
      </c>
      <c r="I933" t="str">
        <v>BOLETO</v>
      </c>
      <c r="J933">
        <v>837.38</v>
      </c>
    </row>
    <row r="934">
      <c r="A934" t="str">
        <v>BC_MATRIZ</v>
      </c>
      <c r="B934">
        <v>45873</v>
      </c>
      <c r="C934" t="str">
        <v>FCO LIBRELATO 713.904.432.</v>
      </c>
      <c r="D934" t="str">
        <v>BELA CEREAIS COMERCIO</v>
      </c>
      <c r="E934" t="str">
        <v xml:space="preserve"> BANCO DO BRASIL SA</v>
      </c>
      <c r="F934" t="str">
        <v>08/2025</v>
      </c>
      <c r="G934" t="str">
        <v>JUROS FCO</v>
      </c>
      <c r="H934" t="str">
        <v>ÚNICA</v>
      </c>
      <c r="I934" t="str">
        <v>DEBITO EM CONTA</v>
      </c>
      <c r="J934">
        <v>78.5</v>
      </c>
    </row>
    <row r="935">
      <c r="A935" t="str">
        <v>BC_MATRIZ</v>
      </c>
      <c r="B935">
        <v>45873</v>
      </c>
      <c r="C935" t="str">
        <v>FCO LIBRELATO 713.904.432.</v>
      </c>
      <c r="D935" t="str">
        <v>BELA CEREAIS COMERCIO</v>
      </c>
      <c r="E935" t="str">
        <v xml:space="preserve"> BANCO DO BRASIL SA</v>
      </c>
      <c r="F935" t="str">
        <v>08/2025</v>
      </c>
      <c r="G935" t="str">
        <v>JUROS FORNECEDORES</v>
      </c>
      <c r="H935" t="str">
        <v>ÚNICA</v>
      </c>
      <c r="I935" t="str">
        <v>DEBITO EM CONTA</v>
      </c>
      <c r="J935">
        <v>0.07</v>
      </c>
    </row>
    <row r="936">
      <c r="A936" t="str">
        <v>BC_MATRIZ</v>
      </c>
      <c r="B936">
        <v>45873</v>
      </c>
      <c r="C936" t="str">
        <v>RESGATE</v>
      </c>
      <c r="D936" t="str">
        <v>BELA CEREAIS COMERCIO</v>
      </c>
      <c r="E936" t="str">
        <v xml:space="preserve"> TRANSFERENCIA ENTRE CONTAS</v>
      </c>
      <c r="F936" t="str">
        <v>08/2025</v>
      </c>
      <c r="G936" t="str">
        <v>TRANSFERENCIA ENTRE CONTAS</v>
      </c>
      <c r="H936" t="str">
        <v>ÚNICA</v>
      </c>
      <c r="I936" t="str">
        <v>TRANSFERENCIA</v>
      </c>
      <c r="J936">
        <v>4928.17</v>
      </c>
    </row>
    <row r="937">
      <c r="A937" t="str">
        <v>BC_MATRIZ</v>
      </c>
      <c r="B937">
        <v>45873</v>
      </c>
      <c r="C937" t="str">
        <v>ESTORNO</v>
      </c>
      <c r="D937" t="str">
        <v>BELA CEREAIS COMERCIO</v>
      </c>
      <c r="E937" t="str">
        <v xml:space="preserve"> TRANSFERENCIA ENTRE CONTAS</v>
      </c>
      <c r="F937" t="str">
        <v>08/2025</v>
      </c>
      <c r="G937" t="str">
        <v>TRANSFERENCIA ENTRE CONTAS</v>
      </c>
      <c r="H937" t="str">
        <v>ÚNICA</v>
      </c>
      <c r="I937" t="str">
        <v>TRANSFERENCIA</v>
      </c>
      <c r="J937">
        <v>4928.17</v>
      </c>
    </row>
    <row r="938">
      <c r="A938" t="str">
        <v>BC_MATRIZ</v>
      </c>
      <c r="B938">
        <v>45873</v>
      </c>
      <c r="C938" t="str">
        <v>RESGATE</v>
      </c>
      <c r="D938" t="str">
        <v>BELA CEREAIS COMERCIO</v>
      </c>
      <c r="E938" t="str">
        <v xml:space="preserve"> TRANSFERENCIA ENTRE CONTAS</v>
      </c>
      <c r="F938" t="str">
        <v>08/2025</v>
      </c>
      <c r="G938" t="str">
        <v>TRANSFERENCIA ENTRE CONTAS</v>
      </c>
      <c r="H938" t="str">
        <v>ÚNICA</v>
      </c>
      <c r="I938" t="str">
        <v>TRANSFERENCIA</v>
      </c>
      <c r="J938">
        <v>4862.96</v>
      </c>
    </row>
    <row r="939">
      <c r="A939" t="str">
        <v>BC_MATRIZ</v>
      </c>
      <c r="B939">
        <v>45874</v>
      </c>
      <c r="C939" t="str">
        <v>INTERNET ESCRITORIO FATURA 2507928759185</v>
      </c>
      <c r="D939" t="str">
        <v>BELA CEREAIS COMERCIO</v>
      </c>
      <c r="E939" t="str">
        <v xml:space="preserve"> CLARO S.A.</v>
      </c>
      <c r="F939" t="str">
        <v>2507928759185</v>
      </c>
      <c r="G939" t="str">
        <v>INTERNET</v>
      </c>
      <c r="H939" t="str">
        <v>7/12</v>
      </c>
      <c r="I939" t="str">
        <v>BOLETO</v>
      </c>
      <c r="J939">
        <v>183</v>
      </c>
    </row>
    <row r="940">
      <c r="A940" t="str">
        <v>BC_MATRIZ</v>
      </c>
      <c r="B940">
        <v>45874</v>
      </c>
      <c r="C940" t="str">
        <v>PROJETO INTERIORES</v>
      </c>
      <c r="D940" t="str">
        <v>BELA CEREAIS COMERCIO</v>
      </c>
      <c r="E940" t="str">
        <v xml:space="preserve"> GABRIELE SILVA DOURADO</v>
      </c>
      <c r="F940" t="str">
        <v>08/2025</v>
      </c>
      <c r="G940" t="str">
        <v>INSTALACAO/MONTAGEM ESCRITORIO 505 SUL PALMAS TO</v>
      </c>
      <c r="H940" t="str">
        <v>1/3</v>
      </c>
      <c r="I940" t="str">
        <v>TRANSFERENCIA</v>
      </c>
      <c r="J940">
        <v>1500</v>
      </c>
    </row>
    <row r="941">
      <c r="A941" t="str">
        <v>BC_MATRIZ</v>
      </c>
      <c r="B941">
        <v>45874</v>
      </c>
      <c r="C941" t="str">
        <v>RESGATE</v>
      </c>
      <c r="D941" t="str">
        <v>BELA CEREAIS COMERCIO</v>
      </c>
      <c r="E941" t="str">
        <v xml:space="preserve"> TRANSFERENCIA ENTRE CONTAS</v>
      </c>
      <c r="F941" t="str">
        <v>08/2025</v>
      </c>
      <c r="G941" t="str">
        <v>TRANSFERENCIA ENTRE CONTAS</v>
      </c>
      <c r="H941" t="str">
        <v>ÚNICA</v>
      </c>
      <c r="I941" t="str">
        <v>TRANSFERENCIA</v>
      </c>
      <c r="J941">
        <v>2260.92</v>
      </c>
    </row>
    <row r="942">
      <c r="A942" t="str">
        <v>BC_MATRIZ</v>
      </c>
      <c r="B942">
        <v>45874</v>
      </c>
      <c r="C942" t="str">
        <v>IR JUROS MUTUO SOCIO</v>
      </c>
      <c r="D942" t="str">
        <v>BELA CEREAIS COMERCIO</v>
      </c>
      <c r="E942" t="str">
        <v xml:space="preserve"> MINISTERIO DA FAZENDA</v>
      </c>
      <c r="F942" t="str">
        <v>07/2025</v>
      </c>
      <c r="G942" t="str">
        <v>IRPF</v>
      </c>
      <c r="H942" t="str">
        <v>ÚNICA</v>
      </c>
      <c r="I942" t="str">
        <v>BOLETO</v>
      </c>
      <c r="J942">
        <v>577.92</v>
      </c>
    </row>
    <row r="943">
      <c r="A943" t="str">
        <v>BC_MATRIZ</v>
      </c>
      <c r="B943">
        <v>45874</v>
      </c>
      <c r="C943" t="str">
        <v>TARIFA</v>
      </c>
      <c r="D943" t="str">
        <v>BELA CEREAIS COMERCIO</v>
      </c>
      <c r="E943" t="str">
        <v xml:space="preserve"> BANCO DA AMAZONIA</v>
      </c>
      <c r="F943" t="str">
        <v>08/2025</v>
      </c>
      <c r="G943" t="str">
        <v>TARIFA BANCARIA</v>
      </c>
      <c r="H943" t="str">
        <v>ÚNICA</v>
      </c>
      <c r="I943" t="str">
        <v>DEBITO EM CONTA</v>
      </c>
      <c r="J943">
        <v>40</v>
      </c>
    </row>
    <row r="944">
      <c r="A944" t="str">
        <v>BC_MATRIZ</v>
      </c>
      <c r="B944">
        <v>45875</v>
      </c>
      <c r="C944" t="str">
        <v>CONTRIB ENTIDADE PREPRES FEIJAO NF 3060 E 3061</v>
      </c>
      <c r="D944" t="str">
        <v>BELA CEREAIS COMERCIO</v>
      </c>
      <c r="E944" t="str">
        <v xml:space="preserve"> ADEMAR VANZELA</v>
      </c>
      <c r="F944" t="str">
        <v>07/2025</v>
      </c>
      <c r="G944" t="str">
        <v>OUTROS IMPOSTOS E TAXAS</v>
      </c>
      <c r="H944" t="str">
        <v>ÚNICA</v>
      </c>
      <c r="I944" t="str">
        <v>BOLETO</v>
      </c>
      <c r="J944">
        <v>876.96</v>
      </c>
    </row>
    <row r="945">
      <c r="A945" t="str">
        <v>BC_MATRIZ</v>
      </c>
      <c r="B945">
        <v>45875</v>
      </c>
      <c r="C945" t="str">
        <v>FETHAB NF 3060 E 3061</v>
      </c>
      <c r="D945" t="str">
        <v>BELA CEREAIS COMERCIO</v>
      </c>
      <c r="E945" t="str">
        <v xml:space="preserve"> ADEMAR VANZELA</v>
      </c>
      <c r="F945" t="str">
        <v>07/2025</v>
      </c>
      <c r="G945" t="str">
        <v>OUTROS IMPOSTOS E TAXAS</v>
      </c>
      <c r="H945" t="str">
        <v>ÚNICA</v>
      </c>
      <c r="I945" t="str">
        <v>BOLETO</v>
      </c>
      <c r="J945">
        <v>1315.44</v>
      </c>
    </row>
    <row r="946">
      <c r="A946" t="str">
        <v>BC_MATRIZ</v>
      </c>
      <c r="B946">
        <v>45875</v>
      </c>
      <c r="C946" t="str">
        <v>RESGATE</v>
      </c>
      <c r="D946" t="str">
        <v>BELA CEREAIS COMERCIO</v>
      </c>
      <c r="E946" t="str">
        <v xml:space="preserve"> TRANSFERENCIA ENTRE CONTAS</v>
      </c>
      <c r="F946" t="str">
        <v>08/2025</v>
      </c>
      <c r="G946" t="str">
        <v>TRANSFERENCIA ENTRE CONTAS</v>
      </c>
      <c r="H946" t="str">
        <v>ÚNICA</v>
      </c>
      <c r="I946" t="str">
        <v>TRANSFERENCIA</v>
      </c>
      <c r="J946">
        <v>2192.4</v>
      </c>
    </row>
    <row r="947">
      <c r="A947" t="str">
        <v>BC_MATRIZ</v>
      </c>
      <c r="B947">
        <v>45876</v>
      </c>
      <c r="C947" t="str">
        <v>NF 44662. FRETE ANALISE AMOSTRA FEIJAO MUNGO VERDE CONTRATO 0382/25 - MV.</v>
      </c>
      <c r="D947" t="str">
        <v>BELA CEREAIS COMERCIO</v>
      </c>
      <c r="E947" t="str">
        <v xml:space="preserve"> INTECSO - SOLUCOES E INOVACOES EM AGRONEGOCIOS LTDA</v>
      </c>
      <c r="F947" t="str">
        <v>44662</v>
      </c>
      <c r="G947" t="str">
        <v>FRETES/ENCOMENDAS</v>
      </c>
      <c r="H947" t="str">
        <v>ÚNICA</v>
      </c>
      <c r="I947" t="str">
        <v>PIX</v>
      </c>
      <c r="J947">
        <v>33</v>
      </c>
    </row>
    <row r="948">
      <c r="A948" t="str">
        <v>BC_MATRIZ</v>
      </c>
      <c r="B948">
        <v>45876</v>
      </c>
      <c r="C948" t="str">
        <v>RESGATE</v>
      </c>
      <c r="D948" t="str">
        <v>BELA CEREAIS COMERCIO</v>
      </c>
      <c r="E948" t="str">
        <v xml:space="preserve"> TRANSFERENCIA ENTRE CONTAS</v>
      </c>
      <c r="F948" t="str">
        <v>07/2025</v>
      </c>
      <c r="G948" t="str">
        <v>TRANSFERENCIA ENTRE CONTAS</v>
      </c>
      <c r="H948" t="str">
        <v>ÚNICA</v>
      </c>
      <c r="I948" t="str">
        <v>TRANSFERENCIA</v>
      </c>
      <c r="J948">
        <v>56766.34</v>
      </c>
    </row>
    <row r="949">
      <c r="A949" t="str">
        <v>BC_MATRIZ</v>
      </c>
      <c r="B949">
        <v>45877</v>
      </c>
      <c r="C949" t="str">
        <v>BAIXAR MUTUO</v>
      </c>
      <c r="D949" t="str">
        <v>BELA CEREAIS COMERCIO</v>
      </c>
      <c r="E949" t="str">
        <v xml:space="preserve"> JOEL FLORENCO DE SOUZA</v>
      </c>
      <c r="F949" t="str">
        <v>08/2025</v>
      </c>
      <c r="G949" t="str">
        <v>PRO-LABORE</v>
      </c>
      <c r="H949" t="str">
        <v>ÚNICA</v>
      </c>
      <c r="I949" t="str">
        <v>TRANSFERENCIA</v>
      </c>
      <c r="J949">
        <v>8000</v>
      </c>
    </row>
    <row r="950">
      <c r="A950" t="str">
        <v>BC_MATRIZ</v>
      </c>
      <c r="B950">
        <v>45877</v>
      </c>
      <c r="C950" t="str">
        <v>NF 202500000000015. SERVICO DE SUPORTE TECNICO EM INFRAESTRUTURA DE TI.</v>
      </c>
      <c r="D950" t="str">
        <v>BELA CEREAIS COMERCIO</v>
      </c>
      <c r="E950" t="str">
        <v xml:space="preserve"> SKILLS IT SOLUCOES EM TECNOLOGIA LTDA</v>
      </c>
      <c r="F950" t="str">
        <v>202500000000015</v>
      </c>
      <c r="G950" t="str">
        <v>INFORMATICA</v>
      </c>
      <c r="H950" t="str">
        <v>ÚNICA</v>
      </c>
      <c r="I950" t="str">
        <v>BOLETO</v>
      </c>
      <c r="J950">
        <v>896.95</v>
      </c>
    </row>
    <row r="951">
      <c r="A951" t="str">
        <v>BC_MATRIZ</v>
      </c>
      <c r="B951">
        <v>45877</v>
      </c>
      <c r="C951" t="str">
        <v>RESGATE</v>
      </c>
      <c r="D951" t="str">
        <v>BELA CEREAIS COMERCIO</v>
      </c>
      <c r="E951" t="str">
        <v xml:space="preserve"> TRANSFERENCIA ENTRE CONTAS</v>
      </c>
      <c r="F951" t="str">
        <v>08/2025</v>
      </c>
      <c r="G951" t="str">
        <v>TRANSFERENCIA ENTRE CONTAS</v>
      </c>
      <c r="H951" t="str">
        <v>ÚNICA</v>
      </c>
      <c r="I951" t="str">
        <v>TRANSFERENCIA</v>
      </c>
      <c r="J951">
        <v>8896.95</v>
      </c>
    </row>
    <row r="952">
      <c r="A952" t="str">
        <v>BC_MATRIZ</v>
      </c>
      <c r="B952">
        <v>45880</v>
      </c>
      <c r="C952" t="str">
        <v>CONSORCIO</v>
      </c>
      <c r="D952" t="str">
        <v>BELA CEREAIS COMERCIO</v>
      </c>
      <c r="E952" t="str">
        <v xml:space="preserve"> BANCO DO BRASIL SA</v>
      </c>
      <c r="F952" t="str">
        <v>08/2025</v>
      </c>
      <c r="G952" t="str">
        <v>CONSORCIO</v>
      </c>
      <c r="H952" t="str">
        <v>ÚNICA</v>
      </c>
      <c r="I952" t="str">
        <v>DEBITO EM CONTA</v>
      </c>
      <c r="J952">
        <v>2584.94</v>
      </c>
    </row>
    <row r="953">
      <c r="A953" t="str">
        <v>BC_MATRIZ</v>
      </c>
      <c r="B953">
        <v>45880</v>
      </c>
      <c r="C953" t="str">
        <v>BAIXAR MUTUO</v>
      </c>
      <c r="D953" t="str">
        <v>BELA CEREAIS COMERCIO</v>
      </c>
      <c r="E953" t="str">
        <v xml:space="preserve"> JOEL FLORENCO DE SOUZA</v>
      </c>
      <c r="F953" t="str">
        <v>08/2025</v>
      </c>
      <c r="G953" t="str">
        <v>PRO-LABORE</v>
      </c>
      <c r="H953" t="str">
        <v>ÚNICA</v>
      </c>
      <c r="I953" t="str">
        <v>TRANSFERENCIA</v>
      </c>
      <c r="J953">
        <v>6500</v>
      </c>
    </row>
    <row r="954">
      <c r="A954" t="str">
        <v>BC_MATRIZ</v>
      </c>
      <c r="B954">
        <v>45880</v>
      </c>
      <c r="C954" t="str">
        <v>TARIFA</v>
      </c>
      <c r="D954" t="str">
        <v>BELA CEREAIS COMERCIO</v>
      </c>
      <c r="E954" t="str">
        <v xml:space="preserve"> BANCO DO BRASIL SA</v>
      </c>
      <c r="F954" t="str">
        <v>08/2025</v>
      </c>
      <c r="G954" t="str">
        <v>TARIFA BANCARIA</v>
      </c>
      <c r="H954" t="str">
        <v>ÚNICA</v>
      </c>
      <c r="I954" t="str">
        <v>DEPOSITO</v>
      </c>
      <c r="J954">
        <v>95</v>
      </c>
    </row>
    <row r="955">
      <c r="A955" t="str">
        <v>BC_MATRIZ</v>
      </c>
      <c r="B955">
        <v>45880</v>
      </c>
      <c r="C955" t="str">
        <v>CAPITAL DE GIRO CEDULA DE CREDITO BANCARIO NR 713.914.635. PARCELA ULTIMA 10/01/2029 VALOR PARCELA: R$ 43.571,43. ENCARGO FINANCEIRO 1,92 % MES.</v>
      </c>
      <c r="D955" t="str">
        <v>BELA CEREAIS COMERCIO</v>
      </c>
      <c r="E955" t="str">
        <v xml:space="preserve"> BANCO DO BRASIL SA</v>
      </c>
      <c r="F955" t="str">
        <v>713.914.635</v>
      </c>
      <c r="G955" t="str">
        <v>CAPITAL GIRO</v>
      </c>
      <c r="H955" t="str">
        <v>1/42</v>
      </c>
      <c r="I955" t="str">
        <v>DEBITO EM CONTA</v>
      </c>
      <c r="J955">
        <v>43571.43</v>
      </c>
    </row>
    <row r="956">
      <c r="A956" t="str">
        <v>BC_MATRIZ</v>
      </c>
      <c r="B956">
        <v>45880</v>
      </c>
      <c r="C956" t="str">
        <v>CAPITAL DE GIRO CEDULA DE CREDITO BANCARIO NR 713.914.635. PARCELA ULTIMA 10/01/2029 VALOR PARCELA: R$ 43.571,43. ENCARGO FINANCEIRO 1,92 % MES.</v>
      </c>
      <c r="D956" t="str">
        <v>BELA CEREAIS COMERCIO</v>
      </c>
      <c r="E956" t="str">
        <v xml:space="preserve"> BANCO DO BRASIL SA</v>
      </c>
      <c r="F956" t="str">
        <v>713.914.635</v>
      </c>
      <c r="G956" t="str">
        <v>JUROS EMPRESTIMOS</v>
      </c>
      <c r="H956" t="str">
        <v>1/42</v>
      </c>
      <c r="I956" t="str">
        <v>DEBITO EM CONTA</v>
      </c>
      <c r="J956">
        <v>36307.2</v>
      </c>
    </row>
    <row r="957">
      <c r="A957" t="str">
        <v>BC_MATRIZ</v>
      </c>
      <c r="B957">
        <v>45880</v>
      </c>
      <c r="C957" t="str">
        <v>RESGATE</v>
      </c>
      <c r="D957" t="str">
        <v>BELA CEREAIS COMERCIO</v>
      </c>
      <c r="E957" t="str">
        <v xml:space="preserve"> TRANSFERENCIA ENTRE CONTAS</v>
      </c>
      <c r="F957" t="str">
        <v>08/2025</v>
      </c>
      <c r="G957" t="str">
        <v>TRANSFERENCIA ENTRE CONTAS</v>
      </c>
      <c r="H957" t="str">
        <v>ÚNICA</v>
      </c>
      <c r="I957" t="str">
        <v>TRANSFERENCIA</v>
      </c>
      <c r="J957">
        <v>89058.57</v>
      </c>
    </row>
    <row r="958">
      <c r="A958" t="str">
        <v>BC_MATRIZ</v>
      </c>
      <c r="B958">
        <v>45881</v>
      </c>
      <c r="C958" t="str">
        <v>NF 1429  CONSULTA DE PERFIL PROFISSIONAL.</v>
      </c>
      <c r="D958" t="str">
        <v>BELA CEREAIS COMERCIO</v>
      </c>
      <c r="E958" t="str">
        <v xml:space="preserve"> SGR GERENCIAMENTO DE RISCO LTDA</v>
      </c>
      <c r="F958" t="str">
        <v>1429</v>
      </c>
      <c r="G958" t="str">
        <v>CONSULTA DE PERFIL PROFISSIONAL</v>
      </c>
      <c r="H958" t="str">
        <v>ÚNICA</v>
      </c>
      <c r="I958" t="str">
        <v>BOLETO</v>
      </c>
      <c r="J958">
        <v>9</v>
      </c>
    </row>
    <row r="959">
      <c r="A959" t="str">
        <v>BC_MATRIZ</v>
      </c>
      <c r="B959">
        <v>45881</v>
      </c>
      <c r="C959" t="str">
        <v>CAUCAO LOCACAO SALA QUADRA 505 SUL.</v>
      </c>
      <c r="D959" t="str">
        <v>BELA CEREAIS COMERCIO</v>
      </c>
      <c r="E959" t="str">
        <v xml:space="preserve"> ALUGAR ADMINISTRACAO DE IMOVEIS LTDA</v>
      </c>
      <c r="F959" t="str">
        <v>08/2025</v>
      </c>
      <c r="G959" t="str">
        <v>TERCEIROS</v>
      </c>
      <c r="H959" t="str">
        <v>ÚNICA</v>
      </c>
      <c r="I959" t="str">
        <v>PIX</v>
      </c>
      <c r="J959">
        <v>7500</v>
      </c>
    </row>
    <row r="960">
      <c r="A960" t="str">
        <v>BC_MATRIZ</v>
      </c>
      <c r="B960">
        <v>45881</v>
      </c>
      <c r="C960" t="str">
        <v>ADTO FRETE Nº 02031, CTE 13804 CARDOSO, CONTRATO: 0388/25 - FC. PLACA: IQS-9B93, MOTORISTA: LUCAS FRANCISCO DOS SANTOS JESUS. EXTRATO CIOTTA TRANSPORTES.</v>
      </c>
      <c r="D960" t="str">
        <v>BELA CEREAIS COMERCIO</v>
      </c>
      <c r="E960" t="str">
        <v xml:space="preserve"> LUCAS FRANCISCO DOS SANTOS JESUS</v>
      </c>
      <c r="F960" t="str">
        <v>02031</v>
      </c>
      <c r="G960" t="str">
        <v>FRETE (ADTO/SALDO)</v>
      </c>
      <c r="H960" t="str">
        <v>ÚNICA</v>
      </c>
      <c r="I960" t="str">
        <v>PIX</v>
      </c>
      <c r="J960">
        <v>8848</v>
      </c>
    </row>
    <row r="961">
      <c r="A961" t="str">
        <v>BC_MATRIZ</v>
      </c>
      <c r="B961">
        <v>45881</v>
      </c>
      <c r="C961" t="str">
        <v>NF 233185</v>
      </c>
      <c r="D961" t="str">
        <v>BELA CEREAIS COMERCIO</v>
      </c>
      <c r="E961" t="str">
        <v xml:space="preserve"> FRETEBRAS INTERNET E SERVICOS LTDA</v>
      </c>
      <c r="F961" t="str">
        <v>233185</v>
      </c>
      <c r="G961" t="str">
        <v>HONORARIOS DIVERSOS</v>
      </c>
      <c r="H961" t="str">
        <v>ÚNICA</v>
      </c>
      <c r="I961" t="str">
        <v>BOLETO</v>
      </c>
      <c r="J961">
        <v>150</v>
      </c>
    </row>
    <row r="962">
      <c r="A962" t="str">
        <v>BC_MATRIZ</v>
      </c>
      <c r="B962">
        <v>45881</v>
      </c>
      <c r="C962" t="str">
        <v>NF 233185</v>
      </c>
      <c r="D962" t="str">
        <v>BELA CEREAIS COMERCIO</v>
      </c>
      <c r="E962" t="str">
        <v xml:space="preserve"> FRETEBRAS INTERNET E SERVICOS LTDA</v>
      </c>
      <c r="F962" t="str">
        <v>233185</v>
      </c>
      <c r="G962" t="str">
        <v>JUROS FORNECEDORES</v>
      </c>
      <c r="H962" t="str">
        <v>ÚNICA</v>
      </c>
      <c r="I962" t="str">
        <v>BOLETO</v>
      </c>
      <c r="J962">
        <v>3.05</v>
      </c>
    </row>
    <row r="963">
      <c r="A963" t="str">
        <v>BC_MATRIZ</v>
      </c>
      <c r="B963">
        <v>45881</v>
      </c>
      <c r="C963" t="str">
        <v>TARIFA</v>
      </c>
      <c r="D963" t="str">
        <v>BELA CEREAIS COMERCIO</v>
      </c>
      <c r="E963" t="str">
        <v xml:space="preserve"> BANCO DO BRASIL SA</v>
      </c>
      <c r="F963" t="str">
        <v>08/2025</v>
      </c>
      <c r="G963" t="str">
        <v>TARIFA BANCARIA</v>
      </c>
      <c r="H963" t="str">
        <v>ÚNICA</v>
      </c>
      <c r="I963" t="str">
        <v>DEBITO EM CONTA</v>
      </c>
      <c r="J963">
        <v>20</v>
      </c>
    </row>
    <row r="964">
      <c r="A964" t="str">
        <v>BC_MATRIZ</v>
      </c>
      <c r="B964">
        <v>45881</v>
      </c>
      <c r="C964" t="str">
        <v>RESGATE</v>
      </c>
      <c r="D964" t="str">
        <v>BELA CEREAIS COMERCIO</v>
      </c>
      <c r="E964" t="str">
        <v xml:space="preserve"> TRANSFERENCIA ENTRE CONTAS</v>
      </c>
      <c r="F964" t="str">
        <v>08/2025</v>
      </c>
      <c r="G964" t="str">
        <v>TRANSFERENCIA ENTRE CONTAS</v>
      </c>
      <c r="H964" t="str">
        <v>ÚNICA</v>
      </c>
      <c r="I964" t="str">
        <v>TRANSFERENCIA</v>
      </c>
      <c r="J964">
        <v>16570.05</v>
      </c>
    </row>
    <row r="965">
      <c r="A965" t="str">
        <v>BC_MATRIZ</v>
      </c>
      <c r="B965">
        <v>45883</v>
      </c>
      <c r="C965" t="str">
        <v>SALDO FRETE Nº 02031, CTE 13804 CARDOSO, CONTRATO: 0388/25 - FC. PLACA: IQS-9B93, MOTORISTA: LUCAS FRANCISCO DOS SANTOS JESUS. EXTRATO CIOTTA TRANSPORTES.</v>
      </c>
      <c r="D965" t="str">
        <v>BELA CEREAIS COMERCIO</v>
      </c>
      <c r="E965" t="str">
        <v xml:space="preserve"> LUCAS FRANCISCO DOS SANTOS JESUS</v>
      </c>
      <c r="F965" t="str">
        <v>02031</v>
      </c>
      <c r="G965" t="str">
        <v>FRETE (ADTO/SALDO)</v>
      </c>
      <c r="H965" t="str">
        <v>ÚNICA</v>
      </c>
      <c r="I965" t="str">
        <v>PIX</v>
      </c>
      <c r="J965">
        <v>3702</v>
      </c>
    </row>
    <row r="966">
      <c r="A966" t="str">
        <v>BC_MATRIZ</v>
      </c>
      <c r="B966">
        <v>45883</v>
      </c>
      <c r="C966" t="str">
        <v>RECONHECIMENTO FIRMA TRASFERENCIA LIBRELATO</v>
      </c>
      <c r="D966" t="str">
        <v>BELA CEREAIS COMERCIO</v>
      </c>
      <c r="E966" t="str">
        <v xml:space="preserve"> 2 TABELIONATO DE NOTAS DE PALMAS</v>
      </c>
      <c r="F966" t="str">
        <v>08/2025</v>
      </c>
      <c r="G966" t="str">
        <v>CUSTAS CARTORIAIS</v>
      </c>
      <c r="H966" t="str">
        <v>ÚNICA</v>
      </c>
      <c r="I966" t="str">
        <v>DEBITO EM CONTA</v>
      </c>
      <c r="J966">
        <v>41.95</v>
      </c>
    </row>
    <row r="967">
      <c r="A967" t="str">
        <v>BC_MATRIZ</v>
      </c>
      <c r="B967">
        <v>45883</v>
      </c>
      <c r="C967" t="str">
        <v>TARIFA</v>
      </c>
      <c r="D967" t="str">
        <v>BELA CEREAIS COMERCIO</v>
      </c>
      <c r="E967" t="str">
        <v xml:space="preserve"> BANCO DO BRASIL SA</v>
      </c>
      <c r="F967" t="str">
        <v>08/2025</v>
      </c>
      <c r="G967" t="str">
        <v>TARIFA BANCARIA</v>
      </c>
      <c r="H967" t="str">
        <v>ÚNICA</v>
      </c>
      <c r="I967" t="str">
        <v>DEBITO EM CONTA</v>
      </c>
      <c r="J967">
        <v>10</v>
      </c>
    </row>
    <row r="968">
      <c r="A968" t="str">
        <v>BC_MATRIZ</v>
      </c>
      <c r="B968">
        <v>45883</v>
      </c>
      <c r="C968" t="str">
        <v>RESGATE</v>
      </c>
      <c r="D968" t="str">
        <v>BELA CEREAIS COMERCIO</v>
      </c>
      <c r="E968" t="str">
        <v xml:space="preserve"> TRANSFERENCIA ENTRE CONTAS</v>
      </c>
      <c r="F968" t="str">
        <v>08/2025</v>
      </c>
      <c r="G968" t="str">
        <v>TRANSFERENCIA ENTRE CONTAS</v>
      </c>
      <c r="H968" t="str">
        <v>ÚNICA</v>
      </c>
      <c r="I968" t="str">
        <v>TRANSFERENCIA</v>
      </c>
      <c r="J968">
        <v>3753.95</v>
      </c>
    </row>
    <row r="969">
      <c r="A969" t="str">
        <v>BC_MATRIZ</v>
      </c>
      <c r="B969">
        <v>45884</v>
      </c>
      <c r="C969" t="str">
        <v>CANCELAMENTO NF 1734 E 1735.</v>
      </c>
      <c r="D969" t="str">
        <v>BELA CEREAIS COMERCIO</v>
      </c>
      <c r="E969" t="str">
        <v xml:space="preserve"> SEFAZ MT ESTADO DE MATO GROSSO</v>
      </c>
      <c r="F969" t="str">
        <v>08/2025</v>
      </c>
      <c r="G969" t="str">
        <v>OUTROS IMPOSTOS E TAXAS</v>
      </c>
      <c r="H969" t="str">
        <v>ÚNICA</v>
      </c>
      <c r="I969" t="str">
        <v>BOLETO</v>
      </c>
      <c r="J969">
        <v>100.83</v>
      </c>
    </row>
    <row r="970">
      <c r="A970" t="str">
        <v>BC_MATRIZ</v>
      </c>
      <c r="B970">
        <v>45884</v>
      </c>
      <c r="C970" t="str">
        <v>SERVICO PORTUARIO CANAL VERMELHO CRT 0382/25 - MV.</v>
      </c>
      <c r="D970" t="str">
        <v>BELA CEREAIS COMERCIO</v>
      </c>
      <c r="E970" t="str">
        <v xml:space="preserve"> TCP - TERMINAL DE CONTEINERES DE PARANAGUA S/A</v>
      </c>
      <c r="F970" t="str">
        <v>1723579</v>
      </c>
      <c r="G970" t="str">
        <v>SERVICOS PORTUARIOS</v>
      </c>
      <c r="H970" t="str">
        <v>ÚNICA</v>
      </c>
      <c r="I970" t="str">
        <v>BOLETO</v>
      </c>
      <c r="J970">
        <v>21645.42</v>
      </c>
    </row>
    <row r="971">
      <c r="A971" t="str">
        <v>BC_MATRIZ</v>
      </c>
      <c r="B971">
        <v>45884</v>
      </c>
      <c r="C971" t="str">
        <v>SERVICO PORTUARIO CANAL VERMELHO CRT 0382/25 - MV.</v>
      </c>
      <c r="D971" t="str">
        <v>BELA CEREAIS COMERCIO</v>
      </c>
      <c r="E971" t="str">
        <v xml:space="preserve"> TCP - TERMINAL DE CONTEINERES DE PARANAGUA S/A</v>
      </c>
      <c r="F971" t="str">
        <v>1723579</v>
      </c>
      <c r="G971" t="str">
        <v>JUROS FORNECEDORES</v>
      </c>
      <c r="H971" t="str">
        <v>ÚNICA</v>
      </c>
      <c r="I971" t="str">
        <v>BOLETO</v>
      </c>
      <c r="J971">
        <v>649.51</v>
      </c>
    </row>
    <row r="972">
      <c r="A972" t="str">
        <v>BC_MATRIZ</v>
      </c>
      <c r="B972">
        <v>45884</v>
      </c>
      <c r="C972" t="str">
        <v>RESGATE</v>
      </c>
      <c r="D972" t="str">
        <v>BELA CEREAIS COMERCIO</v>
      </c>
      <c r="E972" t="str">
        <v xml:space="preserve"> TRANSFERENCIA ENTRE CONTAS</v>
      </c>
      <c r="F972" t="str">
        <v>08/2025</v>
      </c>
      <c r="G972" t="str">
        <v>TRANSFERENCIA ENTRE CONTAS</v>
      </c>
      <c r="H972" t="str">
        <v>ÚNICA</v>
      </c>
      <c r="I972" t="str">
        <v>TRANSFERENCIA</v>
      </c>
      <c r="J972">
        <v>22395.76</v>
      </c>
    </row>
    <row r="973">
      <c r="A973" t="str">
        <v>BC_MATRIZ</v>
      </c>
      <c r="B973">
        <v>45887</v>
      </c>
      <c r="C973" t="str">
        <v>FRETE MARITIMO CONTRATO VENDA: 0386/25 - MV. CARREGAMENTO Nº 01992, PLACA: IVV-9092, MOTORISTA: CLEITON LORENZET. CONTRATO EXP-034/25.</v>
      </c>
      <c r="D973" t="str">
        <v>BELA CEREAIS COMERCIO</v>
      </c>
      <c r="E973" t="str">
        <v xml:space="preserve"> VEGA PARTICIPACOES E GESTORA DE BENS LTDA</v>
      </c>
      <c r="F973" t="str">
        <v>0386/25 - MV</v>
      </c>
      <c r="G973" t="str">
        <v>COMISSÃO CONTRATOS (CORRETORA)</v>
      </c>
      <c r="H973" t="str">
        <v>ÚNICA</v>
      </c>
      <c r="I973" t="str">
        <v>BOLETO</v>
      </c>
      <c r="J973">
        <v>23396.58</v>
      </c>
    </row>
    <row r="974">
      <c r="A974" t="str">
        <v>BC_MATRIZ</v>
      </c>
      <c r="B974">
        <v>45887</v>
      </c>
      <c r="C974" t="str">
        <v>FRETE MARITIMO CONTRATO VENDA: 0386/25 - MV. CARREGAMENTO Nº 01992, PLACA: IVV-9092, MOTORISTA: CLEITON LORENZET. CONTRATO EXP-034/25.</v>
      </c>
      <c r="D974" t="str">
        <v>BELA CEREAIS COMERCIO</v>
      </c>
      <c r="E974" t="str">
        <v xml:space="preserve"> VEGA PARTICIPACOES E GESTORA DE BENS LTDA</v>
      </c>
      <c r="F974" t="str">
        <v>0386/25 - MV</v>
      </c>
      <c r="G974" t="str">
        <v>FRETES/ENCOMENDAS</v>
      </c>
      <c r="H974" t="str">
        <v>ÚNICA</v>
      </c>
      <c r="I974" t="str">
        <v>BOLETO</v>
      </c>
      <c r="J974">
        <v>3197.02</v>
      </c>
    </row>
    <row r="975">
      <c r="A975" t="str">
        <v>BC_MATRIZ</v>
      </c>
      <c r="B975">
        <v>45887</v>
      </c>
      <c r="C975" t="str">
        <v>NF 377232. CONSULTA DE PERFIL PROFISSIONAL. FATURA Nº 00847 REF. DOCUMENTOS: 01995, 01997, 01998, 02006, 02005, 02003, 02002, 02004, 02012, 02014.</v>
      </c>
      <c r="D975" t="str">
        <v>BELA CEREAIS COMERCIO</v>
      </c>
      <c r="E975" t="str">
        <v xml:space="preserve"> BUONNY PROJETOS E SERVICOS DE RISCOS SECURITARIOS LTDA.</v>
      </c>
      <c r="F975" t="str">
        <v>377232</v>
      </c>
      <c r="G975" t="str">
        <v>CONSULTA DE PERFIL PROFISSIONAL</v>
      </c>
      <c r="H975" t="str">
        <v>ÚNICA</v>
      </c>
      <c r="I975" t="str">
        <v>BOLETO</v>
      </c>
      <c r="J975">
        <v>594.33</v>
      </c>
    </row>
    <row r="976">
      <c r="A976" t="str">
        <v>BC_MATRIZ</v>
      </c>
      <c r="B976">
        <v>45887</v>
      </c>
      <c r="C976" t="str">
        <v>TELEFONE 07/2025. Nº da conta: 149591054.</v>
      </c>
      <c r="D976" t="str">
        <v>BELA CEREAIS COMERCIO</v>
      </c>
      <c r="E976" t="str">
        <v xml:space="preserve"> CLARO S.A.</v>
      </c>
      <c r="F976" t="str">
        <v>149591054</v>
      </c>
      <c r="G976" t="str">
        <v>TELEFONE MOVEL</v>
      </c>
      <c r="H976" t="str">
        <v>7/12</v>
      </c>
      <c r="I976" t="str">
        <v>BOLETO</v>
      </c>
      <c r="J976">
        <v>144.12</v>
      </c>
    </row>
    <row r="977">
      <c r="A977" t="str">
        <v>BC_MATRIZ</v>
      </c>
      <c r="B977">
        <v>45887</v>
      </c>
      <c r="C977" t="str">
        <v>RESGATE</v>
      </c>
      <c r="D977" t="str">
        <v>BELA CEREAIS COMERCIO</v>
      </c>
      <c r="E977" t="str">
        <v xml:space="preserve"> TRANSFERENCIA ENTRE CONTAS</v>
      </c>
      <c r="F977" t="str">
        <v>08/2025</v>
      </c>
      <c r="G977" t="str">
        <v>TRANSFERENCIA ENTRE CONTAS</v>
      </c>
      <c r="H977" t="str">
        <v>ÚNICA</v>
      </c>
      <c r="I977" t="str">
        <v>TRANSFERENCIA</v>
      </c>
      <c r="J977">
        <v>27712.05</v>
      </c>
    </row>
    <row r="978">
      <c r="A978" t="str">
        <v>BC_MATRIZ</v>
      </c>
      <c r="B978">
        <v>45888</v>
      </c>
      <c r="C978" t="str">
        <v>RESGATE</v>
      </c>
      <c r="D978" t="str">
        <v>BELA CEREAIS COMERCIO</v>
      </c>
      <c r="E978" t="str">
        <v xml:space="preserve"> TRANSFERENCIA ENTRE CONTAS</v>
      </c>
      <c r="F978" t="str">
        <v>08/2025</v>
      </c>
      <c r="G978" t="str">
        <v>TRANSFERENCIA ENTRE CONTAS</v>
      </c>
      <c r="H978" t="str">
        <v>ÚNICA</v>
      </c>
      <c r="I978" t="str">
        <v>TRANSFERENCIA</v>
      </c>
      <c r="J978">
        <v>498290</v>
      </c>
    </row>
    <row r="979">
      <c r="A979" t="str">
        <v>BC_MATRIZ</v>
      </c>
      <c r="B979">
        <v>45888</v>
      </c>
      <c r="C979" t="str">
        <v>TARIFA</v>
      </c>
      <c r="D979" t="str">
        <v>BELA CEREAIS COMERCIO</v>
      </c>
      <c r="E979" t="str">
        <v xml:space="preserve"> BANCO DO BRASIL SA</v>
      </c>
      <c r="F979" t="str">
        <v>08/2025</v>
      </c>
      <c r="G979" t="str">
        <v>TARIFA BANCARIA</v>
      </c>
      <c r="H979" t="str">
        <v>ÚNICA</v>
      </c>
      <c r="I979" t="str">
        <v>DEBITO EM CONTA</v>
      </c>
      <c r="J979">
        <v>20</v>
      </c>
    </row>
    <row r="980">
      <c r="A980" t="str">
        <v>BC_MATRIZ</v>
      </c>
      <c r="B980">
        <v>45888</v>
      </c>
      <c r="C980" t="str">
        <v>RESGATE</v>
      </c>
      <c r="D980" t="str">
        <v>BELA CEREAIS COMERCIO</v>
      </c>
      <c r="E980" t="str">
        <v xml:space="preserve"> TRANSFERENCIA ENTRE CONTAS</v>
      </c>
      <c r="F980" t="str">
        <v>08/2025</v>
      </c>
      <c r="G980" t="str">
        <v>TRANSFERENCIA ENTRE CONTAS</v>
      </c>
      <c r="H980" t="str">
        <v>ÚNICA</v>
      </c>
      <c r="I980" t="str">
        <v>TRANSFERENCIA</v>
      </c>
      <c r="J980">
        <v>9652</v>
      </c>
    </row>
    <row r="981">
      <c r="A981" t="str">
        <v>BC_MATRIZ</v>
      </c>
      <c r="B981">
        <v>45889</v>
      </c>
      <c r="C981" t="str">
        <v>SALDO FRETE Nº 02018, CTE 31002, CONTRATO: 0388/25 - FC. PLACA: MHA-0D90, MOTORISTA: CLAYTON GOMES PEREIRA</v>
      </c>
      <c r="D981" t="str">
        <v>BELA CEREAIS COMERCIO</v>
      </c>
      <c r="E981" t="str">
        <v xml:space="preserve"> NOVA FROTA TRANSPORTES E LOGISTICA LTDA</v>
      </c>
      <c r="F981" t="str">
        <v>02018</v>
      </c>
      <c r="G981" t="str">
        <v>FRETE (ADTO/SALDO)</v>
      </c>
      <c r="H981" t="str">
        <v>ÚNICA</v>
      </c>
      <c r="I981" t="str">
        <v>PIX</v>
      </c>
      <c r="J981">
        <v>12464</v>
      </c>
    </row>
    <row r="982">
      <c r="A982" t="str">
        <v>BC_MATRIZ</v>
      </c>
      <c r="B982">
        <v>45889</v>
      </c>
      <c r="C982" t="str">
        <v>SALDO FRETE Nº 02019, CTE 31000, CONTRATO: 0388/25 - FC. PLACA: ABD-4A03, MOTORISTA: ADENILSON JOSE DE SANTANA</v>
      </c>
      <c r="D982" t="str">
        <v>BELA CEREAIS COMERCIO</v>
      </c>
      <c r="E982" t="str">
        <v xml:space="preserve"> NOVA FROTA TRANSPORTES E LOGISTICA LTDA</v>
      </c>
      <c r="F982" t="str">
        <v>02019</v>
      </c>
      <c r="G982" t="str">
        <v>FRETE (ADTO/SALDO)</v>
      </c>
      <c r="H982" t="str">
        <v>ÚNICA</v>
      </c>
      <c r="I982" t="str">
        <v>PIX</v>
      </c>
      <c r="J982">
        <v>13234.8</v>
      </c>
    </row>
    <row r="983">
      <c r="A983" t="str">
        <v>BC_MATRIZ</v>
      </c>
      <c r="B983">
        <v>45889</v>
      </c>
      <c r="C983" t="str">
        <v>SALDO FRETE Nº 02021, CTE 30996, CONTRATO: 0388/25 - FC. PLACA: HRO-6D61, MOTORISTA: AGOSTINHO ZAPPELINE FILHO</v>
      </c>
      <c r="D983" t="str">
        <v>BELA CEREAIS COMERCIO</v>
      </c>
      <c r="E983" t="str">
        <v xml:space="preserve"> NOVA FROTA TRANSPORTES E LOGISTICA LTDA</v>
      </c>
      <c r="F983" t="str">
        <v>02021</v>
      </c>
      <c r="G983" t="str">
        <v>FRETE (ADTO/SALDO)</v>
      </c>
      <c r="H983" t="str">
        <v>ÚNICA</v>
      </c>
      <c r="I983" t="str">
        <v>PIX</v>
      </c>
      <c r="J983">
        <v>12800.2</v>
      </c>
    </row>
    <row r="984">
      <c r="A984" t="str">
        <v>BC_MATRIZ</v>
      </c>
      <c r="B984">
        <v>45889</v>
      </c>
      <c r="C984" t="str">
        <v>SALDO FRETE Nº 02027, CTE 31188, CONTRATO: 0388/25 - FC. PLACA: RXP-8H18, MOTORISTA: ALESSANDRO FUJITA</v>
      </c>
      <c r="D984" t="str">
        <v>BELA CEREAIS COMERCIO</v>
      </c>
      <c r="E984" t="str">
        <v xml:space="preserve"> NOVA FROTA TRANSPORTES E LOGISTICA LTDA</v>
      </c>
      <c r="F984" t="str">
        <v>02027</v>
      </c>
      <c r="G984" t="str">
        <v>FRETE (ADTO/SALDO)</v>
      </c>
      <c r="H984" t="str">
        <v>ÚNICA</v>
      </c>
      <c r="I984" t="str">
        <v>PIX</v>
      </c>
      <c r="J984">
        <v>16043.3</v>
      </c>
    </row>
    <row r="985">
      <c r="A985" t="str">
        <v>BC_MATRIZ</v>
      </c>
      <c r="B985">
        <v>45889</v>
      </c>
      <c r="C985" t="str">
        <v>REF. A 07/2025. ISSQN NF 133 E 134 REPRESTACAO.</v>
      </c>
      <c r="D985" t="str">
        <v>BELA CEREAIS COMERCIO</v>
      </c>
      <c r="E985" t="str">
        <v xml:space="preserve"> PREFEITURA DE CUIABA</v>
      </c>
      <c r="F985" t="str">
        <v>07/2025</v>
      </c>
      <c r="G985" t="str">
        <v>ISS</v>
      </c>
      <c r="H985" t="str">
        <v>ÚNICA</v>
      </c>
      <c r="I985" t="str">
        <v>BOLETO</v>
      </c>
      <c r="J985">
        <v>646.13</v>
      </c>
    </row>
    <row r="986">
      <c r="A986" t="str">
        <v>BC_MATRIZ</v>
      </c>
      <c r="B986">
        <v>45889</v>
      </c>
      <c r="C986" t="str">
        <v>SENAR NF 3760 E 3061</v>
      </c>
      <c r="D986" t="str">
        <v>BELA CEREAIS COMERCIO</v>
      </c>
      <c r="E986" t="str">
        <v xml:space="preserve"> ADEMAR VANZELA</v>
      </c>
      <c r="F986" t="str">
        <v>07/2025</v>
      </c>
      <c r="G986" t="str">
        <v>FUNRURAL</v>
      </c>
      <c r="H986" t="str">
        <v>ÚNICA</v>
      </c>
      <c r="I986" t="str">
        <v>BOLETO</v>
      </c>
      <c r="J986">
        <v>422.21</v>
      </c>
    </row>
    <row r="987">
      <c r="A987" t="str">
        <v>BC_MATRIZ</v>
      </c>
      <c r="B987">
        <v>45889</v>
      </c>
      <c r="C987" t="str">
        <v>REFERENTE 07/2025 + IR.</v>
      </c>
      <c r="D987" t="str">
        <v>BELA CEREAIS COMERCIO</v>
      </c>
      <c r="E987" t="str">
        <v xml:space="preserve"> INSS INSTITUTO NACIONAL DE SEGURANCA SOCIAL</v>
      </c>
      <c r="F987" t="str">
        <v>07/2025</v>
      </c>
      <c r="G987" t="str">
        <v>INSS</v>
      </c>
      <c r="H987" t="str">
        <v>7/12</v>
      </c>
      <c r="I987" t="str">
        <v>BOLETO</v>
      </c>
      <c r="J987">
        <v>806</v>
      </c>
    </row>
    <row r="988">
      <c r="A988" t="str">
        <v>BC_MATRIZ</v>
      </c>
      <c r="B988">
        <v>45889</v>
      </c>
      <c r="C988" t="str">
        <v>REFERENTE 07/2025 + IR.</v>
      </c>
      <c r="D988" t="str">
        <v>BELA CEREAIS COMERCIO</v>
      </c>
      <c r="E988" t="str">
        <v xml:space="preserve"> INSS INSTITUTO NACIONAL DE SEGURANCA SOCIAL</v>
      </c>
      <c r="F988" t="str">
        <v>07/2025</v>
      </c>
      <c r="G988" t="str">
        <v>IRPF</v>
      </c>
      <c r="H988" t="str">
        <v>7/12</v>
      </c>
      <c r="I988" t="str">
        <v>BOLETO</v>
      </c>
      <c r="J988">
        <v>207.03</v>
      </c>
    </row>
    <row r="989">
      <c r="A989" t="str">
        <v>BC_MATRIZ</v>
      </c>
      <c r="B989">
        <v>45889</v>
      </c>
      <c r="C989" t="str">
        <v>CAPITAL DE GIRO CEDULA DE CREDITO BANCARIO NR 713.912.618. 18 PARCELAS PRIMEIRA 20/04/2024 ULTIMA 20/08/2025 VALOR PARCELA: R$ 55.555,56. ENCARGO FINANCEIRO 1,48 % MES. TAXA FLAT 0,50%.</v>
      </c>
      <c r="D989" t="str">
        <v>BELA CEREAIS COMERCIO</v>
      </c>
      <c r="E989" t="str">
        <v xml:space="preserve"> BANCO DO BRASIL SA</v>
      </c>
      <c r="F989" t="str">
        <v>713.912.618</v>
      </c>
      <c r="G989" t="str">
        <v>CAPITAL GIRO</v>
      </c>
      <c r="H989" t="str">
        <v>17/18</v>
      </c>
      <c r="I989" t="str">
        <v>DEBITO EM CONTA</v>
      </c>
      <c r="J989">
        <v>55555.56</v>
      </c>
    </row>
    <row r="990">
      <c r="A990" t="str">
        <v>BC_MATRIZ</v>
      </c>
      <c r="B990">
        <v>45889</v>
      </c>
      <c r="C990" t="str">
        <v>CAPITAL DE GIRO CEDULA DE CREDITO BANCARIO NR 713.912.618. 18 PARCELAS PRIMEIRA 20/04/2024 ULTIMA 20/08/2025 VALOR PARCELA: R$ 55.555,56. ENCARGO FINANCEIRO 1,48 % MES. TAXA FLAT 0,50%.</v>
      </c>
      <c r="D990" t="str">
        <v>BELA CEREAIS COMERCIO</v>
      </c>
      <c r="E990" t="str">
        <v xml:space="preserve"> BANCO DO BRASIL SA</v>
      </c>
      <c r="F990" t="str">
        <v>713.912.618</v>
      </c>
      <c r="G990" t="str">
        <v>JUROS EMPRESTIMOS</v>
      </c>
      <c r="H990" t="str">
        <v>17/18</v>
      </c>
      <c r="I990" t="str">
        <v>DEBITO EM CONTA</v>
      </c>
      <c r="J990">
        <v>1699.26</v>
      </c>
    </row>
    <row r="991">
      <c r="A991" t="str">
        <v>BC_MATRIZ</v>
      </c>
      <c r="B991">
        <v>45889</v>
      </c>
      <c r="C991" t="str">
        <v>TARIFA</v>
      </c>
      <c r="D991" t="str">
        <v>BELA CEREAIS COMERCIO</v>
      </c>
      <c r="E991" t="str">
        <v xml:space="preserve"> BANCO DO BRASIL SA</v>
      </c>
      <c r="F991" t="str">
        <v>08/2025</v>
      </c>
      <c r="G991" t="str">
        <v>TARIFA BANCARIA</v>
      </c>
      <c r="H991" t="str">
        <v>ÚNICA</v>
      </c>
      <c r="I991" t="str">
        <v>DEBITO EM CONTA</v>
      </c>
      <c r="J991">
        <v>40</v>
      </c>
    </row>
    <row r="992">
      <c r="A992" t="str">
        <v>BC_MATRIZ</v>
      </c>
      <c r="B992">
        <v>45889</v>
      </c>
      <c r="C992" t="str">
        <v>RESGATE</v>
      </c>
      <c r="D992" t="str">
        <v>BELA CEREAIS COMERCIO</v>
      </c>
      <c r="E992" t="str">
        <v xml:space="preserve"> TRANSFERENCIA ENTRE CONTAS</v>
      </c>
      <c r="F992" t="str">
        <v>08/2025</v>
      </c>
      <c r="G992" t="str">
        <v>TRANSFERENCIA ENTRE CONTAS</v>
      </c>
      <c r="H992" t="str">
        <v>ÚNICA</v>
      </c>
      <c r="I992" t="str">
        <v>TRANSFERENCIA</v>
      </c>
      <c r="J992">
        <v>133755.02</v>
      </c>
    </row>
    <row r="993">
      <c r="A993" t="str">
        <v>BC_MATRIZ</v>
      </c>
      <c r="B993">
        <v>45890</v>
      </c>
      <c r="C993" t="str">
        <v>TARIFA</v>
      </c>
      <c r="D993" t="str">
        <v>BELA CEREAIS COMERCIO</v>
      </c>
      <c r="E993" t="str">
        <v xml:space="preserve"> BANCO DO BRASIL SA</v>
      </c>
      <c r="F993" t="str">
        <v>08/2025</v>
      </c>
      <c r="G993" t="str">
        <v>TARIFA BANCARIA</v>
      </c>
      <c r="H993" t="str">
        <v>ÚNICA</v>
      </c>
      <c r="I993" t="str">
        <v>DEBITO EM CONTA</v>
      </c>
      <c r="J993">
        <v>1.56</v>
      </c>
    </row>
    <row r="994">
      <c r="A994" t="str">
        <v>BC_MATRIZ</v>
      </c>
      <c r="B994">
        <v>45890</v>
      </c>
      <c r="C994" t="str">
        <v>APLICACAO</v>
      </c>
      <c r="D994" t="str">
        <v>BELA CEREAIS COMERCIO</v>
      </c>
      <c r="E994" t="str">
        <v xml:space="preserve"> TRANSFERENCIA ENTRE CONTAS</v>
      </c>
      <c r="F994" t="str">
        <v>08/2025</v>
      </c>
      <c r="G994" t="str">
        <v>TRANSFERENCIA ENTRE CONTAS</v>
      </c>
      <c r="H994" t="str">
        <v>ÚNICA</v>
      </c>
      <c r="I994" t="str">
        <v>TRANSFERENCIA</v>
      </c>
      <c r="J994">
        <v>71630.44</v>
      </c>
    </row>
    <row r="995">
      <c r="A995" t="str">
        <v>BC_MATRIZ</v>
      </c>
      <c r="B995">
        <v>45891</v>
      </c>
      <c r="C995" t="str">
        <v>SALDO FRETE Nº 02017, CTE 17775, CONTRATO: 0384/25 - CA. PLACA: XXX-9999, MOTORISTA: JOEL FLORENCO DE SOUZA</v>
      </c>
      <c r="D995" t="str">
        <v>BELA CEREAIS COMERCIO</v>
      </c>
      <c r="E995" t="str">
        <v xml:space="preserve"> FEROLI TRANSPORTES E COMERCIO DE GRAOS LTDA</v>
      </c>
      <c r="F995" t="str">
        <v>02017</v>
      </c>
      <c r="G995" t="str">
        <v>FRETE (ADTO/SALDO)</v>
      </c>
      <c r="H995" t="str">
        <v>ÚNICA</v>
      </c>
      <c r="I995" t="str">
        <v>PIX</v>
      </c>
      <c r="J995">
        <v>20328</v>
      </c>
    </row>
    <row r="996">
      <c r="A996" t="str">
        <v>BC_MATRIZ</v>
      </c>
      <c r="B996">
        <v>45891</v>
      </c>
      <c r="C996" t="str">
        <v>SALDO FRETE Nº 02037, CTE 17813, CONTRATO: 0384/25 - CA. PLACA: HKE-9G61, MOTORISTA: AIRSON BATISTA DA SILVA</v>
      </c>
      <c r="D996" t="str">
        <v>BELA CEREAIS COMERCIO</v>
      </c>
      <c r="E996" t="str">
        <v xml:space="preserve"> FEROLI TRANSPORTES E COMERCIO DE GRAOS LTDA</v>
      </c>
      <c r="F996" t="str">
        <v>02037</v>
      </c>
      <c r="G996" t="str">
        <v>FRETE (ADTO/SALDO)</v>
      </c>
      <c r="H996" t="str">
        <v>ÚNICA</v>
      </c>
      <c r="I996" t="str">
        <v>PIX</v>
      </c>
      <c r="J996">
        <v>20361.6</v>
      </c>
    </row>
    <row r="997">
      <c r="A997" t="str">
        <v>BC_MATRIZ</v>
      </c>
      <c r="B997">
        <v>45891</v>
      </c>
      <c r="C997" t="str">
        <v>SALDO FRETE Nº 02039, CTE 17823, CONTRATO: 0384/25 - CA. PLACA: OBK-6E40, MOTORISTA: GIULIANO LOPES RAMOS</v>
      </c>
      <c r="D997" t="str">
        <v>BELA CEREAIS COMERCIO</v>
      </c>
      <c r="E997" t="str">
        <v xml:space="preserve"> FEROLI TRANSPORTES E COMERCIO DE GRAOS LTDA</v>
      </c>
      <c r="F997" t="str">
        <v>02039</v>
      </c>
      <c r="G997" t="str">
        <v>FRETE (ADTO/SALDO)</v>
      </c>
      <c r="H997" t="str">
        <v>ÚNICA</v>
      </c>
      <c r="I997" t="str">
        <v>PIX</v>
      </c>
      <c r="J997">
        <v>18102</v>
      </c>
    </row>
    <row r="998">
      <c r="A998" t="str">
        <v>BC_MATRIZ</v>
      </c>
      <c r="B998">
        <v>45891</v>
      </c>
      <c r="C998" t="str">
        <v>ADTO FRETE Nº 02047, CTE 14229 CARDOSO, CONTRATO: 0384/25 - CA. PLACA: CUR-7I69, MOTORISTA: FRANSERGIO ROBERTO PANDOFI. EXTRATO MADEREIRA SANTA CRUZ</v>
      </c>
      <c r="D998" t="str">
        <v>BELA CEREAIS COMERCIO</v>
      </c>
      <c r="E998" t="str">
        <v xml:space="preserve"> FRANSERGIO ROBERTO PANDOFI</v>
      </c>
      <c r="F998" t="str">
        <v>02047</v>
      </c>
      <c r="G998" t="str">
        <v>FRETE (ADTO/SALDO)</v>
      </c>
      <c r="H998" t="str">
        <v>ÚNICA</v>
      </c>
      <c r="I998" t="str">
        <v>PIX</v>
      </c>
      <c r="J998">
        <v>11519.2</v>
      </c>
    </row>
    <row r="999">
      <c r="A999" t="str">
        <v>BC_MATRIZ</v>
      </c>
      <c r="B999">
        <v>45891</v>
      </c>
      <c r="C999" t="str">
        <v>MERCADORIA REF NF 3701, CARREGAMENTO  Nº 02047, CONTRATO: 0355/25 - CA. PLACA: CUR-7I69, MOTORISTA: FRANSERGIO ROBERTO PANDOFI</v>
      </c>
      <c r="D999" t="str">
        <v>BELA CEREAIS COMERCIO</v>
      </c>
      <c r="E999" t="str">
        <v xml:space="preserve"> M.R. CEREAIS LTDA</v>
      </c>
      <c r="F999" t="str">
        <v>02047</v>
      </c>
      <c r="G999" t="str">
        <v>FORNECEDORES MERCADORIA</v>
      </c>
      <c r="H999" t="str">
        <v>ÚNICA</v>
      </c>
      <c r="I999" t="str">
        <v>PIX</v>
      </c>
      <c r="J999">
        <v>32912</v>
      </c>
    </row>
    <row r="1000">
      <c r="A1000" t="str">
        <v>BC_MATRIZ</v>
      </c>
      <c r="B1000">
        <v>45891</v>
      </c>
      <c r="C1000" t="str">
        <v>MERCADORIA REF NF 3711, CARREGAMENTO  Nº 02049, CONTRATO: 0355/25 - CA. PLACA: DMC-9E20, MOTORISTA: ANDRE SOARES MACEDO</v>
      </c>
      <c r="D1000" t="str">
        <v>BELA CEREAIS COMERCIO</v>
      </c>
      <c r="E1000" t="str">
        <v xml:space="preserve"> M.R. CEREAIS LTDA</v>
      </c>
      <c r="F1000" t="str">
        <v>02049</v>
      </c>
      <c r="G1000" t="str">
        <v>FORNECEDORES MERCADORIA</v>
      </c>
      <c r="H1000" t="str">
        <v>ÚNICA</v>
      </c>
      <c r="I1000" t="str">
        <v>PIX</v>
      </c>
      <c r="J1000">
        <v>27984</v>
      </c>
    </row>
    <row r="1001">
      <c r="A1001" t="str">
        <v>BC_MATRIZ</v>
      </c>
      <c r="B1001">
        <v>45891</v>
      </c>
      <c r="C1001" t="str">
        <v>ADIANTAMENTO CONTRATO 0355/25 - CA. NF 3741 PARCIAL. MERCADORIA REF NF 3741, CARREGAMENTO  Nº 02056, CONTRATO: 0355/25 - CA. PLACA: RSA-3F28, MOTORISTA: ROMARIO VIEIRA NASCIMENTO</v>
      </c>
      <c r="D1001" t="str">
        <v>BELA CEREAIS COMERCIO</v>
      </c>
      <c r="E1001" t="str">
        <v xml:space="preserve"> M.R. CEREAIS LTDA</v>
      </c>
      <c r="F1001" t="str">
        <v>5016</v>
      </c>
      <c r="G1001" t="str">
        <v>FORNECEDORES MERCADORIA</v>
      </c>
      <c r="H1001" t="str">
        <v>ÚNICA</v>
      </c>
      <c r="I1001" t="str">
        <v>PIX</v>
      </c>
      <c r="J1001">
        <v>5016</v>
      </c>
    </row>
    <row r="1002">
      <c r="A1002" t="str">
        <v>BC_MATRIZ</v>
      </c>
      <c r="B1002">
        <v>45891</v>
      </c>
      <c r="C1002" t="str">
        <v>TARIFA</v>
      </c>
      <c r="D1002" t="str">
        <v>BELA CEREAIS COMERCIO</v>
      </c>
      <c r="E1002" t="str">
        <v xml:space="preserve"> BANCO DO BRASIL SA</v>
      </c>
      <c r="F1002" t="str">
        <v>08/2025</v>
      </c>
      <c r="G1002" t="str">
        <v>TARIFA BANCARIA</v>
      </c>
      <c r="H1002" t="str">
        <v>ÚNICA</v>
      </c>
      <c r="I1002" t="str">
        <v>DEBITO EM CONTA</v>
      </c>
      <c r="J1002">
        <v>40</v>
      </c>
    </row>
    <row r="1003">
      <c r="A1003" t="str">
        <v>BC_MATRIZ</v>
      </c>
      <c r="B1003">
        <v>45891</v>
      </c>
      <c r="C1003" t="str">
        <v>RESGATE</v>
      </c>
      <c r="D1003" t="str">
        <v>BELA CEREAIS COMERCIO</v>
      </c>
      <c r="E1003" t="str">
        <v xml:space="preserve"> TRANSFERENCIA ENTRE CONTAS</v>
      </c>
      <c r="F1003" t="str">
        <v>08/2025</v>
      </c>
      <c r="G1003" t="str">
        <v>TRANSFERENCIA ENTRE CONTAS</v>
      </c>
      <c r="H1003" t="str">
        <v>ÚNICA</v>
      </c>
      <c r="I1003" t="str">
        <v>TRANSFERENCIA</v>
      </c>
      <c r="J1003">
        <v>71630.57</v>
      </c>
    </row>
    <row r="1004">
      <c r="A1004" t="str">
        <v>BC_MATRIZ</v>
      </c>
      <c r="B1004">
        <v>45891</v>
      </c>
      <c r="C1004" t="str">
        <v>RESGATE</v>
      </c>
      <c r="D1004" t="str">
        <v>BELA CEREAIS COMERCIO</v>
      </c>
      <c r="E1004" t="str">
        <v xml:space="preserve"> TRANSFERENCIA ENTRE CONTAS</v>
      </c>
      <c r="F1004" t="str">
        <v>08/2025</v>
      </c>
      <c r="G1004" t="str">
        <v>TRANSFERENCIA ENTRE CONTAS</v>
      </c>
      <c r="H1004" t="str">
        <v>ÚNICA</v>
      </c>
      <c r="I1004" t="str">
        <v>TRANSFERENCIA</v>
      </c>
      <c r="J1004">
        <v>64632.23</v>
      </c>
    </row>
    <row r="1005">
      <c r="A1005" t="str">
        <v>BC_MATRIZ</v>
      </c>
      <c r="B1005">
        <v>45894</v>
      </c>
      <c r="C1005" t="str">
        <v>APOLICE 21.94.2025.0001911 REF 06/2025. FATURA Nº 00845 REF. DOCUMENTOS: 01971, 01975, 01978, 01980, 01959, 01956, 01957, 01960, 01969, 01967, 01974, 01982, 01984, 01987, 01951, 01954, 1992.</v>
      </c>
      <c r="D1005" t="str">
        <v>BELA CEREAIS COMERCIO</v>
      </c>
      <c r="E1005" t="str">
        <v xml:space="preserve"> YELUM SEGUROS S.A</v>
      </c>
      <c r="F1005" t="str">
        <v>06/2025</v>
      </c>
      <c r="G1005" t="str">
        <v>OUTRAS DESPESAS (CORRETORA)</v>
      </c>
      <c r="H1005" t="str">
        <v>ÚNICA</v>
      </c>
      <c r="I1005" t="str">
        <v>BOLETO</v>
      </c>
      <c r="J1005">
        <v>370</v>
      </c>
    </row>
    <row r="1006">
      <c r="A1006" t="str">
        <v>BC_MATRIZ</v>
      </c>
      <c r="B1006">
        <v>45894</v>
      </c>
      <c r="C1006" t="str">
        <v>APOLICE 21.94.2025.0001911 REF 06/2025. FATURA Nº 00845 REF. DOCUMENTOS: 01971, 01975, 01978, 01980, 01959, 01956, 01957, 01960, 01969, 01967, 01974, 01982, 01984, 01987, 01951, 01954, 1992.</v>
      </c>
      <c r="D1006" t="str">
        <v>BELA CEREAIS COMERCIO</v>
      </c>
      <c r="E1006" t="str">
        <v xml:space="preserve"> YELUM SEGUROS S.A</v>
      </c>
      <c r="F1006" t="str">
        <v>06/2025</v>
      </c>
      <c r="G1006" t="str">
        <v>OUTRAS DESPESAS (CORRETORA)</v>
      </c>
      <c r="H1006" t="str">
        <v>ÚNICA</v>
      </c>
      <c r="I1006" t="str">
        <v>BOLETO</v>
      </c>
      <c r="J1006">
        <v>1160</v>
      </c>
    </row>
    <row r="1007">
      <c r="A1007" t="str">
        <v>BC_MATRIZ</v>
      </c>
      <c r="B1007">
        <v>45894</v>
      </c>
      <c r="C1007" t="str">
        <v>APOLICE 21.94.2025.0001911 REF 06/2025. FATURA Nº 00845 REF. DOCUMENTOS: 01971, 01975, 01978, 01980, 01959, 01956, 01957, 01960, 01969, 01967, 01974, 01982, 01984, 01987, 01951, 01954, 1992.</v>
      </c>
      <c r="D1007" t="str">
        <v>BELA CEREAIS COMERCIO</v>
      </c>
      <c r="E1007" t="str">
        <v xml:space="preserve"> YELUM SEGUROS S.A</v>
      </c>
      <c r="F1007" t="str">
        <v>06/2025</v>
      </c>
      <c r="G1007" t="str">
        <v>SEGURO CARGA</v>
      </c>
      <c r="H1007" t="str">
        <v>ÚNICA</v>
      </c>
      <c r="I1007" t="str">
        <v>BOLETO</v>
      </c>
      <c r="J1007">
        <v>617.6</v>
      </c>
    </row>
    <row r="1008">
      <c r="A1008" t="str">
        <v>BC_MATRIZ</v>
      </c>
      <c r="B1008">
        <v>45894</v>
      </c>
      <c r="C1008" t="str">
        <v>ADTO FRETE Nº 02049, CTE CTE14300 CARDOSO, CONTRATO: 0384/25 - CA. PLACA: DMC-9E20, MOTORISTA: ANDRE SOARES MACEDO. EXTRATO Guima Transporte Express</v>
      </c>
      <c r="D1008" t="str">
        <v>BELA CEREAIS COMERCIO</v>
      </c>
      <c r="E1008" t="str">
        <v xml:space="preserve"> ANDRE SOARES MACEDO</v>
      </c>
      <c r="F1008" t="str">
        <v>02049</v>
      </c>
      <c r="G1008" t="str">
        <v>FRETE (ADTO/SALDO)</v>
      </c>
      <c r="H1008" t="str">
        <v>ÚNICA</v>
      </c>
      <c r="I1008" t="str">
        <v>PIX</v>
      </c>
      <c r="J1008">
        <v>10528.98</v>
      </c>
    </row>
    <row r="1009">
      <c r="A1009" t="str">
        <v>BC_MATRIZ</v>
      </c>
      <c r="B1009">
        <v>45894</v>
      </c>
      <c r="C1009" t="str">
        <v>RESGATE</v>
      </c>
      <c r="D1009" t="str">
        <v>BELA CEREAIS COMERCIO</v>
      </c>
      <c r="E1009" t="str">
        <v xml:space="preserve"> TRANSFERENCIA ENTRE CONTAS</v>
      </c>
      <c r="F1009" t="str">
        <v>08/2025</v>
      </c>
      <c r="G1009" t="str">
        <v>TRANSFERENCIA ENTRE CONTAS</v>
      </c>
      <c r="H1009" t="str">
        <v>ÚNICA</v>
      </c>
      <c r="I1009" t="str">
        <v>TRANSFERENCIA</v>
      </c>
      <c r="J1009">
        <v>278880</v>
      </c>
    </row>
    <row r="1010">
      <c r="A1010" t="str">
        <v>BC_MATRIZ</v>
      </c>
      <c r="B1010">
        <v>45894</v>
      </c>
      <c r="C1010" t="str">
        <v>ANTECIPACAO CONTRATO 0356/25 - CA.  NF 110, 1109, 1112, 1118, 122, 121, 1123, 1124, 1140.</v>
      </c>
      <c r="D1010" t="str">
        <v>BELA CEREAIS COMERCIO</v>
      </c>
      <c r="E1010" t="str">
        <v xml:space="preserve"> SHEILLA MARIE MONTAGNI BREZOLIN</v>
      </c>
      <c r="F1010" t="str">
        <v>0356/25 - CA</v>
      </c>
      <c r="G1010" t="str">
        <v>FORNECEDORES MERCADORIA</v>
      </c>
      <c r="H1010" t="str">
        <v>ÚNICA</v>
      </c>
      <c r="I1010" t="str">
        <v>PIX</v>
      </c>
      <c r="J1010">
        <v>278880</v>
      </c>
    </row>
    <row r="1011">
      <c r="A1011" t="str">
        <v>BC_MATRIZ</v>
      </c>
      <c r="B1011">
        <v>45894</v>
      </c>
      <c r="C1011" t="str">
        <v>CTE 31760 PARCIAL NERWILLIAN. FATURA Nº 00856 REF. DOCUMENTOS: 02045, 02045, 02044, 02044, 02047, 02031, 02041, 02041, 02042, 02042, 02043, 02043, 02049.</v>
      </c>
      <c r="D1011" t="str">
        <v>BELA CEREAIS COMERCIO</v>
      </c>
      <c r="E1011" t="str">
        <v xml:space="preserve"> MARCIA MORATELLI</v>
      </c>
      <c r="F1011" t="str">
        <v>FATURA 00856</v>
      </c>
      <c r="G1011" t="str">
        <v>OUTRAS DESPESAS (CORRETORA)</v>
      </c>
      <c r="H1011" t="str">
        <v>ÚNICA</v>
      </c>
      <c r="I1011" t="str">
        <v>TRANSFERENCIA</v>
      </c>
      <c r="J1011">
        <v>2734.4</v>
      </c>
    </row>
    <row r="1012">
      <c r="A1012" t="str">
        <v>BC_MATRIZ</v>
      </c>
      <c r="B1012">
        <v>45894</v>
      </c>
      <c r="C1012" t="str">
        <v>CTE 31642 PARCIAL R$ 160,00 NERWILLIAN + CTE 32092 R$ 115,00. FATURA Nº 00856 REF. DOCUMENTOS: 02045, 02045, 02044, 02044, 02047, 02031, 02041, 02041, 02042, 02042, 02043, 02043, 02049.</v>
      </c>
      <c r="D1012" t="str">
        <v>BELA CEREAIS COMERCIO</v>
      </c>
      <c r="E1012" t="str">
        <v xml:space="preserve"> MARCIA MORATELLI</v>
      </c>
      <c r="F1012" t="str">
        <v>FATURA 00856</v>
      </c>
      <c r="G1012" t="str">
        <v>OUTRAS DESPESAS (CORRETORA)</v>
      </c>
      <c r="H1012" t="str">
        <v>ÚNICA</v>
      </c>
      <c r="I1012" t="str">
        <v>TRANSFERENCIA</v>
      </c>
      <c r="J1012">
        <v>140.49</v>
      </c>
    </row>
    <row r="1013">
      <c r="A1013" t="str">
        <v>BC_MATRIZ</v>
      </c>
      <c r="B1013">
        <v>45894</v>
      </c>
      <c r="C1013" t="str">
        <v>ADTO FRETE Nº 02050, CTE 14332 CARDOSO, CONTRATO: 0384/25 - CA. PLACA: JAE-2I43, MOTORISTA: LUIZ CARLOS POLETTI CONSUL. EXTRATO LIMPA CERTO TRANSPORTES E RESÍDUOS LTDA</v>
      </c>
      <c r="D1013" t="str">
        <v>BELA CEREAIS COMERCIO</v>
      </c>
      <c r="E1013" t="str">
        <v xml:space="preserve"> LUIZ CARLOS POLETTI CONSUL</v>
      </c>
      <c r="F1013" t="str">
        <v>02050</v>
      </c>
      <c r="G1013" t="str">
        <v>FRETE (ADTO/SALDO)</v>
      </c>
      <c r="H1013" t="str">
        <v>ÚNICA</v>
      </c>
      <c r="I1013" t="str">
        <v>PIX</v>
      </c>
      <c r="J1013">
        <v>9020.9</v>
      </c>
    </row>
    <row r="1014">
      <c r="A1014" t="str">
        <v>BC_MATRIZ</v>
      </c>
      <c r="B1014">
        <v>45894</v>
      </c>
      <c r="C1014" t="str">
        <v>TARIFA</v>
      </c>
      <c r="D1014" t="str">
        <v>BELA CEREAIS COMERCIO</v>
      </c>
      <c r="E1014" t="str">
        <v xml:space="preserve"> BANCO DO BRASIL SA</v>
      </c>
      <c r="F1014" t="str">
        <v>08/2025</v>
      </c>
      <c r="G1014" t="str">
        <v>TARIFA BANCARIA</v>
      </c>
      <c r="H1014" t="str">
        <v>ÚNICA</v>
      </c>
      <c r="I1014" t="str">
        <v>DEBITO EM CONTA</v>
      </c>
      <c r="J1014">
        <v>66.2</v>
      </c>
    </row>
    <row r="1015">
      <c r="A1015" t="str">
        <v>BC_MATRIZ</v>
      </c>
      <c r="B1015">
        <v>45894</v>
      </c>
      <c r="C1015" t="str">
        <v>TARIFA</v>
      </c>
      <c r="D1015" t="str">
        <v>BELA CEREAIS COMERCIO</v>
      </c>
      <c r="E1015" t="str">
        <v xml:space="preserve"> BANCO DO BRASIL SA</v>
      </c>
      <c r="F1015" t="str">
        <v>08/2025</v>
      </c>
      <c r="G1015" t="str">
        <v>TARIFA BANCARIA</v>
      </c>
      <c r="H1015" t="str">
        <v>ÚNICA</v>
      </c>
      <c r="I1015" t="str">
        <v>DEBITO EM CONTA</v>
      </c>
      <c r="J1015">
        <v>6.5</v>
      </c>
    </row>
    <row r="1016">
      <c r="A1016" t="str">
        <v>BC_MATRIZ</v>
      </c>
      <c r="B1016">
        <v>45894</v>
      </c>
      <c r="C1016" t="str">
        <v>TARIFA</v>
      </c>
      <c r="D1016" t="str">
        <v>BELA CEREAIS COMERCIO</v>
      </c>
      <c r="E1016" t="str">
        <v xml:space="preserve"> BANCO DO BRASIL SA</v>
      </c>
      <c r="F1016" t="str">
        <v>08/2025</v>
      </c>
      <c r="G1016" t="str">
        <v>TARIFA BANCARIA</v>
      </c>
      <c r="H1016" t="str">
        <v>ÚNICA</v>
      </c>
      <c r="I1016" t="str">
        <v>DEBITO EM CONTA</v>
      </c>
      <c r="J1016">
        <v>50</v>
      </c>
    </row>
    <row r="1017">
      <c r="A1017" t="str">
        <v>BC_MATRIZ</v>
      </c>
      <c r="B1017">
        <v>45894</v>
      </c>
      <c r="C1017" t="str">
        <v>APLICACAO</v>
      </c>
      <c r="D1017" t="str">
        <v>BELA CEREAIS COMERCIO</v>
      </c>
      <c r="E1017" t="str">
        <v xml:space="preserve"> TRANSFERENCIA ENTRE CONTAS</v>
      </c>
      <c r="F1017" t="str">
        <v>08/2025</v>
      </c>
      <c r="G1017" t="str">
        <v>TRANSFERENCIA ENTRE CONTAS</v>
      </c>
      <c r="H1017" t="str">
        <v>ÚNICA</v>
      </c>
      <c r="I1017" t="str">
        <v>TRANSFERENCIA</v>
      </c>
      <c r="J1017">
        <v>15116.49</v>
      </c>
    </row>
    <row r="1018">
      <c r="A1018" t="str">
        <v>BC_MATRIZ</v>
      </c>
      <c r="B1018">
        <v>45895</v>
      </c>
      <c r="C1018" t="str">
        <v>SALDO FRETE Nº 02045, CTE 14174 CARDOSO, CONTRATO: 0389/25 - FC. PLACA: TAW-3D94, MOTORISTA: AMILTON CESAR KARVAT. EXTRATO Rota 262 Transportes</v>
      </c>
      <c r="D1018" t="str">
        <v>BELA CEREAIS COMERCIO</v>
      </c>
      <c r="E1018" t="str">
        <v xml:space="preserve"> AMILTON CESAR KARVAT</v>
      </c>
      <c r="F1018" t="str">
        <v>02045</v>
      </c>
      <c r="G1018" t="str">
        <v>FRETE (ADTO/SALDO)</v>
      </c>
      <c r="H1018" t="str">
        <v>ÚNICA</v>
      </c>
      <c r="I1018" t="str">
        <v>PIX</v>
      </c>
      <c r="J1018">
        <v>3692.52</v>
      </c>
    </row>
    <row r="1019">
      <c r="A1019" t="str">
        <v>BC_MATRIZ</v>
      </c>
      <c r="B1019">
        <v>45895</v>
      </c>
      <c r="C1019" t="str">
        <v>SALDO FRETE Nº 02047, CTE 14229 CARDOSO, CONTRATO: 0384/25 - CA. PLACA: CUR-7I69, MOTORISTA: FRANSERGIO ROBERTO PANDOFI. EXTRATO MADEREIRA SANTA CRUZ</v>
      </c>
      <c r="D1019" t="str">
        <v>BELA CEREAIS COMERCIO</v>
      </c>
      <c r="E1019" t="str">
        <v xml:space="preserve"> FRANSERGIO ROBERTO PANDOFI</v>
      </c>
      <c r="F1019" t="str">
        <v>02047</v>
      </c>
      <c r="G1019" t="str">
        <v>FRETE (ADTO/SALDO)</v>
      </c>
      <c r="H1019" t="str">
        <v>ÚNICA</v>
      </c>
      <c r="I1019" t="str">
        <v>PIX</v>
      </c>
      <c r="J1019">
        <v>4846.8</v>
      </c>
    </row>
    <row r="1020">
      <c r="A1020" t="str">
        <v>BC_MATRIZ</v>
      </c>
      <c r="B1020">
        <v>45895</v>
      </c>
      <c r="C1020" t="str">
        <v>RESGATE</v>
      </c>
      <c r="D1020" t="str">
        <v>BELA CEREAIS COMERCIO</v>
      </c>
      <c r="E1020" t="str">
        <v xml:space="preserve"> TRANSFERENCIA ENTRE CONTAS</v>
      </c>
      <c r="F1020" t="str">
        <v>08/2025</v>
      </c>
      <c r="G1020" t="str">
        <v>TRANSFERENCIA ENTRE CONTAS</v>
      </c>
      <c r="H1020" t="str">
        <v>ÚNICA</v>
      </c>
      <c r="I1020" t="str">
        <v>TRANSFERENCIA</v>
      </c>
      <c r="J1020">
        <v>40000</v>
      </c>
    </row>
    <row r="1021">
      <c r="A1021" t="str">
        <v>BC_MATRIZ</v>
      </c>
      <c r="B1021">
        <v>45895</v>
      </c>
      <c r="C1021" t="str">
        <v>VALOR BAGGIO PIX ERRADO</v>
      </c>
      <c r="D1021" t="str">
        <v>BELA CEREAIS COMERCIO</v>
      </c>
      <c r="E1021" t="str">
        <v xml:space="preserve"> FORNECEDORES DIVERSOS</v>
      </c>
      <c r="F1021" t="str">
        <v>08/2025</v>
      </c>
      <c r="G1021" t="str">
        <v>AJUSTE</v>
      </c>
      <c r="H1021" t="str">
        <v>ÚNICA</v>
      </c>
      <c r="I1021" t="str">
        <v>PIX</v>
      </c>
      <c r="J1021">
        <v>3692.52</v>
      </c>
    </row>
    <row r="1022">
      <c r="A1022" t="str">
        <v>BC_MATRIZ</v>
      </c>
      <c r="B1022">
        <v>45895</v>
      </c>
      <c r="C1022" t="str">
        <v>VALOR BAGGIO PIX ERRADO</v>
      </c>
      <c r="D1022" t="str">
        <v>BELA CEREAIS COMERCIO</v>
      </c>
      <c r="E1022" t="str">
        <v xml:space="preserve"> FORNECEDORES DIVERSOS</v>
      </c>
      <c r="F1022" t="str">
        <v>08/2025</v>
      </c>
      <c r="G1022" t="str">
        <v>AJUSTE</v>
      </c>
      <c r="H1022" t="str">
        <v>ÚNICA</v>
      </c>
      <c r="I1022" t="str">
        <v>PIX</v>
      </c>
      <c r="J1022">
        <v>3692.51</v>
      </c>
    </row>
    <row r="1023">
      <c r="A1023" t="str">
        <v>BC_MATRIZ</v>
      </c>
      <c r="B1023">
        <v>45895</v>
      </c>
      <c r="C1023" t="str">
        <v>TARIFA</v>
      </c>
      <c r="D1023" t="str">
        <v>BELA CEREAIS COMERCIO</v>
      </c>
      <c r="E1023" t="str">
        <v xml:space="preserve"> BANCO DO BRASIL SA</v>
      </c>
      <c r="F1023" t="str">
        <v>08/2025</v>
      </c>
      <c r="G1023" t="str">
        <v>TARIFA BANCARIA</v>
      </c>
      <c r="H1023" t="str">
        <v>ÚNICA</v>
      </c>
      <c r="I1023" t="str">
        <v>DEBITO EM CONTA</v>
      </c>
      <c r="J1023">
        <v>50</v>
      </c>
    </row>
    <row r="1024">
      <c r="A1024" t="str">
        <v>BC_MATRIZ</v>
      </c>
      <c r="B1024">
        <v>45895</v>
      </c>
      <c r="C1024" t="str">
        <v>CAPITAL DE GIRO CEDULA DE CREDITO BANCARIO NR 713.912.396. 19/30 PARCELAS PRIMEIRA 26/02/2024 ULTIMA 26/07/2026 VALOR PARCELA: R$ 33.666,57. ENCARGO FINANCEIRO 1,40 % MES. TAXA FLAT 0,50%.</v>
      </c>
      <c r="D1024" t="str">
        <v>BELA CEREAIS COMERCIO</v>
      </c>
      <c r="E1024" t="str">
        <v xml:space="preserve"> BANCO DO BRASIL SA</v>
      </c>
      <c r="F1024" t="str">
        <v>713.912.396</v>
      </c>
      <c r="G1024" t="str">
        <v>CAPITAL GIRO</v>
      </c>
      <c r="H1024" t="str">
        <v>19/30</v>
      </c>
      <c r="I1024" t="str">
        <v>DEBITO EM CONTA</v>
      </c>
      <c r="J1024">
        <v>33666.57</v>
      </c>
    </row>
    <row r="1025">
      <c r="A1025" t="str">
        <v>BC_MATRIZ</v>
      </c>
      <c r="B1025">
        <v>45895</v>
      </c>
      <c r="C1025" t="str">
        <v>CAPITAL DE GIRO CEDULA DE CREDITO BANCARIO NR 713.912.396. 19/30 PARCELAS PRIMEIRA 26/02/2024 ULTIMA 26/07/2026 VALOR PARCELA: R$ 33.666,57. ENCARGO FINANCEIRO 1,40 % MES. TAXA FLAT 0,50%.</v>
      </c>
      <c r="D1025" t="str">
        <v>BELA CEREAIS COMERCIO</v>
      </c>
      <c r="E1025" t="str">
        <v xml:space="preserve"> BANCO DO BRASIL SA</v>
      </c>
      <c r="F1025" t="str">
        <v>713.912.396</v>
      </c>
      <c r="G1025" t="str">
        <v>JUROS EMPRESTIMOS</v>
      </c>
      <c r="H1025" t="str">
        <v>19/30</v>
      </c>
      <c r="I1025" t="str">
        <v>DEBITO EM CONTA</v>
      </c>
      <c r="J1025">
        <v>5844.63</v>
      </c>
    </row>
    <row r="1026">
      <c r="A1026" t="str">
        <v>BC_MATRIZ</v>
      </c>
      <c r="B1026">
        <v>45895</v>
      </c>
      <c r="C1026" t="str">
        <v>RESGATE</v>
      </c>
      <c r="D1026" t="str">
        <v>BELA CEREAIS COMERCIO</v>
      </c>
      <c r="E1026" t="str">
        <v xml:space="preserve"> TRANSFERENCIA ENTRE CONTAS</v>
      </c>
      <c r="F1026" t="str">
        <v>08/2025</v>
      </c>
      <c r="G1026" t="str">
        <v>TRANSFERENCIA ENTRE CONTAS</v>
      </c>
      <c r="H1026" t="str">
        <v>ÚNICA</v>
      </c>
      <c r="I1026" t="str">
        <v>TRANSFERENCIA</v>
      </c>
      <c r="J1026">
        <v>15116.53</v>
      </c>
    </row>
    <row r="1027">
      <c r="A1027" t="str">
        <v>BC_MATRIZ</v>
      </c>
      <c r="B1027">
        <v>45895</v>
      </c>
      <c r="C1027" t="str">
        <v>RESGATE</v>
      </c>
      <c r="D1027" t="str">
        <v>BELA CEREAIS COMERCIO</v>
      </c>
      <c r="E1027" t="str">
        <v xml:space="preserve"> TRANSFERENCIA ENTRE CONTAS</v>
      </c>
      <c r="F1027" t="str">
        <v>08/2025</v>
      </c>
      <c r="G1027" t="str">
        <v>TRANSFERENCIA ENTRE CONTAS</v>
      </c>
      <c r="H1027" t="str">
        <v>ÚNICA</v>
      </c>
      <c r="I1027" t="str">
        <v>TRANSFERENCIA</v>
      </c>
      <c r="J1027">
        <v>25483.9</v>
      </c>
    </row>
    <row r="1028">
      <c r="A1028" t="str">
        <v>BC_MATRIZ</v>
      </c>
      <c r="B1028">
        <v>45896</v>
      </c>
      <c r="C1028" t="str">
        <v>SALDO FRETE Nº 02049, CTE14300 CARDOSO, CONTRATO: 0384/25 - CA. PLACA: DMC-9E20, MOTORISTA: ANDRE SOARES MACEDO. EXTRATO Guima Transporte Express</v>
      </c>
      <c r="D1028" t="str">
        <v>BELA CEREAIS COMERCIO</v>
      </c>
      <c r="E1028" t="str">
        <v xml:space="preserve"> ANDRE SOARES MACEDO</v>
      </c>
      <c r="F1028" t="str">
        <v>02049</v>
      </c>
      <c r="G1028" t="str">
        <v>FRETE (ADTO/SALDO)</v>
      </c>
      <c r="H1028" t="str">
        <v>ÚNICA</v>
      </c>
      <c r="I1028" t="str">
        <v>PIX</v>
      </c>
      <c r="J1028">
        <v>4422.42</v>
      </c>
    </row>
    <row r="1029">
      <c r="A1029" t="str">
        <v>BC_MATRIZ</v>
      </c>
      <c r="B1029">
        <v>45896</v>
      </c>
      <c r="C1029" t="str">
        <v>SALDO FRETE Nº 02047, CTE 14229 R$ 912,80. CARDOSO, CONTRATO: 0384/25 - CA. PLACA: CUR-7I69, MOTORISTA: FRANSERGIO ROBERTO PANDOFI. EXTRATO MADEREIRA SANTA CRUZ. CTE 20413 R$ 411,40 NEROWILLIAN</v>
      </c>
      <c r="D1029" t="str">
        <v>BELA CEREAIS COMERCIO</v>
      </c>
      <c r="E1029" t="str">
        <v xml:space="preserve"> FRANSERGIO ROBERTO PANDOFI</v>
      </c>
      <c r="F1029" t="str">
        <v>02047</v>
      </c>
      <c r="G1029" t="str">
        <v>FRETE (ADTO/SALDO)</v>
      </c>
      <c r="H1029" t="str">
        <v>ÚNICA</v>
      </c>
      <c r="I1029" t="str">
        <v>PIX</v>
      </c>
      <c r="J1029">
        <v>1324.2</v>
      </c>
    </row>
    <row r="1030">
      <c r="A1030" t="str">
        <v>BC_MATRIZ</v>
      </c>
      <c r="B1030">
        <v>45896</v>
      </c>
      <c r="C1030" t="str">
        <v>TARIFA EMISSAO CARTA REMESSA CONTRATO 0386/25 - MV EXP 034/25 ADROIT.</v>
      </c>
      <c r="D1030" t="str">
        <v>BELA CEREAIS COMERCIO</v>
      </c>
      <c r="E1030" t="str">
        <v xml:space="preserve"> BANCO DO BRASIL SA</v>
      </c>
      <c r="F1030" t="str">
        <v>0386/25 - MV</v>
      </c>
      <c r="G1030" t="str">
        <v>TARIFA BANCARIA</v>
      </c>
      <c r="H1030" t="str">
        <v>ÚNICA</v>
      </c>
      <c r="I1030" t="str">
        <v>DEBITO EM CONTA</v>
      </c>
      <c r="J1030">
        <v>250</v>
      </c>
    </row>
    <row r="1031">
      <c r="A1031" t="str">
        <v>BC_MATRIZ</v>
      </c>
      <c r="B1031">
        <v>45896</v>
      </c>
      <c r="C1031" t="str">
        <v>TARIFA</v>
      </c>
      <c r="D1031" t="str">
        <v>BELA CEREAIS COMERCIO</v>
      </c>
      <c r="E1031" t="str">
        <v xml:space="preserve"> BANCO DO BRASIL SA</v>
      </c>
      <c r="F1031" t="str">
        <v>08/2025</v>
      </c>
      <c r="G1031" t="str">
        <v>TARIFA BANCARIA</v>
      </c>
      <c r="H1031" t="str">
        <v>ÚNICA</v>
      </c>
      <c r="I1031" t="str">
        <v>DEBITO EM CONTA</v>
      </c>
      <c r="J1031">
        <v>20</v>
      </c>
    </row>
    <row r="1032">
      <c r="A1032" t="str">
        <v>BC_MATRIZ</v>
      </c>
      <c r="B1032">
        <v>45896</v>
      </c>
      <c r="C1032" t="str">
        <v>RESGATE</v>
      </c>
      <c r="D1032" t="str">
        <v>BELA CEREAIS COMERCIO</v>
      </c>
      <c r="E1032" t="str">
        <v xml:space="preserve"> TRANSFERENCIA ENTRE CONTAS</v>
      </c>
      <c r="F1032" t="str">
        <v>08/2025</v>
      </c>
      <c r="G1032" t="str">
        <v>TRANSFERENCIA ENTRE CONTAS</v>
      </c>
      <c r="H1032" t="str">
        <v>ÚNICA</v>
      </c>
      <c r="I1032" t="str">
        <v>TRANSFERENCIA</v>
      </c>
      <c r="J1032">
        <v>6016.62</v>
      </c>
    </row>
    <row r="1033">
      <c r="A1033" t="str">
        <v>BC_MATRIZ</v>
      </c>
      <c r="B1033">
        <v>45897</v>
      </c>
      <c r="C1033" t="str">
        <v>SERVICOS DE PORTO CONTRATO VENDA: 0388/25 - FC. FATURA Nº 00849 REF. DOCUMENTOS: 02027, 02018, 02019, 02021. PROCESSO EXP 031/25 A</v>
      </c>
      <c r="D1033" t="str">
        <v>BELA CEREAIS COMERCIO</v>
      </c>
      <c r="E1033" t="str">
        <v xml:space="preserve"> VEGA PARTICIPACOES E GESTORA DE BENS LTDA</v>
      </c>
      <c r="F1033" t="str">
        <v>0388/25 - FC</v>
      </c>
      <c r="G1033" t="str">
        <v>COMISSÃO CONTRATOS (CORRETORA)</v>
      </c>
      <c r="H1033" t="str">
        <v>ÚNICA</v>
      </c>
      <c r="I1033" t="str">
        <v>BOLETO</v>
      </c>
      <c r="J1033">
        <v>60034.64</v>
      </c>
    </row>
    <row r="1034">
      <c r="A1034" t="str">
        <v>BC_MATRIZ</v>
      </c>
      <c r="B1034">
        <v>45897</v>
      </c>
      <c r="C1034" t="str">
        <v>SERVICOS DE PORTO CONTRATO VENDA: 0388/25 - FC. FATURA Nº 00850 REF. DOCUMENTOS: 02024, 02033, 02031, 02036. PROCESSO EXP 031/25 B</v>
      </c>
      <c r="D1034" t="str">
        <v>BELA CEREAIS COMERCIO</v>
      </c>
      <c r="E1034" t="str">
        <v xml:space="preserve"> VEGA PARTICIPACOES E GESTORA DE BENS LTDA</v>
      </c>
      <c r="F1034" t="str">
        <v>0388/25 - FC</v>
      </c>
      <c r="G1034" t="str">
        <v>COMISSÃO CONTRATOS (CORRETORA)</v>
      </c>
      <c r="H1034" t="str">
        <v>ÚNICA</v>
      </c>
      <c r="I1034" t="str">
        <v>BOLETO</v>
      </c>
      <c r="J1034">
        <v>60065.38</v>
      </c>
    </row>
    <row r="1035">
      <c r="A1035" t="str">
        <v>BC_MATRIZ</v>
      </c>
      <c r="B1035">
        <v>45897</v>
      </c>
      <c r="C1035" t="str">
        <v>SALDO FRETE Nº 02050, CTE 14332 CARDOSO, CONTRATO: 0384/25 - CA. PLACA: JAE-2I43, MOTORISTA: LUIZ CARLOS POLETTI CONSUL. EXTRATO LIMPA CERTO TRANSPORTES E RESÍDUOS LTDA</v>
      </c>
      <c r="D1035" t="str">
        <v>BELA CEREAIS COMERCIO</v>
      </c>
      <c r="E1035" t="str">
        <v xml:space="preserve"> LUIZ CARLOS POLETTI CONSUL</v>
      </c>
      <c r="F1035" t="str">
        <v>02050</v>
      </c>
      <c r="G1035" t="str">
        <v>FRETE (ADTO/SALDO)</v>
      </c>
      <c r="H1035" t="str">
        <v>ÚNICA</v>
      </c>
      <c r="I1035" t="str">
        <v>PIX</v>
      </c>
      <c r="J1035">
        <v>3776.1</v>
      </c>
    </row>
    <row r="1036">
      <c r="A1036" t="str">
        <v>BC_MATRIZ</v>
      </c>
      <c r="B1036">
        <v>45897</v>
      </c>
      <c r="C1036" t="str">
        <v>SALDO FRETE Nº 02050, CTE 14332 CARDOSO, CONTRATO: 0384/25 - CA. PLACA: JAE-2I43, MOTORISTA: LUIZ CARLOS POLETTI CONSUL. EXTRATO LIMPA CERTO TRANSPORTES E RESÍDUOS LTDA</v>
      </c>
      <c r="D1036" t="str">
        <v>BELA CEREAIS COMERCIO</v>
      </c>
      <c r="E1036" t="str">
        <v xml:space="preserve"> LUIZ CARLOS POLETTI CONSUL</v>
      </c>
      <c r="F1036" t="str">
        <v>02050</v>
      </c>
      <c r="G1036" t="str">
        <v>FRETES/ENCOMENDAS</v>
      </c>
      <c r="H1036" t="str">
        <v>ÚNICA</v>
      </c>
      <c r="I1036" t="str">
        <v>PIX</v>
      </c>
      <c r="J1036">
        <v>90</v>
      </c>
    </row>
    <row r="1037">
      <c r="A1037" t="str">
        <v>BC_MATRIZ</v>
      </c>
      <c r="B1037">
        <v>45897</v>
      </c>
      <c r="C1037" t="str">
        <v>ADTO FRETE Nº 02051, CTE 39779 NEROWILLIAN CONTRATO: 0384/25 - CA. PLACA: EGJ-7J96, MOTORISTA: MARCOS DONIZETTI DE CARVALHO. EXTRATO TRANSLINE LOGISTICA E TRANSPORTES</v>
      </c>
      <c r="D1037" t="str">
        <v>BELA CEREAIS COMERCIO</v>
      </c>
      <c r="E1037" t="str">
        <v xml:space="preserve"> MARCOS DONIZETTI DE CARVALHO</v>
      </c>
      <c r="F1037" t="str">
        <v>02051</v>
      </c>
      <c r="G1037" t="str">
        <v>FRETE (ADTO/SALDO)</v>
      </c>
      <c r="H1037" t="str">
        <v>ÚNICA</v>
      </c>
      <c r="I1037" t="str">
        <v>PIX</v>
      </c>
      <c r="J1037">
        <v>9055.2</v>
      </c>
    </row>
    <row r="1038">
      <c r="A1038" t="str">
        <v>BC_MATRIZ</v>
      </c>
      <c r="B1038">
        <v>45897</v>
      </c>
      <c r="C1038" t="str">
        <v>SALDO FRETE Nº 02051, CTE 39779 NEROWILLIAN CONTRATO: 0384/25 - CA. PLACA: EGJ-7J96, MOTORISTA: MARCOS DONIZETTI DE CARVALHO. EXTRATO TRANSLINE LOGISTICA E TRANSPORTES</v>
      </c>
      <c r="D1038" t="str">
        <v>BELA CEREAIS COMERCIO</v>
      </c>
      <c r="E1038" t="str">
        <v xml:space="preserve"> MARCOS DONIZETTI DE CARVALHO</v>
      </c>
      <c r="F1038" t="str">
        <v>02051</v>
      </c>
      <c r="G1038" t="str">
        <v>FRETE (ADTO/SALDO)</v>
      </c>
      <c r="H1038" t="str">
        <v>ÚNICA</v>
      </c>
      <c r="I1038" t="str">
        <v>PIX</v>
      </c>
      <c r="J1038">
        <v>3790.8</v>
      </c>
    </row>
    <row r="1039">
      <c r="A1039" t="str">
        <v>BC_MATRIZ</v>
      </c>
      <c r="B1039">
        <v>45897</v>
      </c>
      <c r="C1039" t="str">
        <v>CARTAO DE CREDITO. NF 75 TOP 10 PNEUS. NF 19 GRAZIEANE.</v>
      </c>
      <c r="D1039" t="str">
        <v>BELA CEREAIS COMERCIO</v>
      </c>
      <c r="E1039" t="str">
        <v xml:space="preserve"> BANCO DO BRASIL SA</v>
      </c>
      <c r="F1039" t="str">
        <v>08/2025</v>
      </c>
      <c r="G1039" t="str">
        <v>MANUTENCAO VEICULOS</v>
      </c>
      <c r="H1039" t="str">
        <v>ÚNICA</v>
      </c>
      <c r="I1039" t="str">
        <v>DEBITO EM CONTA</v>
      </c>
      <c r="J1039">
        <v>180</v>
      </c>
    </row>
    <row r="1040">
      <c r="A1040" t="str">
        <v>BC_MATRIZ</v>
      </c>
      <c r="B1040">
        <v>45897</v>
      </c>
      <c r="C1040" t="str">
        <v>CARTAO DE CREDITO. NF 75 TOP 10 PNEUS. NF 19 GRAZIEANE.</v>
      </c>
      <c r="D1040" t="str">
        <v>BELA CEREAIS COMERCIO</v>
      </c>
      <c r="E1040" t="str">
        <v xml:space="preserve"> BANCO DO BRASIL SA</v>
      </c>
      <c r="F1040" t="str">
        <v>08/2025</v>
      </c>
      <c r="G1040" t="str">
        <v>FEIRAS/EXPOSICOES</v>
      </c>
      <c r="H1040" t="str">
        <v>ÚNICA</v>
      </c>
      <c r="I1040" t="str">
        <v>DEBITO EM CONTA</v>
      </c>
      <c r="J1040">
        <v>1032.53</v>
      </c>
    </row>
    <row r="1041">
      <c r="A1041" t="str">
        <v>BC_MATRIZ</v>
      </c>
      <c r="B1041">
        <v>45897</v>
      </c>
      <c r="C1041" t="str">
        <v>CARTAO DE CREDITO. NF 75 TOP 10 PNEUS. NF 19 GRAZIEANE.</v>
      </c>
      <c r="D1041" t="str">
        <v>BELA CEREAIS COMERCIO</v>
      </c>
      <c r="E1041" t="str">
        <v xml:space="preserve"> BANCO DO BRASIL SA</v>
      </c>
      <c r="F1041" t="str">
        <v>08/2025</v>
      </c>
      <c r="G1041" t="str">
        <v>TARIFA BANCARIA</v>
      </c>
      <c r="H1041" t="str">
        <v>ÚNICA</v>
      </c>
      <c r="I1041" t="str">
        <v>DEBITO EM CONTA</v>
      </c>
      <c r="J1041">
        <v>11</v>
      </c>
    </row>
    <row r="1042">
      <c r="A1042" t="str">
        <v>BC_MATRIZ</v>
      </c>
      <c r="B1042">
        <v>45897</v>
      </c>
      <c r="C1042" t="str">
        <v>RELATORIO DE DESPESAS AGOSTO/2025. DHL.</v>
      </c>
      <c r="D1042" t="str">
        <v>BELA CEREAIS COMERCIO</v>
      </c>
      <c r="E1042" t="str">
        <v xml:space="preserve"> JOEL FLORENCO DE SOUZA</v>
      </c>
      <c r="F1042" t="str">
        <v>08/2025</v>
      </c>
      <c r="G1042" t="str">
        <v>COMBUSTIVEL</v>
      </c>
      <c r="H1042" t="str">
        <v>ÚNICA</v>
      </c>
      <c r="I1042" t="str">
        <v>TRANSFERENCIA</v>
      </c>
      <c r="J1042">
        <v>832.56</v>
      </c>
    </row>
    <row r="1043">
      <c r="A1043" t="str">
        <v>BC_MATRIZ</v>
      </c>
      <c r="B1043">
        <v>45897</v>
      </c>
      <c r="C1043" t="str">
        <v>RELATORIO DE DESPESAS AGOSTO/2025. DHL.</v>
      </c>
      <c r="D1043" t="str">
        <v>BELA CEREAIS COMERCIO</v>
      </c>
      <c r="E1043" t="str">
        <v xml:space="preserve"> JOEL FLORENCO DE SOUZA</v>
      </c>
      <c r="F1043" t="str">
        <v>08/2025</v>
      </c>
      <c r="G1043" t="str">
        <v>CORREIO</v>
      </c>
      <c r="H1043" t="str">
        <v>ÚNICA</v>
      </c>
      <c r="I1043" t="str">
        <v>TRANSFERENCIA</v>
      </c>
      <c r="J1043">
        <v>450.78</v>
      </c>
    </row>
    <row r="1044">
      <c r="A1044" t="str">
        <v>BC_MATRIZ</v>
      </c>
      <c r="B1044">
        <v>45897</v>
      </c>
      <c r="C1044" t="str">
        <v>RESGATE</v>
      </c>
      <c r="D1044" t="str">
        <v>BELA CEREAIS COMERCIO</v>
      </c>
      <c r="E1044" t="str">
        <v xml:space="preserve"> TRANSFERENCIA ENTRE CONTAS</v>
      </c>
      <c r="F1044" t="str">
        <v>08/2025</v>
      </c>
      <c r="G1044" t="str">
        <v>TRANSFERENCIA ENTRE CONTAS</v>
      </c>
      <c r="H1044" t="str">
        <v>ÚNICA</v>
      </c>
      <c r="I1044" t="str">
        <v>TRANSFERENCIA</v>
      </c>
      <c r="J1044">
        <v>130000</v>
      </c>
    </row>
    <row r="1045">
      <c r="A1045" t="str">
        <v>BC_MATRIZ</v>
      </c>
      <c r="B1045">
        <v>45897</v>
      </c>
      <c r="C1045" t="str">
        <v>RESGATE</v>
      </c>
      <c r="D1045" t="str">
        <v>BELA CEREAIS COMERCIO</v>
      </c>
      <c r="E1045" t="str">
        <v xml:space="preserve"> TRANSFERENCIA ENTRE CONTAS</v>
      </c>
      <c r="F1045" t="str">
        <v>08/2025</v>
      </c>
      <c r="G1045" t="str">
        <v>TRANSFERENCIA ENTRE CONTAS</v>
      </c>
      <c r="H1045" t="str">
        <v>ÚNICA</v>
      </c>
      <c r="I1045" t="str">
        <v>TRANSFERENCIA</v>
      </c>
      <c r="J1045">
        <v>9338.99</v>
      </c>
    </row>
    <row r="1046">
      <c r="A1046" t="str">
        <v>BC_MATRIZ</v>
      </c>
      <c r="B1046">
        <v>45897</v>
      </c>
      <c r="C1046" t="str">
        <v>TARIFA</v>
      </c>
      <c r="D1046" t="str">
        <v>BELA CEREAIS COMERCIO</v>
      </c>
      <c r="E1046" t="str">
        <v xml:space="preserve"> BANCO DO BRASIL SA</v>
      </c>
      <c r="F1046" t="str">
        <v>08/2025</v>
      </c>
      <c r="G1046" t="str">
        <v>TARIFA BANCARIA</v>
      </c>
      <c r="H1046" t="str">
        <v>ÚNICA</v>
      </c>
      <c r="I1046" t="str">
        <v>DEBITO EM CONTA</v>
      </c>
      <c r="J1046">
        <v>20</v>
      </c>
    </row>
    <row r="1047">
      <c r="A1047" t="str">
        <v>BC_MATRIZ</v>
      </c>
      <c r="B1047">
        <v>45898</v>
      </c>
      <c r="C1047" t="str">
        <v>SALDO FRETE Nº 02024, CTE 31204, CONTRATO: 0388/25 - FC. PLACA: AXM-6E88, MOTORISTA: LUIS EDUARDO MONDEQUE MALDONADO</v>
      </c>
      <c r="D1047" t="str">
        <v>BELA CEREAIS COMERCIO</v>
      </c>
      <c r="E1047" t="str">
        <v xml:space="preserve"> NOVA FROTA TRANSPORTES E LOGISTICA LTDA</v>
      </c>
      <c r="F1047" t="str">
        <v>02024</v>
      </c>
      <c r="G1047" t="str">
        <v>FRETE (ADTO/SALDO)</v>
      </c>
      <c r="H1047" t="str">
        <v>ÚNICA</v>
      </c>
      <c r="I1047" t="str">
        <v>PIX</v>
      </c>
      <c r="J1047">
        <v>13751.4</v>
      </c>
    </row>
    <row r="1048">
      <c r="A1048" t="str">
        <v>BC_MATRIZ</v>
      </c>
      <c r="B1048">
        <v>45898</v>
      </c>
      <c r="C1048" t="str">
        <v>SALDO FRETE Nº 02038, CTE 31529, CONTRATO: 0391/25 - FC. PLACA: IDT-1I97, MOTORISTA: JEAN FRANCISCO FUENTES PEREIRA</v>
      </c>
      <c r="D1048" t="str">
        <v>BELA CEREAIS COMERCIO</v>
      </c>
      <c r="E1048" t="str">
        <v xml:space="preserve"> NOVA FROTA TRANSPORTES E LOGISTICA LTDA</v>
      </c>
      <c r="F1048" t="str">
        <v>02038</v>
      </c>
      <c r="G1048" t="str">
        <v>FRETE (ADTO/SALDO)</v>
      </c>
      <c r="H1048" t="str">
        <v>ÚNICA</v>
      </c>
      <c r="I1048" t="str">
        <v>PIX</v>
      </c>
      <c r="J1048">
        <v>12808.4</v>
      </c>
    </row>
    <row r="1049">
      <c r="A1049" t="str">
        <v>BC_MATRIZ</v>
      </c>
      <c r="B1049">
        <v>45898</v>
      </c>
      <c r="C1049" t="str">
        <v>SALDO FRETE Nº 02033, CTE 31585, CONTRATO: 0388/25 - FC. PLACA: HBG-0H68, MOTORISTA: UESLEI DRESCHER</v>
      </c>
      <c r="D1049" t="str">
        <v>BELA CEREAIS COMERCIO</v>
      </c>
      <c r="E1049" t="str">
        <v xml:space="preserve"> NOVA FROTA TRANSPORTES E LOGISTICA LTDA</v>
      </c>
      <c r="F1049" t="str">
        <v>02033</v>
      </c>
      <c r="G1049" t="str">
        <v>FRETE (ADTO/SALDO)</v>
      </c>
      <c r="H1049" t="str">
        <v>ÚNICA</v>
      </c>
      <c r="I1049" t="str">
        <v>PIX</v>
      </c>
      <c r="J1049">
        <v>10848.6</v>
      </c>
    </row>
    <row r="1050">
      <c r="A1050" t="str">
        <v>BC_MATRIZ</v>
      </c>
      <c r="B1050">
        <v>45898</v>
      </c>
      <c r="C1050" t="str">
        <v>SALDO FRETE Nº 02036, CTE 31586, CONTRATO: 0388/25 - FC. PLACA: BTR-3I10, MOTORISTA: SIDNEI LUCIANO FIGUEIREDO</v>
      </c>
      <c r="D1050" t="str">
        <v>BELA CEREAIS COMERCIO</v>
      </c>
      <c r="E1050" t="str">
        <v xml:space="preserve"> NOVA FROTA TRANSPORTES E LOGISTICA LTDA</v>
      </c>
      <c r="F1050" t="str">
        <v>02036</v>
      </c>
      <c r="G1050" t="str">
        <v>FRETE (ADTO/SALDO)</v>
      </c>
      <c r="H1050" t="str">
        <v>ÚNICA</v>
      </c>
      <c r="I1050" t="str">
        <v>PIX</v>
      </c>
      <c r="J1050">
        <v>13374.2</v>
      </c>
    </row>
    <row r="1051">
      <c r="A1051" t="str">
        <v>BC_MATRIZ</v>
      </c>
      <c r="B1051">
        <v>45898</v>
      </c>
      <c r="C1051" t="str">
        <v>REPARCELAMENTO REFIS. NUMERO DO PARCELAMENTO 11257711 ICMS. VALOR TOTAL R$ 338.571,58 22/60 PARCELAS.</v>
      </c>
      <c r="D1051" t="str">
        <v>BELA CEREAIS COMERCIO</v>
      </c>
      <c r="E1051" t="str">
        <v xml:space="preserve"> SEFAZ MT ESTADO DE MATO GROSSO</v>
      </c>
      <c r="F1051" t="str">
        <v>08/2025</v>
      </c>
      <c r="G1051" t="str">
        <v>PARCELAMENTO SEFAZ</v>
      </c>
      <c r="H1051" t="str">
        <v>22/60</v>
      </c>
      <c r="I1051" t="str">
        <v>BOLETO</v>
      </c>
      <c r="J1051">
        <v>2987.63</v>
      </c>
    </row>
    <row r="1052">
      <c r="A1052" t="str">
        <v>BC_MATRIZ</v>
      </c>
      <c r="B1052">
        <v>45898</v>
      </c>
      <c r="C1052" t="str">
        <v>PROJETO COMPRADOR 2/2. NAO ACONTECEU O PROJETO USADO PARA ANUIDADE 2026 RENOVACAO.</v>
      </c>
      <c r="D1052" t="str">
        <v>BELA CEREAIS COMERCIO</v>
      </c>
      <c r="E1052" t="str">
        <v xml:space="preserve"> CAMARA DE COMERCIO ARABE BRASILEIRA</v>
      </c>
      <c r="F1052" t="str">
        <v>08/2025</v>
      </c>
      <c r="G1052" t="str">
        <v>CURSOS/SEMINARIOS</v>
      </c>
      <c r="H1052" t="str">
        <v>2/2</v>
      </c>
      <c r="I1052" t="str">
        <v>BOLETO</v>
      </c>
      <c r="J1052">
        <v>1083.59</v>
      </c>
    </row>
    <row r="1053">
      <c r="A1053" t="str">
        <v>BC_MATRIZ</v>
      </c>
      <c r="B1053">
        <v>45898</v>
      </c>
      <c r="C1053" t="str">
        <v>PRO LABORE</v>
      </c>
      <c r="D1053" t="str">
        <v>BELA CEREAIS COMERCIO</v>
      </c>
      <c r="E1053" t="str">
        <v xml:space="preserve"> JOEL FLORENCO DE SOUZA</v>
      </c>
      <c r="F1053" t="str">
        <v>08/2025</v>
      </c>
      <c r="G1053" t="str">
        <v>PRO-LABORE</v>
      </c>
      <c r="H1053" t="str">
        <v>8/12</v>
      </c>
      <c r="I1053" t="str">
        <v>TRANSFERENCIA</v>
      </c>
      <c r="J1053">
        <v>2314</v>
      </c>
    </row>
    <row r="1054">
      <c r="A1054" t="str">
        <v>BC_MATRIZ</v>
      </c>
      <c r="B1054">
        <v>45898</v>
      </c>
      <c r="C1054" t="str">
        <v>HONORARIOS 08/2025. NF 1885.</v>
      </c>
      <c r="D1054" t="str">
        <v>BELA CEREAIS COMERCIO</v>
      </c>
      <c r="E1054" t="str">
        <v xml:space="preserve"> ALEXANDRE ZAVITOSKI GOMES</v>
      </c>
      <c r="F1054" t="str">
        <v>1885</v>
      </c>
      <c r="G1054" t="str">
        <v>HONORARIO CONTABEL</v>
      </c>
      <c r="H1054" t="str">
        <v>8/12</v>
      </c>
      <c r="I1054" t="str">
        <v>PIX</v>
      </c>
      <c r="J1054">
        <v>1518</v>
      </c>
    </row>
    <row r="1055">
      <c r="A1055" t="str">
        <v>BC_MATRIZ</v>
      </c>
      <c r="B1055">
        <v>45898</v>
      </c>
      <c r="C1055" t="str">
        <v>PAGAMENTO JUROS REFERENTE AO CONTRATO DE MUTUO ENTRE SOCIO E EMPRESA DATADO DE 02/06/2025.</v>
      </c>
      <c r="D1055" t="str">
        <v>BELA CEREAIS COMERCIO</v>
      </c>
      <c r="E1055" t="str">
        <v xml:space="preserve"> JOEL FLORENCO DE SOUZA</v>
      </c>
      <c r="F1055" t="str">
        <v>08/2025</v>
      </c>
      <c r="G1055" t="str">
        <v>JUROS S/ MUTUO SOCIO</v>
      </c>
      <c r="H1055" t="str">
        <v>ÚNICA</v>
      </c>
      <c r="I1055" t="str">
        <v>TRANSFERENCIA</v>
      </c>
      <c r="J1055">
        <v>3262.37</v>
      </c>
    </row>
    <row r="1056">
      <c r="A1056" t="str">
        <v>BC_MATRIZ</v>
      </c>
      <c r="B1056">
        <v>45898</v>
      </c>
      <c r="C1056" t="str">
        <v>TARIFA</v>
      </c>
      <c r="D1056" t="str">
        <v>BELA CEREAIS COMERCIO</v>
      </c>
      <c r="E1056" t="str">
        <v xml:space="preserve"> BANCO DO BRASIL SA</v>
      </c>
      <c r="F1056" t="str">
        <v>08/2025</v>
      </c>
      <c r="G1056" t="str">
        <v>TARIFA BANCARIA</v>
      </c>
      <c r="H1056" t="str">
        <v>ÚNICA</v>
      </c>
      <c r="I1056" t="str">
        <v>DEBITO EM CONTA</v>
      </c>
      <c r="J1056">
        <v>20</v>
      </c>
    </row>
    <row r="1057">
      <c r="A1057" t="str">
        <v>BC_MATRIZ</v>
      </c>
      <c r="B1057">
        <v>45898</v>
      </c>
      <c r="C1057" t="str">
        <v>RESGATE</v>
      </c>
      <c r="D1057" t="str">
        <v>BELA CEREAIS COMERCIO</v>
      </c>
      <c r="E1057" t="str">
        <v xml:space="preserve"> TRANSFERENCIA ENTRE CONTAS</v>
      </c>
      <c r="F1057" t="str">
        <v>08/2025</v>
      </c>
      <c r="G1057" t="str">
        <v>TRANSFERENCIA ENTRE CONTAS</v>
      </c>
      <c r="H1057" t="str">
        <v>ÚNICA</v>
      </c>
      <c r="I1057" t="str">
        <v>TRANSFERENCIA</v>
      </c>
      <c r="J1057">
        <v>62000</v>
      </c>
    </row>
    <row r="1058">
      <c r="A1058" t="str">
        <v>BC_MATRIZ</v>
      </c>
      <c r="B1058">
        <v>45898</v>
      </c>
      <c r="C1058" t="str">
        <v>APLICACAO</v>
      </c>
      <c r="D1058" t="str">
        <v>BELA CEREAIS COMERCIO</v>
      </c>
      <c r="E1058" t="str">
        <v xml:space="preserve"> TRANSFERENCIA ENTRE CONTAS</v>
      </c>
      <c r="F1058" t="str">
        <v>08/2025</v>
      </c>
      <c r="G1058" t="str">
        <v>TRANSFERENCIA ENTRE CONTAS</v>
      </c>
      <c r="H1058" t="str">
        <v>ÚNICA</v>
      </c>
      <c r="I1058" t="str">
        <v>TRANSFERENCIA</v>
      </c>
      <c r="J1058">
        <v>31.81</v>
      </c>
    </row>
    <row r="1059">
      <c r="A1059" t="str">
        <v>BC_MATRIZ</v>
      </c>
      <c r="B1059">
        <v>45898</v>
      </c>
      <c r="C1059" t="str">
        <v>IR APLICACAO</v>
      </c>
      <c r="D1059" t="str">
        <v>BELA CEREAIS COMERCIO</v>
      </c>
      <c r="E1059" t="str">
        <v xml:space="preserve"> BANCO DO BRASIL SA</v>
      </c>
      <c r="F1059" t="str">
        <v>08/2025</v>
      </c>
      <c r="G1059" t="str">
        <v>IRPJ</v>
      </c>
      <c r="H1059" t="str">
        <v>ÚNICA</v>
      </c>
      <c r="I1059" t="str">
        <v>DEBITO EM CONTA</v>
      </c>
      <c r="J1059">
        <v>3561.43</v>
      </c>
    </row>
    <row r="1060">
      <c r="A1060" t="str">
        <v>BC_MATRIZ</v>
      </c>
      <c r="B1060">
        <v>45898</v>
      </c>
      <c r="C1060" t="str">
        <v>IR APLICACAO</v>
      </c>
      <c r="D1060" t="str">
        <v>BELA CEREAIS COMERCIO</v>
      </c>
      <c r="E1060" t="str">
        <v xml:space="preserve"> BANCO DO BRASIL SA</v>
      </c>
      <c r="F1060" t="str">
        <v>08/2025</v>
      </c>
      <c r="G1060" t="str">
        <v>IRPJ</v>
      </c>
      <c r="H1060" t="str">
        <v>ÚNICA</v>
      </c>
      <c r="I1060" t="str">
        <v>DEBITO EM CONTA</v>
      </c>
      <c r="J1060">
        <v>8246.37</v>
      </c>
    </row>
    <row r="1061">
      <c r="A1061" t="str">
        <v>BC_MATRIZ</v>
      </c>
      <c r="B1061">
        <v>45898</v>
      </c>
      <c r="C1061" t="str">
        <v>IR APLICACAO</v>
      </c>
      <c r="D1061" t="str">
        <v>BELA CEREAIS COMERCIO</v>
      </c>
      <c r="E1061" t="str">
        <v xml:space="preserve"> BANCO DO BRASIL SA</v>
      </c>
      <c r="F1061" t="str">
        <v>08/2025</v>
      </c>
      <c r="G1061" t="str">
        <v>IRPJ</v>
      </c>
      <c r="H1061" t="str">
        <v>ÚNICA</v>
      </c>
      <c r="I1061" t="str">
        <v>DEBITO EM CONTA</v>
      </c>
      <c r="J1061">
        <v>0.03</v>
      </c>
    </row>
    <row r="1062">
      <c r="A1062" t="str">
        <v>BC_MATRIZ</v>
      </c>
      <c r="B1062">
        <v>45898</v>
      </c>
      <c r="C1062" t="str">
        <v>IOF</v>
      </c>
      <c r="D1062" t="str">
        <v>BELA CEREAIS COMERCIO</v>
      </c>
      <c r="E1062" t="str">
        <v xml:space="preserve"> BANCO DO BRASIL SA</v>
      </c>
      <c r="F1062" t="str">
        <v>08/2025</v>
      </c>
      <c r="G1062" t="str">
        <v>IOF</v>
      </c>
      <c r="H1062" t="str">
        <v>ÚNICA</v>
      </c>
      <c r="I1062" t="str">
        <v>DEBITO EM CONTA</v>
      </c>
      <c r="J1062">
        <v>4.57</v>
      </c>
    </row>
    <row r="1063">
      <c r="A1063" t="str">
        <v>BC_MATRIZ</v>
      </c>
      <c r="B1063">
        <v>45900</v>
      </c>
      <c r="C1063" t="str">
        <v>AJUSTE. COMISSAO CORRETOR, CONTRATO VENDA: 0387/25 - MP FEIJAO MUNGO PRETO. FATURA Nº 00848 REF. DOCUMENTOS: 02006, 02012, 02014. PROCESSO EXP 030/25 C.</v>
      </c>
      <c r="D1063" t="str">
        <v>BELA CEREAIS COMERCIO</v>
      </c>
      <c r="E1063" t="str">
        <v xml:space="preserve"> VEGA PARTICIPACOES E GESTORA DE BENS LTDA</v>
      </c>
      <c r="F1063" t="str">
        <v>0387/25 - MP</v>
      </c>
      <c r="G1063" t="str">
        <v>COMISSÃO CONTRATOS (CORRETORA)</v>
      </c>
      <c r="H1063" t="str">
        <v>ÚNICA</v>
      </c>
      <c r="I1063" t="str">
        <v>BOLETO</v>
      </c>
      <c r="J1063">
        <v>0</v>
      </c>
    </row>
    <row r="1064">
      <c r="A1064" t="str">
        <v>BC_MATRIZ</v>
      </c>
      <c r="B1064">
        <v>45901</v>
      </c>
      <c r="C1064" t="str">
        <v>MERCADORIA REF NF 3741, CARREGAMENTO  Nº 02056, CONTRATO: 0355/25 - CA. PLACA: RSA-3F28, MOTORISTA: ROMARIO VIEIRA NASCIMENTO</v>
      </c>
      <c r="D1064" t="str">
        <v>BELA CEREAIS COMERCIO</v>
      </c>
      <c r="E1064" t="str">
        <v xml:space="preserve"> M.R. CEREAIS LTDA</v>
      </c>
      <c r="F1064" t="str">
        <v>02056</v>
      </c>
      <c r="G1064" t="str">
        <v>FORNECEDORES MERCADORIA</v>
      </c>
      <c r="H1064" t="str">
        <v>ÚNICA</v>
      </c>
      <c r="I1064" t="str">
        <v>PIX</v>
      </c>
      <c r="J1064">
        <v>34168</v>
      </c>
    </row>
    <row r="1065">
      <c r="A1065" t="str">
        <v>BC_MATRIZ</v>
      </c>
      <c r="B1065">
        <v>45901</v>
      </c>
      <c r="C1065" t="str">
        <v>MERCADORIA REF NF 3742, CARREGAMENTO  Nº 02057, CONTRATO: 0355/25 - CA. PLACA: RIM-9A06, MOTORISTA: MARCELO YAMAMOTO</v>
      </c>
      <c r="D1065" t="str">
        <v>BELA CEREAIS COMERCIO</v>
      </c>
      <c r="E1065" t="str">
        <v xml:space="preserve"> M.R. CEREAIS LTDA</v>
      </c>
      <c r="F1065" t="str">
        <v>02057</v>
      </c>
      <c r="G1065" t="str">
        <v>FORNECEDORES MERCADORIA</v>
      </c>
      <c r="H1065" t="str">
        <v>ÚNICA</v>
      </c>
      <c r="I1065" t="str">
        <v>PIX</v>
      </c>
      <c r="J1065">
        <v>38672</v>
      </c>
    </row>
    <row r="1066">
      <c r="A1066" t="str">
        <v>BC_MATRIZ</v>
      </c>
      <c r="B1066">
        <v>45901</v>
      </c>
      <c r="C1066" t="str">
        <v>CTE 32117 NEROWILLIAN. ICMS S/ FRETE.</v>
      </c>
      <c r="D1066" t="str">
        <v>BELA CEREAIS COMERCIO</v>
      </c>
      <c r="E1066" t="str">
        <v xml:space="preserve"> MARCIA MORATELLI</v>
      </c>
      <c r="F1066" t="str">
        <v>09/2025</v>
      </c>
      <c r="G1066" t="str">
        <v>ICMS S/ FRETE</v>
      </c>
      <c r="H1066" t="str">
        <v>ÚNICA</v>
      </c>
      <c r="I1066" t="str">
        <v>TRANSFERENCIA</v>
      </c>
      <c r="J1066">
        <v>3877.22</v>
      </c>
    </row>
    <row r="1067">
      <c r="A1067" t="str">
        <v>BC_MATRIZ</v>
      </c>
      <c r="B1067">
        <v>45901</v>
      </c>
      <c r="C1067" t="str">
        <v>CTE 32117 NEROWILLIAN. ICMS S/ FRETE.</v>
      </c>
      <c r="D1067" t="str">
        <v>BELA CEREAIS COMERCIO</v>
      </c>
      <c r="E1067" t="str">
        <v xml:space="preserve"> MARCIA MORATELLI</v>
      </c>
      <c r="F1067" t="str">
        <v>09/2025</v>
      </c>
      <c r="G1067" t="str">
        <v>PRO-LABORE</v>
      </c>
      <c r="H1067" t="str">
        <v>ÚNICA</v>
      </c>
      <c r="I1067" t="str">
        <v>TRANSFERENCIA</v>
      </c>
      <c r="J1067">
        <v>40.78</v>
      </c>
    </row>
    <row r="1068">
      <c r="A1068" t="str">
        <v>BC_MATRIZ</v>
      </c>
      <c r="B1068">
        <v>45901</v>
      </c>
      <c r="C1068" t="str">
        <v>ANTECIPACAO CONTRATO 0394/25 - SO. NF 1147, 1148, 1149, 1152, 1153, 1154, 1155, 1156, 1159, 1160, 1172 PARCIAL.</v>
      </c>
      <c r="D1068" t="str">
        <v>BELA CEREAIS COMERCIO</v>
      </c>
      <c r="E1068" t="str">
        <v xml:space="preserve"> ALCIDES AUGUSTO DA FONSECA JUNIOR</v>
      </c>
      <c r="F1068" t="str">
        <v>0394/25 - SO</v>
      </c>
      <c r="G1068" t="str">
        <v>FORNECEDORES MERCADORIA</v>
      </c>
      <c r="H1068" t="str">
        <v>ÚNICA</v>
      </c>
      <c r="I1068" t="str">
        <v>TED</v>
      </c>
      <c r="J1068">
        <v>850000</v>
      </c>
    </row>
    <row r="1069">
      <c r="A1069" t="str">
        <v>BC_MATRIZ</v>
      </c>
      <c r="B1069">
        <v>45901</v>
      </c>
      <c r="C1069" t="str">
        <v>ANTECIPACAO CONTRATO 0395/25 - MP. BAIXAR NF 3761 ADEMAR VANZELA. CESSAO DE CREDITO PARA PAGAMENTO ADEMAR VANZELA.</v>
      </c>
      <c r="D1069" t="str">
        <v>BELA CEREAIS COMERCIO</v>
      </c>
      <c r="E1069" t="str">
        <v xml:space="preserve"> ADRIANO DUARTE DE OLIVEIRA</v>
      </c>
      <c r="F1069" t="str">
        <v>0395/25 - MP</v>
      </c>
      <c r="G1069" t="str">
        <v>FORNECEDORES MERCADORIA</v>
      </c>
      <c r="H1069" t="str">
        <v>ÚNICA</v>
      </c>
      <c r="I1069" t="str">
        <v>PIX</v>
      </c>
      <c r="J1069">
        <v>100000</v>
      </c>
    </row>
    <row r="1070">
      <c r="A1070" t="str">
        <v>BC_MATRIZ</v>
      </c>
      <c r="B1070">
        <v>45901</v>
      </c>
      <c r="C1070" t="str">
        <v>RESGATE</v>
      </c>
      <c r="D1070" t="str">
        <v>BELA CEREAIS COMERCIO</v>
      </c>
      <c r="E1070" t="str">
        <v xml:space="preserve"> TRANSFERENCIA ENTRE CONTAS</v>
      </c>
      <c r="F1070" t="str">
        <v>09/2025</v>
      </c>
      <c r="G1070" t="str">
        <v>TRANSFERENCIA ENTRE CONTAS</v>
      </c>
      <c r="H1070" t="str">
        <v>ÚNICA</v>
      </c>
      <c r="I1070" t="str">
        <v>TRANSFERENCIA</v>
      </c>
      <c r="J1070">
        <v>1038000</v>
      </c>
    </row>
    <row r="1071">
      <c r="A1071" t="str">
        <v>BC_MATRIZ</v>
      </c>
      <c r="B1071">
        <v>45901</v>
      </c>
      <c r="C1071" t="str">
        <v>BAIXAR MUTUO.</v>
      </c>
      <c r="D1071" t="str">
        <v>BELA CEREAIS COMERCIO</v>
      </c>
      <c r="E1071" t="str">
        <v xml:space="preserve"> BANCO DO BRASIL SA</v>
      </c>
      <c r="F1071" t="str">
        <v>09/2025</v>
      </c>
      <c r="G1071" t="str">
        <v>PRO-LABORE</v>
      </c>
      <c r="H1071" t="str">
        <v>ÚNICA</v>
      </c>
      <c r="I1071" t="str">
        <v>TRANSFERENCIA</v>
      </c>
      <c r="J1071">
        <v>5000</v>
      </c>
    </row>
    <row r="1072">
      <c r="A1072" t="str">
        <v>BC_MATRIZ</v>
      </c>
      <c r="B1072">
        <v>45901</v>
      </c>
      <c r="C1072" t="str">
        <v>CANCELAMENTO NF ADROIT</v>
      </c>
      <c r="D1072" t="str">
        <v>BELA CEREAIS COMERCIO</v>
      </c>
      <c r="E1072" t="str">
        <v xml:space="preserve"> SEFAZ MT ESTADO DE MATO GROSSO</v>
      </c>
      <c r="F1072" t="str">
        <v>09/2025</v>
      </c>
      <c r="G1072" t="str">
        <v>OUTROS IMPOSTOS E TAXAS</v>
      </c>
      <c r="H1072" t="str">
        <v>ÚNICA</v>
      </c>
      <c r="I1072" t="str">
        <v>BOLETO</v>
      </c>
      <c r="J1072">
        <v>201.66</v>
      </c>
    </row>
    <row r="1073">
      <c r="A1073" t="str">
        <v>BC_MATRIZ</v>
      </c>
      <c r="B1073">
        <v>45901</v>
      </c>
      <c r="C1073" t="str">
        <v>FCO DAF 713.906.837 PARCELA 49/60.</v>
      </c>
      <c r="D1073" t="str">
        <v>BELA CEREAIS COMERCIO</v>
      </c>
      <c r="E1073" t="str">
        <v xml:space="preserve"> BANCO DO BRASIL SA</v>
      </c>
      <c r="F1073" t="str">
        <v>713.906.837</v>
      </c>
      <c r="G1073" t="str">
        <v>PRESTACAO</v>
      </c>
      <c r="H1073" t="str">
        <v>49/60</v>
      </c>
      <c r="I1073" t="str">
        <v>DEBITO EM CONTA</v>
      </c>
      <c r="J1073">
        <v>10125</v>
      </c>
    </row>
    <row r="1074">
      <c r="A1074" t="str">
        <v>BC_MATRIZ</v>
      </c>
      <c r="B1074">
        <v>45901</v>
      </c>
      <c r="C1074" t="str">
        <v>FCO DAF 713.906.837 PARCELA 49/60.</v>
      </c>
      <c r="D1074" t="str">
        <v>BELA CEREAIS COMERCIO</v>
      </c>
      <c r="E1074" t="str">
        <v xml:space="preserve"> BANCO DO BRASIL SA</v>
      </c>
      <c r="F1074" t="str">
        <v>713.906.837</v>
      </c>
      <c r="G1074" t="str">
        <v>JUROS FCO</v>
      </c>
      <c r="H1074" t="str">
        <v>49/60</v>
      </c>
      <c r="I1074" t="str">
        <v>DEBITO EM CONTA</v>
      </c>
      <c r="J1074">
        <v>445.92</v>
      </c>
    </row>
    <row r="1075">
      <c r="A1075" t="str">
        <v>BC_MATRIZ</v>
      </c>
      <c r="B1075">
        <v>45901</v>
      </c>
      <c r="C1075" t="str">
        <v>TARIFAS</v>
      </c>
      <c r="D1075" t="str">
        <v>BELA CEREAIS COMERCIO</v>
      </c>
      <c r="E1075" t="str">
        <v xml:space="preserve"> BANCO DO BRASIL SA</v>
      </c>
      <c r="F1075" t="str">
        <v>09/2025</v>
      </c>
      <c r="G1075" t="str">
        <v>TARIFA BANCARIA</v>
      </c>
      <c r="H1075" t="str">
        <v>ÚNICA</v>
      </c>
      <c r="I1075" t="str">
        <v>DEBITO EM CONTA</v>
      </c>
      <c r="J1075">
        <v>15</v>
      </c>
    </row>
    <row r="1076">
      <c r="A1076" t="str">
        <v>BC_MATRIZ</v>
      </c>
      <c r="B1076">
        <v>45901</v>
      </c>
      <c r="C1076" t="str">
        <v>TARIFA</v>
      </c>
      <c r="D1076" t="str">
        <v>BELA CEREAIS COMERCIO</v>
      </c>
      <c r="E1076" t="str">
        <v xml:space="preserve"> BANCO DO BRASIL SA</v>
      </c>
      <c r="F1076" t="str">
        <v>09/2025</v>
      </c>
      <c r="G1076" t="str">
        <v>TARIFA BANCARIA</v>
      </c>
      <c r="H1076" t="str">
        <v>ÚNICA</v>
      </c>
      <c r="I1076" t="str">
        <v>DEBITO EM CONTA</v>
      </c>
      <c r="J1076">
        <v>20</v>
      </c>
    </row>
    <row r="1077">
      <c r="A1077" t="str">
        <v>BC_MATRIZ</v>
      </c>
      <c r="B1077">
        <v>45901</v>
      </c>
      <c r="C1077" t="str">
        <v>NF 7121</v>
      </c>
      <c r="D1077" t="str">
        <v>BELA CEREAIS COMERCIO</v>
      </c>
      <c r="E1077" t="str">
        <v xml:space="preserve"> GERENTE MAX SOFTWARES EIRELI</v>
      </c>
      <c r="F1077" t="str">
        <v>7121</v>
      </c>
      <c r="G1077" t="str">
        <v>SISTEMA GERENTE MAX</v>
      </c>
      <c r="H1077" t="str">
        <v>9/12</v>
      </c>
      <c r="I1077" t="str">
        <v>BOLETO</v>
      </c>
      <c r="J1077">
        <v>633.01</v>
      </c>
    </row>
    <row r="1078">
      <c r="A1078" t="str">
        <v>BC_MATRIZ</v>
      </c>
      <c r="B1078">
        <v>45901</v>
      </c>
      <c r="C1078" t="str">
        <v>APLICACAO</v>
      </c>
      <c r="D1078" t="str">
        <v>BELA CEREAIS COMERCIO</v>
      </c>
      <c r="E1078" t="str">
        <v xml:space="preserve"> TRANSFERENCIA ENTRE CONTAS</v>
      </c>
      <c r="F1078" t="str">
        <v>09/2025</v>
      </c>
      <c r="G1078" t="str">
        <v>TRANSFERENCIA ENTRE CONTAS</v>
      </c>
      <c r="H1078" t="str">
        <v>ÚNICA</v>
      </c>
      <c r="I1078" t="str">
        <v>TRANSFERENCIA</v>
      </c>
      <c r="J1078">
        <v>5372.33</v>
      </c>
    </row>
    <row r="1079">
      <c r="A1079" t="str">
        <v>BC_MATRIZ</v>
      </c>
      <c r="B1079">
        <v>45902</v>
      </c>
      <c r="C1079" t="str">
        <v>ADTO FRETE Nº 02056, CTE 39881 NEROWILLIAN, CONTRATO: 0384/25 - CA. PLACA: RSA-3F28, MOTORISTA: ROMARIO VIEIRA NASCIMENTO. EXTRATO ROTA DO SUL TRANSPORTES</v>
      </c>
      <c r="D1079" t="str">
        <v>BELA CEREAIS COMERCIO</v>
      </c>
      <c r="E1079" t="str">
        <v xml:space="preserve"> ROMARIO VIEIRA NASCIMENTO</v>
      </c>
      <c r="F1079" t="str">
        <v>02056</v>
      </c>
      <c r="G1079" t="str">
        <v>FRETE (ADTO/SALDO)</v>
      </c>
      <c r="H1079" t="str">
        <v>ÚNICA</v>
      </c>
      <c r="I1079" t="str">
        <v>PIX</v>
      </c>
      <c r="J1079">
        <v>14228.69</v>
      </c>
    </row>
    <row r="1080">
      <c r="A1080" t="str">
        <v>BC_MATRIZ</v>
      </c>
      <c r="B1080">
        <v>45902</v>
      </c>
      <c r="C1080" t="str">
        <v>ADTO FRETE Nº 02057, CTE 39883 NEROWILLIAN, CONTRATO: 0384/25 - CA. PLACA: RIM-9A06, MOTORISTA: MARCELO YAMAMOTO. EXTRATO ROTA DO SOL TRANSPORTE</v>
      </c>
      <c r="D1080" t="str">
        <v>BELA CEREAIS COMERCIO</v>
      </c>
      <c r="E1080" t="str">
        <v xml:space="preserve"> MARCELO YAMAMOTO</v>
      </c>
      <c r="F1080" t="str">
        <v>02057</v>
      </c>
      <c r="G1080" t="str">
        <v>FRETE (ADTO/SALDO)</v>
      </c>
      <c r="H1080" t="str">
        <v>ÚNICA</v>
      </c>
      <c r="I1080" t="str">
        <v>PIX</v>
      </c>
      <c r="J1080">
        <v>14042.77</v>
      </c>
    </row>
    <row r="1081">
      <c r="A1081" t="str">
        <v>BC_MATRIZ</v>
      </c>
      <c r="B1081">
        <v>45902</v>
      </c>
      <c r="C1081" t="str">
        <v>CTE 27263 NEROWILLIAN. FATURA Nº 00857 REF. DOCUMENTOS: 02050, 02004, 02051.</v>
      </c>
      <c r="D1081" t="str">
        <v>BELA CEREAIS COMERCIO</v>
      </c>
      <c r="E1081" t="str">
        <v xml:space="preserve"> MARCIA MORATELLI</v>
      </c>
      <c r="F1081" t="str">
        <v>FATURA 00857</v>
      </c>
      <c r="G1081" t="str">
        <v>OUTRAS DESPESAS (CORRETORA)</v>
      </c>
      <c r="H1081" t="str">
        <v>ÚNICA</v>
      </c>
      <c r="I1081" t="str">
        <v>TRANSFERENCIA</v>
      </c>
      <c r="J1081">
        <v>1232.72</v>
      </c>
    </row>
    <row r="1082">
      <c r="A1082" t="str">
        <v>BC_MATRIZ</v>
      </c>
      <c r="B1082">
        <v>45902</v>
      </c>
      <c r="C1082" t="str">
        <v>RESGATE</v>
      </c>
      <c r="D1082" t="str">
        <v>BELA CEREAIS COMERCIO</v>
      </c>
      <c r="E1082" t="str">
        <v xml:space="preserve"> TRANSFERENCIA ENTRE CONTAS</v>
      </c>
      <c r="F1082" t="str">
        <v>09/2025</v>
      </c>
      <c r="G1082" t="str">
        <v>TRANSFERENCIA ENTRE CONTAS</v>
      </c>
      <c r="H1082" t="str">
        <v>ÚNICA</v>
      </c>
      <c r="I1082" t="str">
        <v>TRANSFERENCIA</v>
      </c>
      <c r="J1082">
        <v>28271.46</v>
      </c>
    </row>
    <row r="1083">
      <c r="A1083" t="str">
        <v>BC_MATRIZ</v>
      </c>
      <c r="B1083">
        <v>45902</v>
      </c>
      <c r="C1083" t="str">
        <v>TARIFA</v>
      </c>
      <c r="D1083" t="str">
        <v>BELA CEREAIS COMERCIO</v>
      </c>
      <c r="E1083" t="str">
        <v xml:space="preserve"> BANCO DO BRASIL SA</v>
      </c>
      <c r="F1083" t="str">
        <v>09/2025</v>
      </c>
      <c r="G1083" t="str">
        <v>TARIFA BANCARIA</v>
      </c>
      <c r="H1083" t="str">
        <v>ÚNICA</v>
      </c>
      <c r="I1083" t="str">
        <v>DEBITO EM CONTA</v>
      </c>
      <c r="J1083">
        <v>10</v>
      </c>
    </row>
    <row r="1084">
      <c r="A1084" t="str">
        <v>BC_MATRIZ</v>
      </c>
      <c r="B1084">
        <v>45902</v>
      </c>
      <c r="C1084" t="str">
        <v>RESGATE</v>
      </c>
      <c r="D1084" t="str">
        <v>BELA CEREAIS COMERCIO</v>
      </c>
      <c r="E1084" t="str">
        <v xml:space="preserve"> TRANSFERENCIA ENTRE CONTAS</v>
      </c>
      <c r="F1084" t="str">
        <v>09/2025</v>
      </c>
      <c r="G1084" t="str">
        <v>TRANSFERENCIA ENTRE CONTAS</v>
      </c>
      <c r="H1084" t="str">
        <v>ÚNICA</v>
      </c>
      <c r="I1084" t="str">
        <v>TRANSFERENCIA</v>
      </c>
      <c r="J1084">
        <v>1631.8</v>
      </c>
    </row>
    <row r="1085">
      <c r="A1085" t="str">
        <v>BC_MATRIZ</v>
      </c>
      <c r="B1085">
        <v>45903</v>
      </c>
      <c r="C1085" t="str">
        <v>MERCADORIA REF NF 1718, CARREGAMENTO Nº 02037, CONTRATO: 0384/25 - CA. PLACA: HKE-9G61, MOTORISTA: AIRSON BATISTA DA SILVA</v>
      </c>
      <c r="D1085" t="str">
        <v>BELA CEREAIS COMERCIO</v>
      </c>
      <c r="E1085" t="str">
        <v xml:space="preserve"> TRANSFERENCIA ENTRE CONTAS</v>
      </c>
      <c r="F1085" t="str">
        <v>02037</v>
      </c>
      <c r="G1085" t="str">
        <v>TRANSFERENCIA ENTRE CONTAS</v>
      </c>
      <c r="H1085" t="str">
        <v>ÚNICA</v>
      </c>
      <c r="I1085" t="str">
        <v>TRANSFERENCIA</v>
      </c>
      <c r="J1085">
        <v>71750.4</v>
      </c>
    </row>
    <row r="1086">
      <c r="A1086" t="str">
        <v>BC_MATRIZ</v>
      </c>
      <c r="B1086">
        <v>45903</v>
      </c>
      <c r="C1086" t="str">
        <v>MERCADORIA REF NF 1722, CARREGAMENTO Nº 02039, CONTRATO: 0384/25 - CA. PLACA: OBK-6E40, MOTORISTA: GIULIANO LOPES RAMOS</v>
      </c>
      <c r="D1086" t="str">
        <v>BELA CEREAIS COMERCIO</v>
      </c>
      <c r="E1086" t="str">
        <v xml:space="preserve"> TRANSFERENCIA ENTRE CONTAS</v>
      </c>
      <c r="F1086" t="str">
        <v>02039</v>
      </c>
      <c r="G1086" t="str">
        <v>TRANSFERENCIA ENTRE CONTAS</v>
      </c>
      <c r="H1086" t="str">
        <v>ÚNICA</v>
      </c>
      <c r="I1086" t="str">
        <v>TRANSFERENCIA</v>
      </c>
      <c r="J1086">
        <v>63788</v>
      </c>
    </row>
    <row r="1087">
      <c r="A1087" t="str">
        <v>BC_MATRIZ</v>
      </c>
      <c r="B1087">
        <v>45903</v>
      </c>
      <c r="C1087" t="str">
        <v>TARIFA</v>
      </c>
      <c r="D1087" t="str">
        <v>BELA CEREAIS COMERCIO</v>
      </c>
      <c r="E1087" t="str">
        <v xml:space="preserve"> BANCO DO BRASIL SA</v>
      </c>
      <c r="F1087" t="str">
        <v>09/2025</v>
      </c>
      <c r="G1087" t="str">
        <v>TARIFA BANCARIA</v>
      </c>
      <c r="H1087" t="str">
        <v>ÚNICA</v>
      </c>
      <c r="I1087" t="str">
        <v>DEBITO EM CONTA</v>
      </c>
      <c r="J1087">
        <v>3.12</v>
      </c>
    </row>
    <row r="1088">
      <c r="A1088" t="str">
        <v>BC_MATRIZ</v>
      </c>
      <c r="B1088">
        <v>45903</v>
      </c>
      <c r="C1088" t="str">
        <v>APLICACAO</v>
      </c>
      <c r="D1088" t="str">
        <v>BELA CEREAIS COMERCIO</v>
      </c>
      <c r="E1088" t="str">
        <v xml:space="preserve"> TRANSFERENCIA ENTRE CONTAS</v>
      </c>
      <c r="F1088" t="str">
        <v>09/2025</v>
      </c>
      <c r="G1088" t="str">
        <v>TRANSFERENCIA ENTRE CONTAS</v>
      </c>
      <c r="H1088" t="str">
        <v>ÚNICA</v>
      </c>
      <c r="I1088" t="str">
        <v>TRANSFERENCIA</v>
      </c>
      <c r="J1088">
        <v>154325.28</v>
      </c>
    </row>
    <row r="1089">
      <c r="A1089" t="str">
        <v>BC_MATRIZ</v>
      </c>
      <c r="B1089">
        <v>45904</v>
      </c>
      <c r="C1089" t="str">
        <v>SALDO FRETE Nº 02048, CTE 17888, CONTRATO: 0384/25 - CA. PLACA: XXX-9999, MOTORISTA: JOEL FLORENCO DE SOUZA</v>
      </c>
      <c r="D1089" t="str">
        <v>BELA CEREAIS COMERCIO</v>
      </c>
      <c r="E1089" t="str">
        <v xml:space="preserve"> FEROLI TRANSPORTES E COMERCIO DE GRAOS LTDA</v>
      </c>
      <c r="F1089" t="str">
        <v>02048</v>
      </c>
      <c r="G1089" t="str">
        <v>FRETE (ADTO/SALDO)</v>
      </c>
      <c r="H1089" t="str">
        <v>ÚNICA</v>
      </c>
      <c r="I1089" t="str">
        <v>PIX</v>
      </c>
      <c r="J1089">
        <v>19773.6</v>
      </c>
    </row>
    <row r="1090">
      <c r="A1090" t="str">
        <v>BC_MATRIZ</v>
      </c>
      <c r="B1090">
        <v>45904</v>
      </c>
      <c r="C1090" t="str">
        <v>TARIFA</v>
      </c>
      <c r="D1090" t="str">
        <v>BELA CEREAIS COMERCIO</v>
      </c>
      <c r="E1090" t="str">
        <v xml:space="preserve"> BANCO DO BRASIL SA</v>
      </c>
      <c r="F1090" t="str">
        <v>09/2025</v>
      </c>
      <c r="G1090" t="str">
        <v>TARIFA BANCARIA</v>
      </c>
      <c r="H1090" t="str">
        <v>ÚNICA</v>
      </c>
      <c r="I1090" t="str">
        <v>DEBITO EM CONTA</v>
      </c>
      <c r="J1090">
        <v>10</v>
      </c>
    </row>
    <row r="1091">
      <c r="A1091" t="str">
        <v>BC_MATRIZ</v>
      </c>
      <c r="B1091">
        <v>45904</v>
      </c>
      <c r="C1091" t="str">
        <v>RESGATE</v>
      </c>
      <c r="D1091" t="str">
        <v>BELA CEREAIS COMERCIO</v>
      </c>
      <c r="E1091" t="str">
        <v xml:space="preserve"> TRANSFERENCIA ENTRE CONTAS</v>
      </c>
      <c r="F1091" t="str">
        <v>09/2025</v>
      </c>
      <c r="G1091" t="str">
        <v>TRANSFERENCIA ENTRE CONTAS</v>
      </c>
      <c r="H1091" t="str">
        <v>ÚNICA</v>
      </c>
      <c r="I1091" t="str">
        <v>TRANSFERENCIA</v>
      </c>
      <c r="J1091">
        <v>13600.33</v>
      </c>
    </row>
    <row r="1092">
      <c r="A1092" t="str">
        <v>BC_MATRIZ</v>
      </c>
      <c r="B1092">
        <v>45905</v>
      </c>
      <c r="C1092" t="str">
        <v>SALDO FRETE Nº 02057, CTE 39883 NEROWILLIAN, CONTRATO: 0384/25 - CA. PLACA: RIM-9A06, MOTORISTA: MARCELO YAMAMOTO. EXTRATO ROTA DO SOL TRANSPORTE</v>
      </c>
      <c r="D1092" t="str">
        <v>BELA CEREAIS COMERCIO</v>
      </c>
      <c r="E1092" t="str">
        <v xml:space="preserve"> MARCELO YAMAMOTO</v>
      </c>
      <c r="F1092" t="str">
        <v>02057</v>
      </c>
      <c r="G1092" t="str">
        <v>FRETE (ADTO/SALDO)</v>
      </c>
      <c r="H1092" t="str">
        <v>ÚNICA</v>
      </c>
      <c r="I1092" t="str">
        <v>PIX</v>
      </c>
      <c r="J1092">
        <v>5928.33</v>
      </c>
    </row>
    <row r="1093">
      <c r="A1093" t="str">
        <v>BC_MATRIZ</v>
      </c>
      <c r="B1093">
        <v>45905</v>
      </c>
      <c r="C1093" t="str">
        <v>IR JUROS MUTUO SOCIO</v>
      </c>
      <c r="D1093" t="str">
        <v>BELA CEREAIS COMERCIO</v>
      </c>
      <c r="E1093" t="str">
        <v xml:space="preserve"> MINISTERIO DA FAZENDA</v>
      </c>
      <c r="F1093" t="str">
        <v>08/2025</v>
      </c>
      <c r="G1093" t="str">
        <v>IRPF</v>
      </c>
      <c r="H1093" t="str">
        <v>ÚNICA</v>
      </c>
      <c r="I1093" t="str">
        <v>BOLETO</v>
      </c>
      <c r="J1093">
        <v>595.07</v>
      </c>
    </row>
    <row r="1094">
      <c r="A1094" t="str">
        <v>BC_MATRIZ</v>
      </c>
      <c r="B1094">
        <v>45905</v>
      </c>
      <c r="C1094" t="str">
        <v>PROJETO INTERIORES</v>
      </c>
      <c r="D1094" t="str">
        <v>BELA CEREAIS COMERCIO</v>
      </c>
      <c r="E1094" t="str">
        <v xml:space="preserve"> GABRIELE SILVA DOURADO</v>
      </c>
      <c r="F1094" t="str">
        <v>09/2025</v>
      </c>
      <c r="G1094" t="str">
        <v>INSTALACAO/MONTAGEM ESCRITORIO 505 SUL PALMAS TO</v>
      </c>
      <c r="H1094" t="str">
        <v>2/3</v>
      </c>
      <c r="I1094" t="str">
        <v>TRANSFERENCIA</v>
      </c>
      <c r="J1094">
        <v>1500</v>
      </c>
    </row>
    <row r="1095">
      <c r="A1095" t="str">
        <v>BC_MATRIZ</v>
      </c>
      <c r="B1095">
        <v>45905</v>
      </c>
      <c r="C1095" t="str">
        <v>TARIFA</v>
      </c>
      <c r="D1095" t="str">
        <v>BELA CEREAIS COMERCIO</v>
      </c>
      <c r="E1095" t="str">
        <v xml:space="preserve"> BANCO DO BRASIL SA</v>
      </c>
      <c r="F1095" t="str">
        <v>09/2025</v>
      </c>
      <c r="G1095" t="str">
        <v>TARIFA BANCARIA</v>
      </c>
      <c r="H1095" t="str">
        <v>ÚNICA</v>
      </c>
      <c r="I1095" t="str">
        <v>DEBITO EM CONTA</v>
      </c>
      <c r="J1095">
        <v>10</v>
      </c>
    </row>
    <row r="1096">
      <c r="A1096" t="str">
        <v>BC_MATRIZ</v>
      </c>
      <c r="B1096">
        <v>45905</v>
      </c>
      <c r="C1096" t="str">
        <v>RESGATE</v>
      </c>
      <c r="D1096" t="str">
        <v>BELA CEREAIS COMERCIO</v>
      </c>
      <c r="E1096" t="str">
        <v xml:space="preserve"> TRANSFERENCIA ENTRE CONTAS</v>
      </c>
      <c r="F1096" t="str">
        <v>09/2025</v>
      </c>
      <c r="G1096" t="str">
        <v>TRANSFERENCIA ENTRE CONTAS</v>
      </c>
      <c r="H1096" t="str">
        <v>ÚNICA</v>
      </c>
      <c r="I1096" t="str">
        <v>TRANSFERENCIA</v>
      </c>
      <c r="J1096">
        <v>8216.4</v>
      </c>
    </row>
    <row r="1097">
      <c r="A1097" t="str">
        <v>BC_MATRIZ</v>
      </c>
      <c r="B1097">
        <v>45905</v>
      </c>
      <c r="C1097" t="str">
        <v>INTERNET ESCRITORIO FATURA 2508928772280</v>
      </c>
      <c r="D1097" t="str">
        <v>BELA CEREAIS COMERCIO</v>
      </c>
      <c r="E1097" t="str">
        <v xml:space="preserve"> CLARO S.A.</v>
      </c>
      <c r="F1097" t="str">
        <v>2508928772280</v>
      </c>
      <c r="G1097" t="str">
        <v>INTERNET</v>
      </c>
      <c r="H1097" t="str">
        <v>8/12</v>
      </c>
      <c r="I1097" t="str">
        <v>BOLETO</v>
      </c>
      <c r="J1097">
        <v>183</v>
      </c>
    </row>
    <row r="1098">
      <c r="A1098" t="str">
        <v>BC_MATRIZ</v>
      </c>
      <c r="B1098">
        <v>45905</v>
      </c>
      <c r="C1098" t="str">
        <v>TARIFA</v>
      </c>
      <c r="D1098" t="str">
        <v>BELA CEREAIS COMERCIO</v>
      </c>
      <c r="E1098" t="str">
        <v xml:space="preserve"> BANCO DA AMAZONIA</v>
      </c>
      <c r="F1098" t="str">
        <v>09/2025</v>
      </c>
      <c r="G1098" t="str">
        <v>TARIFA BANCARIA</v>
      </c>
      <c r="H1098" t="str">
        <v>ÚNICA</v>
      </c>
      <c r="I1098" t="str">
        <v>DEBITO EM CONTA</v>
      </c>
      <c r="J1098">
        <v>40</v>
      </c>
    </row>
    <row r="1099">
      <c r="A1099" t="str">
        <v>BC_MATRIZ</v>
      </c>
      <c r="B1099">
        <v>45908</v>
      </c>
      <c r="C1099" t="str">
        <v>FRETE MARITIMO CONTRATO VENDA: 0387/25 - MP FEIJAO MUNGO PRETO. FATURA Nº 00844 REF. DOCUMENTOS: 02002, 02005, 02003, 02004. PROCESSO EXP 030/25 B.</v>
      </c>
      <c r="D1099" t="str">
        <v>BELA CEREAIS COMERCIO</v>
      </c>
      <c r="E1099" t="str">
        <v xml:space="preserve"> VEGA PARTICIPACOES E GESTORA DE BENS LTDA</v>
      </c>
      <c r="F1099" t="str">
        <v>0387/25 - MP</v>
      </c>
      <c r="G1099" t="str">
        <v>COMISSÃO CONTRATOS (CORRETORA)</v>
      </c>
      <c r="H1099" t="str">
        <v>ÚNICA</v>
      </c>
      <c r="I1099" t="str">
        <v>BOLETO</v>
      </c>
      <c r="J1099">
        <v>70862.46</v>
      </c>
    </row>
    <row r="1100">
      <c r="A1100" t="str">
        <v>BC_MATRIZ</v>
      </c>
      <c r="B1100">
        <v>45908</v>
      </c>
      <c r="C1100" t="str">
        <v>FRETE MARITIMO CONTRATO VENDA: 0387/25 - MP FEIJAO MUNGO PRETO. FATURA Nº 00844 REF. DOCUMENTOS: 02002, 02005, 02003, 02004. PROCESSO EXP 030/25 B.</v>
      </c>
      <c r="D1100" t="str">
        <v>BELA CEREAIS COMERCIO</v>
      </c>
      <c r="E1100" t="str">
        <v xml:space="preserve"> VEGA PARTICIPACOES E GESTORA DE BENS LTDA</v>
      </c>
      <c r="F1100" t="str">
        <v>0387/25 - MP</v>
      </c>
      <c r="G1100" t="str">
        <v>JUROS/ENCARGOS</v>
      </c>
      <c r="H1100" t="str">
        <v>ÚNICA</v>
      </c>
      <c r="I1100" t="str">
        <v>BOLETO</v>
      </c>
      <c r="J1100">
        <v>199.29</v>
      </c>
    </row>
    <row r="1101">
      <c r="A1101" t="str">
        <v>BC_MATRIZ</v>
      </c>
      <c r="B1101">
        <v>45908</v>
      </c>
      <c r="C1101" t="str">
        <v>VALOR PAGO A MAIOR</v>
      </c>
      <c r="D1101" t="str">
        <v>BELA CEREAIS COMERCIO</v>
      </c>
      <c r="E1101" t="str">
        <v xml:space="preserve"> VEGA PARTICIPACOES E GESTORA DE BENS LTDA</v>
      </c>
      <c r="F1101" t="str">
        <v>09/2025</v>
      </c>
      <c r="G1101" t="str">
        <v>TRANSFERENCIA ENTRE CONTAS</v>
      </c>
      <c r="H1101" t="str">
        <v>ÚNICA</v>
      </c>
      <c r="I1101" t="str">
        <v>BOLETO</v>
      </c>
      <c r="J1101">
        <v>7000</v>
      </c>
    </row>
    <row r="1102">
      <c r="A1102" t="str">
        <v>BC_MATRIZ</v>
      </c>
      <c r="B1102">
        <v>45908</v>
      </c>
      <c r="C1102" t="str">
        <v>RESGATE</v>
      </c>
      <c r="D1102" t="str">
        <v>BELA CEREAIS COMERCIO</v>
      </c>
      <c r="E1102" t="str">
        <v xml:space="preserve"> TRANSFERENCIA ENTRE CONTAS</v>
      </c>
      <c r="F1102" t="str">
        <v>09/2025</v>
      </c>
      <c r="G1102" t="str">
        <v>TRANSFERENCIA ENTRE CONTAS</v>
      </c>
      <c r="H1102" t="str">
        <v>ÚNICA</v>
      </c>
      <c r="I1102" t="str">
        <v>TRANSFERENCIA</v>
      </c>
      <c r="J1102">
        <v>113821.55</v>
      </c>
    </row>
    <row r="1103">
      <c r="A1103" t="str">
        <v>BC_MATRIZ</v>
      </c>
      <c r="B1103">
        <v>45909</v>
      </c>
      <c r="C1103" t="str">
        <v>SERVICO DE PORTO, CONTRATO VENDA: 0387/25 - MP FEIJAO MUNGO PRETO. FATURA Nº 00848 REF. DOCUMENTOS: 02006, 02012, 02014. PROCESSO EXP 030/25 C.</v>
      </c>
      <c r="D1103" t="str">
        <v>BELA CEREAIS COMERCIO</v>
      </c>
      <c r="E1103" t="str">
        <v xml:space="preserve"> VEGA PARTICIPACOES E GESTORA DE BENS LTDA</v>
      </c>
      <c r="F1103" t="str">
        <v>0387/25 - MP</v>
      </c>
      <c r="G1103" t="str">
        <v>COMISSÃO CONTRATOS (CORRETORA)</v>
      </c>
      <c r="H1103" t="str">
        <v>ÚNICA</v>
      </c>
      <c r="I1103" t="str">
        <v>BOLETO</v>
      </c>
      <c r="J1103">
        <v>59346.59</v>
      </c>
    </row>
    <row r="1104">
      <c r="A1104" t="str">
        <v>BC_MATRIZ</v>
      </c>
      <c r="B1104">
        <v>45909</v>
      </c>
      <c r="C1104" t="str">
        <v>SALDO FRETE Nº 02056, CTE 39881 NEROWILLIAN, CONTRATO: 0384/25 - CA. PLACA: RSA-3F28, MOTORISTA: ROMARIO VIEIRA NASCIMENTO. EXTRATO ROTA DO SUL TRANSPORTES</v>
      </c>
      <c r="D1104" t="str">
        <v>BELA CEREAIS COMERCIO</v>
      </c>
      <c r="E1104" t="str">
        <v xml:space="preserve"> ROMARIO VIEIRA NASCIMENTO</v>
      </c>
      <c r="F1104" t="str">
        <v>02056</v>
      </c>
      <c r="G1104" t="str">
        <v>FRETE (ADTO/SALDO)</v>
      </c>
      <c r="H1104" t="str">
        <v>ÚNICA</v>
      </c>
      <c r="I1104" t="str">
        <v>PIX</v>
      </c>
      <c r="J1104">
        <v>6008</v>
      </c>
    </row>
    <row r="1105">
      <c r="A1105" t="str">
        <v>BC_MATRIZ</v>
      </c>
      <c r="B1105">
        <v>45909</v>
      </c>
      <c r="C1105" t="str">
        <v>FRETE MARITIMO, CONTRATO VENDA: 0387/25 - MP FEIJAO MUNGO PRETO. FATURA Nº 00848 REF. DOCUMENTOS: 02006, 02012, 02014. PROCESSO EXP 030/25 C.</v>
      </c>
      <c r="D1105" t="str">
        <v>BELA CEREAIS COMERCIO</v>
      </c>
      <c r="E1105" t="str">
        <v xml:space="preserve"> VEGA PARTICIPACOES E GESTORA DE BENS LTDA</v>
      </c>
      <c r="F1105" t="str">
        <v>0387/25 - MP</v>
      </c>
      <c r="G1105" t="str">
        <v>COMISSÃO CONTRATOS (CORRETORA)</v>
      </c>
      <c r="H1105" t="str">
        <v>ÚNICA</v>
      </c>
      <c r="I1105" t="str">
        <v>BOLETO</v>
      </c>
      <c r="J1105">
        <v>68247.24</v>
      </c>
    </row>
    <row r="1106">
      <c r="A1106" t="str">
        <v>BC_MATRIZ</v>
      </c>
      <c r="B1106">
        <v>45909</v>
      </c>
      <c r="C1106" t="str">
        <v>FRETE MARITIMO, CONTRATO VENDA: 0387/25 - MP FEIJAO MUNGO PRETO. FATURA Nº 00848 REF. DOCUMENTOS: 02006, 02012, 02014. PROCESSO EXP 030/25 C.</v>
      </c>
      <c r="D1106" t="str">
        <v>BELA CEREAIS COMERCIO</v>
      </c>
      <c r="E1106" t="str">
        <v xml:space="preserve"> VEGA PARTICIPACOES E GESTORA DE BENS LTDA</v>
      </c>
      <c r="F1106" t="str">
        <v>0387/25 - MP</v>
      </c>
      <c r="G1106" t="str">
        <v>JUROS/ENCARGOS</v>
      </c>
      <c r="H1106" t="str">
        <v>ÚNICA</v>
      </c>
      <c r="I1106" t="str">
        <v>BOLETO</v>
      </c>
      <c r="J1106">
        <v>197.76</v>
      </c>
    </row>
    <row r="1107">
      <c r="A1107" t="str">
        <v>BC_MATRIZ</v>
      </c>
      <c r="B1107">
        <v>45909</v>
      </c>
      <c r="C1107" t="str">
        <v>BAIXAR MUTUO</v>
      </c>
      <c r="D1107" t="str">
        <v>BELA CEREAIS COMERCIO</v>
      </c>
      <c r="E1107" t="str">
        <v xml:space="preserve"> JOEL FLORENCO DE SOUZA</v>
      </c>
      <c r="F1107" t="str">
        <v>09/2025</v>
      </c>
      <c r="G1107" t="str">
        <v>PRO-LABORE</v>
      </c>
      <c r="H1107" t="str">
        <v>ÚNICA</v>
      </c>
      <c r="I1107" t="str">
        <v>TRANSFERENCIA</v>
      </c>
      <c r="J1107">
        <v>17000</v>
      </c>
    </row>
    <row r="1108">
      <c r="A1108" t="str">
        <v>BC_MATRIZ</v>
      </c>
      <c r="B1108">
        <v>45909</v>
      </c>
      <c r="C1108" t="str">
        <v>CTE 32264. FATURA Nº 00858 REF. DOCUMENTOS: 02056, 02057.</v>
      </c>
      <c r="D1108" t="str">
        <v>BELA CEREAIS COMERCIO</v>
      </c>
      <c r="E1108" t="str">
        <v xml:space="preserve"> MARCIA MORATELLI</v>
      </c>
      <c r="F1108" t="str">
        <v>FATURA 00858</v>
      </c>
      <c r="G1108" t="str">
        <v>OUTRAS DESPESAS (CORRETORA)</v>
      </c>
      <c r="H1108" t="str">
        <v>ÚNICA</v>
      </c>
      <c r="I1108" t="str">
        <v>TRANSFERENCIA</v>
      </c>
      <c r="J1108">
        <v>491.6</v>
      </c>
    </row>
    <row r="1109">
      <c r="A1109" t="str">
        <v>BC_MATRIZ</v>
      </c>
      <c r="B1109">
        <v>45909</v>
      </c>
      <c r="C1109" t="str">
        <v>CTE 32264. FATURA Nº 00858 REF. DOCUMENTOS: 02056, 02057.</v>
      </c>
      <c r="D1109" t="str">
        <v>BELA CEREAIS COMERCIO</v>
      </c>
      <c r="E1109" t="str">
        <v xml:space="preserve"> MARCIA MORATELLI</v>
      </c>
      <c r="F1109" t="str">
        <v>FATURA 00858</v>
      </c>
      <c r="G1109" t="str">
        <v>PRO-LABORE</v>
      </c>
      <c r="H1109" t="str">
        <v>ÚNICA</v>
      </c>
      <c r="I1109" t="str">
        <v>TRANSFERENCIA</v>
      </c>
      <c r="J1109">
        <v>61.2</v>
      </c>
    </row>
    <row r="1110">
      <c r="A1110" t="str">
        <v>BC_MATRIZ</v>
      </c>
      <c r="B1110">
        <v>45909</v>
      </c>
      <c r="C1110" t="str">
        <v>RESGATE</v>
      </c>
      <c r="D1110" t="str">
        <v>BELA CEREAIS COMERCIO</v>
      </c>
      <c r="E1110" t="str">
        <v xml:space="preserve"> TRANSFERENCIA ENTRE CONTAS</v>
      </c>
      <c r="F1110" t="str">
        <v>09/2025</v>
      </c>
      <c r="G1110" t="str">
        <v>TRANSFERENCIA ENTRE CONTAS</v>
      </c>
      <c r="H1110" t="str">
        <v>ÚNICA</v>
      </c>
      <c r="I1110" t="str">
        <v>TRANSFERENCIA</v>
      </c>
      <c r="J1110">
        <v>144791.59</v>
      </c>
    </row>
    <row r="1111">
      <c r="A1111" t="str">
        <v>BC_MATRIZ</v>
      </c>
      <c r="B1111">
        <v>45909</v>
      </c>
      <c r="C1111" t="str">
        <v>TARIFA</v>
      </c>
      <c r="D1111" t="str">
        <v>BELA CEREAIS COMERCIO</v>
      </c>
      <c r="E1111" t="str">
        <v xml:space="preserve"> BANCO DO BRASIL SA</v>
      </c>
      <c r="F1111" t="str">
        <v>09/2025</v>
      </c>
      <c r="G1111" t="str">
        <v>TARIFA BANCARIA</v>
      </c>
      <c r="H1111" t="str">
        <v>ÚNICA</v>
      </c>
      <c r="I1111" t="str">
        <v>DEBITO EM CONTA</v>
      </c>
      <c r="J1111">
        <v>10</v>
      </c>
    </row>
    <row r="1112">
      <c r="A1112" t="str">
        <v>BC_MATRIZ</v>
      </c>
      <c r="B1112">
        <v>45909</v>
      </c>
      <c r="C1112" t="str">
        <v>RESGATE</v>
      </c>
      <c r="D1112" t="str">
        <v>BELA CEREAIS COMERCIO</v>
      </c>
      <c r="E1112" t="str">
        <v xml:space="preserve"> TRANSFERENCIA ENTRE CONTAS</v>
      </c>
      <c r="F1112" t="str">
        <v>09/2025</v>
      </c>
      <c r="G1112" t="str">
        <v>TRANSFERENCIA ENTRE CONTAS</v>
      </c>
      <c r="H1112" t="str">
        <v>ÚNICA</v>
      </c>
      <c r="I1112" t="str">
        <v>TRANSFERENCIA</v>
      </c>
      <c r="J1112">
        <v>6570.8</v>
      </c>
    </row>
    <row r="1113">
      <c r="A1113" t="str">
        <v>BC_MATRIZ</v>
      </c>
      <c r="B1113">
        <v>45910</v>
      </c>
      <c r="C1113" t="str">
        <v>MERCADORIA REF NF 1493, CARREGAMENTO  Nº 01951, CONTRATO: 0383/25 - MP. PLACA: LWH-9454, MOTORISTA: JOAO ATALIBIO SOARES</v>
      </c>
      <c r="D1113" t="str">
        <v>BELA CEREAIS COMERCIO</v>
      </c>
      <c r="E1113" t="str">
        <v xml:space="preserve"> MM COMERCIO DE CEREAIS LTDA</v>
      </c>
      <c r="F1113" t="str">
        <v>01951</v>
      </c>
      <c r="G1113" t="str">
        <v>FORNECEDORES MERCADORIA</v>
      </c>
      <c r="H1113" t="str">
        <v>ÚNICA</v>
      </c>
      <c r="I1113" t="str">
        <v>TRANSFERENCIA</v>
      </c>
      <c r="J1113">
        <v>64766.67</v>
      </c>
    </row>
    <row r="1114">
      <c r="A1114" t="str">
        <v>BC_MATRIZ</v>
      </c>
      <c r="B1114">
        <v>45910</v>
      </c>
      <c r="C1114" t="str">
        <v>MERCADORIA REF NF 1494, CARREGAMENTO  Nº 01954, CONTRATO: 0383/25 - MP. PLACA: JCR-4E60, MOTORISTA: JURANDIR OLIVEIRA RODRIGUES</v>
      </c>
      <c r="D1114" t="str">
        <v>BELA CEREAIS COMERCIO</v>
      </c>
      <c r="E1114" t="str">
        <v xml:space="preserve"> MM COMERCIO DE CEREAIS LTDA</v>
      </c>
      <c r="F1114" t="str">
        <v>01954</v>
      </c>
      <c r="G1114" t="str">
        <v>FORNECEDORES MERCADORIA</v>
      </c>
      <c r="H1114" t="str">
        <v>ÚNICA</v>
      </c>
      <c r="I1114" t="str">
        <v>TRANSFERENCIA</v>
      </c>
      <c r="J1114">
        <v>85300</v>
      </c>
    </row>
    <row r="1115">
      <c r="A1115" t="str">
        <v>BC_MATRIZ</v>
      </c>
      <c r="B1115">
        <v>45910</v>
      </c>
      <c r="C1115" t="str">
        <v>MERCADORIA REF NF 3793, CARREGAMENTO  Nº 02064, CONTRATO: 0355/25 - CA. PLACA: RSE-8E57, MOTORISTA: VALDIR DE SOUSA OLIVEIRA</v>
      </c>
      <c r="D1115" t="str">
        <v>BELA CEREAIS COMERCIO</v>
      </c>
      <c r="E1115" t="str">
        <v xml:space="preserve"> M.R. CEREAIS LTDA</v>
      </c>
      <c r="F1115" t="str">
        <v>02064</v>
      </c>
      <c r="G1115" t="str">
        <v>FORNECEDORES MERCADORIA</v>
      </c>
      <c r="H1115" t="str">
        <v>ÚNICA</v>
      </c>
      <c r="I1115" t="str">
        <v>PIX</v>
      </c>
      <c r="J1115">
        <v>36640</v>
      </c>
    </row>
    <row r="1116">
      <c r="A1116" t="str">
        <v>BC_MATRIZ</v>
      </c>
      <c r="B1116">
        <v>45910</v>
      </c>
      <c r="C1116" t="str">
        <v>ALUGUEL SALA 505 SUL</v>
      </c>
      <c r="D1116" t="str">
        <v>BELA CEREAIS COMERCIO</v>
      </c>
      <c r="E1116" t="str">
        <v xml:space="preserve"> ALUGAR ADMINISTRACAO DE IMOVEIS LTDA</v>
      </c>
      <c r="F1116" t="str">
        <v>09/2025</v>
      </c>
      <c r="G1116" t="str">
        <v>ALUGUEL</v>
      </c>
      <c r="H1116" t="str">
        <v>1/30</v>
      </c>
      <c r="I1116" t="str">
        <v>BOLETO</v>
      </c>
      <c r="J1116">
        <v>2500</v>
      </c>
    </row>
    <row r="1117">
      <c r="A1117" t="str">
        <v>BC_MATRIZ</v>
      </c>
      <c r="B1117">
        <v>45910</v>
      </c>
      <c r="C1117" t="str">
        <v>ALUGUEL SALA 505 SUL</v>
      </c>
      <c r="D1117" t="str">
        <v>BELA CEREAIS COMERCIO</v>
      </c>
      <c r="E1117" t="str">
        <v xml:space="preserve"> ALUGAR ADMINISTRACAO DE IMOVEIS LTDA</v>
      </c>
      <c r="F1117" t="str">
        <v>09/2025</v>
      </c>
      <c r="G1117" t="str">
        <v>IPTU</v>
      </c>
      <c r="H1117" t="str">
        <v>1/30</v>
      </c>
      <c r="I1117" t="str">
        <v>BOLETO</v>
      </c>
      <c r="J1117">
        <v>234.6</v>
      </c>
    </row>
    <row r="1118">
      <c r="A1118" t="str">
        <v>BC_MATRIZ</v>
      </c>
      <c r="B1118">
        <v>45910</v>
      </c>
      <c r="C1118" t="str">
        <v>MERCADORIA REF NF 3796, CARREGAMENTO  Nº 02065, CONTRATO: 0355/25 - CA. PLACA: RSA-3F68, MOTORISTA: RONAN MENEZES PEDROSA</v>
      </c>
      <c r="D1118" t="str">
        <v>BELA CEREAIS COMERCIO</v>
      </c>
      <c r="E1118" t="str">
        <v xml:space="preserve"> M.R. CEREAIS LTDA</v>
      </c>
      <c r="F1118" t="str">
        <v>02065</v>
      </c>
      <c r="G1118" t="str">
        <v>FORNECEDORES MERCADORIA</v>
      </c>
      <c r="H1118" t="str">
        <v>ÚNICA</v>
      </c>
      <c r="I1118" t="str">
        <v>PIX</v>
      </c>
      <c r="J1118">
        <v>34256</v>
      </c>
    </row>
    <row r="1119">
      <c r="A1119" t="str">
        <v>BC_MATRIZ</v>
      </c>
      <c r="B1119">
        <v>45910</v>
      </c>
      <c r="C1119" t="str">
        <v>MERCADORIA REF NF 1754, CARREGAMENTO Nº 02047, CONTRATO: 0384/25 - CA. PLACA: CUR-7I69, MOTORISTA: FRANSERGIO ROBERTO PANDOFI</v>
      </c>
      <c r="D1119" t="str">
        <v>BELA CEREAIS COMERCIO</v>
      </c>
      <c r="E1119" t="str">
        <v xml:space="preserve"> TRANSFERENCIA ENTRE CONTAS</v>
      </c>
      <c r="F1119" t="str">
        <v>02047</v>
      </c>
      <c r="G1119" t="str">
        <v>TRANSFERENCIA ENTRE CONTAS</v>
      </c>
      <c r="H1119" t="str">
        <v>ÚNICA</v>
      </c>
      <c r="I1119" t="str">
        <v>TRANSFERENCIA</v>
      </c>
      <c r="J1119">
        <v>60887.2</v>
      </c>
    </row>
    <row r="1120">
      <c r="A1120" t="str">
        <v>BC_MATRIZ</v>
      </c>
      <c r="B1120">
        <v>45910</v>
      </c>
      <c r="C1120" t="str">
        <v>MERCADORIA REF NF 1755, CARREGAMENTO Nº 02048, CONTRATO: 0384/25 - CA. PLACA: XXX-9999, MOTORISTA: JOEL FLORENCO DE SOUZA</v>
      </c>
      <c r="D1120" t="str">
        <v>BELA CEREAIS COMERCIO</v>
      </c>
      <c r="E1120" t="str">
        <v xml:space="preserve"> TRANSFERENCIA ENTRE CONTAS</v>
      </c>
      <c r="F1120" t="str">
        <v>02048</v>
      </c>
      <c r="G1120" t="str">
        <v>TRANSFERENCIA ENTRE CONTAS</v>
      </c>
      <c r="H1120" t="str">
        <v>ÚNICA</v>
      </c>
      <c r="I1120" t="str">
        <v>TRANSFERENCIA</v>
      </c>
      <c r="J1120">
        <v>69678.4</v>
      </c>
    </row>
    <row r="1121">
      <c r="A1121" t="str">
        <v>BC_MATRIZ</v>
      </c>
      <c r="B1121">
        <v>45910</v>
      </c>
      <c r="C1121" t="str">
        <v>NF 202500000000022. SERVICO DE SUPORTE TECNICO EM INFRAESTRUTURA DE TI.</v>
      </c>
      <c r="D1121" t="str">
        <v>BELA CEREAIS COMERCIO</v>
      </c>
      <c r="E1121" t="str">
        <v xml:space="preserve"> SKILLS IT SOLUCOES EM TECNOLOGIA LTDA</v>
      </c>
      <c r="F1121" t="str">
        <v>202500000000022</v>
      </c>
      <c r="G1121" t="str">
        <v>INFORMATICA</v>
      </c>
      <c r="H1121" t="str">
        <v>ÚNICA</v>
      </c>
      <c r="I1121" t="str">
        <v>BOLETO</v>
      </c>
      <c r="J1121">
        <v>896.95</v>
      </c>
    </row>
    <row r="1122">
      <c r="A1122" t="str">
        <v>BC_MATRIZ</v>
      </c>
      <c r="B1122">
        <v>45910</v>
      </c>
      <c r="C1122" t="str">
        <v>CAPITAL DE GIRO CEDULA DE CREDITO BANCARIO NR 713.914.635. PARCELA ULTIMA 10/01/2029 VALOR PARCELA: R$ 43.571,43. ENCARGO FINANCEIRO 1,92 % MES.</v>
      </c>
      <c r="D1122" t="str">
        <v>BELA CEREAIS COMERCIO</v>
      </c>
      <c r="E1122" t="str">
        <v xml:space="preserve"> BANCO DO BRASIL SA</v>
      </c>
      <c r="F1122" t="str">
        <v>713.914.635</v>
      </c>
      <c r="G1122" t="str">
        <v>CAPITAL GIRO</v>
      </c>
      <c r="H1122" t="str">
        <v>2/42</v>
      </c>
      <c r="I1122" t="str">
        <v>DEBITO EM CONTA</v>
      </c>
      <c r="J1122">
        <v>43571.43</v>
      </c>
    </row>
    <row r="1123">
      <c r="A1123" t="str">
        <v>BC_MATRIZ</v>
      </c>
      <c r="B1123">
        <v>45910</v>
      </c>
      <c r="C1123" t="str">
        <v>CAPITAL DE GIRO CEDULA DE CREDITO BANCARIO NR 713.914.635. PARCELA ULTIMA 10/01/2029 VALOR PARCELA: R$ 43.571,43. ENCARGO FINANCEIRO 1,92 % MES.</v>
      </c>
      <c r="D1123" t="str">
        <v>BELA CEREAIS COMERCIO</v>
      </c>
      <c r="E1123" t="str">
        <v xml:space="preserve"> BANCO DO BRASIL SA</v>
      </c>
      <c r="F1123" t="str">
        <v>713.914.635</v>
      </c>
      <c r="G1123" t="str">
        <v>JUROS EMPRESTIMOS</v>
      </c>
      <c r="H1123" t="str">
        <v>2/42</v>
      </c>
      <c r="I1123" t="str">
        <v>DEBITO EM CONTA</v>
      </c>
      <c r="J1123">
        <v>35442.74</v>
      </c>
    </row>
    <row r="1124">
      <c r="A1124" t="str">
        <v>BC_MATRIZ</v>
      </c>
      <c r="B1124">
        <v>45910</v>
      </c>
      <c r="C1124" t="str">
        <v>TARIFA</v>
      </c>
      <c r="D1124" t="str">
        <v>BELA CEREAIS COMERCIO</v>
      </c>
      <c r="E1124" t="str">
        <v xml:space="preserve"> BANCO DO BRASIL SA</v>
      </c>
      <c r="F1124" t="str">
        <v>09/2025</v>
      </c>
      <c r="G1124" t="str">
        <v>TARIFA BANCARIA</v>
      </c>
      <c r="H1124" t="str">
        <v>ÚNICA</v>
      </c>
      <c r="I1124" t="str">
        <v>DEBITO EM CONTA</v>
      </c>
      <c r="J1124">
        <v>3.12</v>
      </c>
    </row>
    <row r="1125">
      <c r="A1125" t="str">
        <v>BC_MATRIZ</v>
      </c>
      <c r="B1125">
        <v>45910</v>
      </c>
      <c r="C1125" t="str">
        <v>TARIFA</v>
      </c>
      <c r="D1125" t="str">
        <v>BELA CEREAIS COMERCIO</v>
      </c>
      <c r="E1125" t="str">
        <v xml:space="preserve"> BANCO DO BRASIL SA</v>
      </c>
      <c r="F1125" t="str">
        <v>09/2025</v>
      </c>
      <c r="G1125" t="str">
        <v>TARIFA BANCARIA</v>
      </c>
      <c r="H1125" t="str">
        <v>ÚNICA</v>
      </c>
      <c r="I1125" t="str">
        <v>DEBITO EM CONTA</v>
      </c>
      <c r="J1125">
        <v>95</v>
      </c>
    </row>
    <row r="1126">
      <c r="A1126" t="str">
        <v>BC_MATRIZ</v>
      </c>
      <c r="B1126">
        <v>45910</v>
      </c>
      <c r="C1126" t="str">
        <v>CONSORCIO</v>
      </c>
      <c r="D1126" t="str">
        <v>BELA CEREAIS COMERCIO</v>
      </c>
      <c r="E1126" t="str">
        <v xml:space="preserve"> BANCO DO BRASIL SA</v>
      </c>
      <c r="F1126" t="str">
        <v>09/2025</v>
      </c>
      <c r="G1126" t="str">
        <v>CONSORCIO</v>
      </c>
      <c r="H1126" t="str">
        <v>ÚNICA</v>
      </c>
      <c r="I1126" t="str">
        <v>DEBITO EM CONTA</v>
      </c>
      <c r="J1126">
        <v>2525.85</v>
      </c>
    </row>
    <row r="1127">
      <c r="A1127" t="str">
        <v>BC_MATRIZ</v>
      </c>
      <c r="B1127">
        <v>45910</v>
      </c>
      <c r="C1127" t="str">
        <v>RESGATE</v>
      </c>
      <c r="D1127" t="str">
        <v>BELA CEREAIS COMERCIO</v>
      </c>
      <c r="E1127" t="str">
        <v xml:space="preserve"> TRANSFERENCIA ENTRE CONTAS</v>
      </c>
      <c r="F1127" t="str">
        <v>09/2025</v>
      </c>
      <c r="G1127" t="str">
        <v>TRANSFERENCIA ENTRE CONTAS</v>
      </c>
      <c r="H1127" t="str">
        <v>ÚNICA</v>
      </c>
      <c r="I1127" t="str">
        <v>TRANSFERENCIA</v>
      </c>
      <c r="J1127">
        <v>175000</v>
      </c>
    </row>
    <row r="1128">
      <c r="A1128" t="str">
        <v>BC_MATRIZ</v>
      </c>
      <c r="B1128">
        <v>45910</v>
      </c>
      <c r="C1128" t="str">
        <v>RESGATEE</v>
      </c>
      <c r="D1128" t="str">
        <v>BELA CEREAIS COMERCIO</v>
      </c>
      <c r="E1128" t="str">
        <v xml:space="preserve"> TRANSFERENCIA ENTRE CONTAS</v>
      </c>
      <c r="F1128" t="str">
        <v>09/2025</v>
      </c>
      <c r="G1128" t="str">
        <v>TRANSFERENCIA ENTRE CONTAS</v>
      </c>
      <c r="H1128" t="str">
        <v>ÚNICA</v>
      </c>
      <c r="I1128" t="str">
        <v>TRANSFERENCIA</v>
      </c>
      <c r="J1128">
        <v>666.76</v>
      </c>
    </row>
    <row r="1129">
      <c r="A1129" t="str">
        <v>BC_MATRIZ</v>
      </c>
      <c r="B1129">
        <v>45911</v>
      </c>
      <c r="C1129" t="str">
        <v>ADTO FRETE Nº 02064, CTE 40091 NEROWILLIAN, CONTRATO: 0384/25 - CA. PLACA: RSE-8E57, MOTORISTA: VALDIR DE SOUSA OLIVEIRA. EXTRATO ROTA DO SOL TRANSPORTE</v>
      </c>
      <c r="D1129" t="str">
        <v>BELA CEREAIS COMERCIO</v>
      </c>
      <c r="E1129" t="str">
        <v xml:space="preserve"> VALDIR DE SOUSA OLIVEIRA</v>
      </c>
      <c r="F1129" t="str">
        <v>02064</v>
      </c>
      <c r="G1129" t="str">
        <v>FRETE (ADTO/SALDO)</v>
      </c>
      <c r="H1129" t="str">
        <v>ÚNICA</v>
      </c>
      <c r="I1129" t="str">
        <v>PIX</v>
      </c>
      <c r="J1129">
        <v>13304.9</v>
      </c>
    </row>
    <row r="1130">
      <c r="A1130" t="str">
        <v>BC_MATRIZ</v>
      </c>
      <c r="B1130">
        <v>45911</v>
      </c>
      <c r="C1130" t="str">
        <v>ADTO FRETE Nº 02065, CTE 40101 NEROWILLIAN, CONTRATO: 0384/25 - CA. PLACA: RSA-3F68, MOTORISTA: RONAN MENEZES PEDROSA. EXTRATO ROTA DO SOL TRANSPORTE</v>
      </c>
      <c r="D1130" t="str">
        <v>BELA CEREAIS COMERCIO</v>
      </c>
      <c r="E1130" t="str">
        <v xml:space="preserve"> RONAN MENEZES PEDROSA</v>
      </c>
      <c r="F1130" t="str">
        <v>02065</v>
      </c>
      <c r="G1130" t="str">
        <v>FRETE (ADTO/SALDO)</v>
      </c>
      <c r="H1130" t="str">
        <v>ÚNICA</v>
      </c>
      <c r="I1130" t="str">
        <v>PIX</v>
      </c>
      <c r="J1130">
        <v>12439.21</v>
      </c>
    </row>
    <row r="1131">
      <c r="A1131" t="str">
        <v>BC_MATRIZ</v>
      </c>
      <c r="B1131">
        <v>45911</v>
      </c>
      <c r="C1131" t="str">
        <v>ADTO FRETE Nº 02066, CTE 40115 NEROWILLIAN, CONTRATO: 0398/25 - CA. PLACA: QWA-4A09, MOTORISTA: MARCIO RODRIGUES DE SOUZA. EXTRATO ROTA DO SOL TRANSPORTE</v>
      </c>
      <c r="D1131" t="str">
        <v>BELA CEREAIS COMERCIO</v>
      </c>
      <c r="E1131" t="str">
        <v xml:space="preserve"> MARCIO RODRIGUES DE SOUZA</v>
      </c>
      <c r="F1131" t="str">
        <v>02066</v>
      </c>
      <c r="G1131" t="str">
        <v>FRETE (ADTO/SALDO)</v>
      </c>
      <c r="H1131" t="str">
        <v>ÚNICA</v>
      </c>
      <c r="I1131" t="str">
        <v>PIX</v>
      </c>
      <c r="J1131">
        <v>13536.25</v>
      </c>
    </row>
    <row r="1132">
      <c r="A1132" t="str">
        <v>BC_MATRIZ</v>
      </c>
      <c r="B1132">
        <v>45911</v>
      </c>
      <c r="C1132" t="str">
        <v>MERCADORIA EF NF 3799, CARREGAMENTO  Nº 02066, CONTRATO: 0355/25 - CA. PLACA: QWA-4A09, MOTORISTA: MARCIO RODRIGUES DE SOUZA</v>
      </c>
      <c r="D1132" t="str">
        <v>BELA CEREAIS COMERCIO</v>
      </c>
      <c r="E1132" t="str">
        <v xml:space="preserve"> M.R. CEREAIS LTDA</v>
      </c>
      <c r="F1132" t="str">
        <v>02066</v>
      </c>
      <c r="G1132" t="str">
        <v>FORNECEDORES MERCADORIA</v>
      </c>
      <c r="H1132" t="str">
        <v>ÚNICA</v>
      </c>
      <c r="I1132" t="str">
        <v>PIX</v>
      </c>
      <c r="J1132">
        <v>36400</v>
      </c>
    </row>
    <row r="1133">
      <c r="A1133" t="str">
        <v>BC_MATRIZ</v>
      </c>
      <c r="B1133">
        <v>45911</v>
      </c>
      <c r="C1133" t="str">
        <v>TARIFAS</v>
      </c>
      <c r="D1133" t="str">
        <v>BELA CEREAIS COMERCIO</v>
      </c>
      <c r="E1133" t="str">
        <v xml:space="preserve"> BANCO DO BRASIL SA</v>
      </c>
      <c r="F1133" t="str">
        <v>09/2025</v>
      </c>
      <c r="G1133" t="str">
        <v>TARIFA BANCARIA</v>
      </c>
      <c r="H1133" t="str">
        <v>ÚNICA</v>
      </c>
      <c r="I1133" t="str">
        <v>DEBITO EM CONTA</v>
      </c>
      <c r="J1133">
        <v>20</v>
      </c>
    </row>
    <row r="1134">
      <c r="A1134" t="str">
        <v>BC_MATRIZ</v>
      </c>
      <c r="B1134">
        <v>45911</v>
      </c>
      <c r="C1134" t="str">
        <v>TARIFA</v>
      </c>
      <c r="D1134" t="str">
        <v>BELA CEREAIS COMERCIO</v>
      </c>
      <c r="E1134" t="str">
        <v xml:space="preserve"> BANCO DO BRASIL SA</v>
      </c>
      <c r="F1134" t="str">
        <v>09/2025</v>
      </c>
      <c r="G1134" t="str">
        <v>TARIFA BANCARIA</v>
      </c>
      <c r="H1134" t="str">
        <v>ÚNICA</v>
      </c>
      <c r="I1134" t="str">
        <v>DEBITO EM CONTA</v>
      </c>
      <c r="J1134">
        <v>1.56</v>
      </c>
    </row>
    <row r="1135">
      <c r="A1135" t="str">
        <v>BC_MATRIZ</v>
      </c>
      <c r="B1135">
        <v>45911</v>
      </c>
      <c r="C1135" t="str">
        <v>TARIFA</v>
      </c>
      <c r="D1135" t="str">
        <v>BELA CEREAIS COMERCIO</v>
      </c>
      <c r="E1135" t="str">
        <v xml:space="preserve"> BANCO DO BRASIL SA</v>
      </c>
      <c r="F1135" t="str">
        <v>09/2025</v>
      </c>
      <c r="G1135" t="str">
        <v>TARIFA BANCARIA</v>
      </c>
      <c r="H1135" t="str">
        <v>ÚNICA</v>
      </c>
      <c r="I1135" t="str">
        <v>DEBITO EM CONTA</v>
      </c>
      <c r="J1135">
        <v>20</v>
      </c>
    </row>
    <row r="1136">
      <c r="A1136" t="str">
        <v>BC_MATRIZ</v>
      </c>
      <c r="B1136">
        <v>45911</v>
      </c>
      <c r="C1136" t="str">
        <v>RESGATE</v>
      </c>
      <c r="D1136" t="str">
        <v>BELA CEREAIS COMERCIO</v>
      </c>
      <c r="E1136" t="str">
        <v xml:space="preserve"> TRANSFERENCIA ENTRE CONTAS</v>
      </c>
      <c r="F1136" t="str">
        <v>09/2025</v>
      </c>
      <c r="G1136" t="str">
        <v>TRANSFERENCIA ENTRE CONTAS</v>
      </c>
      <c r="H1136" t="str">
        <v>ÚNICA</v>
      </c>
      <c r="I1136" t="str">
        <v>TRANSFERENCIA</v>
      </c>
      <c r="J1136">
        <v>8725.77</v>
      </c>
    </row>
    <row r="1137">
      <c r="A1137" t="str">
        <v>BC_MATRIZ</v>
      </c>
      <c r="B1137">
        <v>45911</v>
      </c>
      <c r="C1137" t="str">
        <v>RESGATE</v>
      </c>
      <c r="D1137" t="str">
        <v>BELA CEREAIS COMERCIO</v>
      </c>
      <c r="E1137" t="str">
        <v xml:space="preserve"> TRANSFERENCIA ENTRE CONTAS</v>
      </c>
      <c r="F1137" t="str">
        <v>09/2025</v>
      </c>
      <c r="G1137" t="str">
        <v>TRANSFERENCIA ENTRE CONTAS</v>
      </c>
      <c r="H1137" t="str">
        <v>ÚNICA</v>
      </c>
      <c r="I1137" t="str">
        <v>TRANSFERENCIA</v>
      </c>
      <c r="J1137">
        <v>15225.75</v>
      </c>
    </row>
    <row r="1138">
      <c r="A1138" t="str">
        <v>BC_MATRIZ</v>
      </c>
      <c r="B1138">
        <v>45911</v>
      </c>
      <c r="C1138" t="str">
        <v>MERCADORIA REF NF 1756, CARREGAMENTO Nº 02049, CONTRATO: 0384/25 - CA. PLACA: DMC-9E20, MOTORISTA: ANDRE SOARES MACEDO</v>
      </c>
      <c r="D1138" t="str">
        <v>BELA CEREAIS COMERCIO</v>
      </c>
      <c r="E1138" t="str">
        <v xml:space="preserve"> TRANSFERENCIA ENTRE CONTAS</v>
      </c>
      <c r="F1138" t="str">
        <v>02049</v>
      </c>
      <c r="G1138" t="str">
        <v>TRANSFERENCIA ENTRE CONTAS</v>
      </c>
      <c r="H1138" t="str">
        <v>ÚNICA</v>
      </c>
      <c r="I1138" t="str">
        <v>TRANSFERENCIA</v>
      </c>
      <c r="J1138">
        <v>51770.4</v>
      </c>
    </row>
    <row r="1139">
      <c r="A1139" t="str">
        <v>BC_MATRIZ</v>
      </c>
      <c r="B1139">
        <v>45912</v>
      </c>
      <c r="C1139" t="str">
        <v>TARIFA</v>
      </c>
      <c r="D1139" t="str">
        <v>BELA CEREAIS COMERCIO</v>
      </c>
      <c r="E1139" t="str">
        <v xml:space="preserve"> BANCO DO BRASIL SA</v>
      </c>
      <c r="F1139" t="str">
        <v>09/2025</v>
      </c>
      <c r="G1139" t="str">
        <v>TARIFA BANCARIA</v>
      </c>
      <c r="H1139" t="str">
        <v>ÚNICA</v>
      </c>
      <c r="I1139" t="str">
        <v>DEBITO EM CONTA</v>
      </c>
      <c r="J1139">
        <v>10</v>
      </c>
    </row>
    <row r="1140">
      <c r="A1140" t="str">
        <v>BC_MATRIZ</v>
      </c>
      <c r="B1140">
        <v>45912</v>
      </c>
      <c r="C1140" t="str">
        <v>AQUISICAO AREA LUZIMANGUES MAT 2091</v>
      </c>
      <c r="D1140" t="str">
        <v>BELA CEREAIS COMERCIO</v>
      </c>
      <c r="E1140" t="str">
        <v xml:space="preserve"> LAGO AZUL PARTICIPACOES EM EMPREENDIMENTOS LTDA</v>
      </c>
      <c r="F1140" t="str">
        <v>00011</v>
      </c>
      <c r="G1140" t="str">
        <v>ADIANTAMENTOS FORNECEDORES</v>
      </c>
      <c r="H1140" t="str">
        <v>ÚNICA</v>
      </c>
      <c r="I1140" t="str">
        <v>TED</v>
      </c>
      <c r="J1140">
        <v>550000</v>
      </c>
    </row>
    <row r="1141">
      <c r="A1141" t="str">
        <v>BC_MATRIZ</v>
      </c>
      <c r="B1141">
        <v>45912</v>
      </c>
      <c r="C1141" t="str">
        <v>RESGATE</v>
      </c>
      <c r="D1141" t="str">
        <v>BELA CEREAIS COMERCIO</v>
      </c>
      <c r="E1141" t="str">
        <v xml:space="preserve"> TRANSFERENCIA ENTRE CONTAS</v>
      </c>
      <c r="F1141" t="str">
        <v>09/2025</v>
      </c>
      <c r="G1141" t="str">
        <v>TRANSFERENCIA ENTRE CONTAS</v>
      </c>
      <c r="H1141" t="str">
        <v>ÚNICA</v>
      </c>
      <c r="I1141" t="str">
        <v>TRANSFERENCIA</v>
      </c>
      <c r="J1141">
        <v>565000</v>
      </c>
    </row>
    <row r="1142">
      <c r="A1142" t="str">
        <v>BC_MATRIZ</v>
      </c>
      <c r="B1142">
        <v>45912</v>
      </c>
      <c r="C1142" t="str">
        <v>APLICACAO</v>
      </c>
      <c r="D1142" t="str">
        <v>BELA CEREAIS COMERCIO</v>
      </c>
      <c r="E1142" t="str">
        <v xml:space="preserve"> TRANSFERENCIA ENTRE CONTAS</v>
      </c>
      <c r="F1142" t="str">
        <v>09/2025</v>
      </c>
      <c r="G1142" t="str">
        <v>TRANSFERENCIA ENTRE CONTAS</v>
      </c>
      <c r="H1142" t="str">
        <v>ÚNICA</v>
      </c>
      <c r="I1142" t="str">
        <v>TRANSFERENCIA</v>
      </c>
      <c r="J1142">
        <v>4599.5</v>
      </c>
    </row>
    <row r="1143">
      <c r="A1143" t="str">
        <v>BC_MATRIZ</v>
      </c>
      <c r="B1143">
        <v>45915</v>
      </c>
      <c r="C1143" t="str">
        <v>CUSTAS PROCURACAO TERRENO LUZIMANGUES.</v>
      </c>
      <c r="D1143" t="str">
        <v>BELA CEREAIS COMERCIO</v>
      </c>
      <c r="E1143" t="str">
        <v xml:space="preserve"> REGISTRO DE IMOVEIS, TITULOS E DOCUMENTOS</v>
      </c>
      <c r="F1143" t="str">
        <v>09/2025</v>
      </c>
      <c r="G1143" t="str">
        <v>CUSTAS CARTORIAIS</v>
      </c>
      <c r="H1143" t="str">
        <v>ÚNICA</v>
      </c>
      <c r="I1143" t="str">
        <v>PIX</v>
      </c>
      <c r="J1143">
        <v>6258.06</v>
      </c>
    </row>
    <row r="1144">
      <c r="A1144" t="str">
        <v>BC_MATRIZ</v>
      </c>
      <c r="B1144">
        <v>45915</v>
      </c>
      <c r="C1144" t="str">
        <v>HONORARIO CONTRATO COMPRA E VENDA TERRENO LUZIMANGUES.</v>
      </c>
      <c r="D1144" t="str">
        <v>BELA CEREAIS COMERCIO</v>
      </c>
      <c r="E1144" t="str">
        <v xml:space="preserve"> EDER MENDONCA DE ABREU - SOCIEDADE INDIVIDUAL DE ADVOCACIA</v>
      </c>
      <c r="F1144" t="str">
        <v>202500000000026</v>
      </c>
      <c r="G1144" t="str">
        <v>HONORARIO ADVOCATICIOS</v>
      </c>
      <c r="H1144" t="str">
        <v>ÚNICA</v>
      </c>
      <c r="I1144" t="str">
        <v>PIX</v>
      </c>
      <c r="J1144">
        <v>2000</v>
      </c>
    </row>
    <row r="1145">
      <c r="A1145" t="str">
        <v>BC_MATRIZ</v>
      </c>
      <c r="B1145">
        <v>45915</v>
      </c>
      <c r="C1145" t="str">
        <v>MERCADORIA REF NF 1762, CARREGAMENTO Nº 02050, CONTRATO: 0384/25 - CA. PLACA: JAE-2I43, MOTORISTA: LUIZ CARLOS POLETTI CONSUL</v>
      </c>
      <c r="D1145" t="str">
        <v>BELA CEREAIS COMERCIO</v>
      </c>
      <c r="E1145" t="str">
        <v xml:space="preserve"> TRANSFERENCIA ENTRE CONTAS</v>
      </c>
      <c r="F1145" t="str">
        <v>02050</v>
      </c>
      <c r="G1145" t="str">
        <v>TRANSFERENCIA ENTRE CONTAS</v>
      </c>
      <c r="H1145" t="str">
        <v>ÚNICA</v>
      </c>
      <c r="I1145" t="str">
        <v>TRANSFERENCIA</v>
      </c>
      <c r="J1145">
        <v>54493.6</v>
      </c>
    </row>
    <row r="1146">
      <c r="A1146" t="str">
        <v>BC_MATRIZ</v>
      </c>
      <c r="B1146">
        <v>45915</v>
      </c>
      <c r="C1146" t="str">
        <v>MERCADORIA REF NF 1763, CARREGAMENTO Nº 02051, CONTRATO: 0384/25 - CA. PLACA: EGJ-7J96, MOTORISTA: MARCOS DONIZETTI DE CARVALHO</v>
      </c>
      <c r="D1146" t="str">
        <v>BELA CEREAIS COMERCIO</v>
      </c>
      <c r="E1146" t="str">
        <v xml:space="preserve"> TRANSFERENCIA ENTRE CONTAS</v>
      </c>
      <c r="F1146" t="str">
        <v>09/2025</v>
      </c>
      <c r="G1146" t="str">
        <v>TRANSFERENCIA ENTRE CONTAS</v>
      </c>
      <c r="H1146" t="str">
        <v>ÚNICA</v>
      </c>
      <c r="I1146" t="str">
        <v>TRANSFERENCIA</v>
      </c>
      <c r="J1146">
        <v>54700.8</v>
      </c>
    </row>
    <row r="1147">
      <c r="A1147" t="str">
        <v>BC_MATRIZ</v>
      </c>
      <c r="B1147">
        <v>45915</v>
      </c>
      <c r="C1147" t="str">
        <v>TARIFA</v>
      </c>
      <c r="D1147" t="str">
        <v>BELA CEREAIS COMERCIO</v>
      </c>
      <c r="E1147" t="str">
        <v xml:space="preserve"> BANCO DO BRASIL SA</v>
      </c>
      <c r="F1147" t="str">
        <v>09/2025</v>
      </c>
      <c r="G1147" t="str">
        <v>TARIFA BANCARIA</v>
      </c>
      <c r="H1147" t="str">
        <v>ÚNICA</v>
      </c>
      <c r="I1147" t="str">
        <v>DEBITO EM CONTA</v>
      </c>
      <c r="J1147">
        <v>3.12</v>
      </c>
    </row>
    <row r="1148">
      <c r="A1148" t="str">
        <v>BC_MATRIZ</v>
      </c>
      <c r="B1148">
        <v>45915</v>
      </c>
      <c r="C1148" t="str">
        <v>TARIFA</v>
      </c>
      <c r="D1148" t="str">
        <v>BELA CEREAIS COMERCIO</v>
      </c>
      <c r="E1148" t="str">
        <v xml:space="preserve"> BANCO DO BRASIL SA</v>
      </c>
      <c r="F1148" t="str">
        <v>09/2025</v>
      </c>
      <c r="G1148" t="str">
        <v>TARIFA BANCARIA</v>
      </c>
      <c r="H1148" t="str">
        <v>ÚNICA</v>
      </c>
      <c r="I1148" t="str">
        <v>DEBITO EM CONTA</v>
      </c>
      <c r="J1148">
        <v>20</v>
      </c>
    </row>
    <row r="1149">
      <c r="A1149" t="str">
        <v>BC_MATRIZ</v>
      </c>
      <c r="B1149">
        <v>45915</v>
      </c>
      <c r="C1149" t="str">
        <v>APLICACAO</v>
      </c>
      <c r="D1149" t="str">
        <v>BELA CEREAIS COMERCIO</v>
      </c>
      <c r="E1149" t="str">
        <v xml:space="preserve"> TRANSFERENCIA ENTRE CONTAS</v>
      </c>
      <c r="F1149" t="str">
        <v>09/2025</v>
      </c>
      <c r="G1149" t="str">
        <v>TRANSFERENCIA ENTRE CONTAS</v>
      </c>
      <c r="H1149" t="str">
        <v>ÚNICA</v>
      </c>
      <c r="I1149" t="str">
        <v>TRANSFERENCIA</v>
      </c>
      <c r="J1149">
        <v>216517.75</v>
      </c>
    </row>
    <row r="1150">
      <c r="A1150" t="str">
        <v>BC_MATRIZ</v>
      </c>
      <c r="B1150">
        <v>45916</v>
      </c>
      <c r="C1150" t="str">
        <v>SALDO FRETE Nº 02068, CTE 17985, CONTRATO: 0384/25 - CA. PLACA: QCE-6G88, MOTORISTA: ELIAS TAVARES DE SOUZA</v>
      </c>
      <c r="D1150" t="str">
        <v>BELA CEREAIS COMERCIO</v>
      </c>
      <c r="E1150" t="str">
        <v xml:space="preserve"> FEROLI TRANSPORTES E COMERCIO DE GRAOS LTDA</v>
      </c>
      <c r="F1150" t="str">
        <v>02068</v>
      </c>
      <c r="G1150" t="str">
        <v>FRETE (ADTO/SALDO)</v>
      </c>
      <c r="H1150" t="str">
        <v>ÚNICA</v>
      </c>
      <c r="I1150" t="str">
        <v>PIX</v>
      </c>
      <c r="J1150">
        <v>14229.6</v>
      </c>
    </row>
    <row r="1151">
      <c r="A1151" t="str">
        <v>BC_MATRIZ</v>
      </c>
      <c r="B1151">
        <v>45916</v>
      </c>
      <c r="C1151" t="str">
        <v>CTE 32266 PARCIAL NEROWILLAIN. FATURA Nº 00861 REF. DOCUMENTOS: 02066, 02064, 02064, 02065, 02065, 02066.</v>
      </c>
      <c r="D1151" t="str">
        <v>BELA CEREAIS COMERCIO</v>
      </c>
      <c r="E1151" t="str">
        <v xml:space="preserve"> MARCIA MORATELLI</v>
      </c>
      <c r="F1151" t="str">
        <v>FATURA 00861</v>
      </c>
      <c r="G1151" t="str">
        <v>OUTRAS DESPESAS (CORRETORA)</v>
      </c>
      <c r="H1151" t="str">
        <v>ÚNICA</v>
      </c>
      <c r="I1151" t="str">
        <v>TRANSFERENCIA</v>
      </c>
      <c r="J1151">
        <v>670.6</v>
      </c>
    </row>
    <row r="1152">
      <c r="A1152" t="str">
        <v>BC_MATRIZ</v>
      </c>
      <c r="B1152">
        <v>45916</v>
      </c>
      <c r="C1152" t="str">
        <v>CTE 32266 PARCIAL NEROWILLAIN. FATURA Nº 00861 REF. DOCUMENTOS: 02066, 02064, 02064, 02065, 02065, 02066.</v>
      </c>
      <c r="D1152" t="str">
        <v>BELA CEREAIS COMERCIO</v>
      </c>
      <c r="E1152" t="str">
        <v xml:space="preserve"> MARCIA MORATELLI</v>
      </c>
      <c r="F1152" t="str">
        <v>FATURA 00861</v>
      </c>
      <c r="G1152" t="str">
        <v>ICMS S/ FRETE</v>
      </c>
      <c r="H1152" t="str">
        <v>ÚNICA</v>
      </c>
      <c r="I1152" t="str">
        <v>TRANSFERENCIA</v>
      </c>
      <c r="J1152">
        <v>5386.62</v>
      </c>
    </row>
    <row r="1153">
      <c r="A1153" t="str">
        <v>BC_MATRIZ</v>
      </c>
      <c r="B1153">
        <v>45916</v>
      </c>
      <c r="C1153" t="str">
        <v>MERCADORIA REF NF 1172 PARCIAL,  CARREGAMENTO  Nº 02072, CONTRATO: 0394/25 - SO. PLACA: XXX-9999, MOTORISTA: JOEL FLORENCO DE SOUZA</v>
      </c>
      <c r="D1153" t="str">
        <v>BELA CEREAIS COMERCIO</v>
      </c>
      <c r="E1153" t="str">
        <v xml:space="preserve"> ALCIDES AUGUSTO DA FONSECA JUNIOR</v>
      </c>
      <c r="F1153" t="str">
        <v>02072</v>
      </c>
      <c r="G1153" t="str">
        <v>FORNECEDORES MERCADORIA</v>
      </c>
      <c r="H1153" t="str">
        <v>ÚNICA</v>
      </c>
      <c r="I1153" t="str">
        <v>PIX</v>
      </c>
      <c r="J1153">
        <v>11815</v>
      </c>
    </row>
    <row r="1154">
      <c r="A1154" t="str">
        <v>BC_MATRIZ</v>
      </c>
      <c r="B1154">
        <v>45916</v>
      </c>
      <c r="C1154" t="str">
        <v>RESGATE</v>
      </c>
      <c r="D1154" t="str">
        <v>BELA CEREAIS COMERCIO</v>
      </c>
      <c r="E1154" t="str">
        <v xml:space="preserve"> TRANSFERENCIA ENTRE CONTAS</v>
      </c>
      <c r="F1154" t="str">
        <v>09/2025</v>
      </c>
      <c r="G1154" t="str">
        <v>TRANSFERENCIA ENTRE CONTAS</v>
      </c>
      <c r="H1154" t="str">
        <v>ÚNICA</v>
      </c>
      <c r="I1154" t="str">
        <v>TRANSFERENCIA</v>
      </c>
      <c r="J1154">
        <v>550000</v>
      </c>
    </row>
    <row r="1155">
      <c r="A1155" t="str">
        <v>BC_MATRIZ</v>
      </c>
      <c r="B1155">
        <v>45916</v>
      </c>
      <c r="C1155" t="str">
        <v>NF 383918. CONSULTA DE PERFIL PROFISSIONAL. FATURA Nº 00862 REF. DOCUMENTOS: 02045, 02044, 02047, 02050, 02051, 02041, 02043, 02031, 02049.</v>
      </c>
      <c r="D1155" t="str">
        <v>BELA CEREAIS COMERCIO</v>
      </c>
      <c r="E1155" t="str">
        <v xml:space="preserve"> BUONNY PROJETOS E SERVICOS DE RISCOS SECURITARIOS LTDA.</v>
      </c>
      <c r="F1155" t="str">
        <v>383918</v>
      </c>
      <c r="G1155" t="str">
        <v>OUTRAS DESPESAS (CORRETORA)</v>
      </c>
      <c r="H1155" t="str">
        <v>ÚNICA</v>
      </c>
      <c r="I1155" t="str">
        <v>BOLETO</v>
      </c>
      <c r="J1155">
        <v>160</v>
      </c>
    </row>
    <row r="1156">
      <c r="A1156" t="str">
        <v>BC_MATRIZ</v>
      </c>
      <c r="B1156">
        <v>45916</v>
      </c>
      <c r="C1156" t="str">
        <v>NF 383918. CONSULTA DE PERFIL PROFISSIONAL. FATURA Nº 00862 REF. DOCUMENTOS: 02045, 02044, 02047, 02050, 02051, 02041, 02043, 02031, 02049.</v>
      </c>
      <c r="D1156" t="str">
        <v>BELA CEREAIS COMERCIO</v>
      </c>
      <c r="E1156" t="str">
        <v xml:space="preserve"> BUONNY PROJETOS E SERVICOS DE RISCOS SECURITARIOS LTDA.</v>
      </c>
      <c r="F1156" t="str">
        <v>383918</v>
      </c>
      <c r="G1156" t="str">
        <v>CONSULTA DE PERFIL PROFISSIONAL</v>
      </c>
      <c r="H1156" t="str">
        <v>ÚNICA</v>
      </c>
      <c r="I1156" t="str">
        <v>BOLETO</v>
      </c>
      <c r="J1156">
        <v>659.39</v>
      </c>
    </row>
    <row r="1157">
      <c r="A1157" t="str">
        <v>BC_MATRIZ</v>
      </c>
      <c r="B1157">
        <v>45916</v>
      </c>
      <c r="C1157" t="str">
        <v>TARIFA</v>
      </c>
      <c r="D1157" t="str">
        <v>BELA CEREAIS COMERCIO</v>
      </c>
      <c r="E1157" t="str">
        <v xml:space="preserve"> BANCO DA AMAZONIA</v>
      </c>
      <c r="F1157" t="str">
        <v>09/2025</v>
      </c>
      <c r="G1157" t="str">
        <v>TARIFA BANCARIA</v>
      </c>
      <c r="H1157" t="str">
        <v>ÚNICA</v>
      </c>
      <c r="I1157" t="str">
        <v>DEBITO EM CONTA</v>
      </c>
      <c r="J1157">
        <v>40</v>
      </c>
    </row>
    <row r="1158">
      <c r="A1158" t="str">
        <v>BC_MATRIZ</v>
      </c>
      <c r="B1158">
        <v>45916</v>
      </c>
      <c r="C1158" t="str">
        <v>RESGATE</v>
      </c>
      <c r="D1158" t="str">
        <v>BELA CEREAIS COMERCIO</v>
      </c>
      <c r="E1158" t="str">
        <v xml:space="preserve"> TRANSFERENCIA ENTRE CONTAS</v>
      </c>
      <c r="F1158" t="str">
        <v>09/2025</v>
      </c>
      <c r="G1158" t="str">
        <v>TRANSFERENCIA ENTRE CONTAS</v>
      </c>
      <c r="H1158" t="str">
        <v>ÚNICA</v>
      </c>
      <c r="I1158" t="str">
        <v>TRANSFERENCIA</v>
      </c>
      <c r="J1158">
        <v>126374.54</v>
      </c>
    </row>
    <row r="1159">
      <c r="A1159" t="str">
        <v>BC_MATRIZ</v>
      </c>
      <c r="B1159">
        <v>45917</v>
      </c>
      <c r="C1159" t="str">
        <v>MERCADORIA REF NF 3815, CARREGAMENTO  Nº 02073, CONTRATO: 0355/25 - CA. PLACA: EGJ-7J96, MOTORISTA: MARCOS DONIZETTI DE CARVALHO</v>
      </c>
      <c r="D1159" t="str">
        <v>BELA CEREAIS COMERCIO</v>
      </c>
      <c r="E1159" t="str">
        <v xml:space="preserve"> M.R. CEREAIS LTDA</v>
      </c>
      <c r="F1159" t="str">
        <v>02073</v>
      </c>
      <c r="G1159" t="str">
        <v>FORNECEDORES MERCADORIA</v>
      </c>
      <c r="H1159" t="str">
        <v>ÚNICA</v>
      </c>
      <c r="I1159" t="str">
        <v>PIX</v>
      </c>
      <c r="J1159">
        <v>27872</v>
      </c>
    </row>
    <row r="1160">
      <c r="A1160" t="str">
        <v>BC_MATRIZ</v>
      </c>
      <c r="B1160">
        <v>45917</v>
      </c>
      <c r="C1160" t="str">
        <v>TELEFONE 08/2025. Nº da conta: 149591054.</v>
      </c>
      <c r="D1160" t="str">
        <v>BELA CEREAIS COMERCIO</v>
      </c>
      <c r="E1160" t="str">
        <v xml:space="preserve"> CLARO S.A.</v>
      </c>
      <c r="F1160" t="str">
        <v>149591054</v>
      </c>
      <c r="G1160" t="str">
        <v>TELEFONE MOVEL</v>
      </c>
      <c r="H1160" t="str">
        <v>8/12</v>
      </c>
      <c r="I1160" t="str">
        <v>BOLETO</v>
      </c>
      <c r="J1160">
        <v>144.36</v>
      </c>
    </row>
    <row r="1161">
      <c r="A1161" t="str">
        <v>BC_MATRIZ</v>
      </c>
      <c r="B1161">
        <v>45917</v>
      </c>
      <c r="C1161" t="str">
        <v>TARIFA</v>
      </c>
      <c r="D1161" t="str">
        <v>BELA CEREAIS COMERCIO</v>
      </c>
      <c r="E1161" t="str">
        <v xml:space="preserve"> BANCO DO BRASIL SA</v>
      </c>
      <c r="F1161" t="str">
        <v>09/2025</v>
      </c>
      <c r="G1161" t="str">
        <v>TARIFA BANCARIA</v>
      </c>
      <c r="H1161" t="str">
        <v>ÚNICA</v>
      </c>
      <c r="I1161" t="str">
        <v>DEBITO EM CONTA</v>
      </c>
      <c r="J1161">
        <v>10</v>
      </c>
    </row>
    <row r="1162">
      <c r="A1162" t="str">
        <v>BC_MATRIZ</v>
      </c>
      <c r="B1162">
        <v>45917</v>
      </c>
      <c r="C1162" t="str">
        <v>RESGATE</v>
      </c>
      <c r="D1162" t="str">
        <v>BELA CEREAIS COMERCIO</v>
      </c>
      <c r="E1162" t="str">
        <v xml:space="preserve"> TRANSFERENCIA ENTRE CONTAS</v>
      </c>
      <c r="F1162" t="str">
        <v>09/2025</v>
      </c>
      <c r="G1162" t="str">
        <v>TRANSFERENCIA ENTRE CONTAS</v>
      </c>
      <c r="H1162" t="str">
        <v>ÚNICA</v>
      </c>
      <c r="I1162" t="str">
        <v>TRANSFERENCIA</v>
      </c>
      <c r="J1162">
        <v>28026.36</v>
      </c>
    </row>
    <row r="1163">
      <c r="A1163" t="str">
        <v>BC_MATRIZ</v>
      </c>
      <c r="B1163">
        <v>45918</v>
      </c>
      <c r="C1163" t="str">
        <v>SALDO FRETE Nº 02064, CTE 40091 NEROWILLIAN, CONTRATO: 0384/25 - CA. PLACA: RSE-8E57, MOTORISTA: VALDIR DE SOUSA OLIVEIRA. EXTRATO ROTA DO SOL TRANSPORTE</v>
      </c>
      <c r="D1163" t="str">
        <v>BELA CEREAIS COMERCIO</v>
      </c>
      <c r="E1163" t="str">
        <v xml:space="preserve"> VALDIR DE SOUSA OLIVEIRA</v>
      </c>
      <c r="F1163" t="str">
        <v>02064</v>
      </c>
      <c r="G1163" t="str">
        <v>FRETE (ADTO/SALDO)</v>
      </c>
      <c r="H1163" t="str">
        <v>ÚNICA</v>
      </c>
      <c r="I1163" t="str">
        <v>PIX</v>
      </c>
      <c r="J1163">
        <v>5702.1</v>
      </c>
    </row>
    <row r="1164">
      <c r="A1164" t="str">
        <v>BC_MATRIZ</v>
      </c>
      <c r="B1164">
        <v>45918</v>
      </c>
      <c r="C1164" t="str">
        <v>SALDO FRETE Nº 02065, CTE 40101 NEROWILLIAN, CONTRATO: 0384/25 - CA. PLACA: RSA-3F68, MOTORISTA: RONAN MENEZES PEDROSA. EXTRATO ROTA DO SOL TRANSPORTE</v>
      </c>
      <c r="D1164" t="str">
        <v>BELA CEREAIS COMERCIO</v>
      </c>
      <c r="E1164" t="str">
        <v xml:space="preserve"> RONAN MENEZES PEDROSA</v>
      </c>
      <c r="F1164" t="str">
        <v>02065</v>
      </c>
      <c r="G1164" t="str">
        <v>FRETE (ADTO/SALDO)</v>
      </c>
      <c r="H1164" t="str">
        <v>ÚNICA</v>
      </c>
      <c r="I1164" t="str">
        <v>PIX</v>
      </c>
      <c r="J1164">
        <v>5241.09</v>
      </c>
    </row>
    <row r="1165">
      <c r="A1165" t="str">
        <v>BC_MATRIZ</v>
      </c>
      <c r="B1165">
        <v>45918</v>
      </c>
      <c r="C1165" t="str">
        <v>ADTO FRETE Nº 02073, CTE 40261 NEROWILLIAN, CONTRATO: 0384/25 - CA. PLACA: EGJ-7J96, MOTORISTA: MARCOS DONIZETTI DE CARVALHO. EXTRATO TRANSALINE LOGISTICA</v>
      </c>
      <c r="D1165" t="str">
        <v>BELA CEREAIS COMERCIO</v>
      </c>
      <c r="E1165" t="str">
        <v xml:space="preserve"> MARCOS DONIZETTI DE CARVALHO</v>
      </c>
      <c r="F1165" t="str">
        <v>02073</v>
      </c>
      <c r="G1165" t="str">
        <v>FRETE (ADTO/SALDO)</v>
      </c>
      <c r="H1165" t="str">
        <v>ÚNICA</v>
      </c>
      <c r="I1165" t="str">
        <v>PIX</v>
      </c>
      <c r="J1165">
        <v>9755.2</v>
      </c>
    </row>
    <row r="1166">
      <c r="A1166" t="str">
        <v>BC_MATRIZ</v>
      </c>
      <c r="B1166">
        <v>45918</v>
      </c>
      <c r="C1166" t="str">
        <v>MERCADORIA REF NF 1173, CARREGAMENTO  Nº 02075, CONTRATO: 0394/25 - SO. PLACA: XXX-9999, MOTORISTA: JOEL FLORENCO DE SOUZA</v>
      </c>
      <c r="D1166" t="str">
        <v>BELA CEREAIS COMERCIO</v>
      </c>
      <c r="E1166" t="str">
        <v xml:space="preserve"> ALCIDES AUGUSTO DA FONSECA JUNIOR</v>
      </c>
      <c r="F1166" t="str">
        <v>02075</v>
      </c>
      <c r="G1166" t="str">
        <v>FORNECEDORES MERCADORIA</v>
      </c>
      <c r="H1166" t="str">
        <v>ÚNICA</v>
      </c>
      <c r="I1166" t="str">
        <v>PIX</v>
      </c>
      <c r="J1166">
        <v>79545.49</v>
      </c>
    </row>
    <row r="1167">
      <c r="A1167" t="str">
        <v>BC_MATRIZ</v>
      </c>
      <c r="B1167">
        <v>45918</v>
      </c>
      <c r="C1167" t="str">
        <v>MERCADORIA REF NF 1174, CARREGAMENTO  Nº 02079, CONTRATO: 0394/25 - SO. PLACA: XXX-9999, MOTORISTA: JOEL FLORENCO DE SOUZA</v>
      </c>
      <c r="D1167" t="str">
        <v>BELA CEREAIS COMERCIO</v>
      </c>
      <c r="E1167" t="str">
        <v xml:space="preserve"> ALCIDES AUGUSTO DA FONSECA JUNIOR</v>
      </c>
      <c r="F1167" t="str">
        <v>02079</v>
      </c>
      <c r="G1167" t="str">
        <v>FORNECEDORES MERCADORIA</v>
      </c>
      <c r="H1167" t="str">
        <v>ÚNICA</v>
      </c>
      <c r="I1167" t="str">
        <v>PIX</v>
      </c>
      <c r="J1167">
        <v>70413.17</v>
      </c>
    </row>
    <row r="1168">
      <c r="A1168" t="str">
        <v>BC_MATRIZ</v>
      </c>
      <c r="B1168">
        <v>45918</v>
      </c>
      <c r="C1168" t="str">
        <v>RESGATE</v>
      </c>
      <c r="D1168" t="str">
        <v>BELA CEREAIS COMERCIO</v>
      </c>
      <c r="E1168" t="str">
        <v xml:space="preserve"> TRANSFERENCIA ENTRE CONTAS</v>
      </c>
      <c r="F1168" t="str">
        <v>09/2025</v>
      </c>
      <c r="G1168" t="str">
        <v>TRANSFERENCIA ENTRE CONTAS</v>
      </c>
      <c r="H1168" t="str">
        <v>ÚNICA</v>
      </c>
      <c r="I1168" t="str">
        <v>TRANSFERENCIA</v>
      </c>
      <c r="J1168">
        <v>80000</v>
      </c>
    </row>
    <row r="1169">
      <c r="A1169" t="str">
        <v>BC_MATRIZ</v>
      </c>
      <c r="B1169">
        <v>45918</v>
      </c>
      <c r="C1169" t="str">
        <v>TARIFA</v>
      </c>
      <c r="D1169" t="str">
        <v>BELA CEREAIS COMERCIO</v>
      </c>
      <c r="E1169" t="str">
        <v xml:space="preserve"> BANCO DO BRASIL SA</v>
      </c>
      <c r="F1169" t="str">
        <v>09/2025</v>
      </c>
      <c r="G1169" t="str">
        <v>TARIFA BANCARIA</v>
      </c>
      <c r="H1169" t="str">
        <v>ÚNICA</v>
      </c>
      <c r="I1169" t="str">
        <v>DEBITO EM CONTA</v>
      </c>
      <c r="J1169">
        <v>50</v>
      </c>
    </row>
    <row r="1170">
      <c r="A1170" t="str">
        <v>BC_MATRIZ</v>
      </c>
      <c r="B1170">
        <v>45918</v>
      </c>
      <c r="C1170" t="str">
        <v>RESGATE</v>
      </c>
      <c r="D1170" t="str">
        <v>BELA CEREAIS COMERCIO</v>
      </c>
      <c r="E1170" t="str">
        <v xml:space="preserve"> TRANSFERENCIA ENTRE CONTAS</v>
      </c>
      <c r="F1170" t="str">
        <v>09/2025</v>
      </c>
      <c r="G1170" t="str">
        <v>TRANSFERENCIA ENTRE CONTAS</v>
      </c>
      <c r="H1170" t="str">
        <v>ÚNICA</v>
      </c>
      <c r="I1170" t="str">
        <v>TRANSFERENCIA</v>
      </c>
      <c r="J1170">
        <v>23732.05</v>
      </c>
    </row>
    <row r="1171">
      <c r="A1171" t="str">
        <v>BC_MATRIZ</v>
      </c>
      <c r="B1171">
        <v>45919</v>
      </c>
      <c r="C1171" t="str">
        <v>SERVICO DE CAMBIO CONTRATO: 0386/25 - MV</v>
      </c>
      <c r="D1171" t="str">
        <v>BELA CEREAIS COMERCIO</v>
      </c>
      <c r="E1171" t="str">
        <v xml:space="preserve"> BANCO DO BRASIL SA</v>
      </c>
      <c r="F1171" t="str">
        <v>0386/25 - MV</v>
      </c>
      <c r="G1171" t="str">
        <v>TARIFA CAMBIO/EXPORTACAO</v>
      </c>
      <c r="H1171" t="str">
        <v>ÚNICA</v>
      </c>
      <c r="I1171" t="str">
        <v>DEBITO EM CONTA</v>
      </c>
      <c r="J1171">
        <v>550</v>
      </c>
    </row>
    <row r="1172">
      <c r="A1172" t="str">
        <v>BC_MATRIZ</v>
      </c>
      <c r="B1172">
        <v>45919</v>
      </c>
      <c r="C1172" t="str">
        <v>SERVICO DE CAMBIO CONTRATO: 0386/25 - MV</v>
      </c>
      <c r="D1172" t="str">
        <v>BELA CEREAIS COMERCIO</v>
      </c>
      <c r="E1172" t="str">
        <v xml:space="preserve"> BANCO DO BRASIL SA</v>
      </c>
      <c r="F1172" t="str">
        <v>0386/25 - MV</v>
      </c>
      <c r="G1172" t="str">
        <v>TARIFA CAMBIO/EXPORTACAO</v>
      </c>
      <c r="H1172" t="str">
        <v>ÚNICA</v>
      </c>
      <c r="I1172" t="str">
        <v>DEBITO EM CONTA</v>
      </c>
      <c r="J1172">
        <v>450.59</v>
      </c>
    </row>
    <row r="1173">
      <c r="A1173" t="str">
        <v>BC_MATRIZ</v>
      </c>
      <c r="B1173">
        <v>45919</v>
      </c>
      <c r="C1173" t="str">
        <v>SERVICO DE CAMBIO CONTRATO: 0386/25 - MV</v>
      </c>
      <c r="D1173" t="str">
        <v>BELA CEREAIS COMERCIO</v>
      </c>
      <c r="E1173" t="str">
        <v xml:space="preserve"> BANCO DO BRASIL SA</v>
      </c>
      <c r="F1173" t="str">
        <v>0386/25 - MV</v>
      </c>
      <c r="G1173" t="str">
        <v>TARIFA CAMBIO/EXPORTACAO</v>
      </c>
      <c r="H1173" t="str">
        <v>ÚNICA</v>
      </c>
      <c r="I1173" t="str">
        <v>DEBITO EM CONTA</v>
      </c>
      <c r="J1173">
        <v>150.18</v>
      </c>
    </row>
    <row r="1174">
      <c r="A1174" t="str">
        <v>BC_MATRIZ</v>
      </c>
      <c r="B1174">
        <v>45919</v>
      </c>
      <c r="C1174" t="str">
        <v>SERVICO DE CAMBIO CONTRATO: 0382/25 - MV</v>
      </c>
      <c r="D1174" t="str">
        <v>BELA CEREAIS COMERCIO</v>
      </c>
      <c r="E1174" t="str">
        <v xml:space="preserve"> BANCO DO BRASIL SA</v>
      </c>
      <c r="F1174" t="str">
        <v>0382/25 - MV</v>
      </c>
      <c r="G1174" t="str">
        <v>TARIFA CAMBIO/EXPORTACAO</v>
      </c>
      <c r="H1174" t="str">
        <v>ÚNICA</v>
      </c>
      <c r="I1174" t="str">
        <v>DEBITO EM CONTA</v>
      </c>
      <c r="J1174">
        <v>53.91</v>
      </c>
    </row>
    <row r="1175">
      <c r="A1175" t="str">
        <v>BC_MATRIZ</v>
      </c>
      <c r="B1175">
        <v>45919</v>
      </c>
      <c r="C1175" t="str">
        <v>SERVICO DE CAMBIO CONTRATO: 0382/25 - MV</v>
      </c>
      <c r="D1175" t="str">
        <v>BELA CEREAIS COMERCIO</v>
      </c>
      <c r="E1175" t="str">
        <v xml:space="preserve"> BANCO DO BRASIL SA</v>
      </c>
      <c r="F1175" t="str">
        <v>0382/25 - MV</v>
      </c>
      <c r="G1175" t="str">
        <v>TARIFA CAMBIO/EXPORTACAO</v>
      </c>
      <c r="H1175" t="str">
        <v>ÚNICA</v>
      </c>
      <c r="I1175" t="str">
        <v>DEBITO EM CONTA</v>
      </c>
      <c r="J1175">
        <v>550</v>
      </c>
    </row>
    <row r="1176">
      <c r="A1176" t="str">
        <v>BC_MATRIZ</v>
      </c>
      <c r="B1176">
        <v>45919</v>
      </c>
      <c r="C1176" t="str">
        <v>SERVICO DE CAMBIO CONTRATO: 0382/25 - MV</v>
      </c>
      <c r="D1176" t="str">
        <v>BELA CEREAIS COMERCIO</v>
      </c>
      <c r="E1176" t="str">
        <v xml:space="preserve"> BANCO DO BRASIL SA</v>
      </c>
      <c r="F1176" t="str">
        <v>0382/25 - MV</v>
      </c>
      <c r="G1176" t="str">
        <v>TARIFA CAMBIO/EXPORTACAO</v>
      </c>
      <c r="H1176" t="str">
        <v>ÚNICA</v>
      </c>
      <c r="I1176" t="str">
        <v>DEBITO EM CONTA</v>
      </c>
      <c r="J1176">
        <v>100</v>
      </c>
    </row>
    <row r="1177">
      <c r="A1177" t="str">
        <v>BC_MATRIZ</v>
      </c>
      <c r="B1177">
        <v>45919</v>
      </c>
      <c r="C1177" t="str">
        <v>SERVICO DE CAMBIO CONTRATO: 0382/25 - MV</v>
      </c>
      <c r="D1177" t="str">
        <v>BELA CEREAIS COMERCIO</v>
      </c>
      <c r="E1177" t="str">
        <v xml:space="preserve"> BANCO DO BRASIL SA</v>
      </c>
      <c r="F1177" t="str">
        <v>0382/25 - MV</v>
      </c>
      <c r="G1177" t="str">
        <v>TARIFA CAMBIO/EXPORTACAO</v>
      </c>
      <c r="H1177" t="str">
        <v>ÚNICA</v>
      </c>
      <c r="I1177" t="str">
        <v>DEBITO EM CONTA</v>
      </c>
      <c r="J1177">
        <v>250</v>
      </c>
    </row>
    <row r="1178">
      <c r="A1178" t="str">
        <v>BC_MATRIZ</v>
      </c>
      <c r="B1178">
        <v>45919</v>
      </c>
      <c r="C1178" t="str">
        <v>SERVICO DE CAMBIO CONTRATO: 0382/25 - MV</v>
      </c>
      <c r="D1178" t="str">
        <v>BELA CEREAIS COMERCIO</v>
      </c>
      <c r="E1178" t="str">
        <v xml:space="preserve"> BANCO DO BRASIL SA</v>
      </c>
      <c r="F1178" t="str">
        <v>0382/25 - MV</v>
      </c>
      <c r="G1178" t="str">
        <v>TARIFA CAMBIO/EXPORTACAO</v>
      </c>
      <c r="H1178" t="str">
        <v>ÚNICA</v>
      </c>
      <c r="I1178" t="str">
        <v>DEBITO EM CONTA</v>
      </c>
      <c r="J1178">
        <v>161.68</v>
      </c>
    </row>
    <row r="1179">
      <c r="A1179" t="str">
        <v>BC_MATRIZ</v>
      </c>
      <c r="B1179">
        <v>45919</v>
      </c>
      <c r="C1179" t="str">
        <v>TARIFA</v>
      </c>
      <c r="D1179" t="str">
        <v>BELA CEREAIS COMERCIO</v>
      </c>
      <c r="E1179" t="str">
        <v xml:space="preserve"> BANCO DO BRASIL SA</v>
      </c>
      <c r="F1179" t="str">
        <v>09/2025</v>
      </c>
      <c r="G1179" t="str">
        <v>IOF</v>
      </c>
      <c r="H1179" t="str">
        <v>ÚNICA</v>
      </c>
      <c r="I1179" t="str">
        <v>DEBITO EM CONTA</v>
      </c>
      <c r="J1179">
        <v>1.71</v>
      </c>
    </row>
    <row r="1180">
      <c r="A1180" t="str">
        <v>BC_MATRIZ</v>
      </c>
      <c r="B1180">
        <v>45919</v>
      </c>
      <c r="C1180" t="str">
        <v>IOF</v>
      </c>
      <c r="D1180" t="str">
        <v>BELA CEREAIS COMERCIO</v>
      </c>
      <c r="E1180" t="str">
        <v xml:space="preserve"> BANCO DO BRASIL SA</v>
      </c>
      <c r="F1180" t="str">
        <v>09/2025</v>
      </c>
      <c r="G1180" t="str">
        <v>IOF</v>
      </c>
      <c r="H1180" t="str">
        <v>ÚNICA</v>
      </c>
      <c r="I1180" t="str">
        <v>DEBITO EM CONTA</v>
      </c>
      <c r="J1180">
        <v>0.61</v>
      </c>
    </row>
    <row r="1181">
      <c r="A1181" t="str">
        <v>BC_MATRIZ</v>
      </c>
      <c r="B1181">
        <v>45919</v>
      </c>
      <c r="C1181" t="str">
        <v>SENAR CONTRATO 0356/25 - CA NF 1024, 1038, 1041, 1049, 1050, 1053.</v>
      </c>
      <c r="D1181" t="str">
        <v>BELA CEREAIS COMERCIO</v>
      </c>
      <c r="E1181" t="str">
        <v xml:space="preserve"> SHEILLA MARIE MONTAGNI BREZOLIN</v>
      </c>
      <c r="F1181" t="str">
        <v>0356/25 - CA</v>
      </c>
      <c r="G1181" t="str">
        <v>FUNRURAL</v>
      </c>
      <c r="H1181" t="str">
        <v>ÚNICA</v>
      </c>
      <c r="I1181" t="str">
        <v>BOLETO</v>
      </c>
      <c r="J1181">
        <v>417.35</v>
      </c>
    </row>
    <row r="1182">
      <c r="A1182" t="str">
        <v>BC_MATRIZ</v>
      </c>
      <c r="B1182">
        <v>45919</v>
      </c>
      <c r="C1182" t="str">
        <v>REFERENTE 08/2025.</v>
      </c>
      <c r="D1182" t="str">
        <v>BELA CEREAIS COMERCIO</v>
      </c>
      <c r="E1182" t="str">
        <v xml:space="preserve"> INSS INSTITUTO NACIONAL DE SEGURANCA SOCIAL</v>
      </c>
      <c r="F1182" t="str">
        <v>08/2025</v>
      </c>
      <c r="G1182" t="str">
        <v>INSS</v>
      </c>
      <c r="H1182" t="str">
        <v>8/12</v>
      </c>
      <c r="I1182" t="str">
        <v>DEBITO EM CONTA</v>
      </c>
      <c r="J1182">
        <v>854.27</v>
      </c>
    </row>
    <row r="1183">
      <c r="A1183" t="str">
        <v>BC_MATRIZ</v>
      </c>
      <c r="B1183">
        <v>45919</v>
      </c>
      <c r="C1183" t="str">
        <v>APLICACAO</v>
      </c>
      <c r="D1183" t="str">
        <v>BELA CEREAIS COMERCIO</v>
      </c>
      <c r="E1183" t="str">
        <v xml:space="preserve"> TRANSFERENCIA ENTRE CONTAS</v>
      </c>
      <c r="F1183" t="str">
        <v>09/2025</v>
      </c>
      <c r="G1183" t="str">
        <v>TRANSFERENCIA ENTRE CONTAS</v>
      </c>
      <c r="H1183" t="str">
        <v>ÚNICA</v>
      </c>
      <c r="I1183" t="str">
        <v>TRANSFERENCIA</v>
      </c>
      <c r="J1183">
        <v>888320.44</v>
      </c>
    </row>
    <row r="1184">
      <c r="A1184" t="str">
        <v>BC_MATRIZ</v>
      </c>
      <c r="B1184">
        <v>45922</v>
      </c>
      <c r="C1184" t="str">
        <v>REF. A 08/2025. ISSQN NF 135 REPRESTACAO.</v>
      </c>
      <c r="D1184" t="str">
        <v>BELA CEREAIS COMERCIO</v>
      </c>
      <c r="E1184" t="str">
        <v xml:space="preserve"> PREFEITURA DE CUIABA</v>
      </c>
      <c r="F1184" t="str">
        <v>08/2025</v>
      </c>
      <c r="G1184" t="str">
        <v>ISS</v>
      </c>
      <c r="H1184" t="str">
        <v>ÚNICA</v>
      </c>
      <c r="I1184" t="str">
        <v>BOLETO</v>
      </c>
      <c r="J1184">
        <v>1531.38</v>
      </c>
    </row>
    <row r="1185">
      <c r="A1185" t="str">
        <v>BC_MATRIZ</v>
      </c>
      <c r="B1185">
        <v>45922</v>
      </c>
      <c r="C1185" t="str">
        <v>SALDO FRETE Nº 02073, CTE 40261 NEROWILLIAN, CONTRATO: 0384/25 - CA. PLACA: EGJ-7J96, MOTORISTA: MARCOS DONIZETTI DE CARVALHO</v>
      </c>
      <c r="D1185" t="str">
        <v>BELA CEREAIS COMERCIO</v>
      </c>
      <c r="E1185" t="str">
        <v xml:space="preserve"> MARCOS DONIZETTI DE CARVALHO</v>
      </c>
      <c r="F1185" t="str">
        <v>02073</v>
      </c>
      <c r="G1185" t="str">
        <v>FRETE (ADTO/SALDO)</v>
      </c>
      <c r="H1185" t="str">
        <v>ÚNICA</v>
      </c>
      <c r="I1185" t="str">
        <v>PIX</v>
      </c>
      <c r="J1185">
        <v>4180.8</v>
      </c>
    </row>
    <row r="1186">
      <c r="A1186" t="str">
        <v>BC_MATRIZ</v>
      </c>
      <c r="B1186">
        <v>45922</v>
      </c>
      <c r="C1186" t="str">
        <v>CAPITAL DE GIRO CEDULA DE CREDITO BANCARIO NR 713.912.618. 18 PARCELAS PRIMEIRA 20/04/2024 ULTIMA 20/08/2025 VALOR PARCELA: R$ 55.555,56. ENCARGO FINANCEIRO 1,48 % MES. TAXA FLAT 0,50%.</v>
      </c>
      <c r="D1186" t="str">
        <v>BELA CEREAIS COMERCIO</v>
      </c>
      <c r="E1186" t="str">
        <v xml:space="preserve"> BANCO DO BRASIL SA</v>
      </c>
      <c r="F1186" t="str">
        <v>713.912.618</v>
      </c>
      <c r="G1186" t="str">
        <v>CAPITAL GIRO</v>
      </c>
      <c r="H1186" t="str">
        <v>18/18</v>
      </c>
      <c r="I1186" t="str">
        <v>DEBITO EM CONTA</v>
      </c>
      <c r="J1186">
        <v>55555.56</v>
      </c>
    </row>
    <row r="1187">
      <c r="A1187" t="str">
        <v>BC_MATRIZ</v>
      </c>
      <c r="B1187">
        <v>45922</v>
      </c>
      <c r="C1187" t="str">
        <v>CAPITAL DE GIRO CEDULA DE CREDITO BANCARIO NR 713.912.618. 18 PARCELAS PRIMEIRA 20/04/2024 ULTIMA 20/08/2025 VALOR PARCELA: R$ 55.555,56. ENCARGO FINANCEIRO 1,48 % MES. TAXA FLAT 0,50%.</v>
      </c>
      <c r="D1187" t="str">
        <v>BELA CEREAIS COMERCIO</v>
      </c>
      <c r="E1187" t="str">
        <v xml:space="preserve"> BANCO DO BRASIL SA</v>
      </c>
      <c r="F1187" t="str">
        <v>713.912.618</v>
      </c>
      <c r="G1187" t="str">
        <v>JUROS EMPRESTIMOS</v>
      </c>
      <c r="H1187" t="str">
        <v>18/18</v>
      </c>
      <c r="I1187" t="str">
        <v>DEBITO EM CONTA</v>
      </c>
      <c r="J1187">
        <v>849.55</v>
      </c>
    </row>
    <row r="1188">
      <c r="A1188" t="str">
        <v>BC_MATRIZ</v>
      </c>
      <c r="B1188">
        <v>45922</v>
      </c>
      <c r="C1188" t="str">
        <v>TARIFA</v>
      </c>
      <c r="D1188" t="str">
        <v>BELA CEREAIS COMERCIO</v>
      </c>
      <c r="E1188" t="str">
        <v xml:space="preserve"> BANCO DO BRASIL SA</v>
      </c>
      <c r="F1188" t="str">
        <v>09/2025</v>
      </c>
      <c r="G1188" t="str">
        <v>TARIFA BANCARIA</v>
      </c>
      <c r="H1188" t="str">
        <v>ÚNICA</v>
      </c>
      <c r="I1188" t="str">
        <v>DEBITO EM CONTA</v>
      </c>
      <c r="J1188">
        <v>1.56</v>
      </c>
    </row>
    <row r="1189">
      <c r="A1189" t="str">
        <v>BC_MATRIZ</v>
      </c>
      <c r="B1189">
        <v>45922</v>
      </c>
      <c r="C1189" t="str">
        <v>TARIFAS</v>
      </c>
      <c r="D1189" t="str">
        <v>BELA CEREAIS COMERCIO</v>
      </c>
      <c r="E1189" t="str">
        <v xml:space="preserve"> BANCO DO BRASIL SA</v>
      </c>
      <c r="F1189" t="str">
        <v>09/2025</v>
      </c>
      <c r="G1189" t="str">
        <v>TARIFA BANCARIA</v>
      </c>
      <c r="H1189" t="str">
        <v>ÚNICA</v>
      </c>
      <c r="I1189" t="str">
        <v>DEBITO EM CONTA</v>
      </c>
      <c r="J1189">
        <v>10</v>
      </c>
    </row>
    <row r="1190">
      <c r="A1190" t="str">
        <v>BC_MATRIZ</v>
      </c>
      <c r="B1190">
        <v>45922</v>
      </c>
      <c r="C1190" t="str">
        <v>MERCADORIA REF NF 1803, CARREGAMENTO Nº 02057, CONTRATO: 0384/25 - CA. PLACA: RIM-9A06, MOTORISTA: MARCELO YAMAMOTO</v>
      </c>
      <c r="D1190" t="str">
        <v>BELA CEREAIS COMERCIO</v>
      </c>
      <c r="E1190" t="str">
        <v xml:space="preserve"> TRANSFERENCIA ENTRE CONTAS</v>
      </c>
      <c r="F1190" t="str">
        <v>02057</v>
      </c>
      <c r="G1190" t="str">
        <v>TRANSFERENCIA ENTRE CONTAS</v>
      </c>
      <c r="H1190" t="str">
        <v>ÚNICA</v>
      </c>
      <c r="I1190" t="str">
        <v>TRANSFERENCIA</v>
      </c>
      <c r="J1190">
        <v>71543.2</v>
      </c>
    </row>
    <row r="1191">
      <c r="A1191" t="str">
        <v>BC_MATRIZ</v>
      </c>
      <c r="B1191">
        <v>45922</v>
      </c>
      <c r="C1191" t="str">
        <v>APLICACAO</v>
      </c>
      <c r="D1191" t="str">
        <v>BELA CEREAIS COMERCIO</v>
      </c>
      <c r="E1191" t="str">
        <v xml:space="preserve"> TRANSFERENCIA ENTRE CONTAS</v>
      </c>
      <c r="F1191" t="str">
        <v>09/025</v>
      </c>
      <c r="G1191" t="str">
        <v>TRANSFERENCIA ENTRE CONTAS</v>
      </c>
      <c r="H1191" t="str">
        <v>ÚNICA</v>
      </c>
      <c r="I1191" t="str">
        <v>TRANSFERENCIA</v>
      </c>
      <c r="J1191">
        <v>9459.75</v>
      </c>
    </row>
    <row r="1192">
      <c r="A1192" t="str">
        <v>BC_MATRIZ</v>
      </c>
      <c r="B1192">
        <v>45923</v>
      </c>
      <c r="C1192" t="str">
        <v>MERCADORIA REF NF 1495, CARREGAMENTO  Nº 01959, CONTRATO: 0383/25 - MP. PLACA: AOT-6G27, MOTORISTA: ARI INACIO DAHLEM</v>
      </c>
      <c r="D1192" t="str">
        <v>BELA CEREAIS COMERCIO</v>
      </c>
      <c r="E1192" t="str">
        <v xml:space="preserve"> MM COMERCIO DE CEREAIS LTDA</v>
      </c>
      <c r="F1192" t="str">
        <v>01959</v>
      </c>
      <c r="G1192" t="str">
        <v>FORNECEDORES MERCADORIA</v>
      </c>
      <c r="H1192" t="str">
        <v>ÚNICA</v>
      </c>
      <c r="I1192" t="str">
        <v>TRANSFERENCIA</v>
      </c>
      <c r="J1192">
        <v>14733.33</v>
      </c>
    </row>
    <row r="1193">
      <c r="A1193" t="str">
        <v>BC_MATRIZ</v>
      </c>
      <c r="B1193">
        <v>45923</v>
      </c>
      <c r="C1193" t="str">
        <v>MERCADORIA REF NF 1499, CARREGAMENTO  Nº 01969, CONTRATO: 0383/25 - MP. PLACA: PRR-4I58, MOTORISTA: ELIAS MIGUEL ALVES</v>
      </c>
      <c r="D1193" t="str">
        <v>BELA CEREAIS COMERCIO</v>
      </c>
      <c r="E1193" t="str">
        <v xml:space="preserve"> MM COMERCIO DE CEREAIS LTDA</v>
      </c>
      <c r="F1193" t="str">
        <v>01969</v>
      </c>
      <c r="G1193" t="str">
        <v>FORNECEDORES MERCADORIA</v>
      </c>
      <c r="H1193" t="str">
        <v>ÚNICA</v>
      </c>
      <c r="I1193" t="str">
        <v>TRANSFERENCIA</v>
      </c>
      <c r="J1193">
        <v>83500</v>
      </c>
    </row>
    <row r="1194">
      <c r="A1194" t="str">
        <v>BC_MATRIZ</v>
      </c>
      <c r="B1194">
        <v>45923</v>
      </c>
      <c r="C1194" t="str">
        <v>MERCADORIA REF NF 1498, CARREGAMENTO  Nº 01967, CONTRATO: 0383/25 - MP. PLACA: JCR-4E60, MOTORISTA: JURANDIR OLIVEIRA RODRIGUES</v>
      </c>
      <c r="D1194" t="str">
        <v>BELA CEREAIS COMERCIO</v>
      </c>
      <c r="E1194" t="str">
        <v xml:space="preserve"> MM COMERCIO DE CEREAIS LTDA</v>
      </c>
      <c r="F1194" t="str">
        <v>01967</v>
      </c>
      <c r="G1194" t="str">
        <v>FORNECEDORES MERCADORIA</v>
      </c>
      <c r="H1194" t="str">
        <v>ÚNICA</v>
      </c>
      <c r="I1194" t="str">
        <v>TRANSFERENCIA</v>
      </c>
      <c r="J1194">
        <v>87066.67</v>
      </c>
    </row>
    <row r="1195">
      <c r="A1195" t="str">
        <v>BC_MATRIZ</v>
      </c>
      <c r="B1195">
        <v>45923</v>
      </c>
      <c r="C1195" t="str">
        <v>MERCADORIA REF NF 1500, CARREGAMENTO  Nº 01971, CONTRATO: 0383/25 - MP. PLACA: ATG-9C29, MOTORISTA: RENATO BRAGA PEREIRA</v>
      </c>
      <c r="D1195" t="str">
        <v>BELA CEREAIS COMERCIO</v>
      </c>
      <c r="E1195" t="str">
        <v xml:space="preserve"> MM COMERCIO DE CEREAIS LTDA</v>
      </c>
      <c r="F1195" t="str">
        <v>01971</v>
      </c>
      <c r="G1195" t="str">
        <v>FORNECEDORES MERCADORIA</v>
      </c>
      <c r="H1195" t="str">
        <v>ÚNICA</v>
      </c>
      <c r="I1195" t="str">
        <v>TRANSFERENCIA</v>
      </c>
      <c r="J1195">
        <v>82433.33</v>
      </c>
    </row>
    <row r="1196">
      <c r="A1196" t="str">
        <v>BC_MATRIZ</v>
      </c>
      <c r="B1196">
        <v>45923</v>
      </c>
      <c r="C1196" t="str">
        <v>MERCADORIA REF NF 1502, CARREGAMENTO  Nº 01974, CONTRATO: 0383/25 - MP. PLACA: PJR-0J65, MOTORISTA: CRISTIANO FONTES DA SILVA</v>
      </c>
      <c r="D1196" t="str">
        <v>BELA CEREAIS COMERCIO</v>
      </c>
      <c r="E1196" t="str">
        <v xml:space="preserve"> MM COMERCIO DE CEREAIS LTDA</v>
      </c>
      <c r="F1196" t="str">
        <v>01974</v>
      </c>
      <c r="G1196" t="str">
        <v>FORNECEDORES MERCADORIA</v>
      </c>
      <c r="H1196" t="str">
        <v>ÚNICA</v>
      </c>
      <c r="I1196" t="str">
        <v>TRANSFERENCIA</v>
      </c>
      <c r="J1196">
        <v>82750</v>
      </c>
    </row>
    <row r="1197">
      <c r="A1197" t="str">
        <v>BC_MATRIZ</v>
      </c>
      <c r="B1197">
        <v>45923</v>
      </c>
      <c r="C1197" t="str">
        <v>MERCADORIA REF NF 1501, CARREGAMENTO  Nº 01975, CONTRATO: 0383/25 - MP. PLACA: JCR-4E60, MOTORISTA: JURANDIR OLIVEIRA RODRIGUES</v>
      </c>
      <c r="D1197" t="str">
        <v>BELA CEREAIS COMERCIO</v>
      </c>
      <c r="E1197" t="str">
        <v xml:space="preserve"> MM COMERCIO DE CEREAIS LTDA</v>
      </c>
      <c r="F1197" t="str">
        <v>01975</v>
      </c>
      <c r="G1197" t="str">
        <v>FORNECEDORES MERCADORIA</v>
      </c>
      <c r="H1197" t="str">
        <v>ÚNICA</v>
      </c>
      <c r="I1197" t="str">
        <v>TRANSFERENCIA</v>
      </c>
      <c r="J1197">
        <v>89200</v>
      </c>
    </row>
    <row r="1198">
      <c r="A1198" t="str">
        <v>BC_MATRIZ</v>
      </c>
      <c r="B1198">
        <v>45923</v>
      </c>
      <c r="C1198" t="str">
        <v>MERCADORIA REF NF 1503, CARREGAMENTO  Nº 01978, CONTRATO: 0383/25 - MP. PLACA: SJX-4H77, MOTORISTA: JOAO SANTANA DE SUOZA FILHO</v>
      </c>
      <c r="D1198" t="str">
        <v>BELA CEREAIS COMERCIO</v>
      </c>
      <c r="E1198" t="str">
        <v xml:space="preserve"> MM COMERCIO DE CEREAIS LTDA</v>
      </c>
      <c r="F1198" t="str">
        <v>01978</v>
      </c>
      <c r="G1198" t="str">
        <v>FORNECEDORES MERCADORIA</v>
      </c>
      <c r="H1198" t="str">
        <v>ÚNICA</v>
      </c>
      <c r="I1198" t="str">
        <v>TRANSFERENCIA</v>
      </c>
      <c r="J1198">
        <v>51066.67</v>
      </c>
    </row>
    <row r="1199">
      <c r="A1199" t="str">
        <v>BC_MATRIZ</v>
      </c>
      <c r="B1199">
        <v>45923</v>
      </c>
      <c r="C1199" t="str">
        <v>MERCADORIA REF NF 1507, CARREGAMENTO  Nº 01980, CONTRATO: 0383/25 - MP. PLACA: LYC-9H54, MOTORISTA: JAIME KRIESE</v>
      </c>
      <c r="D1199" t="str">
        <v>BELA CEREAIS COMERCIO</v>
      </c>
      <c r="E1199" t="str">
        <v xml:space="preserve"> MM COMERCIO DE CEREAIS LTDA</v>
      </c>
      <c r="F1199" t="str">
        <v>01980</v>
      </c>
      <c r="G1199" t="str">
        <v>FORNECEDORES MERCADORIA</v>
      </c>
      <c r="H1199" t="str">
        <v>ÚNICA</v>
      </c>
      <c r="I1199" t="str">
        <v>TRANSFERENCIA</v>
      </c>
      <c r="J1199">
        <v>60210</v>
      </c>
    </row>
    <row r="1200">
      <c r="A1200" t="str">
        <v>BC_MATRIZ</v>
      </c>
      <c r="B1200">
        <v>45923</v>
      </c>
      <c r="C1200" t="str">
        <v>MERCADORIA REF NF 1508 CARREGAMENTO  Nº 01982, CONTRATO: 0383/25 - MP. PLACA: OBL-1B90, MOTORISTA: BRUNNO DAMACENA PEREIRA</v>
      </c>
      <c r="D1200" t="str">
        <v>BELA CEREAIS COMERCIO</v>
      </c>
      <c r="E1200" t="str">
        <v xml:space="preserve"> MM COMERCIO DE CEREAIS LTDA</v>
      </c>
      <c r="F1200" t="str">
        <v>01982</v>
      </c>
      <c r="G1200" t="str">
        <v>FORNECEDORES MERCADORIA</v>
      </c>
      <c r="H1200" t="str">
        <v>ÚNICA</v>
      </c>
      <c r="I1200" t="str">
        <v>TRANSFERENCIA</v>
      </c>
      <c r="J1200">
        <v>76500</v>
      </c>
    </row>
    <row r="1201">
      <c r="A1201" t="str">
        <v>BC_MATRIZ</v>
      </c>
      <c r="B1201">
        <v>45923</v>
      </c>
      <c r="C1201" t="str">
        <v>MERCADORIA REF NF 1509, CARREGAMENTO  Nº 01984, CONTRATO: 0383/25 - MP. PLACA: JCR-4E60, MOTORISTA: JURANDIR OLIVEIRA RODRIGUES</v>
      </c>
      <c r="D1201" t="str">
        <v>BELA CEREAIS COMERCIO</v>
      </c>
      <c r="E1201" t="str">
        <v xml:space="preserve"> MM COMERCIO DE CEREAIS LTDA</v>
      </c>
      <c r="F1201" t="str">
        <v>01984</v>
      </c>
      <c r="G1201" t="str">
        <v>FORNECEDORES MERCADORIA</v>
      </c>
      <c r="H1201" t="str">
        <v>ÚNICA</v>
      </c>
      <c r="I1201" t="str">
        <v>TRANSFERENCIA</v>
      </c>
      <c r="J1201">
        <v>75510</v>
      </c>
    </row>
    <row r="1202">
      <c r="A1202" t="str">
        <v>BC_MATRIZ</v>
      </c>
      <c r="B1202">
        <v>45923</v>
      </c>
      <c r="C1202" t="str">
        <v>MERCADORIA REF NF 1510, CARREGAMENTO  Nº 01987, CONTRATO: 0383/25 - MP. PLACA: IKY-0H92, MOTORISTA: NEURO CIVARDI</v>
      </c>
      <c r="D1202" t="str">
        <v>BELA CEREAIS COMERCIO</v>
      </c>
      <c r="E1202" t="str">
        <v xml:space="preserve"> MM COMERCIO DE CEREAIS LTDA</v>
      </c>
      <c r="F1202" t="str">
        <v>01987</v>
      </c>
      <c r="G1202" t="str">
        <v>FORNECEDORES MERCADORIA</v>
      </c>
      <c r="H1202" t="str">
        <v>ÚNICA</v>
      </c>
      <c r="I1202" t="str">
        <v>TRANSFERENCIA</v>
      </c>
      <c r="J1202">
        <v>34320</v>
      </c>
    </row>
    <row r="1203">
      <c r="A1203" t="str">
        <v>BC_MATRIZ</v>
      </c>
      <c r="B1203">
        <v>45923</v>
      </c>
      <c r="C1203" t="str">
        <v>MERCADORIA REF NF 1493, CARREGAMENTO  Nº 01951, CONTRATO: 0383/25 - MP. PLACA: LWH-9454, MOTORISTA: JOAO ATALIBIO SOARES</v>
      </c>
      <c r="D1203" t="str">
        <v>BELA CEREAIS COMERCIO</v>
      </c>
      <c r="E1203" t="str">
        <v xml:space="preserve"> MM COMERCIO DE CEREAIS LTDA</v>
      </c>
      <c r="F1203" t="str">
        <v>01951</v>
      </c>
      <c r="G1203" t="str">
        <v>FORNECEDORES MERCADORIA</v>
      </c>
      <c r="H1203" t="str">
        <v>ÚNICA</v>
      </c>
      <c r="I1203" t="str">
        <v>TRANSFERENCIA</v>
      </c>
      <c r="J1203">
        <v>32383.33</v>
      </c>
    </row>
    <row r="1204">
      <c r="A1204" t="str">
        <v>BC_MATRIZ</v>
      </c>
      <c r="B1204">
        <v>45923</v>
      </c>
      <c r="C1204" t="str">
        <v>MERCADORIA REF NF 1494, CARREGAMENTO  Nº 01954, CONTRATO: 0383/25 - MP. PLACA: JCR-4E60, MOTORISTA: JURANDIR OLIVEIRA RODRIGUES</v>
      </c>
      <c r="D1204" t="str">
        <v>BELA CEREAIS COMERCIO</v>
      </c>
      <c r="E1204" t="str">
        <v xml:space="preserve"> MM COMERCIO DE CEREAIS LTDA</v>
      </c>
      <c r="F1204" t="str">
        <v>01954</v>
      </c>
      <c r="G1204" t="str">
        <v>FORNECEDORES MERCADORIA</v>
      </c>
      <c r="H1204" t="str">
        <v>ÚNICA</v>
      </c>
      <c r="I1204" t="str">
        <v>TRANSFERENCIA</v>
      </c>
      <c r="J1204">
        <v>42650</v>
      </c>
    </row>
    <row r="1205">
      <c r="A1205" t="str">
        <v>BC_MATRIZ</v>
      </c>
      <c r="B1205">
        <v>45923</v>
      </c>
      <c r="C1205" t="str">
        <v>MERCADORIA REF NF 1495, CARREGAMENTO  Nº 01959, CONTRATO: 0383/25 - MP. PLACA: AOT-6G27, MOTORISTA: ARI INACIO DAHLEM</v>
      </c>
      <c r="D1205" t="str">
        <v>BELA CEREAIS COMERCIO</v>
      </c>
      <c r="E1205" t="str">
        <v xml:space="preserve"> MM COMERCIO DE CEREAIS LTDA</v>
      </c>
      <c r="F1205" t="str">
        <v>01959</v>
      </c>
      <c r="G1205" t="str">
        <v>FORNECEDORES MERCADORIA</v>
      </c>
      <c r="H1205" t="str">
        <v>ÚNICA</v>
      </c>
      <c r="I1205" t="str">
        <v>TRANSFERENCIA</v>
      </c>
      <c r="J1205">
        <v>7366.67</v>
      </c>
    </row>
    <row r="1206">
      <c r="A1206" t="str">
        <v>BC_MATRIZ</v>
      </c>
      <c r="B1206">
        <v>45923</v>
      </c>
      <c r="C1206" t="str">
        <v>MERCADORIA REF NF 1498, CARREGAMENTO  Nº 01967, CONTRATO: 0383/25 - MP. PLACA: JCR-4E60, MOTORISTA: JURANDIR OLIVEIRA RODRIGUES</v>
      </c>
      <c r="D1206" t="str">
        <v>BELA CEREAIS COMERCIO</v>
      </c>
      <c r="E1206" t="str">
        <v xml:space="preserve"> MM COMERCIO DE CEREAIS LTDA</v>
      </c>
      <c r="F1206" t="str">
        <v>01967</v>
      </c>
      <c r="G1206" t="str">
        <v>FORNECEDORES MERCADORIA</v>
      </c>
      <c r="H1206" t="str">
        <v>ÚNICA</v>
      </c>
      <c r="I1206" t="str">
        <v>TRANSFERENCIA</v>
      </c>
      <c r="J1206">
        <v>43533.33</v>
      </c>
    </row>
    <row r="1207">
      <c r="A1207" t="str">
        <v>BC_MATRIZ</v>
      </c>
      <c r="B1207">
        <v>45923</v>
      </c>
      <c r="C1207" t="str">
        <v>MERCADORIA REF NF 1499, CARREGAMENTO  Nº 01969, CONTRATO: 0383/25 - MP. PLACA: PRR-4I58, MOTORISTA: ELIAS MIGUEL ALVES</v>
      </c>
      <c r="D1207" t="str">
        <v>BELA CEREAIS COMERCIO</v>
      </c>
      <c r="E1207" t="str">
        <v xml:space="preserve"> MM COMERCIO DE CEREAIS LTDA</v>
      </c>
      <c r="F1207" t="str">
        <v>01969</v>
      </c>
      <c r="G1207" t="str">
        <v>FORNECEDORES MERCADORIA</v>
      </c>
      <c r="H1207" t="str">
        <v>ÚNICA</v>
      </c>
      <c r="I1207" t="str">
        <v>TRANSFERENCIA</v>
      </c>
      <c r="J1207">
        <v>41750</v>
      </c>
    </row>
    <row r="1208">
      <c r="A1208" t="str">
        <v>BC_MATRIZ</v>
      </c>
      <c r="B1208">
        <v>45923</v>
      </c>
      <c r="C1208" t="str">
        <v>MERCADORIA REF NF 1500, CARREGAMENTO  Nº 01971, CONTRATO: 0383/25 - MP. PLACA: ATG-9C29, MOTORISTA: RENATO BRAGA PEREIRA</v>
      </c>
      <c r="D1208" t="str">
        <v>BELA CEREAIS COMERCIO</v>
      </c>
      <c r="E1208" t="str">
        <v xml:space="preserve"> MM COMERCIO DE CEREAIS LTDA</v>
      </c>
      <c r="F1208" t="str">
        <v>01971</v>
      </c>
      <c r="G1208" t="str">
        <v>FORNECEDORES MERCADORIA</v>
      </c>
      <c r="H1208" t="str">
        <v>ÚNICA</v>
      </c>
      <c r="I1208" t="str">
        <v>TRANSFERENCIA</v>
      </c>
      <c r="J1208">
        <v>41216.67</v>
      </c>
    </row>
    <row r="1209">
      <c r="A1209" t="str">
        <v>BC_MATRIZ</v>
      </c>
      <c r="B1209">
        <v>45923</v>
      </c>
      <c r="C1209" t="str">
        <v>MERCADORIA REF NF 1507, CARREGAMENTO  Nº 01980, CONTRATO: 0383/25 - MP. PLACA: LYC-9H54, MOTORISTA: JAIME KRIESE</v>
      </c>
      <c r="D1209" t="str">
        <v>BELA CEREAIS COMERCIO</v>
      </c>
      <c r="E1209" t="str">
        <v xml:space="preserve"> MM COMERCIO DE CEREAIS LTDA</v>
      </c>
      <c r="F1209" t="str">
        <v>01980</v>
      </c>
      <c r="G1209" t="str">
        <v>FORNECEDORES MERCADORIA</v>
      </c>
      <c r="H1209" t="str">
        <v>ÚNICA</v>
      </c>
      <c r="I1209" t="str">
        <v>TRANSFERENCIA</v>
      </c>
      <c r="J1209">
        <v>40140</v>
      </c>
    </row>
    <row r="1210">
      <c r="A1210" t="str">
        <v>BC_MATRIZ</v>
      </c>
      <c r="B1210">
        <v>45923</v>
      </c>
      <c r="C1210" t="str">
        <v>MERCADORIA REF NF 1502, CARREGAMENTO  Nº 01974, CONTRATO: 0383/25 - MP. PLACA: PJR-0J65, MOTORISTA: CRISTIANO FONTES DA SILVA</v>
      </c>
      <c r="D1210" t="str">
        <v>BELA CEREAIS COMERCIO</v>
      </c>
      <c r="E1210" t="str">
        <v xml:space="preserve"> MM COMERCIO DE CEREAIS LTDA</v>
      </c>
      <c r="F1210" t="str">
        <v>01974</v>
      </c>
      <c r="G1210" t="str">
        <v>FORNECEDORES MERCADORIA</v>
      </c>
      <c r="H1210" t="str">
        <v>ÚNICA</v>
      </c>
      <c r="I1210" t="str">
        <v>TRANSFERENCIA</v>
      </c>
      <c r="J1210">
        <v>41375</v>
      </c>
    </row>
    <row r="1211">
      <c r="A1211" t="str">
        <v>BC_MATRIZ</v>
      </c>
      <c r="B1211">
        <v>45923</v>
      </c>
      <c r="C1211" t="str">
        <v>MERCADORIA REF NF 1508CARREGAMENTO  Nº 01982, CONTRATO: 0383/25 - MP. PLACA: OBL-1B90, MOTORISTA: BRUNNO DAMACENA PEREIRA</v>
      </c>
      <c r="D1211" t="str">
        <v>BELA CEREAIS COMERCIO</v>
      </c>
      <c r="E1211" t="str">
        <v xml:space="preserve"> MM COMERCIO DE CEREAIS LTDA</v>
      </c>
      <c r="F1211" t="str">
        <v>01982</v>
      </c>
      <c r="G1211" t="str">
        <v>FORNECEDORES MERCADORIA</v>
      </c>
      <c r="H1211" t="str">
        <v>ÚNICA</v>
      </c>
      <c r="I1211" t="str">
        <v>TRANSFERENCIA</v>
      </c>
      <c r="J1211">
        <v>51000</v>
      </c>
    </row>
    <row r="1212">
      <c r="A1212" t="str">
        <v>BC_MATRIZ</v>
      </c>
      <c r="B1212">
        <v>45923</v>
      </c>
      <c r="C1212" t="str">
        <v>MERCADORIA REF NF 1509, CARREGAMENTO  Nº 01984, CONTRATO: 0383/25 - MP. PLACA: JCR-4E60, MOTORISTA: JURANDIR OLIVEIRA RODRIGUES</v>
      </c>
      <c r="D1212" t="str">
        <v>BELA CEREAIS COMERCIO</v>
      </c>
      <c r="E1212" t="str">
        <v xml:space="preserve"> MM COMERCIO DE CEREAIS LTDA</v>
      </c>
      <c r="F1212" t="str">
        <v>01984</v>
      </c>
      <c r="G1212" t="str">
        <v>FORNECEDORES MERCADORIA</v>
      </c>
      <c r="H1212" t="str">
        <v>ÚNICA</v>
      </c>
      <c r="I1212" t="str">
        <v>TRANSFERENCIA</v>
      </c>
      <c r="J1212">
        <v>50340</v>
      </c>
    </row>
    <row r="1213">
      <c r="A1213" t="str">
        <v>BC_MATRIZ</v>
      </c>
      <c r="B1213">
        <v>45923</v>
      </c>
      <c r="C1213" t="str">
        <v>MERCADORIA REF NF 1501, CARREGAMENTO  Nº 01975, CONTRATO: 0383/25 - MP. PLACA: JCR-4E60, MOTORISTA: JURANDIR OLIVEIRA RODRIGUES</v>
      </c>
      <c r="D1213" t="str">
        <v>BELA CEREAIS COMERCIO</v>
      </c>
      <c r="E1213" t="str">
        <v xml:space="preserve"> MM COMERCIO DE CEREAIS LTDA</v>
      </c>
      <c r="F1213" t="str">
        <v>01975</v>
      </c>
      <c r="G1213" t="str">
        <v>FORNECEDORES MERCADORIA</v>
      </c>
      <c r="H1213" t="str">
        <v>ÚNICA</v>
      </c>
      <c r="I1213" t="str">
        <v>TRANSFERENCIA</v>
      </c>
      <c r="J1213">
        <v>44600</v>
      </c>
    </row>
    <row r="1214">
      <c r="A1214" t="str">
        <v>BC_MATRIZ</v>
      </c>
      <c r="B1214">
        <v>45923</v>
      </c>
      <c r="C1214" t="str">
        <v>MERCADORIA REF NF 1503, CARREGAMENTO  Nº 01978, CONTRATO: 0383/25 - MP. PLACA: SJX-4H77, MOTORISTA: JOAO SANTANA DE SUOZA FILHO</v>
      </c>
      <c r="D1214" t="str">
        <v>BELA CEREAIS COMERCIO</v>
      </c>
      <c r="E1214" t="str">
        <v xml:space="preserve"> MM COMERCIO DE CEREAIS LTDA</v>
      </c>
      <c r="F1214" t="str">
        <v>01978</v>
      </c>
      <c r="G1214" t="str">
        <v>FORNECEDORES MERCADORIA</v>
      </c>
      <c r="H1214" t="str">
        <v>ÚNICA</v>
      </c>
      <c r="I1214" t="str">
        <v>TRANSFERENCIA</v>
      </c>
      <c r="J1214">
        <v>25533.33</v>
      </c>
    </row>
    <row r="1215">
      <c r="A1215" t="str">
        <v>BC_MATRIZ</v>
      </c>
      <c r="B1215">
        <v>45923</v>
      </c>
      <c r="C1215" t="str">
        <v>MERCADORIA REF NF 1510, CARREGAMENTO  Nº 01987, CONTRATO: 0383/25 - MP. PLACA: IKY-0H92, MOTORISTA: NEURO CIVARDI</v>
      </c>
      <c r="D1215" t="str">
        <v>BELA CEREAIS COMERCIO</v>
      </c>
      <c r="E1215" t="str">
        <v xml:space="preserve"> MM COMERCIO DE CEREAIS LTDA</v>
      </c>
      <c r="F1215" t="str">
        <v>01987</v>
      </c>
      <c r="G1215" t="str">
        <v>FORNECEDORES MERCADORIA</v>
      </c>
      <c r="H1215" t="str">
        <v>ÚNICA</v>
      </c>
      <c r="I1215" t="str">
        <v>TRANSFERENCIA</v>
      </c>
      <c r="J1215">
        <v>22880</v>
      </c>
    </row>
    <row r="1216">
      <c r="A1216" t="str">
        <v>BC_MATRIZ</v>
      </c>
      <c r="B1216">
        <v>45923</v>
      </c>
      <c r="C1216" t="str">
        <v>RESGATE</v>
      </c>
      <c r="D1216" t="str">
        <v>BELA CEREAIS COMERCIO</v>
      </c>
      <c r="E1216" t="str">
        <v xml:space="preserve"> TRANSFERENCIA ENTRE CONTAS</v>
      </c>
      <c r="F1216" t="str">
        <v>09/2025</v>
      </c>
      <c r="G1216" t="str">
        <v>TRANSFERENCIA ENTRE CONTAS</v>
      </c>
      <c r="H1216" t="str">
        <v>ÚNICA</v>
      </c>
      <c r="I1216" t="str">
        <v>TRANSFERENCIA</v>
      </c>
      <c r="J1216">
        <v>737290</v>
      </c>
    </row>
    <row r="1217">
      <c r="A1217" t="str">
        <v>BC_MATRIZ</v>
      </c>
      <c r="B1217">
        <v>45924</v>
      </c>
      <c r="C1217" t="str">
        <v>CTE 32263 NEROWILLIN. FATURA Nº 00864 REF. DOCUMENTOS: 02073, 02073.</v>
      </c>
      <c r="D1217" t="str">
        <v>BELA CEREAIS COMERCIO</v>
      </c>
      <c r="E1217" t="str">
        <v xml:space="preserve"> MARCIA MORATELLI</v>
      </c>
      <c r="F1217" t="str">
        <v>FATURA 00864</v>
      </c>
      <c r="G1217" t="str">
        <v>OUTRAS DESPESAS (CORRETORA)</v>
      </c>
      <c r="H1217" t="str">
        <v>ÚNICA</v>
      </c>
      <c r="I1217" t="str">
        <v>TRANSFERENCIA</v>
      </c>
      <c r="J1217">
        <v>174.2</v>
      </c>
    </row>
    <row r="1218">
      <c r="A1218" t="str">
        <v>BC_MATRIZ</v>
      </c>
      <c r="B1218">
        <v>45924</v>
      </c>
      <c r="C1218" t="str">
        <v>CTE 32263 NEROWILLIN. FATURA Nº 00864 REF. DOCUMENTOS: 02073, 02073.</v>
      </c>
      <c r="D1218" t="str">
        <v>BELA CEREAIS COMERCIO</v>
      </c>
      <c r="E1218" t="str">
        <v xml:space="preserve"> MARCIA MORATELLI</v>
      </c>
      <c r="F1218" t="str">
        <v>FATURA 00864</v>
      </c>
      <c r="G1218" t="str">
        <v>ICMS S/ FRETE</v>
      </c>
      <c r="H1218" t="str">
        <v>ÚNICA</v>
      </c>
      <c r="I1218" t="str">
        <v>TRANSFERENCIA</v>
      </c>
      <c r="J1218">
        <v>1337.86</v>
      </c>
    </row>
    <row r="1219">
      <c r="A1219" t="str">
        <v>BC_MATRIZ</v>
      </c>
      <c r="B1219">
        <v>45924</v>
      </c>
      <c r="C1219" t="str">
        <v>ADTO FRETE Nº 02083, CTE 40473 NEROWILLIAN, CONTRATO: 0399/25 - CA. PLACA: JCB-0C85, MOTORISTA: MARCELO REZENDE CUNHA. EXTRATO TRANSPORTADORA MONIQUE</v>
      </c>
      <c r="D1219" t="str">
        <v>BELA CEREAIS COMERCIO</v>
      </c>
      <c r="E1219" t="str">
        <v xml:space="preserve"> MARCELO REZENDE CUNHA</v>
      </c>
      <c r="F1219" t="str">
        <v>02083</v>
      </c>
      <c r="G1219" t="str">
        <v>FRETE (ADTO/SALDO)</v>
      </c>
      <c r="H1219" t="str">
        <v>ÚNICA</v>
      </c>
      <c r="I1219" t="str">
        <v>PIX</v>
      </c>
      <c r="J1219">
        <v>9280.6</v>
      </c>
    </row>
    <row r="1220">
      <c r="A1220" t="str">
        <v>BC_MATRIZ</v>
      </c>
      <c r="B1220">
        <v>45924</v>
      </c>
      <c r="C1220" t="str">
        <v>MERCADORIA REF NF 3847, CARREGAMENTO  Nº 02083, CONTRATO: 0355/25 - CA. PLACA: JCB-0C85, MOTORISTA: MARCELO REZENDE CUNHA</v>
      </c>
      <c r="D1220" t="str">
        <v>BELA CEREAIS COMERCIO</v>
      </c>
      <c r="E1220" t="str">
        <v xml:space="preserve"> M.R. CEREAIS LTDA</v>
      </c>
      <c r="F1220" t="str">
        <v>02083</v>
      </c>
      <c r="G1220" t="str">
        <v>FORNECEDORES MERCADORIA</v>
      </c>
      <c r="H1220" t="str">
        <v>ÚNICA</v>
      </c>
      <c r="I1220" t="str">
        <v>PIX</v>
      </c>
      <c r="J1220">
        <v>30304</v>
      </c>
    </row>
    <row r="1221">
      <c r="A1221" t="str">
        <v>BC_MATRIZ</v>
      </c>
      <c r="B1221">
        <v>45924</v>
      </c>
      <c r="C1221" t="str">
        <v>ADTO FRETE Nº 02080, CTE 40474 NEROWILLIAN, CONTRATO: 0402/25 - CA. PLACA: SHN-0B94, MOTORISTA: MULLER MOREIRA RODRIGUES. EXTRATO TRANSPORTADORA MUNIQUE.</v>
      </c>
      <c r="D1221" t="str">
        <v>BELA CEREAIS COMERCIO</v>
      </c>
      <c r="E1221" t="str">
        <v xml:space="preserve"> MULLER MOREIRA RODRIGUES</v>
      </c>
      <c r="F1221" t="str">
        <v>02080</v>
      </c>
      <c r="G1221" t="str">
        <v>FRETE (ADTO/SALDO)</v>
      </c>
      <c r="H1221" t="str">
        <v>ÚNICA</v>
      </c>
      <c r="I1221" t="str">
        <v>PIX</v>
      </c>
      <c r="J1221">
        <v>7563.15</v>
      </c>
    </row>
    <row r="1222">
      <c r="A1222" t="str">
        <v>BC_MATRIZ</v>
      </c>
      <c r="B1222">
        <v>45924</v>
      </c>
      <c r="C1222" t="str">
        <v>TARIFA</v>
      </c>
      <c r="D1222" t="str">
        <v>BELA CEREAIS COMERCIO</v>
      </c>
      <c r="E1222" t="str">
        <v xml:space="preserve"> BANCO DO BRASIL SA</v>
      </c>
      <c r="F1222" t="str">
        <v>09/2025</v>
      </c>
      <c r="G1222" t="str">
        <v>TARIFA BANCARIA</v>
      </c>
      <c r="H1222" t="str">
        <v>ÚNICA</v>
      </c>
      <c r="I1222" t="str">
        <v>DEBITO EM CONTA</v>
      </c>
      <c r="J1222">
        <v>30</v>
      </c>
    </row>
    <row r="1223">
      <c r="A1223" t="str">
        <v>BC_MATRIZ</v>
      </c>
      <c r="B1223">
        <v>45924</v>
      </c>
      <c r="C1223" t="str">
        <v>RESGATE</v>
      </c>
      <c r="D1223" t="str">
        <v>BELA CEREAIS COMERCIO</v>
      </c>
      <c r="E1223" t="str">
        <v xml:space="preserve"> TRANSFERENCIA ENTRE CONTAS</v>
      </c>
      <c r="F1223" t="str">
        <v>09/2025</v>
      </c>
      <c r="G1223" t="str">
        <v>TRANSFERENCIA ENTRE CONTAS</v>
      </c>
      <c r="H1223" t="str">
        <v>ÚNICA</v>
      </c>
      <c r="I1223" t="str">
        <v>TRANSFERENCIA</v>
      </c>
      <c r="J1223">
        <v>52390.59</v>
      </c>
    </row>
    <row r="1224">
      <c r="A1224" t="str">
        <v>BC_MATRIZ</v>
      </c>
      <c r="B1224">
        <v>45925</v>
      </c>
      <c r="C1224" t="str">
        <v>ADTO FRETE Nº 02084, CTE 40512 NEROWILLIAN, CONTRATO: 0399/25 - CA. PLACA: ATX-0J24, MOTORISTA: FABIO ALVES DE OLIVEIRA. EXTRATO RODOBAZI TRANSPORTADORA</v>
      </c>
      <c r="D1224" t="str">
        <v>BELA CEREAIS COMERCIO</v>
      </c>
      <c r="E1224" t="str">
        <v xml:space="preserve"> FABIO ALVES DE OLIVEIRA</v>
      </c>
      <c r="F1224" t="str">
        <v>02084</v>
      </c>
      <c r="G1224" t="str">
        <v>FRETE (ADTO/SALDO)</v>
      </c>
      <c r="H1224" t="str">
        <v>ÚNICA</v>
      </c>
      <c r="I1224" t="str">
        <v>PIX</v>
      </c>
      <c r="J1224">
        <v>6504.68</v>
      </c>
    </row>
    <row r="1225">
      <c r="A1225" t="str">
        <v>BC_MATRIZ</v>
      </c>
      <c r="B1225">
        <v>45925</v>
      </c>
      <c r="C1225" t="str">
        <v>ADTO FRETE Nº 02097, CTE 40533 NEROWILLIAN, CONTRATO: 0399/25 - CA. PLACA: CRN-8932, MOTORISTA: ROGERIO BOLETA PERES</v>
      </c>
      <c r="D1225" t="str">
        <v>BELA CEREAIS COMERCIO</v>
      </c>
      <c r="E1225" t="str">
        <v xml:space="preserve"> ROGERIO BOLETA PERES</v>
      </c>
      <c r="F1225" t="str">
        <v>02097</v>
      </c>
      <c r="G1225" t="str">
        <v>FRETE (ADTO/SALDO)</v>
      </c>
      <c r="H1225" t="str">
        <v>ÚNICA</v>
      </c>
      <c r="I1225" t="str">
        <v>PIX</v>
      </c>
      <c r="J1225">
        <v>8449.98</v>
      </c>
    </row>
    <row r="1226">
      <c r="A1226" t="str">
        <v>BC_MATRIZ</v>
      </c>
      <c r="B1226">
        <v>45925</v>
      </c>
      <c r="C1226" t="str">
        <v>MERCADORIA REF NF 3857 CARREGAMENTO  Nº 02097, CONTRATO: 0355/25 - CA. PLACA: CRN-8932, MOTORISTA: ROGERIO BOLETA PERES</v>
      </c>
      <c r="D1226" t="str">
        <v>BELA CEREAIS COMERCIO</v>
      </c>
      <c r="E1226" t="str">
        <v xml:space="preserve"> M.R. CEREAIS LTDA</v>
      </c>
      <c r="F1226" t="str">
        <v>02097</v>
      </c>
      <c r="G1226" t="str">
        <v>FORNECEDORES MERCADORIA</v>
      </c>
      <c r="H1226" t="str">
        <v>ÚNICA</v>
      </c>
      <c r="I1226" t="str">
        <v>PIX</v>
      </c>
      <c r="J1226">
        <v>15776</v>
      </c>
    </row>
    <row r="1227">
      <c r="A1227" t="str">
        <v>BC_MATRIZ</v>
      </c>
      <c r="B1227">
        <v>45925</v>
      </c>
      <c r="C1227" t="str">
        <v>MERCADORIA REF NF 1802, CARREGAMENTO Nº 02056, CONTRATO: 0384/25 - CA. PLACA: RSA-3F28, MOTORISTA: ROMARIO VIEIRA NASCIMENTO</v>
      </c>
      <c r="D1227" t="str">
        <v>BELA CEREAIS COMERCIO</v>
      </c>
      <c r="E1227" t="str">
        <v xml:space="preserve"> TRANSFERENCIA ENTRE CONTAS</v>
      </c>
      <c r="F1227" t="str">
        <v>02056</v>
      </c>
      <c r="G1227" t="str">
        <v>TRANSFERENCIA ENTRE CONTAS</v>
      </c>
      <c r="H1227" t="str">
        <v>ÚNICA</v>
      </c>
      <c r="I1227" t="str">
        <v>TRANSFERENCIA</v>
      </c>
      <c r="J1227">
        <v>72490.4</v>
      </c>
    </row>
    <row r="1228">
      <c r="A1228" t="str">
        <v>BC_MATRIZ</v>
      </c>
      <c r="B1228">
        <v>45925</v>
      </c>
      <c r="C1228" t="str">
        <v>TAXA CANCELAMENTO NF 1534.</v>
      </c>
      <c r="D1228" t="str">
        <v>BELA CEREAIS COMERCIO</v>
      </c>
      <c r="E1228" t="str">
        <v xml:space="preserve"> SEFAZ MT ESTADO DE MATO GROSSO</v>
      </c>
      <c r="F1228" t="str">
        <v>09/2025</v>
      </c>
      <c r="G1228" t="str">
        <v>OUTROS IMPOSTOS E TAXAS</v>
      </c>
      <c r="H1228" t="str">
        <v>ÚNICA</v>
      </c>
      <c r="I1228" t="str">
        <v>BOLETO</v>
      </c>
      <c r="J1228">
        <v>50.55</v>
      </c>
    </row>
    <row r="1229">
      <c r="A1229" t="str">
        <v>BC_MATRIZ</v>
      </c>
      <c r="B1229">
        <v>45925</v>
      </c>
      <c r="C1229" t="str">
        <v>TARIFA</v>
      </c>
      <c r="D1229" t="str">
        <v>BELA CEREAIS COMERCIO</v>
      </c>
      <c r="E1229" t="str">
        <v xml:space="preserve"> BANCO DO BRASIL SA</v>
      </c>
      <c r="F1229" t="str">
        <v>09/2025</v>
      </c>
      <c r="G1229" t="str">
        <v>TARIFA BANCARIA</v>
      </c>
      <c r="H1229" t="str">
        <v>ÚNICA</v>
      </c>
      <c r="I1229" t="str">
        <v>DEBITO EM CONTA</v>
      </c>
      <c r="J1229">
        <v>1.56</v>
      </c>
    </row>
    <row r="1230">
      <c r="A1230" t="str">
        <v>BC_MATRIZ</v>
      </c>
      <c r="B1230">
        <v>45925</v>
      </c>
      <c r="C1230" t="str">
        <v>TARIFAS</v>
      </c>
      <c r="D1230" t="str">
        <v>BELA CEREAIS COMERCIO</v>
      </c>
      <c r="E1230" t="str">
        <v xml:space="preserve"> BANCO DO BRASIL SA</v>
      </c>
      <c r="F1230" t="str">
        <v>09/2025</v>
      </c>
      <c r="G1230" t="str">
        <v>TARIFA BANCARIA</v>
      </c>
      <c r="H1230" t="str">
        <v>ÚNICA</v>
      </c>
      <c r="I1230" t="str">
        <v>DEBITO EM CONTA</v>
      </c>
      <c r="J1230">
        <v>6.5</v>
      </c>
    </row>
    <row r="1231">
      <c r="A1231" t="str">
        <v>BC_MATRIZ</v>
      </c>
      <c r="B1231">
        <v>45925</v>
      </c>
      <c r="C1231" t="str">
        <v>TARIFA</v>
      </c>
      <c r="D1231" t="str">
        <v>BELA CEREAIS COMERCIO</v>
      </c>
      <c r="E1231" t="str">
        <v xml:space="preserve"> BANCO DO BRASIL SA</v>
      </c>
      <c r="F1231" t="str">
        <v>09/2025</v>
      </c>
      <c r="G1231" t="str">
        <v>TARIFA BANCARIA</v>
      </c>
      <c r="H1231" t="str">
        <v>ÚNICA</v>
      </c>
      <c r="I1231" t="str">
        <v>DEBITO EM CONTA</v>
      </c>
      <c r="J1231">
        <v>30</v>
      </c>
    </row>
    <row r="1232">
      <c r="A1232" t="str">
        <v>BC_MATRIZ</v>
      </c>
      <c r="B1232">
        <v>45925</v>
      </c>
      <c r="C1232" t="str">
        <v>APLICACAO</v>
      </c>
      <c r="D1232" t="str">
        <v>BELA CEREAIS COMERCIO</v>
      </c>
      <c r="E1232" t="str">
        <v xml:space="preserve"> TRANSFERENCIA ENTRE CONTAS</v>
      </c>
      <c r="F1232" t="str">
        <v>09/2025</v>
      </c>
      <c r="G1232" t="str">
        <v>TRANSFERENCIA ENTRE CONTAS</v>
      </c>
      <c r="H1232" t="str">
        <v>ÚNICA</v>
      </c>
      <c r="I1232" t="str">
        <v>TRANSFERENCIA</v>
      </c>
      <c r="J1232">
        <v>41671.13</v>
      </c>
    </row>
    <row r="1233">
      <c r="A1233" t="str">
        <v>BC_MATRIZ</v>
      </c>
      <c r="B1233">
        <v>45926</v>
      </c>
      <c r="C1233" t="str">
        <v>SALDO FRETE Nº 02083, CTE 40473 NEROWILLIAN, CONTRATO: 0399/25 - CA. PLACA: JCB-0C85, MOTORISTA: MARCELO REZENDE CUNHA. EXTRATO TRANSPORTADORA MONIQUE</v>
      </c>
      <c r="D1233" t="str">
        <v>BELA CEREAIS COMERCIO</v>
      </c>
      <c r="E1233" t="str">
        <v xml:space="preserve"> MARCELO REZENDE CUNHA</v>
      </c>
      <c r="F1233" t="str">
        <v>02083</v>
      </c>
      <c r="G1233" t="str">
        <v>FRETE (ADTO/SALDO)</v>
      </c>
      <c r="H1233" t="str">
        <v>ÚNICA</v>
      </c>
      <c r="I1233" t="str">
        <v>PIX</v>
      </c>
      <c r="J1233">
        <v>3880.4</v>
      </c>
    </row>
    <row r="1234">
      <c r="A1234" t="str">
        <v>BC_MATRIZ</v>
      </c>
      <c r="B1234">
        <v>45926</v>
      </c>
      <c r="C1234" t="str">
        <v>SALDO FRETE Nº 02080, CTE 40474 NEROWILLIAN, CONTRATO: 0402/25 - CA. PLACA: SHN-0B94, MOTORISTA: MULLER MOREIRA RODRIGUES. EXTRATO TRANSPORTADORA MUNIQUE.</v>
      </c>
      <c r="D1234" t="str">
        <v>BELA CEREAIS COMERCIO</v>
      </c>
      <c r="E1234" t="str">
        <v xml:space="preserve"> MULLER MOREIRA RODRIGUES</v>
      </c>
      <c r="F1234" t="str">
        <v>02080</v>
      </c>
      <c r="G1234" t="str">
        <v>FRETE (ADTO/SALDO)</v>
      </c>
      <c r="H1234" t="str">
        <v>ÚNICA</v>
      </c>
      <c r="I1234" t="str">
        <v>PIX</v>
      </c>
      <c r="J1234">
        <v>3151.35</v>
      </c>
    </row>
    <row r="1235">
      <c r="A1235" t="str">
        <v>BC_MATRIZ</v>
      </c>
      <c r="B1235">
        <v>45926</v>
      </c>
      <c r="C1235" t="str">
        <v>TARIFA EMISSAO CARTA REMESSA CONTRATO 0387/25 - MP EXP 030/25 A JASHAN.</v>
      </c>
      <c r="D1235" t="str">
        <v>BELA CEREAIS COMERCIO</v>
      </c>
      <c r="E1235" t="str">
        <v xml:space="preserve"> BANCO DO BRASIL SA</v>
      </c>
      <c r="F1235" t="str">
        <v>0387/25 - MP</v>
      </c>
      <c r="G1235" t="str">
        <v>TARIFA BANCARIA</v>
      </c>
      <c r="H1235" t="str">
        <v>ÚNICA</v>
      </c>
      <c r="I1235" t="str">
        <v>DEBITO EM CONTA</v>
      </c>
      <c r="J1235">
        <v>250</v>
      </c>
    </row>
    <row r="1236">
      <c r="A1236" t="str">
        <v>BC_MATRIZ</v>
      </c>
      <c r="B1236">
        <v>45926</v>
      </c>
      <c r="C1236" t="str">
        <v>REPARCELAMENTO REFIS. NUMERO DO PARCELAMENTO 11257711 ICMS. VALOR TOTAL R$ 338.571,58 23/60 PARCELAS.</v>
      </c>
      <c r="D1236" t="str">
        <v>BELA CEREAIS COMERCIO</v>
      </c>
      <c r="E1236" t="str">
        <v xml:space="preserve"> SEFAZ MT ESTADO DE MATO GROSSO</v>
      </c>
      <c r="F1236" t="str">
        <v>09/2026</v>
      </c>
      <c r="G1236" t="str">
        <v>PARCELAMENTO SEFAZ</v>
      </c>
      <c r="H1236" t="str">
        <v>23/60</v>
      </c>
      <c r="I1236" t="str">
        <v>BOLETO</v>
      </c>
      <c r="J1236">
        <v>3005.72</v>
      </c>
    </row>
    <row r="1237">
      <c r="A1237" t="str">
        <v>BC_MATRIZ</v>
      </c>
      <c r="B1237">
        <v>45926</v>
      </c>
      <c r="C1237" t="str">
        <v>CAPITAL DE GIRO CEDULA DE CREDITO BANCARIO NR 713.912.396. 20/30 PARCELAS PRIMEIRA 26/02/2024 ULTIMA 26/07/2026 VALOR PARCELA: R$ 33.666,57. ENCARGO FINANCEIRO 1,40 % MES. TAXA FLAT 0,50%.</v>
      </c>
      <c r="D1237" t="str">
        <v>BELA CEREAIS COMERCIO</v>
      </c>
      <c r="E1237" t="str">
        <v xml:space="preserve"> BANCO DO BRASIL SA</v>
      </c>
      <c r="F1237" t="str">
        <v>713.912.396</v>
      </c>
      <c r="G1237" t="str">
        <v>CAPITAL GIRO</v>
      </c>
      <c r="H1237" t="str">
        <v>20/30</v>
      </c>
      <c r="I1237" t="str">
        <v>DEBITO EM CONTA</v>
      </c>
      <c r="J1237">
        <v>33666.57</v>
      </c>
    </row>
    <row r="1238">
      <c r="A1238" t="str">
        <v>BC_MATRIZ</v>
      </c>
      <c r="B1238">
        <v>45926</v>
      </c>
      <c r="C1238" t="str">
        <v>CAPITAL DE GIRO CEDULA DE CREDITO BANCARIO NR 713.912.396. 20/30 PARCELAS PRIMEIRA 26/02/2024 ULTIMA 26/07/2026 VALOR PARCELA: R$ 33.666,57. ENCARGO FINANCEIRO 1,40 % MES. TAXA FLAT 0,50%.</v>
      </c>
      <c r="D1238" t="str">
        <v>BELA CEREAIS COMERCIO</v>
      </c>
      <c r="E1238" t="str">
        <v xml:space="preserve"> BANCO DO BRASIL SA</v>
      </c>
      <c r="F1238" t="str">
        <v>713.912.396</v>
      </c>
      <c r="G1238" t="str">
        <v>JUROS EMPRESTIMOS</v>
      </c>
      <c r="H1238" t="str">
        <v>20/30</v>
      </c>
      <c r="I1238" t="str">
        <v>DEBITO EM CONTA</v>
      </c>
      <c r="J1238">
        <v>5357.59</v>
      </c>
    </row>
    <row r="1239">
      <c r="A1239" t="str">
        <v>BC_MATRIZ</v>
      </c>
      <c r="B1239">
        <v>45926</v>
      </c>
      <c r="C1239" t="str">
        <v>TARIFA</v>
      </c>
      <c r="D1239" t="str">
        <v>BELA CEREAIS COMERCIO</v>
      </c>
      <c r="E1239" t="str">
        <v xml:space="preserve"> BANCO DO BRASIL SA</v>
      </c>
      <c r="F1239" t="str">
        <v>09/2025</v>
      </c>
      <c r="G1239" t="str">
        <v>TARIFA BANCARIA</v>
      </c>
      <c r="H1239" t="str">
        <v>ÚNICA</v>
      </c>
      <c r="I1239" t="str">
        <v>DEBITO EM CONTA</v>
      </c>
      <c r="J1239">
        <v>20</v>
      </c>
    </row>
    <row r="1240">
      <c r="A1240" t="str">
        <v>BC_MATRIZ</v>
      </c>
      <c r="B1240">
        <v>45926</v>
      </c>
      <c r="C1240" t="str">
        <v>RESGATE</v>
      </c>
      <c r="D1240" t="str">
        <v>BELA CEREAIS COMERCIO</v>
      </c>
      <c r="E1240" t="str">
        <v xml:space="preserve"> TRANSFERENCIA ENTRE CONTAS</v>
      </c>
      <c r="F1240" t="str">
        <v>09/2025</v>
      </c>
      <c r="G1240" t="str">
        <v>TRANSFERENCIA ENTRE CONTAS</v>
      </c>
      <c r="H1240" t="str">
        <v>ÚNICA</v>
      </c>
      <c r="I1240" t="str">
        <v>TRANSFERENCIA</v>
      </c>
      <c r="J1240">
        <v>18753.15</v>
      </c>
    </row>
    <row r="1241">
      <c r="A1241" t="str">
        <v>BC_MATRIZ</v>
      </c>
      <c r="B1241">
        <v>45929</v>
      </c>
      <c r="C1241" t="str">
        <v>SALDO FRETE Nº 02084, CTE 40512 NEROWILLIAN, CONTRATO: 0399/25 - CA. PLACA: ATX-0J24, MOTORISTA: FABIO ALVES DE OLIVEIRA. EXTRATO RODOBAZI TRANSPORTADORA</v>
      </c>
      <c r="D1241" t="str">
        <v>BELA CEREAIS COMERCIO</v>
      </c>
      <c r="E1241" t="str">
        <v xml:space="preserve"> FABIO ALVES DE OLIVEIRA</v>
      </c>
      <c r="F1241" t="str">
        <v>02084</v>
      </c>
      <c r="G1241" t="str">
        <v>FRETE (ADTO/SALDO)</v>
      </c>
      <c r="H1241" t="str">
        <v>ÚNICA</v>
      </c>
      <c r="I1241" t="str">
        <v>PIX</v>
      </c>
      <c r="J1241">
        <v>2697.72</v>
      </c>
    </row>
    <row r="1242">
      <c r="A1242" t="str">
        <v>BC_MATRIZ</v>
      </c>
      <c r="B1242">
        <v>45929</v>
      </c>
      <c r="C1242" t="str">
        <v>SALDO FRETE Nº 02097, CTE 40533 NEROWILLIAN, CONTRATO: 0399/25 - CA. PLACA: CRN-8932, MOTORISTA: ROGERIO BOLETA PERES</v>
      </c>
      <c r="D1242" t="str">
        <v>BELA CEREAIS COMERCIO</v>
      </c>
      <c r="E1242" t="str">
        <v xml:space="preserve"> ROGERIO BOLETA PERES</v>
      </c>
      <c r="F1242" t="str">
        <v>02097</v>
      </c>
      <c r="G1242" t="str">
        <v>FRETE (ADTO/SALDO)</v>
      </c>
      <c r="H1242" t="str">
        <v>ÚNICA</v>
      </c>
      <c r="I1242" t="str">
        <v>PIX</v>
      </c>
      <c r="J1242">
        <v>3531.42</v>
      </c>
    </row>
    <row r="1243">
      <c r="A1243" t="str">
        <v>BC_MATRIZ</v>
      </c>
      <c r="B1243">
        <v>45929</v>
      </c>
      <c r="C1243" t="str">
        <v>CARTAO DE CREDITO. NF 33113 DUFRIO. NF 4482 DISBRAVA.</v>
      </c>
      <c r="D1243" t="str">
        <v>BELA CEREAIS COMERCIO</v>
      </c>
      <c r="E1243" t="str">
        <v xml:space="preserve"> BANCO DO BRASIL SA</v>
      </c>
      <c r="F1243" t="str">
        <v>09/2025</v>
      </c>
      <c r="G1243" t="str">
        <v>MATERIAL BENS/CONSUMO</v>
      </c>
      <c r="H1243" t="str">
        <v>ÚNICA</v>
      </c>
      <c r="I1243" t="str">
        <v>DEBITO EM CONTA</v>
      </c>
      <c r="J1243">
        <v>5152.56</v>
      </c>
    </row>
    <row r="1244">
      <c r="A1244" t="str">
        <v>BC_MATRIZ</v>
      </c>
      <c r="B1244">
        <v>45929</v>
      </c>
      <c r="C1244" t="str">
        <v>CARTAO DE CREDITO. NF 33113 DUFRIO. NF 4482 DISBRAVA.</v>
      </c>
      <c r="D1244" t="str">
        <v>BELA CEREAIS COMERCIO</v>
      </c>
      <c r="E1244" t="str">
        <v xml:space="preserve"> BANCO DO BRASIL SA</v>
      </c>
      <c r="F1244" t="str">
        <v>09/2025</v>
      </c>
      <c r="G1244" t="str">
        <v>MANUTENCAO VEICULOS</v>
      </c>
      <c r="H1244" t="str">
        <v>ÚNICA</v>
      </c>
      <c r="I1244" t="str">
        <v>DEBITO EM CONTA</v>
      </c>
      <c r="J1244">
        <v>500</v>
      </c>
    </row>
    <row r="1245">
      <c r="A1245" t="str">
        <v>BC_MATRIZ</v>
      </c>
      <c r="B1245">
        <v>45929</v>
      </c>
      <c r="C1245" t="str">
        <v>CARTAO DE CREDITO. NF 33113 DUFRIO. NF 4482 DISBRAVA.</v>
      </c>
      <c r="D1245" t="str">
        <v>BELA CEREAIS COMERCIO</v>
      </c>
      <c r="E1245" t="str">
        <v xml:space="preserve"> BANCO DO BRASIL SA</v>
      </c>
      <c r="F1245" t="str">
        <v>09/2025</v>
      </c>
      <c r="G1245" t="str">
        <v>TARIFA BANCARIA</v>
      </c>
      <c r="H1245" t="str">
        <v>ÚNICA</v>
      </c>
      <c r="I1245" t="str">
        <v>DEBITO EM CONTA</v>
      </c>
      <c r="J1245">
        <v>19</v>
      </c>
    </row>
    <row r="1246">
      <c r="A1246" t="str">
        <v>BC_MATRIZ</v>
      </c>
      <c r="B1246">
        <v>45929</v>
      </c>
      <c r="C1246" t="str">
        <v>ADTO FRETE Nº 02106, CTE 40633 NEROWILLIAN, CONTRATO: 0399/25 - CA. PLACA: PHR-1H34, MOTORISTA: MICHEL CAETANO NETTO</v>
      </c>
      <c r="D1246" t="str">
        <v>BELA CEREAIS COMERCIO</v>
      </c>
      <c r="E1246" t="str">
        <v xml:space="preserve"> MICHEL CAETANO NETTO</v>
      </c>
      <c r="F1246" t="str">
        <v>02106</v>
      </c>
      <c r="G1246" t="str">
        <v>FRETE (ADTO/SALDO)</v>
      </c>
      <c r="H1246" t="str">
        <v>ÚNICA</v>
      </c>
      <c r="I1246" t="str">
        <v>PIX</v>
      </c>
      <c r="J1246">
        <v>11814.32</v>
      </c>
    </row>
    <row r="1247">
      <c r="A1247" t="str">
        <v>BC_MATRIZ</v>
      </c>
      <c r="B1247">
        <v>45929</v>
      </c>
      <c r="C1247" t="str">
        <v>CTE 32268 R$ 3700,78 PARCIAL NEROWILLAIN.  CTE 32123 R$ 1.372,63 PARCIAL NEROWILLIAN. FATURA Nº 00865 REF. DOCUMENTOS: 02083, 02083, 02080, 02084, 02080, 02097, 02097.</v>
      </c>
      <c r="D1247" t="str">
        <v>BELA CEREAIS COMERCIO</v>
      </c>
      <c r="E1247" t="str">
        <v xml:space="preserve"> MARCIA MORATELLI</v>
      </c>
      <c r="F1247" t="str">
        <v>FATURA 00865</v>
      </c>
      <c r="G1247" t="str">
        <v>OUTRAS DESPESAS (CORRETORA)</v>
      </c>
      <c r="H1247" t="str">
        <v>ÚNICA</v>
      </c>
      <c r="I1247" t="str">
        <v>TRANSFERENCIA</v>
      </c>
      <c r="J1247">
        <v>722.5</v>
      </c>
    </row>
    <row r="1248">
      <c r="A1248" t="str">
        <v>BC_MATRIZ</v>
      </c>
      <c r="B1248">
        <v>45929</v>
      </c>
      <c r="C1248" t="str">
        <v>CTE 32268 R$ 3700,78 PARCIAL NEROWILLAIN.  CTE 32123 R$ 1.372,63 PARCIAL NEROWILLIAN. FATURA Nº 00865 REF. DOCUMENTOS: 02083, 02083, 02080, 02084, 02080, 02097, 02097.</v>
      </c>
      <c r="D1248" t="str">
        <v>BELA CEREAIS COMERCIO</v>
      </c>
      <c r="E1248" t="str">
        <v xml:space="preserve"> MARCIA MORATELLI</v>
      </c>
      <c r="F1248" t="str">
        <v>FATURA 00865</v>
      </c>
      <c r="G1248" t="str">
        <v>ICMS S/ FRETE</v>
      </c>
      <c r="H1248" t="str">
        <v>ÚNICA</v>
      </c>
      <c r="I1248" t="str">
        <v>TRANSFERENCIA</v>
      </c>
      <c r="J1248">
        <v>4360.91</v>
      </c>
    </row>
    <row r="1249">
      <c r="A1249" t="str">
        <v>BC_MATRIZ</v>
      </c>
      <c r="B1249">
        <v>45929</v>
      </c>
      <c r="C1249" t="str">
        <v>ADTO FRETE Nº 02107, CTE 40645 NEROWILLIAN, CONTRATO: 0403/25 - CA. PLACA: QCJ-6F60, MOTORISTA: MARCOS ALEXANDRE CONSTANTINO. EXTRATO JJJM TRANSPORTES</v>
      </c>
      <c r="D1249" t="str">
        <v>BELA CEREAIS COMERCIO</v>
      </c>
      <c r="E1249" t="str">
        <v xml:space="preserve"> MARCOS ALEXANDRE CONSTANTINO</v>
      </c>
      <c r="F1249" t="str">
        <v>02107</v>
      </c>
      <c r="G1249" t="str">
        <v>FRETE (ADTO/SALDO)</v>
      </c>
      <c r="H1249" t="str">
        <v>ÚNICA</v>
      </c>
      <c r="I1249" t="str">
        <v>PIX</v>
      </c>
      <c r="J1249">
        <v>6832.56</v>
      </c>
    </row>
    <row r="1250">
      <c r="A1250" t="str">
        <v>BC_MATRIZ</v>
      </c>
      <c r="B1250">
        <v>45929</v>
      </c>
      <c r="C1250" t="str">
        <v>ADTO FRETE Nº 02108, CTE 40650 NEROWILLIAN, CONTRATO: 0399/25 - CA. PLACA: KTP-6J92, MOTORISTA: RICARDO JOSE FIGUEIRA. EXTRATO CDG TRANSPORTES</v>
      </c>
      <c r="D1250" t="str">
        <v>BELA CEREAIS COMERCIO</v>
      </c>
      <c r="E1250" t="str">
        <v xml:space="preserve"> RICARDO JOSE FIGUEIRA</v>
      </c>
      <c r="F1250" t="str">
        <v>02108</v>
      </c>
      <c r="G1250" t="str">
        <v>FRETE (ADTO/SALDO)</v>
      </c>
      <c r="H1250" t="str">
        <v>ÚNICA</v>
      </c>
      <c r="I1250" t="str">
        <v>PIX</v>
      </c>
      <c r="J1250">
        <v>7290.36</v>
      </c>
    </row>
    <row r="1251">
      <c r="A1251" t="str">
        <v>BC_MATRIZ</v>
      </c>
      <c r="B1251">
        <v>45929</v>
      </c>
      <c r="C1251" t="str">
        <v>DEVOLUCAO VALOR CONTRATO 0355/25 - CA</v>
      </c>
      <c r="D1251" t="str">
        <v>BELA CEREAIS COMERCIO</v>
      </c>
      <c r="E1251" t="str">
        <v xml:space="preserve"> M.R. CEREAIS LTDA</v>
      </c>
      <c r="F1251" t="str">
        <v>0355/25 - CA</v>
      </c>
      <c r="G1251" t="str">
        <v>FORNECEDORES MERCADORIA</v>
      </c>
      <c r="H1251" t="str">
        <v>ÚNICA</v>
      </c>
      <c r="I1251" t="str">
        <v>PIX</v>
      </c>
      <c r="J1251">
        <v>-1552</v>
      </c>
    </row>
    <row r="1252">
      <c r="A1252" t="str">
        <v>BC_MATRIZ</v>
      </c>
      <c r="B1252">
        <v>45929</v>
      </c>
      <c r="C1252" t="str">
        <v>TARIFA</v>
      </c>
      <c r="D1252" t="str">
        <v>BELA CEREAIS COMERCIO</v>
      </c>
      <c r="E1252" t="str">
        <v xml:space="preserve"> BANCO DO BRASIL SA</v>
      </c>
      <c r="F1252" t="str">
        <v>09/2025</v>
      </c>
      <c r="G1252" t="str">
        <v>TARIFA BANCARIA</v>
      </c>
      <c r="H1252" t="str">
        <v>ÚNICA</v>
      </c>
      <c r="I1252" t="str">
        <v>DEBITO EM CONTA</v>
      </c>
      <c r="J1252">
        <v>50</v>
      </c>
    </row>
    <row r="1253">
      <c r="A1253" t="str">
        <v>BC_MATRIZ</v>
      </c>
      <c r="B1253">
        <v>45929</v>
      </c>
      <c r="C1253" t="str">
        <v>RESGATE</v>
      </c>
      <c r="D1253" t="str">
        <v>BELA CEREAIS COMERCIO</v>
      </c>
      <c r="E1253" t="str">
        <v xml:space="preserve"> TRANSFERENCIA ENTRE CONTAS</v>
      </c>
      <c r="F1253" t="str">
        <v>09/2025</v>
      </c>
      <c r="G1253" t="str">
        <v>TRANSFERENCIA ENTRE CONTAS</v>
      </c>
      <c r="H1253" t="str">
        <v>ÚNICA</v>
      </c>
      <c r="I1253" t="str">
        <v>TRANSFERENCIA</v>
      </c>
      <c r="J1253">
        <v>41919.35</v>
      </c>
    </row>
    <row r="1254">
      <c r="A1254" t="str">
        <v>BC_MATRIZ</v>
      </c>
      <c r="B1254">
        <v>45929</v>
      </c>
      <c r="C1254" t="str">
        <v>TARIFA EMISSAO CARTA REMESSA CONTRATO 0387/25 - MP EXP 030/25 A1 JASHAN.</v>
      </c>
      <c r="D1254" t="str">
        <v>BELA CEREAIS COMERCIO</v>
      </c>
      <c r="E1254" t="str">
        <v xml:space="preserve"> BANCO DO BRASIL SA</v>
      </c>
      <c r="F1254" t="str">
        <v>0387/25 - MP</v>
      </c>
      <c r="G1254" t="str">
        <v>TARIFA BANCARIA</v>
      </c>
      <c r="H1254" t="str">
        <v>ÚNICA</v>
      </c>
      <c r="I1254" t="str">
        <v>DEBITO EM CONTA</v>
      </c>
      <c r="J1254">
        <v>250</v>
      </c>
    </row>
    <row r="1255">
      <c r="A1255" t="str">
        <v>BC_MATRIZ</v>
      </c>
      <c r="B1255">
        <v>45929</v>
      </c>
      <c r="C1255" t="str">
        <v>TARIFA EMISSAO CARTA REMESSA CONTRATO 0387/25 - MP EXP 030/25 C JASHAN.</v>
      </c>
      <c r="D1255" t="str">
        <v>BELA CEREAIS COMERCIO</v>
      </c>
      <c r="E1255" t="str">
        <v xml:space="preserve"> BANCO DO BRASIL SA</v>
      </c>
      <c r="F1255" t="str">
        <v>0387/25 - MP</v>
      </c>
      <c r="G1255" t="str">
        <v>TARIFA BANCARIA</v>
      </c>
      <c r="H1255" t="str">
        <v>ÚNICA</v>
      </c>
      <c r="I1255" t="str">
        <v>DEBITO EM CONTA</v>
      </c>
      <c r="J1255">
        <v>250</v>
      </c>
    </row>
    <row r="1256">
      <c r="A1256" t="str">
        <v>BC_MATRIZ</v>
      </c>
      <c r="B1256">
        <v>45930</v>
      </c>
      <c r="C1256" t="str">
        <v>HONORARIOS 09/2025. NF 1895.</v>
      </c>
      <c r="D1256" t="str">
        <v>BELA CEREAIS COMERCIO</v>
      </c>
      <c r="E1256" t="str">
        <v xml:space="preserve"> ALEXANDRE ZAVITOSKI GOMES</v>
      </c>
      <c r="F1256" t="str">
        <v>1895</v>
      </c>
      <c r="G1256" t="str">
        <v>HONORARIO CONTABEL</v>
      </c>
      <c r="H1256" t="str">
        <v>9/12</v>
      </c>
      <c r="I1256" t="str">
        <v>PIX</v>
      </c>
      <c r="J1256">
        <v>1518</v>
      </c>
    </row>
    <row r="1257">
      <c r="A1257" t="str">
        <v>BC_MATRIZ</v>
      </c>
      <c r="B1257">
        <v>45930</v>
      </c>
      <c r="C1257" t="str">
        <v>PRO LABORE</v>
      </c>
      <c r="D1257" t="str">
        <v>BELA CEREAIS COMERCIO</v>
      </c>
      <c r="E1257" t="str">
        <v xml:space="preserve"> JOEL FLORENCO DE SOUZA</v>
      </c>
      <c r="F1257" t="str">
        <v>09/2025</v>
      </c>
      <c r="G1257" t="str">
        <v>PRO-LABORE</v>
      </c>
      <c r="H1257" t="str">
        <v>9/12</v>
      </c>
      <c r="I1257" t="str">
        <v>TRANSFERENCIA</v>
      </c>
      <c r="J1257">
        <v>2314</v>
      </c>
    </row>
    <row r="1258">
      <c r="A1258" t="str">
        <v>BC_MATRIZ</v>
      </c>
      <c r="B1258">
        <v>45930</v>
      </c>
      <c r="C1258" t="str">
        <v>PAGAMENTO JUROS REFERENTE AO CONTRATO DE MUTUO ENTRE SOCIO E EMPRESA DATADO DE 02/06/2025.</v>
      </c>
      <c r="D1258" t="str">
        <v>BELA CEREAIS COMERCIO</v>
      </c>
      <c r="E1258" t="str">
        <v xml:space="preserve"> JOEL FLORENCO DE SOUZA</v>
      </c>
      <c r="F1258" t="str">
        <v>09/2025</v>
      </c>
      <c r="G1258" t="str">
        <v>JUROS S/ MUTUO SOCIO</v>
      </c>
      <c r="H1258" t="str">
        <v>ÚNICA</v>
      </c>
      <c r="I1258" t="str">
        <v>TRANSFERENCIA</v>
      </c>
      <c r="J1258">
        <v>3250.03</v>
      </c>
    </row>
    <row r="1259">
      <c r="A1259" t="str">
        <v>BC_MATRIZ</v>
      </c>
      <c r="B1259">
        <v>45930</v>
      </c>
      <c r="C1259" t="str">
        <v>FRETE MARITIMO CONTRATO VENDA: 0388/25 - FC. PROCESSO EXP 31/25 B. FATURA Nº 00866 REF. DOCUMENTOS: 0388/25 - FC, 0388/25 - FC. FATURA Nº 00852 REF. DOCUMENTOS: 02024, 02033, 02031, 02036.</v>
      </c>
      <c r="D1259" t="str">
        <v>BELA CEREAIS COMERCIO</v>
      </c>
      <c r="E1259" t="str">
        <v xml:space="preserve"> VEGA PARTICIPACOES E GESTORA DE BENS LTDA</v>
      </c>
      <c r="F1259" t="str">
        <v>0388/25 - FC</v>
      </c>
      <c r="G1259" t="str">
        <v>COMISSÃO CONTRATOS (CORRETORA)</v>
      </c>
      <c r="H1259" t="str">
        <v>ÚNICA</v>
      </c>
      <c r="I1259" t="str">
        <v>BOLETO</v>
      </c>
      <c r="J1259">
        <v>62058.78</v>
      </c>
    </row>
    <row r="1260">
      <c r="A1260" t="str">
        <v>BC_MATRIZ</v>
      </c>
      <c r="B1260">
        <v>45930</v>
      </c>
      <c r="C1260" t="str">
        <v>FRETE MARITIMO CONTRATO VENDA: 0388/25 - FC. PROCESSO EXP 31/25 B. FATURA Nº 00866 REF. DOCUMENTOS: 0388/25 - FC, 0388/25 - FC. FATURA Nº 00852 REF. DOCUMENTOS: 02024, 02033, 02031, 02036.</v>
      </c>
      <c r="D1260" t="str">
        <v>BELA CEREAIS COMERCIO</v>
      </c>
      <c r="E1260" t="str">
        <v xml:space="preserve"> VEGA PARTICIPACOES E GESTORA DE BENS LTDA</v>
      </c>
      <c r="F1260" t="str">
        <v>0388/25 - FC</v>
      </c>
      <c r="G1260" t="str">
        <v>FRETES/ENCOMENDAS</v>
      </c>
      <c r="H1260" t="str">
        <v>ÚNICA</v>
      </c>
      <c r="I1260" t="str">
        <v>BOLETO</v>
      </c>
      <c r="J1260">
        <v>7853.72</v>
      </c>
    </row>
    <row r="1261">
      <c r="A1261" t="str">
        <v>BC_MATRIZ</v>
      </c>
      <c r="B1261">
        <v>45930</v>
      </c>
      <c r="C1261" t="str">
        <v>RESGATE</v>
      </c>
      <c r="D1261" t="str">
        <v>BELA CEREAIS COMERCIO</v>
      </c>
      <c r="E1261" t="str">
        <v xml:space="preserve"> TRANSFERENCIA ENTRE CONTAS</v>
      </c>
      <c r="F1261" t="str">
        <v>09/2025</v>
      </c>
      <c r="G1261" t="str">
        <v>TRANSFERENCIA ENTRE CONTAS</v>
      </c>
      <c r="H1261" t="str">
        <v>ÚNICA</v>
      </c>
      <c r="I1261" t="str">
        <v>TRANSFERENCIA</v>
      </c>
      <c r="J1261">
        <v>100000</v>
      </c>
    </row>
    <row r="1262">
      <c r="A1262" t="str">
        <v>BC_MATRIZ</v>
      </c>
      <c r="B1262">
        <v>45930</v>
      </c>
      <c r="C1262" t="str">
        <v>LIQUIDACAO NDF 3005479</v>
      </c>
      <c r="D1262" t="str">
        <v>BELA CEREAIS COMERCIO</v>
      </c>
      <c r="E1262" t="str">
        <v xml:space="preserve"> BANCO DO BRASIL SA</v>
      </c>
      <c r="F1262" t="str">
        <v>3005479</v>
      </c>
      <c r="G1262" t="str">
        <v>AJUSTE NDF</v>
      </c>
      <c r="H1262" t="str">
        <v>ÚNICA</v>
      </c>
      <c r="I1262" t="str">
        <v>DEBITO EM CONTA</v>
      </c>
      <c r="J1262">
        <v>126230</v>
      </c>
    </row>
    <row r="1263">
      <c r="A1263" t="str">
        <v>BC_MATRIZ</v>
      </c>
      <c r="B1263">
        <v>45930</v>
      </c>
      <c r="C1263" t="str">
        <v>TARIFA</v>
      </c>
      <c r="D1263" t="str">
        <v>BELA CEREAIS COMERCIO</v>
      </c>
      <c r="E1263" t="str">
        <v xml:space="preserve"> BANCO DO BRASIL SA</v>
      </c>
      <c r="F1263" t="str">
        <v>09/2025</v>
      </c>
      <c r="G1263" t="str">
        <v>TARIFA BANCARIA</v>
      </c>
      <c r="H1263" t="str">
        <v>ÚNICA</v>
      </c>
      <c r="I1263" t="str">
        <v>DEBITO EM CONTA</v>
      </c>
      <c r="J1263">
        <v>10</v>
      </c>
    </row>
    <row r="1264">
      <c r="A1264" t="str">
        <v>BC_MATRIZ</v>
      </c>
      <c r="B1264">
        <v>45930</v>
      </c>
      <c r="C1264" t="str">
        <v>RESGATE</v>
      </c>
      <c r="D1264" t="str">
        <v>BELA CEREAIS COMERCIO</v>
      </c>
      <c r="E1264" t="str">
        <v xml:space="preserve"> TRANSFERENCIA ENTRE CONTAS</v>
      </c>
      <c r="F1264" t="str">
        <v>09/2025</v>
      </c>
      <c r="G1264" t="str">
        <v>TRANSFERENCIA ENTRE CONTAS</v>
      </c>
      <c r="H1264" t="str">
        <v>ÚNICA</v>
      </c>
      <c r="I1264" t="str">
        <v>TRANSFERENCIA</v>
      </c>
      <c r="J1264">
        <v>88170.28</v>
      </c>
    </row>
    <row r="1265">
      <c r="A1265" t="str">
        <v>BC_MATRIZ</v>
      </c>
      <c r="B1265">
        <v>45930</v>
      </c>
      <c r="C1265" t="str">
        <v>IR APLICACAO</v>
      </c>
      <c r="D1265" t="str">
        <v>BELA CEREAIS COMERCIO</v>
      </c>
      <c r="E1265" t="str">
        <v xml:space="preserve"> BANCO DO BRASIL SA</v>
      </c>
      <c r="F1265" t="str">
        <v>09/2025</v>
      </c>
      <c r="G1265" t="str">
        <v>IRPJ</v>
      </c>
      <c r="H1265" t="str">
        <v>ÚNICA</v>
      </c>
      <c r="I1265" t="str">
        <v>DEBITO EM CONTA</v>
      </c>
      <c r="J1265">
        <v>79.14</v>
      </c>
    </row>
    <row r="1266">
      <c r="A1266" t="str">
        <v>BC_MATRIZ</v>
      </c>
      <c r="B1266">
        <v>45930</v>
      </c>
      <c r="C1266" t="str">
        <v>IR APLICACAO</v>
      </c>
      <c r="D1266" t="str">
        <v>BELA CEREAIS COMERCIO</v>
      </c>
      <c r="E1266" t="str">
        <v xml:space="preserve"> BANCO DO BRASIL SA</v>
      </c>
      <c r="F1266" t="str">
        <v>09/2025</v>
      </c>
      <c r="G1266" t="str">
        <v>IRPJ</v>
      </c>
      <c r="H1266" t="str">
        <v>ÚNICA</v>
      </c>
      <c r="I1266" t="str">
        <v>DEBITO EM CONTA</v>
      </c>
      <c r="J1266">
        <v>17477.8</v>
      </c>
    </row>
    <row r="1267">
      <c r="A1267" t="str">
        <v>BC_MATRIZ</v>
      </c>
      <c r="B1267">
        <v>45930</v>
      </c>
      <c r="C1267" t="str">
        <v>IOF APLICACAO</v>
      </c>
      <c r="D1267" t="str">
        <v>BELA CEREAIS COMERCIO</v>
      </c>
      <c r="E1267" t="str">
        <v xml:space="preserve"> BANCO DO BRASIL SA</v>
      </c>
      <c r="F1267" t="str">
        <v>09/2025</v>
      </c>
      <c r="G1267" t="str">
        <v>IOF</v>
      </c>
      <c r="H1267" t="str">
        <v>ÚNICA</v>
      </c>
      <c r="I1267" t="str">
        <v>DEBITO EM CONTA</v>
      </c>
      <c r="J1267">
        <v>153.65</v>
      </c>
    </row>
    <row r="1268">
      <c r="A1268" t="str">
        <v>BC_MATRIZ</v>
      </c>
      <c r="B1268">
        <v>45930</v>
      </c>
      <c r="C1268" t="str">
        <v>IR APLICACAO</v>
      </c>
      <c r="D1268" t="str">
        <v>BELA CEREAIS COMERCIO</v>
      </c>
      <c r="E1268" t="str">
        <v xml:space="preserve"> BANCO DO BRASIL SA</v>
      </c>
      <c r="F1268" t="str">
        <v>09/2025</v>
      </c>
      <c r="G1268" t="str">
        <v>IRPJ</v>
      </c>
      <c r="H1268" t="str">
        <v>ÚNICA</v>
      </c>
      <c r="I1268" t="str">
        <v>DEBITO EM CONTA</v>
      </c>
      <c r="J1268">
        <v>8.98</v>
      </c>
    </row>
    <row r="1269">
      <c r="A1269" t="str">
        <v>BC_MATRIZ</v>
      </c>
      <c r="B1269">
        <v>45931</v>
      </c>
      <c r="C1269" t="str">
        <v>FATURA SET/2025</v>
      </c>
      <c r="D1269" t="str">
        <v>BELA CEREAIS COMERCIO</v>
      </c>
      <c r="E1269" t="str">
        <v xml:space="preserve"> ENERGISA MATO GROSSO - DISTRIBUIDORA DE ENERGIA S.A.</v>
      </c>
      <c r="F1269" t="str">
        <v>09/2025</v>
      </c>
      <c r="G1269" t="str">
        <v>ENERGIA</v>
      </c>
      <c r="H1269" t="str">
        <v>ÚNICA</v>
      </c>
      <c r="I1269" t="str">
        <v>PIX</v>
      </c>
      <c r="J1269">
        <v>40.28</v>
      </c>
    </row>
    <row r="1270">
      <c r="A1270" t="str">
        <v>BC_MATRIZ</v>
      </c>
      <c r="B1270">
        <v>45931</v>
      </c>
      <c r="C1270" t="str">
        <v>SALDO FRETE Nº 02107, CTE 40645 NEROWILLIAN, CONTRATO: 0403/25 - CA. PLACA: QCJ-6F60, MOTORISTA: MARCOS ALEXANDRE CONSTANTINO. EXTRATO JJJM - TRANSPORTES</v>
      </c>
      <c r="D1270" t="str">
        <v>BELA CEREAIS COMERCIO</v>
      </c>
      <c r="E1270" t="str">
        <v xml:space="preserve"> MARCOS ALEXANDRE CONSTANTINO</v>
      </c>
      <c r="F1270" t="str">
        <v>02107</v>
      </c>
      <c r="G1270" t="str">
        <v>FRETE (ADTO/SALDO)</v>
      </c>
      <c r="H1270" t="str">
        <v>ÚNICA</v>
      </c>
      <c r="I1270" t="str">
        <v>PIX</v>
      </c>
      <c r="J1270">
        <v>2883.24</v>
      </c>
    </row>
    <row r="1271">
      <c r="A1271" t="str">
        <v>BC_MATRIZ</v>
      </c>
      <c r="B1271">
        <v>45931</v>
      </c>
      <c r="C1271" t="str">
        <v>SALDO FRETE Nº 02107, CTE 40645 NEROWILLIAN, CONTRATO: 0403/25 - CA. PLACA: QCJ-6F60, MOTORISTA: MARCOS ALEXANDRE CONSTANTINO. EXTRATO JJJM - TRANSPORTES</v>
      </c>
      <c r="D1271" t="str">
        <v>BELA CEREAIS COMERCIO</v>
      </c>
      <c r="E1271" t="str">
        <v xml:space="preserve"> MARCOS ALEXANDRE CONSTANTINO</v>
      </c>
      <c r="F1271" t="str">
        <v>02107</v>
      </c>
      <c r="G1271" t="str">
        <v>FRETES/ENCOMENDAS</v>
      </c>
      <c r="H1271" t="str">
        <v>ÚNICA</v>
      </c>
      <c r="I1271" t="str">
        <v>PIX</v>
      </c>
      <c r="J1271">
        <v>2883.24</v>
      </c>
    </row>
    <row r="1272">
      <c r="A1272" t="str">
        <v>BC_MATRIZ</v>
      </c>
      <c r="B1272">
        <v>45931</v>
      </c>
      <c r="C1272" t="str">
        <v>MERCADORIA REF NF 1818, CARREGAMENTO Nº 02068, CONTRATO: 0384/25 - CA. PLACA: QCE-6G88, MOTORISTA: ELIAS TAVARES DE SOUZA</v>
      </c>
      <c r="D1272" t="str">
        <v>BELA CEREAIS COMERCIO</v>
      </c>
      <c r="E1272" t="str">
        <v xml:space="preserve"> TRANSFERENCIA ENTRE CONTAS</v>
      </c>
      <c r="F1272" t="str">
        <v>02068</v>
      </c>
      <c r="G1272" t="str">
        <v>TRANSFERENCIA ENTRE CONTAS</v>
      </c>
      <c r="H1272" t="str">
        <v>ÚNICA</v>
      </c>
      <c r="I1272" t="str">
        <v>TRANSFERENCIA</v>
      </c>
      <c r="J1272">
        <v>50142.4</v>
      </c>
    </row>
    <row r="1273">
      <c r="A1273" t="str">
        <v>BC_MATRIZ</v>
      </c>
      <c r="B1273">
        <v>45931</v>
      </c>
      <c r="C1273" t="str">
        <v>BAIXAR MUTUO</v>
      </c>
      <c r="D1273" t="str">
        <v>BELA CEREAIS COMERCIO</v>
      </c>
      <c r="E1273" t="str">
        <v xml:space="preserve"> JOEL FLORENCO DE SOUZA</v>
      </c>
      <c r="F1273" t="str">
        <v>10/2025</v>
      </c>
      <c r="G1273" t="str">
        <v>PRO-LABORE</v>
      </c>
      <c r="H1273" t="str">
        <v>ÚNICA</v>
      </c>
      <c r="I1273" t="str">
        <v>TRANSFERENCIA</v>
      </c>
      <c r="J1273">
        <v>10000</v>
      </c>
    </row>
    <row r="1274">
      <c r="A1274" t="str">
        <v>BC_MATRIZ</v>
      </c>
      <c r="B1274">
        <v>45931</v>
      </c>
      <c r="C1274" t="str">
        <v>TARIFA EMISSAO CARTA REMESSA CONTRATO 0387/25 - MP EXP 030/25 B JASHAN.</v>
      </c>
      <c r="D1274" t="str">
        <v>BELA CEREAIS COMERCIO</v>
      </c>
      <c r="E1274" t="str">
        <v xml:space="preserve"> BANCO DO BRASIL SA</v>
      </c>
      <c r="F1274" t="str">
        <v>0387/25 - MP</v>
      </c>
      <c r="G1274" t="str">
        <v>TARIFA BANCARIA</v>
      </c>
      <c r="H1274" t="str">
        <v>ÚNICA</v>
      </c>
      <c r="I1274" t="str">
        <v>DEBITO EM CONTA</v>
      </c>
      <c r="J1274">
        <v>250</v>
      </c>
    </row>
    <row r="1275">
      <c r="A1275" t="str">
        <v>BC_MATRIZ</v>
      </c>
      <c r="B1275">
        <v>45931</v>
      </c>
      <c r="C1275" t="str">
        <v>NF 7271</v>
      </c>
      <c r="D1275" t="str">
        <v>BELA CEREAIS COMERCIO</v>
      </c>
      <c r="E1275" t="str">
        <v xml:space="preserve"> GERENTE MAX SOFTWARES EIRELI</v>
      </c>
      <c r="F1275" t="str">
        <v>7271</v>
      </c>
      <c r="G1275" t="str">
        <v>SISTEMA GERENTE MAX</v>
      </c>
      <c r="H1275" t="str">
        <v>10/12</v>
      </c>
      <c r="I1275" t="str">
        <v>BOLETO</v>
      </c>
      <c r="J1275">
        <v>633.01</v>
      </c>
    </row>
    <row r="1276">
      <c r="A1276" t="str">
        <v>BC_MATRIZ</v>
      </c>
      <c r="B1276">
        <v>45931</v>
      </c>
      <c r="C1276" t="str">
        <v>FCO DAF 713.906.837 PARCELA 50/60.</v>
      </c>
      <c r="D1276" t="str">
        <v>BELA CEREAIS COMERCIO</v>
      </c>
      <c r="E1276" t="str">
        <v xml:space="preserve"> BANCO DO BRASIL SA</v>
      </c>
      <c r="F1276" t="str">
        <v>713.906.837</v>
      </c>
      <c r="G1276" t="str">
        <v>PRESTACAO</v>
      </c>
      <c r="H1276" t="str">
        <v>50/60</v>
      </c>
      <c r="I1276" t="str">
        <v>DEBITO EM CONTA</v>
      </c>
      <c r="J1276">
        <v>10125</v>
      </c>
    </row>
    <row r="1277">
      <c r="A1277" t="str">
        <v>BC_MATRIZ</v>
      </c>
      <c r="B1277">
        <v>45931</v>
      </c>
      <c r="C1277" t="str">
        <v>FCO DAF 713.906.837 PARCELA 50/60.</v>
      </c>
      <c r="D1277" t="str">
        <v>BELA CEREAIS COMERCIO</v>
      </c>
      <c r="E1277" t="str">
        <v xml:space="preserve"> BANCO DO BRASIL SA</v>
      </c>
      <c r="F1277" t="str">
        <v>713.906.837</v>
      </c>
      <c r="G1277" t="str">
        <v>JUROS FCO</v>
      </c>
      <c r="H1277" t="str">
        <v>50/60</v>
      </c>
      <c r="I1277" t="str">
        <v>DEBITO EM CONTA</v>
      </c>
      <c r="J1277">
        <v>233.69</v>
      </c>
    </row>
    <row r="1278">
      <c r="A1278" t="str">
        <v>BC_MATRIZ</v>
      </c>
      <c r="B1278">
        <v>45931</v>
      </c>
      <c r="C1278" t="str">
        <v>TARIFA</v>
      </c>
      <c r="D1278" t="str">
        <v>BELA CEREAIS COMERCIO</v>
      </c>
      <c r="E1278" t="str">
        <v xml:space="preserve"> BANCO DO BRASIL SA</v>
      </c>
      <c r="F1278" t="str">
        <v>10/2025</v>
      </c>
      <c r="G1278" t="str">
        <v>TARIFA BANCARIA</v>
      </c>
      <c r="H1278" t="str">
        <v>ÚNICA</v>
      </c>
      <c r="I1278" t="str">
        <v>DEBITO EM CONTA</v>
      </c>
      <c r="J1278">
        <v>1.64</v>
      </c>
    </row>
    <row r="1279">
      <c r="A1279" t="str">
        <v>BC_MATRIZ</v>
      </c>
      <c r="B1279">
        <v>45931</v>
      </c>
      <c r="C1279" t="str">
        <v>TARIFA</v>
      </c>
      <c r="D1279" t="str">
        <v>BELA CEREAIS COMERCIO</v>
      </c>
      <c r="E1279" t="str">
        <v xml:space="preserve"> BANCO DO BRASIL SA</v>
      </c>
      <c r="F1279" t="str">
        <v>10/2025</v>
      </c>
      <c r="G1279" t="str">
        <v>TARIFA BANCARIA</v>
      </c>
      <c r="H1279" t="str">
        <v>ÚNICA</v>
      </c>
      <c r="I1279" t="str">
        <v>DEBITO EM CONTA</v>
      </c>
      <c r="J1279">
        <v>15</v>
      </c>
    </row>
    <row r="1280">
      <c r="A1280" t="str">
        <v>BC_MATRIZ</v>
      </c>
      <c r="B1280">
        <v>45931</v>
      </c>
      <c r="C1280" t="str">
        <v>APLICACAO</v>
      </c>
      <c r="D1280" t="str">
        <v>BELA CEREAIS COMERCIO</v>
      </c>
      <c r="E1280" t="str">
        <v xml:space="preserve"> TRANSFERENCIA ENTRE CONTAS</v>
      </c>
      <c r="F1280" t="str">
        <v>10/2025</v>
      </c>
      <c r="G1280" t="str">
        <v>TRANSFERENCIA ENTRE CONTAS</v>
      </c>
      <c r="H1280" t="str">
        <v>ÚNICA</v>
      </c>
      <c r="I1280" t="str">
        <v>TRANSFERENCIA</v>
      </c>
      <c r="J1280">
        <v>36309.2</v>
      </c>
    </row>
    <row r="1281">
      <c r="A1281" t="str">
        <v>BC_MATRIZ</v>
      </c>
      <c r="B1281">
        <v>45931</v>
      </c>
      <c r="C1281" t="str">
        <v>TARIFA</v>
      </c>
      <c r="D1281" t="str">
        <v>BELA CEREAIS COMERCIO</v>
      </c>
      <c r="E1281" t="str">
        <v xml:space="preserve"> BANCO DO BRASIL SA</v>
      </c>
      <c r="F1281" t="str">
        <v>10/2025</v>
      </c>
      <c r="G1281" t="str">
        <v>TARIFA BANCARIA</v>
      </c>
      <c r="H1281" t="str">
        <v>ÚNICA</v>
      </c>
      <c r="I1281" t="str">
        <v>DEBITO EM CONTA</v>
      </c>
      <c r="J1281">
        <v>10</v>
      </c>
    </row>
    <row r="1282">
      <c r="A1282" t="str">
        <v>BC_MATRIZ</v>
      </c>
      <c r="B1282">
        <v>45932</v>
      </c>
      <c r="C1282" t="str">
        <v>IR JUROS MUTUO SOCIO</v>
      </c>
      <c r="D1282" t="str">
        <v>BELA CEREAIS COMERCIO</v>
      </c>
      <c r="E1282" t="str">
        <v xml:space="preserve"> MINISTERIO DA FAZENDA</v>
      </c>
      <c r="F1282" t="str">
        <v>09/2025</v>
      </c>
      <c r="G1282" t="str">
        <v>IRPF</v>
      </c>
      <c r="H1282" t="str">
        <v>ÚNICA</v>
      </c>
      <c r="I1282" t="str">
        <v>BOLETO</v>
      </c>
      <c r="J1282">
        <v>573.54</v>
      </c>
    </row>
    <row r="1283">
      <c r="A1283" t="str">
        <v>BC_MATRIZ</v>
      </c>
      <c r="B1283">
        <v>45932</v>
      </c>
      <c r="C1283" t="str">
        <v>APOLICE 21.94.2025.0001911 REF 08/2025. FATURA Nº 00867 REF. DOCUMENTOS: 02045, 02044, 02047, 02050, 02051, 02031, 02041, 02042, 02043, 02049.</v>
      </c>
      <c r="D1283" t="str">
        <v>BELA CEREAIS COMERCIO</v>
      </c>
      <c r="E1283" t="str">
        <v xml:space="preserve"> YELUM SEGUROS S.A</v>
      </c>
      <c r="F1283" t="str">
        <v>08/2025</v>
      </c>
      <c r="G1283" t="str">
        <v>OUTRAS DESPESAS (CORRETORA)</v>
      </c>
      <c r="H1283" t="str">
        <v>ÚNICA</v>
      </c>
      <c r="I1283" t="str">
        <v>BOLETO</v>
      </c>
      <c r="J1283">
        <v>450</v>
      </c>
    </row>
    <row r="1284">
      <c r="A1284" t="str">
        <v>BC_MATRIZ</v>
      </c>
      <c r="B1284">
        <v>45932</v>
      </c>
      <c r="C1284" t="str">
        <v>APOLICE 21.94.2025.0001911 REF 08/2025. FATURA Nº 00867 REF. DOCUMENTOS: 02045, 02044, 02047, 02050, 02051, 02031, 02041, 02042, 02043, 02049.</v>
      </c>
      <c r="D1284" t="str">
        <v>BELA CEREAIS COMERCIO</v>
      </c>
      <c r="E1284" t="str">
        <v xml:space="preserve"> YELUM SEGUROS S.A</v>
      </c>
      <c r="F1284" t="str">
        <v>08/2025</v>
      </c>
      <c r="G1284" t="str">
        <v>SEGURO CARGA</v>
      </c>
      <c r="H1284" t="str">
        <v>ÚNICA</v>
      </c>
      <c r="I1284" t="str">
        <v>BOLETO</v>
      </c>
      <c r="J1284">
        <v>1247.6</v>
      </c>
    </row>
    <row r="1285">
      <c r="A1285" t="str">
        <v>BC_MATRIZ</v>
      </c>
      <c r="B1285">
        <v>45932</v>
      </c>
      <c r="C1285" t="str">
        <v>ADTO FRETE Nº 02111, CTE 40740 NEROWILLIAN, CONTRATO: 0404/25 - CA. PLACA: RWD-0F58, MOTORISTA: DEOVANDINO PEREIRA DA SILVA. EXTRATO LONTANO TRANSPORTES.</v>
      </c>
      <c r="D1285" t="str">
        <v>BELA CEREAIS COMERCIO</v>
      </c>
      <c r="E1285" t="str">
        <v xml:space="preserve"> DEOVANDINO PEREIRA DA SILVA</v>
      </c>
      <c r="F1285" t="str">
        <v>02111</v>
      </c>
      <c r="G1285" t="str">
        <v>FRETE (ADTO/SALDO)</v>
      </c>
      <c r="H1285" t="str">
        <v>ÚNICA</v>
      </c>
      <c r="I1285" t="str">
        <v>PIX</v>
      </c>
      <c r="J1285">
        <v>6573</v>
      </c>
    </row>
    <row r="1286">
      <c r="A1286" t="str">
        <v>BC_MATRIZ</v>
      </c>
      <c r="B1286">
        <v>45932</v>
      </c>
      <c r="C1286" t="str">
        <v>ADTO FRETE Nº 02114, CTE 8784 HMS, CONTRATO: 0390/25 - FC. PLACA: RDX-7F33, MOTORISTA: MARCOS ANTONIO GRONDEX. EXTRATO GRONDEK &amp; BORTESE TRANSPO</v>
      </c>
      <c r="D1286" t="str">
        <v>BELA CEREAIS COMERCIO</v>
      </c>
      <c r="E1286" t="str">
        <v xml:space="preserve"> MARCOS ANTONIO GRONDEX</v>
      </c>
      <c r="F1286" t="str">
        <v>02114</v>
      </c>
      <c r="G1286" t="str">
        <v>FRETE (ADTO/SALDO)</v>
      </c>
      <c r="H1286" t="str">
        <v>ÚNICA</v>
      </c>
      <c r="I1286" t="str">
        <v>PIX</v>
      </c>
      <c r="J1286">
        <v>5680</v>
      </c>
    </row>
    <row r="1287">
      <c r="A1287" t="str">
        <v>BC_MATRIZ</v>
      </c>
      <c r="B1287">
        <v>45932</v>
      </c>
      <c r="C1287" t="str">
        <v>RESGATE</v>
      </c>
      <c r="D1287" t="str">
        <v>BELA CEREAIS COMERCIO</v>
      </c>
      <c r="E1287" t="str">
        <v xml:space="preserve"> TRANSFERENCIA ENTRE CONTAS</v>
      </c>
      <c r="F1287" t="str">
        <v>10/2025</v>
      </c>
      <c r="G1287" t="str">
        <v>TRANSFERENCIA ENTRE CONTAS</v>
      </c>
      <c r="H1287" t="str">
        <v>ÚNICA</v>
      </c>
      <c r="I1287" t="str">
        <v>TRANSFERENCIA</v>
      </c>
      <c r="J1287">
        <v>100000</v>
      </c>
    </row>
    <row r="1288">
      <c r="A1288" t="str">
        <v>BC_MATRIZ</v>
      </c>
      <c r="B1288">
        <v>45932</v>
      </c>
      <c r="C1288" t="str">
        <v>SERVICOS DE PORTO CONTRATO VENDA: 0391/25 - FC. FATURA Nº 00870 REF. DOCUMENTOS: 02038, 02041. CONTRATO EXP 37/25.</v>
      </c>
      <c r="D1288" t="str">
        <v>BELA CEREAIS COMERCIO</v>
      </c>
      <c r="E1288" t="str">
        <v xml:space="preserve"> VEGA PARTICIPACOES E GESTORA DE BENS LTDA</v>
      </c>
      <c r="F1288" t="str">
        <v>0391/25 - FC</v>
      </c>
      <c r="G1288" t="str">
        <v>COMISSÃO CONTRATOS (CORRETORA)</v>
      </c>
      <c r="H1288" t="str">
        <v>ÚNICA</v>
      </c>
      <c r="I1288" t="str">
        <v>BOLETO</v>
      </c>
      <c r="J1288">
        <v>23548.77</v>
      </c>
    </row>
    <row r="1289">
      <c r="A1289" t="str">
        <v>BC_MATRIZ</v>
      </c>
      <c r="B1289">
        <v>45932</v>
      </c>
      <c r="C1289" t="str">
        <v>TARIFA</v>
      </c>
      <c r="D1289" t="str">
        <v>BELA CEREAIS COMERCIO</v>
      </c>
      <c r="E1289" t="str">
        <v xml:space="preserve"> BANCO DO BRASIL SA</v>
      </c>
      <c r="F1289" t="str">
        <v>10/2025</v>
      </c>
      <c r="G1289" t="str">
        <v>TARIFA BANCARIA</v>
      </c>
      <c r="H1289" t="str">
        <v>ÚNICA</v>
      </c>
      <c r="I1289" t="str">
        <v>DEBITO EM CONTA</v>
      </c>
      <c r="J1289">
        <v>20</v>
      </c>
    </row>
    <row r="1290">
      <c r="A1290" t="str">
        <v>BC_MATRIZ</v>
      </c>
      <c r="B1290">
        <v>45932</v>
      </c>
      <c r="C1290" t="str">
        <v>APLICACAO</v>
      </c>
      <c r="D1290" t="str">
        <v>BELA CEREAIS COMERCIO</v>
      </c>
      <c r="E1290" t="str">
        <v xml:space="preserve"> TRANSFERENCIA ENTRE CONTAS</v>
      </c>
      <c r="F1290" t="str">
        <v>10/2025</v>
      </c>
      <c r="G1290" t="str">
        <v>TRANSFERENCIA ENTRE CONTAS</v>
      </c>
      <c r="H1290" t="str">
        <v>ÚNICA</v>
      </c>
      <c r="I1290" t="str">
        <v>TRANSFERENCIA</v>
      </c>
      <c r="J1290">
        <v>15064.54</v>
      </c>
    </row>
    <row r="1291">
      <c r="A1291" t="str">
        <v>BC_MATRIZ</v>
      </c>
      <c r="B1291">
        <v>45933</v>
      </c>
      <c r="C1291" t="str">
        <v>SALDO FRETE Nº 02106, CTE 40633 NEROWILLIAN, CONTRATO: 0399/25 - CA. PLACA: PHR-1H34, MOTORISTA: MICHEL CAETANO NETTO</v>
      </c>
      <c r="D1291" t="str">
        <v>BELA CEREAIS COMERCIO</v>
      </c>
      <c r="E1291" t="str">
        <v xml:space="preserve"> MICHEL CAETANO NETTO</v>
      </c>
      <c r="F1291" t="str">
        <v>02106</v>
      </c>
      <c r="G1291" t="str">
        <v>FRETE (ADTO/SALDO)</v>
      </c>
      <c r="H1291" t="str">
        <v>ÚNICA</v>
      </c>
      <c r="I1291" t="str">
        <v>PIX</v>
      </c>
      <c r="J1291">
        <v>4973.28</v>
      </c>
    </row>
    <row r="1292">
      <c r="A1292" t="str">
        <v>BC_MATRIZ</v>
      </c>
      <c r="B1292">
        <v>45933</v>
      </c>
      <c r="C1292" t="str">
        <v>ADTO FRETE Nº 02113, CTE 40816 NEROWILIAN, CONTRATO: 0402/25 - CA. PLACA: JAT-8B80, MOTORISTA: CESAR LEANDRO CREMONESE DO NASCIMENTO</v>
      </c>
      <c r="D1292" t="str">
        <v>BELA CEREAIS COMERCIO</v>
      </c>
      <c r="E1292" t="str">
        <v xml:space="preserve"> CESAR LEANDRO CREMONESE DO NASCIMENTO</v>
      </c>
      <c r="F1292" t="str">
        <v>02113</v>
      </c>
      <c r="G1292" t="str">
        <v>FRETE (ADTO/SALDO)</v>
      </c>
      <c r="H1292" t="str">
        <v>ÚNICA</v>
      </c>
      <c r="I1292" t="str">
        <v>PIX</v>
      </c>
      <c r="J1292">
        <v>10756.48</v>
      </c>
    </row>
    <row r="1293">
      <c r="A1293" t="str">
        <v>BC_MATRIZ</v>
      </c>
      <c r="B1293">
        <v>45933</v>
      </c>
      <c r="C1293" t="str">
        <v>TARIFA</v>
      </c>
      <c r="D1293" t="str">
        <v>BELA CEREAIS COMERCIO</v>
      </c>
      <c r="E1293" t="str">
        <v xml:space="preserve"> BANCO DO BRASIL SA</v>
      </c>
      <c r="F1293" t="str">
        <v>10/2025</v>
      </c>
      <c r="G1293" t="str">
        <v>TARIFA BANCARIA</v>
      </c>
      <c r="H1293" t="str">
        <v>ÚNICA</v>
      </c>
      <c r="I1293" t="str">
        <v>DEBITO EM CONTA</v>
      </c>
      <c r="J1293">
        <v>3.28</v>
      </c>
    </row>
    <row r="1294">
      <c r="A1294" t="str">
        <v>BC_MATRIZ</v>
      </c>
      <c r="B1294">
        <v>45933</v>
      </c>
      <c r="C1294" t="str">
        <v>TARFIFA</v>
      </c>
      <c r="D1294" t="str">
        <v>BELA CEREAIS COMERCIO</v>
      </c>
      <c r="E1294" t="str">
        <v xml:space="preserve"> BANCO DO BRASIL SA</v>
      </c>
      <c r="F1294" t="str">
        <v>10/2025</v>
      </c>
      <c r="G1294" t="str">
        <v>TARIFA BANCARIA</v>
      </c>
      <c r="H1294" t="str">
        <v>ÚNICA</v>
      </c>
      <c r="I1294" t="str">
        <v>DEBITO EM CONTA</v>
      </c>
      <c r="J1294">
        <v>50</v>
      </c>
    </row>
    <row r="1295">
      <c r="A1295" t="str">
        <v>BC_MATRIZ</v>
      </c>
      <c r="B1295">
        <v>45933</v>
      </c>
      <c r="C1295" t="str">
        <v>MERCADORIA REF NF 1811, CARREGAMENTO Nº 02064, CONTRATO: 0384/25 - CA. PLACA: RSE-8E57, MOTORISTA: VALDIR DE SOUSA OLIVEIRA</v>
      </c>
      <c r="D1295" t="str">
        <v>BELA CEREAIS COMERCIO</v>
      </c>
      <c r="E1295" t="str">
        <v xml:space="preserve"> TRANSFERENCIA ENTRE CONTAS</v>
      </c>
      <c r="F1295" t="str">
        <v>02064</v>
      </c>
      <c r="G1295" t="str">
        <v>TRANSFERENCIA ENTRE CONTAS</v>
      </c>
      <c r="H1295" t="str">
        <v>ÚNICA</v>
      </c>
      <c r="I1295" t="str">
        <v>TRANSFERENCIA</v>
      </c>
      <c r="J1295">
        <v>67784</v>
      </c>
    </row>
    <row r="1296">
      <c r="A1296" t="str">
        <v>BC_MATRIZ</v>
      </c>
      <c r="B1296">
        <v>45933</v>
      </c>
      <c r="C1296" t="str">
        <v>MERCADORIA REF NF 1813, CARREGAMENTO Nº 02065, CONTRATO: 0384/25 - CA. PLACA: RSA-3F68, MOTORISTA: RONAN MENEZES PEDROSA</v>
      </c>
      <c r="D1296" t="str">
        <v>BELA CEREAIS COMERCIO</v>
      </c>
      <c r="E1296" t="str">
        <v xml:space="preserve"> TRANSFERENCIA ENTRE CONTAS</v>
      </c>
      <c r="F1296" t="str">
        <v>02065</v>
      </c>
      <c r="G1296" t="str">
        <v>TRANSFERENCIA ENTRE CONTAS</v>
      </c>
      <c r="H1296" t="str">
        <v>ÚNICA</v>
      </c>
      <c r="I1296" t="str">
        <v>TRANSFERENCIA</v>
      </c>
      <c r="J1296">
        <v>63373.6</v>
      </c>
    </row>
    <row r="1297">
      <c r="A1297" t="str">
        <v>BC_MATRIZ</v>
      </c>
      <c r="B1297">
        <v>45933</v>
      </c>
      <c r="C1297" t="str">
        <v>APLICACAO</v>
      </c>
      <c r="D1297" t="str">
        <v>BELA CEREAIS COMERCIO</v>
      </c>
      <c r="E1297" t="str">
        <v xml:space="preserve"> TRANSFERENCIA ENTRE CONTAS</v>
      </c>
      <c r="F1297" t="str">
        <v>10/2025</v>
      </c>
      <c r="G1297" t="str">
        <v>TRANSFERENCIA ENTRE CONTAS</v>
      </c>
      <c r="H1297" t="str">
        <v>ÚNICA</v>
      </c>
      <c r="I1297" t="str">
        <v>TRANSFERENCIA</v>
      </c>
      <c r="J1297">
        <v>116162.48</v>
      </c>
    </row>
    <row r="1298">
      <c r="A1298" t="str">
        <v>BC_MATRIZ</v>
      </c>
      <c r="B1298">
        <v>45936</v>
      </c>
      <c r="C1298" t="str">
        <v>SALDO FRETE Nº 02108, CTE 40650 NEROWILLIAN, CONTRATO: 0399/25 - CA. PLACA: KTP-6J92, MOTORISTA: RICARDO JOSE FIGUEIRA. EXTRATO GDG TRANSPORTES</v>
      </c>
      <c r="D1298" t="str">
        <v>BELA CEREAIS COMERCIO</v>
      </c>
      <c r="E1298" t="str">
        <v xml:space="preserve"> RICARDO JOSE FIGUEIRA</v>
      </c>
      <c r="F1298" t="str">
        <v>02108</v>
      </c>
      <c r="G1298" t="str">
        <v>FRETE (ADTO/SALDO)</v>
      </c>
      <c r="H1298" t="str">
        <v>ÚNICA</v>
      </c>
      <c r="I1298" t="str">
        <v>PIX</v>
      </c>
      <c r="J1298">
        <v>2664.84</v>
      </c>
    </row>
    <row r="1299">
      <c r="A1299" t="str">
        <v>BC_MATRIZ</v>
      </c>
      <c r="B1299">
        <v>45936</v>
      </c>
      <c r="C1299" t="str">
        <v>SALDO FRETE Nº 02113, CTE 40816 NEROWILIAN, CONTRATO: 0402/25 - CA. PLACA: JAT-8B80, MOTORISTA: CESAR LEANDRO CREMONESE DO NASCIMENTO</v>
      </c>
      <c r="D1299" t="str">
        <v>BELA CEREAIS COMERCIO</v>
      </c>
      <c r="E1299" t="str">
        <v xml:space="preserve"> CESAR LEANDRO CREMONESE DO NASCIMENTO</v>
      </c>
      <c r="F1299" t="str">
        <v>02113</v>
      </c>
      <c r="G1299" t="str">
        <v>FRETE (ADTO/SALDO)</v>
      </c>
      <c r="H1299" t="str">
        <v>ÚNICA</v>
      </c>
      <c r="I1299" t="str">
        <v>PIX</v>
      </c>
      <c r="J1299">
        <v>4519.92</v>
      </c>
    </row>
    <row r="1300">
      <c r="A1300" t="str">
        <v>BC_MATRIZ</v>
      </c>
      <c r="B1300">
        <v>45936</v>
      </c>
      <c r="C1300" t="str">
        <v>FETHAB CONTRATO COMPRA 0394/25 -SO 600 TONS. FATURA Nº 00872 REF. DOCUMENTOS: 02075, 02079.</v>
      </c>
      <c r="D1300" t="str">
        <v>BELA CEREAIS COMERCIO</v>
      </c>
      <c r="E1300" t="str">
        <v xml:space="preserve"> ALCIDES AUGUSTO DA FONSECA JUNIOR</v>
      </c>
      <c r="F1300" t="str">
        <v>FATURA 00872</v>
      </c>
      <c r="G1300" t="str">
        <v>FETHAB</v>
      </c>
      <c r="H1300" t="str">
        <v>ÚNICA</v>
      </c>
      <c r="I1300" t="str">
        <v>BOLETO</v>
      </c>
      <c r="J1300">
        <v>29218.8</v>
      </c>
    </row>
    <row r="1301">
      <c r="A1301" t="str">
        <v>BC_MATRIZ</v>
      </c>
      <c r="B1301">
        <v>45936</v>
      </c>
      <c r="C1301" t="str">
        <v>IAGRO CONTRATO COMPRA 0394/25 -SO 600 TONS. FATURA Nº 00872 REF. DOCUMENTOS: 02075, 02079.</v>
      </c>
      <c r="D1301" t="str">
        <v>BELA CEREAIS COMERCIO</v>
      </c>
      <c r="E1301" t="str">
        <v xml:space="preserve"> ALCIDES AUGUSTO DA FONSECA JUNIOR</v>
      </c>
      <c r="F1301" t="str">
        <v>FATURA 00872</v>
      </c>
      <c r="G1301" t="str">
        <v>FETHAB</v>
      </c>
      <c r="H1301" t="str">
        <v>ÚNICA</v>
      </c>
      <c r="I1301" t="str">
        <v>BOLETO</v>
      </c>
      <c r="J1301">
        <v>1680.08</v>
      </c>
    </row>
    <row r="1302">
      <c r="A1302" t="str">
        <v>BC_MATRIZ</v>
      </c>
      <c r="B1302">
        <v>45936</v>
      </c>
      <c r="C1302" t="str">
        <v>ADTO FRETE Nº 02118, CTE 40867 NEROWILLIAN, CONTRATO: 0402/25 - CA. PLACA: QOU-4D62, MOTORISTA: EDUARDO AGUIAR BARUFO. EXTRATO TRANS PEDRAO</v>
      </c>
      <c r="D1302" t="str">
        <v>BELA CEREAIS COMERCIO</v>
      </c>
      <c r="E1302" t="str">
        <v xml:space="preserve"> EDUARDO AGUIAR BARUFO</v>
      </c>
      <c r="F1302" t="str">
        <v>02118</v>
      </c>
      <c r="G1302" t="str">
        <v>FRETE (ADTO/SALDO)</v>
      </c>
      <c r="H1302" t="str">
        <v>ÚNICA</v>
      </c>
      <c r="I1302" t="str">
        <v>PIX</v>
      </c>
      <c r="J1302">
        <v>11329.92</v>
      </c>
    </row>
    <row r="1303">
      <c r="A1303" t="str">
        <v>BC_MATRIZ</v>
      </c>
      <c r="B1303">
        <v>45936</v>
      </c>
      <c r="C1303" t="str">
        <v>INTERNET ESCRITORIO FATURA 2509928772211</v>
      </c>
      <c r="D1303" t="str">
        <v>BELA CEREAIS COMERCIO</v>
      </c>
      <c r="E1303" t="str">
        <v xml:space="preserve"> CLARO S.A.</v>
      </c>
      <c r="F1303" t="str">
        <v>2509928772211</v>
      </c>
      <c r="G1303" t="str">
        <v>INTERNET</v>
      </c>
      <c r="H1303" t="str">
        <v>9/12</v>
      </c>
      <c r="I1303" t="str">
        <v>BOLETO</v>
      </c>
      <c r="J1303">
        <v>183</v>
      </c>
    </row>
    <row r="1304">
      <c r="A1304" t="str">
        <v>BC_MATRIZ</v>
      </c>
      <c r="B1304">
        <v>45936</v>
      </c>
      <c r="C1304" t="str">
        <v>MERCADORIA REF NF 2064, CARREGAMENTO  Nº 02123, CONTRATO: 0406/25 - MV. PLACA: XXX-9999, MOTORISTA: JOEL FLORENCO DE SOUZA</v>
      </c>
      <c r="D1304" t="str">
        <v>BELA CEREAIS COMERCIO</v>
      </c>
      <c r="E1304" t="str">
        <v xml:space="preserve"> ELIO LUIZ CARLOTT</v>
      </c>
      <c r="F1304" t="str">
        <v>02123</v>
      </c>
      <c r="G1304" t="str">
        <v>FORNECEDORES MERCADORIA</v>
      </c>
      <c r="H1304" t="str">
        <v>ÚNICA</v>
      </c>
      <c r="I1304" t="str">
        <v>PIX</v>
      </c>
      <c r="J1304">
        <v>156709.16</v>
      </c>
    </row>
    <row r="1305">
      <c r="A1305" t="str">
        <v>BC_MATRIZ</v>
      </c>
      <c r="B1305">
        <v>45936</v>
      </c>
      <c r="C1305" t="str">
        <v>MERCADORIA REF NF 2065, CARREGAMENTO  Nº 02124, CONTRATO: 0406/25 - MV. PLACA: XXX-9999, MOTORISTA: JOEL FLORENCO DE SOUZA</v>
      </c>
      <c r="D1305" t="str">
        <v>BELA CEREAIS COMERCIO</v>
      </c>
      <c r="E1305" t="str">
        <v xml:space="preserve"> ELIO LUIZ CARLOTT</v>
      </c>
      <c r="F1305" t="str">
        <v>02124</v>
      </c>
      <c r="G1305" t="str">
        <v>FORNECEDORES MERCADORIA</v>
      </c>
      <c r="H1305" t="str">
        <v>ÚNICA</v>
      </c>
      <c r="I1305" t="str">
        <v>PIX</v>
      </c>
      <c r="J1305">
        <v>156889.17</v>
      </c>
    </row>
    <row r="1306">
      <c r="A1306" t="str">
        <v>BC_MATRIZ</v>
      </c>
      <c r="B1306">
        <v>45936</v>
      </c>
      <c r="C1306" t="str">
        <v>TARIFA</v>
      </c>
      <c r="D1306" t="str">
        <v>BELA CEREAIS COMERCIO</v>
      </c>
      <c r="E1306" t="str">
        <v xml:space="preserve"> BANCO DO BRASIL SA</v>
      </c>
      <c r="F1306" t="str">
        <v>10/2025</v>
      </c>
      <c r="G1306" t="str">
        <v>TARIFA BANCARIA</v>
      </c>
      <c r="H1306" t="str">
        <v>ÚNICA</v>
      </c>
      <c r="I1306" t="str">
        <v>DEBITO EM CONTA</v>
      </c>
      <c r="J1306">
        <v>70</v>
      </c>
    </row>
    <row r="1307">
      <c r="A1307" t="str">
        <v>BC_MATRIZ</v>
      </c>
      <c r="B1307">
        <v>45936</v>
      </c>
      <c r="C1307" t="str">
        <v>RESGATE</v>
      </c>
      <c r="D1307" t="str">
        <v>BELA CEREAIS COMERCIO</v>
      </c>
      <c r="E1307" t="str">
        <v xml:space="preserve"> TRANSFERENCIA ENTRE CONTAS</v>
      </c>
      <c r="F1307" t="str">
        <v>10/2025</v>
      </c>
      <c r="G1307" t="str">
        <v>TRANSFERENCIA ENTRE CONTAS</v>
      </c>
      <c r="H1307" t="str">
        <v>ÚNICA</v>
      </c>
      <c r="I1307" t="str">
        <v>TRANSFERENCIA</v>
      </c>
      <c r="J1307">
        <v>8486.63</v>
      </c>
    </row>
    <row r="1308">
      <c r="A1308" t="str">
        <v>BC_MATRIZ</v>
      </c>
      <c r="B1308">
        <v>45936</v>
      </c>
      <c r="C1308" t="str">
        <v>TARIFA</v>
      </c>
      <c r="D1308" t="str">
        <v>BELA CEREAIS COMERCIO</v>
      </c>
      <c r="E1308" t="str">
        <v xml:space="preserve"> BANCO DA AMAZONIA</v>
      </c>
      <c r="F1308" t="str">
        <v>10/2025</v>
      </c>
      <c r="G1308" t="str">
        <v>TARIFA BANCARIA</v>
      </c>
      <c r="H1308" t="str">
        <v>ÚNICA</v>
      </c>
      <c r="I1308" t="str">
        <v>DEBITO EM CONTA</v>
      </c>
      <c r="J1308">
        <v>40</v>
      </c>
    </row>
    <row r="1309">
      <c r="A1309" t="str">
        <v>BC_MATRIZ</v>
      </c>
      <c r="B1309">
        <v>45937</v>
      </c>
      <c r="C1309" t="str">
        <v>ADTO FRETE Nº 02120, CTE 40883 NEROWILLIAN, CONTRATO: 0402/25 - CA. PLACA: RAG-8I36, MOTORISTA: WILLIAN FERREIRA FERNANDES. EXTRATO JB TRANSPORTES</v>
      </c>
      <c r="D1309" t="str">
        <v>BELA CEREAIS COMERCIO</v>
      </c>
      <c r="E1309" t="str">
        <v xml:space="preserve"> WILLIAN FERREIRA FERNANDES</v>
      </c>
      <c r="F1309" t="str">
        <v>02120</v>
      </c>
      <c r="G1309" t="str">
        <v>FRETE (ADTO/SALDO)</v>
      </c>
      <c r="H1309" t="str">
        <v>ÚNICA</v>
      </c>
      <c r="I1309" t="str">
        <v>PIX</v>
      </c>
      <c r="J1309">
        <v>8641.92</v>
      </c>
    </row>
    <row r="1310">
      <c r="A1310" t="str">
        <v>BC_MATRIZ</v>
      </c>
      <c r="B1310">
        <v>45937</v>
      </c>
      <c r="C1310" t="str">
        <v>ADTO FRETE Nº 02119, CTE 40886 NEROWILLIAN, CONTRATO: 0402/25 - CA. PLACA: IWX-3J16, MOTORISTA: ALCINEY SILVA DOS SANTOS. EXTRATO JB TRANSPORTES.</v>
      </c>
      <c r="D1310" t="str">
        <v>BELA CEREAIS COMERCIO</v>
      </c>
      <c r="E1310" t="str">
        <v xml:space="preserve"> ALCINEY SILVA DOS SANTOS</v>
      </c>
      <c r="F1310" t="str">
        <v>02119</v>
      </c>
      <c r="G1310" t="str">
        <v>FRETE (ADTO/SALDO)</v>
      </c>
      <c r="H1310" t="str">
        <v>ÚNICA</v>
      </c>
      <c r="I1310" t="str">
        <v>PIX</v>
      </c>
      <c r="J1310">
        <v>8032.64</v>
      </c>
    </row>
    <row r="1311">
      <c r="A1311" t="str">
        <v>BC_MATRIZ</v>
      </c>
      <c r="B1311">
        <v>45937</v>
      </c>
      <c r="C1311" t="str">
        <v>ADTO FRETE Nº 02121, CTE 40887 NEROWILLIAN, CONTRATO: 0384/25 - CA. PLACA: NED-9F59, MOTORISTA: BRUNO DE SOUZA FERREIRA. EXTRATO VALDEMAR JOSE FERREIRA</v>
      </c>
      <c r="D1311" t="str">
        <v>BELA CEREAIS COMERCIO</v>
      </c>
      <c r="E1311" t="str">
        <v xml:space="preserve"> BRUNO DE SOUZA FERREIRA</v>
      </c>
      <c r="F1311" t="str">
        <v>02121</v>
      </c>
      <c r="G1311" t="str">
        <v>FRETE (ADTO/SALDO)</v>
      </c>
      <c r="H1311" t="str">
        <v>ÚNICA</v>
      </c>
      <c r="I1311" t="str">
        <v>PIX</v>
      </c>
      <c r="J1311">
        <v>9409.68</v>
      </c>
    </row>
    <row r="1312">
      <c r="A1312" t="str">
        <v>BC_MATRIZ</v>
      </c>
      <c r="B1312">
        <v>45937</v>
      </c>
      <c r="C1312" t="str">
        <v>CTE 32270 NEROWILLIAN. FATURA Nº 00873 REF. DOCUMENTOS: 02110, 02110, 02116, 02116, 02106, 02107, 02108, 02113, 02114, 02114, 02115, 02111, 02117, 02117, 02112, 02112.</v>
      </c>
      <c r="D1312" t="str">
        <v>BELA CEREAIS COMERCIO</v>
      </c>
      <c r="E1312" t="str">
        <v xml:space="preserve"> MARCIA MORATELLI</v>
      </c>
      <c r="F1312" t="str">
        <v>FATURA 00873</v>
      </c>
      <c r="G1312" t="str">
        <v>OUTRAS DESPESAS (CORRETORA)</v>
      </c>
      <c r="H1312" t="str">
        <v>ÚNICA</v>
      </c>
      <c r="I1312" t="str">
        <v>TRANSFERENCIA</v>
      </c>
      <c r="J1312">
        <v>1066.3</v>
      </c>
    </row>
    <row r="1313">
      <c r="A1313" t="str">
        <v>BC_MATRIZ</v>
      </c>
      <c r="B1313">
        <v>45937</v>
      </c>
      <c r="C1313" t="str">
        <v>CTE 32270 NEROWILLIAN. FATURA Nº 00873 REF. DOCUMENTOS: 02110, 02110, 02116, 02116, 02106, 02107, 02108, 02113, 02114, 02114, 02115, 02111, 02117, 02117, 02112, 02112.</v>
      </c>
      <c r="D1313" t="str">
        <v>BELA CEREAIS COMERCIO</v>
      </c>
      <c r="E1313" t="str">
        <v xml:space="preserve"> MARCIA MORATELLI</v>
      </c>
      <c r="F1313" t="str">
        <v>FATURA 00873</v>
      </c>
      <c r="G1313" t="str">
        <v>ICMS S/ FRETE</v>
      </c>
      <c r="H1313" t="str">
        <v>ÚNICA</v>
      </c>
      <c r="I1313" t="str">
        <v>TRANSFERENCIA</v>
      </c>
      <c r="J1313">
        <v>5933.81</v>
      </c>
    </row>
    <row r="1314">
      <c r="A1314" t="str">
        <v>BC_MATRIZ</v>
      </c>
      <c r="B1314">
        <v>45937</v>
      </c>
      <c r="C1314" t="str">
        <v>CTE 32270 NEROWILLIAN. FATURA Nº 00873 REF. DOCUMENTOS: 02110, 02110, 02116, 02116, 02106, 02107, 02108, 02113, 02114, 02114, 02115, 02111, 02117, 02117, 02112, 02112.</v>
      </c>
      <c r="D1314" t="str">
        <v>BELA CEREAIS COMERCIO</v>
      </c>
      <c r="E1314" t="str">
        <v xml:space="preserve"> MARCIA MORATELLI</v>
      </c>
      <c r="F1314" t="str">
        <v>FATURA 00873</v>
      </c>
      <c r="G1314" t="str">
        <v>PRO-LABORE</v>
      </c>
      <c r="H1314" t="str">
        <v>ÚNICA</v>
      </c>
      <c r="I1314" t="str">
        <v>TRANSFERENCIA</v>
      </c>
      <c r="J1314">
        <v>368.3</v>
      </c>
    </row>
    <row r="1315">
      <c r="A1315" t="str">
        <v>BC_MATRIZ</v>
      </c>
      <c r="B1315">
        <v>45937</v>
      </c>
      <c r="C1315" t="str">
        <v>ADTO FRETE Nº 02122, CTE 40899 NEROWILLIAN, CONTRATO: 0384/25 - CA. PLACA: NUB-3J64, MOTORISTA: VALDEMAR JOSE FERREIRA</v>
      </c>
      <c r="D1315" t="str">
        <v>BELA CEREAIS COMERCIO</v>
      </c>
      <c r="E1315" t="str">
        <v xml:space="preserve"> VALDEMAR JOSE FERREIRA</v>
      </c>
      <c r="F1315" t="str">
        <v>02122</v>
      </c>
      <c r="G1315" t="str">
        <v>FRETE (ADTO/SALDO)</v>
      </c>
      <c r="H1315" t="str">
        <v>ÚNICA</v>
      </c>
      <c r="I1315" t="str">
        <v>PIX</v>
      </c>
      <c r="J1315">
        <v>9243.36</v>
      </c>
    </row>
    <row r="1316">
      <c r="A1316" t="str">
        <v>BC_MATRIZ</v>
      </c>
      <c r="B1316">
        <v>45937</v>
      </c>
      <c r="C1316" t="str">
        <v>PROJETO INTERIORES</v>
      </c>
      <c r="D1316" t="str">
        <v>BELA CEREAIS COMERCIO</v>
      </c>
      <c r="E1316" t="str">
        <v xml:space="preserve"> GABRIELE SILVA DOURADO</v>
      </c>
      <c r="F1316" t="str">
        <v>10/2025</v>
      </c>
      <c r="G1316" t="str">
        <v>INSTALACAO/MONTAGEM ESCRITORIO 505 SUL PALMAS TO</v>
      </c>
      <c r="H1316" t="str">
        <v>3/3</v>
      </c>
      <c r="I1316" t="str">
        <v>TRANSFERENCIA</v>
      </c>
      <c r="J1316">
        <v>1500</v>
      </c>
    </row>
    <row r="1317">
      <c r="A1317" t="str">
        <v>BC_MATRIZ</v>
      </c>
      <c r="B1317">
        <v>45937</v>
      </c>
      <c r="C1317" t="str">
        <v>COMISSÃO CORRETOR NF 11. CONTRATO VENDA: 0405/25 - MV. FATURA Nº 00874 REF. DOCUMENTOS: 02124, FATURA 00874, 02123.</v>
      </c>
      <c r="D1317" t="str">
        <v>BELA CEREAIS COMERCIO</v>
      </c>
      <c r="E1317" t="str">
        <v xml:space="preserve"> ADRIANO DUARTE DE OLIVEIRA LTDA</v>
      </c>
      <c r="F1317" t="str">
        <v>0405/25 - MV</v>
      </c>
      <c r="G1317" t="str">
        <v>COMISSÃO CONTRATOS (CORRETORA)</v>
      </c>
      <c r="H1317" t="str">
        <v>ÚNICA</v>
      </c>
      <c r="I1317" t="str">
        <v>PIX</v>
      </c>
      <c r="J1317">
        <v>35000</v>
      </c>
    </row>
    <row r="1318">
      <c r="A1318" t="str">
        <v>BC_MATRIZ</v>
      </c>
      <c r="B1318">
        <v>45937</v>
      </c>
      <c r="C1318" t="str">
        <v>ESTORNO DE VALOR CRT 0387/25 - MP EXP-030-25 (RENEGOCIACAO DE VALOR EM FUNCAO CANCELAMENTO CONTRATO ADROIT).</v>
      </c>
      <c r="D1318" t="str">
        <v>BELA CEREAIS COMERCIO</v>
      </c>
      <c r="E1318" t="str">
        <v xml:space="preserve"> VEGA PARTICIPACOES E GESTORA DE BENS LTDA</v>
      </c>
      <c r="F1318" t="str">
        <v>0387/25 - MP</v>
      </c>
      <c r="G1318" t="str">
        <v>HONORARIOS DIVERSOS</v>
      </c>
      <c r="H1318" t="str">
        <v>ÚNICA</v>
      </c>
      <c r="I1318" t="str">
        <v>PIX</v>
      </c>
      <c r="J1318">
        <v>-41524.45</v>
      </c>
    </row>
    <row r="1319">
      <c r="A1319" t="str">
        <v>BC_MATRIZ</v>
      </c>
      <c r="B1319">
        <v>45937</v>
      </c>
      <c r="C1319" t="str">
        <v>TARIFA</v>
      </c>
      <c r="D1319" t="str">
        <v>BELA CEREAIS COMERCIO</v>
      </c>
      <c r="E1319" t="str">
        <v xml:space="preserve"> BANCO DO BRASIL SA</v>
      </c>
      <c r="F1319" t="str">
        <v>10/2025</v>
      </c>
      <c r="G1319" t="str">
        <v>TARIFA BANCARIA</v>
      </c>
      <c r="H1319" t="str">
        <v>ÚNICA</v>
      </c>
      <c r="I1319" t="str">
        <v>DEBITO EM CONTA</v>
      </c>
      <c r="J1319">
        <v>50</v>
      </c>
    </row>
    <row r="1320">
      <c r="A1320" t="str">
        <v>BC_MATRIZ</v>
      </c>
      <c r="B1320">
        <v>45937</v>
      </c>
      <c r="C1320" t="str">
        <v>APLICACAO</v>
      </c>
      <c r="D1320" t="str">
        <v>BELA CEREAIS COMERCIO</v>
      </c>
      <c r="E1320" t="str">
        <v xml:space="preserve"> TRANSFERENCIA ENTRE CONTAS</v>
      </c>
      <c r="F1320" t="str">
        <v>10/2025</v>
      </c>
      <c r="G1320" t="str">
        <v>TRANSFERENCIA ENTRE CONTAS</v>
      </c>
      <c r="H1320" t="str">
        <v>ÚNICA</v>
      </c>
      <c r="I1320" t="str">
        <v>TRANSFERENCIA</v>
      </c>
      <c r="J1320">
        <v>156441.97</v>
      </c>
    </row>
    <row r="1321">
      <c r="A1321" t="str">
        <v>BC_MATRIZ</v>
      </c>
      <c r="B1321">
        <v>45938</v>
      </c>
      <c r="C1321" t="str">
        <v>MERCADORIA REF NF 1513, CARREGAMENTO  Nº 02021, CONTRATO: 0392/25 - FC. PLACA: HRO-6D61, MOTORISTA: AGOSTINHO ZAPPELINE FILHO</v>
      </c>
      <c r="D1321" t="str">
        <v>BELA CEREAIS COMERCIO</v>
      </c>
      <c r="E1321" t="str">
        <v xml:space="preserve"> MM COMERCIO DE CEREAIS LTDA</v>
      </c>
      <c r="F1321" t="str">
        <v>02021</v>
      </c>
      <c r="G1321" t="str">
        <v>FORNECEDORES MERCADORIA</v>
      </c>
      <c r="H1321" t="str">
        <v>ÚNICA</v>
      </c>
      <c r="I1321" t="str">
        <v>TRANSFERENCIA</v>
      </c>
      <c r="J1321">
        <v>41626.67</v>
      </c>
    </row>
    <row r="1322">
      <c r="A1322" t="str">
        <v>BC_MATRIZ</v>
      </c>
      <c r="B1322">
        <v>45938</v>
      </c>
      <c r="C1322" t="str">
        <v>SALDO FRETE Nº 02118, CTE 40867 NEROWILLIAN, CONTRATO: 0402/25 - CA. PLACA: QOU-4D62, MOTORISTA: EDUARDO AGUIAR BARUFO. EXTRATO TRANS PEDRAO</v>
      </c>
      <c r="D1322" t="str">
        <v>BELA CEREAIS COMERCIO</v>
      </c>
      <c r="E1322" t="str">
        <v xml:space="preserve"> EDUARDO AGUIAR BARUFO</v>
      </c>
      <c r="F1322" t="str">
        <v>02118</v>
      </c>
      <c r="G1322" t="str">
        <v>FRETE (ADTO/SALDO)</v>
      </c>
      <c r="H1322" t="str">
        <v>ÚNICA</v>
      </c>
      <c r="I1322" t="str">
        <v>PIX</v>
      </c>
      <c r="J1322">
        <v>4765.68</v>
      </c>
    </row>
    <row r="1323">
      <c r="A1323" t="str">
        <v>BC_MATRIZ</v>
      </c>
      <c r="B1323">
        <v>45938</v>
      </c>
      <c r="C1323" t="str">
        <v>MERCADORIA REF NF 1822, CARREGAMENTO Nº 02073, CONTRATO: 0384/25 - CA. PLACA: EGJ-7J96, MOTORISTA: MARCOS DONIZETTI DE CARVALHO</v>
      </c>
      <c r="D1323" t="str">
        <v>BELA CEREAIS COMERCIO</v>
      </c>
      <c r="E1323" t="str">
        <v xml:space="preserve"> TRANSFERENCIA ENTRE CONTAS</v>
      </c>
      <c r="F1323" t="str">
        <v>02073</v>
      </c>
      <c r="G1323" t="str">
        <v>TRANSFERENCIA ENTRE CONTAS</v>
      </c>
      <c r="H1323" t="str">
        <v>ÚNICA</v>
      </c>
      <c r="I1323" t="str">
        <v>TRANSFERENCIA</v>
      </c>
      <c r="J1323">
        <v>51563.2</v>
      </c>
    </row>
    <row r="1324">
      <c r="A1324" t="str">
        <v>BC_MATRIZ</v>
      </c>
      <c r="B1324">
        <v>45938</v>
      </c>
      <c r="C1324" t="str">
        <v>TARIFA</v>
      </c>
      <c r="D1324" t="str">
        <v>BELA CEREAIS COMERCIO</v>
      </c>
      <c r="E1324" t="str">
        <v xml:space="preserve"> BANCO DO BRASIL SA</v>
      </c>
      <c r="F1324" t="str">
        <v>10/2025</v>
      </c>
      <c r="G1324" t="str">
        <v>TARIFA BANCARIA</v>
      </c>
      <c r="H1324" t="str">
        <v>ÚNICA</v>
      </c>
      <c r="I1324" t="str">
        <v>DEBITO EM CONTA</v>
      </c>
      <c r="J1324">
        <v>1.64</v>
      </c>
    </row>
    <row r="1325">
      <c r="A1325" t="str">
        <v>BC_MATRIZ</v>
      </c>
      <c r="B1325">
        <v>45938</v>
      </c>
      <c r="C1325" t="str">
        <v>TARIFA</v>
      </c>
      <c r="D1325" t="str">
        <v>BELA CEREAIS COMERCIO</v>
      </c>
      <c r="E1325" t="str">
        <v xml:space="preserve"> BANCO DO BRASIL SA</v>
      </c>
      <c r="F1325" t="str">
        <v>10/2025</v>
      </c>
      <c r="G1325" t="str">
        <v>TARIFA BANCARIA</v>
      </c>
      <c r="H1325" t="str">
        <v>ÚNICA</v>
      </c>
      <c r="I1325" t="str">
        <v>DEBITO EM CONTA</v>
      </c>
      <c r="J1325">
        <v>30</v>
      </c>
    </row>
    <row r="1326">
      <c r="A1326" t="str">
        <v>BC_MATRIZ</v>
      </c>
      <c r="B1326">
        <v>45938</v>
      </c>
      <c r="C1326" t="str">
        <v>RESGATE</v>
      </c>
      <c r="D1326" t="str">
        <v>BELA CEREAIS COMERCIO</v>
      </c>
      <c r="E1326" t="str">
        <v xml:space="preserve"> TRANSFERENCIA ENTRE CONTAS</v>
      </c>
      <c r="F1326" t="str">
        <v>10/2025</v>
      </c>
      <c r="G1326" t="str">
        <v>TRANSFERENCIA ENTRE CONTAS</v>
      </c>
      <c r="H1326" t="str">
        <v>ÚNICA</v>
      </c>
      <c r="I1326" t="str">
        <v>TRANSFERENCIA</v>
      </c>
      <c r="J1326">
        <v>12242.29</v>
      </c>
    </row>
    <row r="1327">
      <c r="A1327" t="str">
        <v>BC_MATRIZ</v>
      </c>
      <c r="B1327">
        <v>45939</v>
      </c>
      <c r="C1327" t="str">
        <v>TARIFA</v>
      </c>
      <c r="D1327" t="str">
        <v>BELA CEREAIS COMERCIO</v>
      </c>
      <c r="E1327" t="str">
        <v xml:space="preserve"> BANCO DO BRASIL SA</v>
      </c>
      <c r="F1327" t="str">
        <v>10/2025</v>
      </c>
      <c r="G1327" t="str">
        <v>TARIFA BANCARIA</v>
      </c>
      <c r="H1327" t="str">
        <v>ÚNICA</v>
      </c>
      <c r="I1327" t="str">
        <v>DEBITO EM CONTA</v>
      </c>
      <c r="J1327">
        <v>50</v>
      </c>
    </row>
    <row r="1328">
      <c r="A1328" t="str">
        <v>BC_MATRIZ</v>
      </c>
      <c r="B1328">
        <v>45939</v>
      </c>
      <c r="C1328" t="str">
        <v>APLICACAO</v>
      </c>
      <c r="D1328" t="str">
        <v>BELA CEREAIS COMERCIO</v>
      </c>
      <c r="E1328" t="str">
        <v xml:space="preserve"> TRANSFERENCIA ENTRE CONTAS</v>
      </c>
      <c r="F1328" t="str">
        <v>10/2025</v>
      </c>
      <c r="G1328" t="str">
        <v>TRANSFERENCIA ENTRE CONTAS</v>
      </c>
      <c r="H1328" t="str">
        <v>ÚNICA</v>
      </c>
      <c r="I1328" t="str">
        <v>TRANSFERENCIA</v>
      </c>
      <c r="J1328">
        <v>300614.73</v>
      </c>
    </row>
    <row r="1329">
      <c r="A1329" t="str">
        <v>BC_MATRIZ</v>
      </c>
      <c r="B1329">
        <v>45940</v>
      </c>
      <c r="C1329" t="str">
        <v>APOLICE 21.94.2025.0001911 REF 07/2025. FATURA Nº 00846 REF. DOCUMENTOS: 01995, 01996, 01997, 01998, 02006, 02005, 02002, 02004, 02012, 02014.</v>
      </c>
      <c r="D1329" t="str">
        <v>BELA CEREAIS COMERCIO</v>
      </c>
      <c r="E1329" t="str">
        <v xml:space="preserve"> YELUM SEGUROS S.A</v>
      </c>
      <c r="F1329" t="str">
        <v>07/2025</v>
      </c>
      <c r="G1329" t="str">
        <v>SEGURO CARGA</v>
      </c>
      <c r="H1329" t="str">
        <v>ÚNICA</v>
      </c>
      <c r="I1329" t="str">
        <v>BOLETO</v>
      </c>
      <c r="J1329">
        <v>1237.6</v>
      </c>
    </row>
    <row r="1330">
      <c r="A1330" t="str">
        <v>BC_MATRIZ</v>
      </c>
      <c r="B1330">
        <v>45940</v>
      </c>
      <c r="C1330" t="str">
        <v>SALDO FRETE Nº 02120, CTE 40883 NEROWILLIAN, CONTRATO: 0402/25 - CA. PLACA: RAG-8I36, MOTORISTA: WILLIAN FERREIRA FERNANDES. EXTRATO JB TRANSPORTES</v>
      </c>
      <c r="D1330" t="str">
        <v>BELA CEREAIS COMERCIO</v>
      </c>
      <c r="E1330" t="str">
        <v xml:space="preserve"> WILLIAN FERREIRA FERNANDES</v>
      </c>
      <c r="F1330" t="str">
        <v>02120</v>
      </c>
      <c r="G1330" t="str">
        <v>FRETE (ADTO/SALDO)</v>
      </c>
      <c r="H1330" t="str">
        <v>ÚNICA</v>
      </c>
      <c r="I1330" t="str">
        <v>PIX</v>
      </c>
      <c r="J1330">
        <v>3613.68</v>
      </c>
    </row>
    <row r="1331">
      <c r="A1331" t="str">
        <v>BC_MATRIZ</v>
      </c>
      <c r="B1331">
        <v>45940</v>
      </c>
      <c r="C1331" t="str">
        <v>SALDO FRETE Nº 02119, CTE 40886 NEROWILLIAN, CONTRATO: 0402/25 - CA. PLACA: IWX-3J16, MOTORISTA: ALCINEY SILVA DOS SANTOS. EXTRATO JB TRANSPORTES.</v>
      </c>
      <c r="D1331" t="str">
        <v>BELA CEREAIS COMERCIO</v>
      </c>
      <c r="E1331" t="str">
        <v xml:space="preserve"> ALCINEY SILVA DOS SANTOS</v>
      </c>
      <c r="F1331" t="str">
        <v>02119</v>
      </c>
      <c r="G1331" t="str">
        <v>FRETE (ADTO/SALDO)</v>
      </c>
      <c r="H1331" t="str">
        <v>ÚNICA</v>
      </c>
      <c r="I1331" t="str">
        <v>PIX</v>
      </c>
      <c r="J1331">
        <v>3352.56</v>
      </c>
    </row>
    <row r="1332">
      <c r="A1332" t="str">
        <v>BC_MATRIZ</v>
      </c>
      <c r="B1332">
        <v>45940</v>
      </c>
      <c r="C1332" t="str">
        <v>SALDO FRETE Nº 02121, CTE 40887 NEROWILLIAN, CONTRATO: 0384/25 - CA. PLACA: NED-9F59, MOTORISTA: BRUNO DE SOUZA FERREIRA. EXTRATO VALDEMAR JOSE FERREIRA</v>
      </c>
      <c r="D1332" t="str">
        <v>BELA CEREAIS COMERCIO</v>
      </c>
      <c r="E1332" t="str">
        <v xml:space="preserve"> BRUNO DE SOUZA FERREIRA</v>
      </c>
      <c r="F1332" t="str">
        <v>02121</v>
      </c>
      <c r="G1332" t="str">
        <v>FRETE (ADTO/SALDO)</v>
      </c>
      <c r="H1332" t="str">
        <v>ÚNICA</v>
      </c>
      <c r="I1332" t="str">
        <v>PIX</v>
      </c>
      <c r="J1332">
        <v>3942.72</v>
      </c>
    </row>
    <row r="1333">
      <c r="A1333" t="str">
        <v>BC_MATRIZ</v>
      </c>
      <c r="B1333">
        <v>45940</v>
      </c>
      <c r="C1333" t="str">
        <v>SALDO FRETE Nº 02122, CTE 40899 NEROWILLIAN, CONTRATO: 0384/25 - CA. PLACA: NUB-3J64, MOTORISTA: VALDEMAR JOSE FERREIRA</v>
      </c>
      <c r="D1333" t="str">
        <v>BELA CEREAIS COMERCIO</v>
      </c>
      <c r="E1333" t="str">
        <v xml:space="preserve"> VALDEMAR JOSE FERREIRA</v>
      </c>
      <c r="F1333" t="str">
        <v>02122</v>
      </c>
      <c r="G1333" t="str">
        <v>FRETE (ADTO/SALDO)</v>
      </c>
      <c r="H1333" t="str">
        <v>ÚNICA</v>
      </c>
      <c r="I1333" t="str">
        <v>PIX</v>
      </c>
      <c r="J1333">
        <v>3871.44</v>
      </c>
    </row>
    <row r="1334">
      <c r="A1334" t="str">
        <v>BC_MATRIZ</v>
      </c>
      <c r="B1334">
        <v>45940</v>
      </c>
      <c r="C1334" t="str">
        <v>ALUGUEL SALA 505 SUL</v>
      </c>
      <c r="D1334" t="str">
        <v>BELA CEREAIS COMERCIO</v>
      </c>
      <c r="E1334" t="str">
        <v xml:space="preserve"> ALUGAR ADMINISTRACAO DE IMOVEIS LTDA</v>
      </c>
      <c r="F1334" t="str">
        <v>10/2025</v>
      </c>
      <c r="G1334" t="str">
        <v>ALUGUEL</v>
      </c>
      <c r="H1334" t="str">
        <v>2/30</v>
      </c>
      <c r="I1334" t="str">
        <v>BOLETO</v>
      </c>
      <c r="J1334">
        <v>2500</v>
      </c>
    </row>
    <row r="1335">
      <c r="A1335" t="str">
        <v>BC_MATRIZ</v>
      </c>
      <c r="B1335">
        <v>45940</v>
      </c>
      <c r="C1335" t="str">
        <v>CONSORCIO</v>
      </c>
      <c r="D1335" t="str">
        <v>BELA CEREAIS COMERCIO</v>
      </c>
      <c r="E1335" t="str">
        <v xml:space="preserve"> BANCO DO BRASIL SA</v>
      </c>
      <c r="F1335" t="str">
        <v>10/2025</v>
      </c>
      <c r="G1335" t="str">
        <v>CONSORCIO</v>
      </c>
      <c r="H1335" t="str">
        <v>ÚNICA</v>
      </c>
      <c r="I1335" t="str">
        <v>DEBITO EM CONTA</v>
      </c>
      <c r="J1335">
        <v>2474.29</v>
      </c>
    </row>
    <row r="1336">
      <c r="A1336" t="str">
        <v>BC_MATRIZ</v>
      </c>
      <c r="B1336">
        <v>45940</v>
      </c>
      <c r="C1336" t="str">
        <v>BAIXAR MUTUO</v>
      </c>
      <c r="D1336" t="str">
        <v>BELA CEREAIS COMERCIO</v>
      </c>
      <c r="E1336" t="str">
        <v xml:space="preserve"> JOEL FLORENCO DE SOUZA</v>
      </c>
      <c r="F1336" t="str">
        <v>10/2025</v>
      </c>
      <c r="G1336" t="str">
        <v>PRO-LABORE</v>
      </c>
      <c r="H1336" t="str">
        <v>ÚNICA</v>
      </c>
      <c r="I1336" t="str">
        <v>TRANSFERENCIA</v>
      </c>
      <c r="J1336">
        <v>20000</v>
      </c>
    </row>
    <row r="1337">
      <c r="A1337" t="str">
        <v>BC_MATRIZ</v>
      </c>
      <c r="B1337">
        <v>45940</v>
      </c>
      <c r="C1337" t="str">
        <v>NF 202500000000029. SERVICO DE SUPORTE TECNICO EM INFRAESTRUTURA DE TI.</v>
      </c>
      <c r="D1337" t="str">
        <v>BELA CEREAIS COMERCIO</v>
      </c>
      <c r="E1337" t="str">
        <v xml:space="preserve"> SKILLS IT SOLUCOES EM TECNOLOGIA LTDA</v>
      </c>
      <c r="F1337" t="str">
        <v>202500000000029</v>
      </c>
      <c r="G1337" t="str">
        <v>INFORMATICA</v>
      </c>
      <c r="H1337" t="str">
        <v>ÚNICA</v>
      </c>
      <c r="I1337" t="str">
        <v>BOLETO</v>
      </c>
      <c r="J1337">
        <v>896.95</v>
      </c>
    </row>
    <row r="1338">
      <c r="A1338" t="str">
        <v>BC_MATRIZ</v>
      </c>
      <c r="B1338">
        <v>45940</v>
      </c>
      <c r="C1338" t="str">
        <v>CAPITAL DE GIRO CEDULA DE CREDITO BANCARIO NR 713.914.635. PARCELA ULTIMA 10/01/2029 VALOR PARCELA: R$ 43.571,43. ENCARGO FINANCEIRO 1,92 % MES.</v>
      </c>
      <c r="D1338" t="str">
        <v>BELA CEREAIS COMERCIO</v>
      </c>
      <c r="E1338" t="str">
        <v xml:space="preserve"> BANCO DO BRASIL SA</v>
      </c>
      <c r="F1338" t="str">
        <v>713.914.635</v>
      </c>
      <c r="G1338" t="str">
        <v>CAPITAL GIRO</v>
      </c>
      <c r="H1338" t="str">
        <v>3/42</v>
      </c>
      <c r="I1338" t="str">
        <v>DEBITO EM CONTA</v>
      </c>
      <c r="J1338">
        <v>43571.43</v>
      </c>
    </row>
    <row r="1339">
      <c r="A1339" t="str">
        <v>BC_MATRIZ</v>
      </c>
      <c r="B1339">
        <v>45940</v>
      </c>
      <c r="C1339" t="str">
        <v>CAPITAL DE GIRO CEDULA DE CREDITO BANCARIO NR 713.914.635. PARCELA ULTIMA 10/01/2029 VALOR PARCELA: R$ 43.571,43. ENCARGO FINANCEIRO 1,92 % MES.</v>
      </c>
      <c r="D1339" t="str">
        <v>BELA CEREAIS COMERCIO</v>
      </c>
      <c r="E1339" t="str">
        <v xml:space="preserve"> BANCO DO BRASIL SA</v>
      </c>
      <c r="F1339" t="str">
        <v>713.914.635</v>
      </c>
      <c r="G1339" t="str">
        <v>JUROS EMPRESTIMOS</v>
      </c>
      <c r="H1339" t="str">
        <v>3/42</v>
      </c>
      <c r="I1339" t="str">
        <v>DEBITO EM CONTA</v>
      </c>
      <c r="J1339">
        <v>33462.86</v>
      </c>
    </row>
    <row r="1340">
      <c r="A1340" t="str">
        <v>BC_MATRIZ</v>
      </c>
      <c r="B1340">
        <v>45940</v>
      </c>
      <c r="C1340" t="str">
        <v>TARIFA</v>
      </c>
      <c r="D1340" t="str">
        <v>BELA CEREAIS COMERCIO</v>
      </c>
      <c r="E1340" t="str">
        <v xml:space="preserve"> BANCO DO BRASIL SA</v>
      </c>
      <c r="F1340" t="str">
        <v>10/2025</v>
      </c>
      <c r="G1340" t="str">
        <v>TARIFA BANCARIA</v>
      </c>
      <c r="H1340" t="str">
        <v>ÚNICA</v>
      </c>
      <c r="I1340" t="str">
        <v>DEBITO EM CONTA</v>
      </c>
      <c r="J1340">
        <v>95</v>
      </c>
    </row>
    <row r="1341">
      <c r="A1341" t="str">
        <v>BC_MATRIZ</v>
      </c>
      <c r="B1341">
        <v>45940</v>
      </c>
      <c r="C1341" t="str">
        <v>TARIFAS</v>
      </c>
      <c r="D1341" t="str">
        <v>BELA CEREAIS COMERCIO</v>
      </c>
      <c r="E1341" t="str">
        <v xml:space="preserve"> BANCO DO BRASIL SA</v>
      </c>
      <c r="F1341" t="str">
        <v>10/2025</v>
      </c>
      <c r="G1341" t="str">
        <v>TARIFA BANCARIA</v>
      </c>
      <c r="H1341" t="str">
        <v>ÚNICA</v>
      </c>
      <c r="I1341" t="str">
        <v>DEBITO EM CONTA</v>
      </c>
      <c r="J1341">
        <v>50</v>
      </c>
    </row>
    <row r="1342">
      <c r="A1342" t="str">
        <v>BC_MATRIZ</v>
      </c>
      <c r="B1342">
        <v>45940</v>
      </c>
      <c r="C1342" t="str">
        <v>RESGATE</v>
      </c>
      <c r="D1342" t="str">
        <v>BELA CEREAIS COMERCIO</v>
      </c>
      <c r="E1342" t="str">
        <v xml:space="preserve"> TRANSFERENCIA ENTRE CONTAS</v>
      </c>
      <c r="F1342" t="str">
        <v>10/2025</v>
      </c>
      <c r="G1342" t="str">
        <v>TRANSFERENCIA ENTRE CONTAS</v>
      </c>
      <c r="H1342" t="str">
        <v>ÚNICA</v>
      </c>
      <c r="I1342" t="str">
        <v>TRANSFERENCIA</v>
      </c>
      <c r="J1342">
        <v>133686.4</v>
      </c>
    </row>
    <row r="1343">
      <c r="A1343" t="str">
        <v>BC_MATRIZ</v>
      </c>
      <c r="B1343">
        <v>45943</v>
      </c>
      <c r="C1343" t="str">
        <v>COMISSAO VENDA ADUBO BOCALON. ACERTO AGROXINGU PLAN 2025_2_Fechamento_final_12102025. EXTRATO JOEL FLORENCO DE SOUZA. CONTABILIDADE BAIXAR MUTUO.</v>
      </c>
      <c r="D1343" t="str">
        <v>BELA CEREAIS COMERCIO</v>
      </c>
      <c r="E1343" t="str">
        <v xml:space="preserve"> R M SANTANA</v>
      </c>
      <c r="F1343" t="str">
        <v>10/2025</v>
      </c>
      <c r="G1343" t="str">
        <v>DIVERSOS</v>
      </c>
      <c r="H1343" t="str">
        <v>ÚNICA</v>
      </c>
      <c r="I1343" t="str">
        <v>TRANSFERENCIA</v>
      </c>
      <c r="J1343">
        <v>11463.94</v>
      </c>
    </row>
    <row r="1344">
      <c r="A1344" t="str">
        <v>BC_MATRIZ</v>
      </c>
      <c r="B1344">
        <v>45943</v>
      </c>
      <c r="C1344" t="str">
        <v>TARIFA</v>
      </c>
      <c r="D1344" t="str">
        <v>BELA CEREAIS COMERCIO</v>
      </c>
      <c r="E1344" t="str">
        <v xml:space="preserve"> BANCO DO BRASIL SA</v>
      </c>
      <c r="F1344" t="str">
        <v>10/2025</v>
      </c>
      <c r="G1344" t="str">
        <v>TARIFA BANCARIA</v>
      </c>
      <c r="H1344" t="str">
        <v>ÚNICA</v>
      </c>
      <c r="I1344" t="str">
        <v>DEBITO EM CONTA</v>
      </c>
      <c r="J1344">
        <v>60</v>
      </c>
    </row>
    <row r="1345">
      <c r="A1345" t="str">
        <v>BC_MATRIZ</v>
      </c>
      <c r="B1345">
        <v>45943</v>
      </c>
      <c r="C1345" t="str">
        <v>RESGATE</v>
      </c>
      <c r="D1345" t="str">
        <v>BELA CEREAIS COMERCIO</v>
      </c>
      <c r="E1345" t="str">
        <v xml:space="preserve"> TRANSFERENCIA ENTRE CONTAS</v>
      </c>
      <c r="F1345" t="str">
        <v>10/2025</v>
      </c>
      <c r="G1345" t="str">
        <v>TRANSFERENCIA ENTRE CONTAS</v>
      </c>
      <c r="H1345" t="str">
        <v>ÚNICA</v>
      </c>
      <c r="I1345" t="str">
        <v>TRANSFERENCIA</v>
      </c>
      <c r="J1345">
        <v>60326.17</v>
      </c>
    </row>
    <row r="1346">
      <c r="A1346" t="str">
        <v>BC_MATRIZ</v>
      </c>
      <c r="B1346">
        <v>45944</v>
      </c>
      <c r="C1346" t="str">
        <v>FRETE MARITIMO CONTRATO VENDA: 0388/25 - FC. FATURA Nº 00851 REF. DOCUMENTOS: 02027, 02018, 02019, 02021. PROCESSO EXP 031/25 A.</v>
      </c>
      <c r="D1346" t="str">
        <v>BELA CEREAIS COMERCIO</v>
      </c>
      <c r="E1346" t="str">
        <v xml:space="preserve"> VEGA PARTICIPACOES E GESTORA DE BENS LTDA</v>
      </c>
      <c r="F1346" t="str">
        <v>0388/25 - FC</v>
      </c>
      <c r="G1346" t="str">
        <v>COMISSÃO CONTRATOS (CORRETORA)</v>
      </c>
      <c r="H1346" t="str">
        <v>ÚNICA</v>
      </c>
      <c r="I1346" t="str">
        <v>BOLETO</v>
      </c>
      <c r="J1346">
        <v>63438.07</v>
      </c>
    </row>
    <row r="1347">
      <c r="A1347" t="str">
        <v>BC_MATRIZ</v>
      </c>
      <c r="B1347">
        <v>45944</v>
      </c>
      <c r="C1347" t="str">
        <v>FRETE MARITIMO CONTRATO VENDA: 0388/25 - FC. FATURA Nº 00851 REF. DOCUMENTOS: 02027, 02018, 02019, 02021. PROCESSO EXP 031/25 A.</v>
      </c>
      <c r="D1347" t="str">
        <v>BELA CEREAIS COMERCIO</v>
      </c>
      <c r="E1347" t="str">
        <v xml:space="preserve"> VEGA PARTICIPACOES E GESTORA DE BENS LTDA</v>
      </c>
      <c r="F1347" t="str">
        <v>0388/25 - FC</v>
      </c>
      <c r="G1347" t="str">
        <v>FRETES/ENCOMENDAS</v>
      </c>
      <c r="H1347" t="str">
        <v>ÚNICA</v>
      </c>
      <c r="I1347" t="str">
        <v>BOLETO</v>
      </c>
      <c r="J1347">
        <v>5862.18</v>
      </c>
    </row>
    <row r="1348">
      <c r="A1348" t="str">
        <v>BC_MATRIZ</v>
      </c>
      <c r="B1348">
        <v>45944</v>
      </c>
      <c r="C1348" t="str">
        <v>FRETE MARITIMO CONTRATO VENDA: 0391/25 - FC. FATURA Nº 00870 REF. DOCUMENTOS: 02038, 02041. CONTRATO EXP 37/25.</v>
      </c>
      <c r="D1348" t="str">
        <v>BELA CEREAIS COMERCIO</v>
      </c>
      <c r="E1348" t="str">
        <v xml:space="preserve"> VEGA PARTICIPACOES E GESTORA DE BENS LTDA</v>
      </c>
      <c r="F1348" t="str">
        <v>0391/25 - FC</v>
      </c>
      <c r="G1348" t="str">
        <v>COMISSÃO CONTRATOS (CORRETORA)</v>
      </c>
      <c r="H1348" t="str">
        <v>ÚNICA</v>
      </c>
      <c r="I1348" t="str">
        <v>BOLETO</v>
      </c>
      <c r="J1348">
        <v>25646.94</v>
      </c>
    </row>
    <row r="1349">
      <c r="A1349" t="str">
        <v>BC_MATRIZ</v>
      </c>
      <c r="B1349">
        <v>45944</v>
      </c>
      <c r="C1349" t="str">
        <v>FRETE MARITIMO CONTRATO VENDA: 0391/25 - FC. FATURA Nº 00870 REF. DOCUMENTOS: 02038, 02041. CONTRATO EXP 37/25.</v>
      </c>
      <c r="D1349" t="str">
        <v>BELA CEREAIS COMERCIO</v>
      </c>
      <c r="E1349" t="str">
        <v xml:space="preserve"> VEGA PARTICIPACOES E GESTORA DE BENS LTDA</v>
      </c>
      <c r="F1349" t="str">
        <v>0391/25 - FC</v>
      </c>
      <c r="G1349" t="str">
        <v>FRETES/ENCOMENDAS</v>
      </c>
      <c r="H1349" t="str">
        <v>ÚNICA</v>
      </c>
      <c r="I1349" t="str">
        <v>BOLETO</v>
      </c>
      <c r="J1349">
        <v>2557.06</v>
      </c>
    </row>
    <row r="1350">
      <c r="A1350" t="str">
        <v>BC_MATRIZ</v>
      </c>
      <c r="B1350">
        <v>45944</v>
      </c>
      <c r="C1350" t="str">
        <v>CTE 55 ALFREDO PARCIAL R$ 5.554,20. CTE 65 ALFEDO PARCIAL R$ 5.567,42. FATURA Nº 00879 REF. DOCUMENTOS: 02125, 02125, 02120, 02119, 02121, 02122, 02118, 02127, 02130, 02130, 02127, 02134, 02134, 02128, 02128, 02129, 02129.</v>
      </c>
      <c r="D1350" t="str">
        <v>BELA CEREAIS COMERCIO</v>
      </c>
      <c r="E1350" t="str">
        <v xml:space="preserve"> MARCIA MORATELLI</v>
      </c>
      <c r="F1350" t="str">
        <v>FATURA 00879</v>
      </c>
      <c r="G1350" t="str">
        <v>OUTRAS DESPESAS (CORRETORA)</v>
      </c>
      <c r="H1350" t="str">
        <v>ÚNICA</v>
      </c>
      <c r="I1350" t="str">
        <v>TRANSFERENCIA</v>
      </c>
      <c r="J1350">
        <v>995.2</v>
      </c>
    </row>
    <row r="1351">
      <c r="A1351" t="str">
        <v>BC_MATRIZ</v>
      </c>
      <c r="B1351">
        <v>45944</v>
      </c>
      <c r="C1351" t="str">
        <v>CTE 55 ALFREDO PARCIAL R$ 5.554,20. CTE 65 ALFEDO PARCIAL R$ 5.567,42. FATURA Nº 00879 REF. DOCUMENTOS: 02125, 02125, 02120, 02119, 02121, 02122, 02118, 02127, 02130, 02130, 02127, 02134, 02134, 02128, 02128, 02129, 02129.</v>
      </c>
      <c r="D1351" t="str">
        <v>BELA CEREAIS COMERCIO</v>
      </c>
      <c r="E1351" t="str">
        <v xml:space="preserve"> MARCIA MORATELLI</v>
      </c>
      <c r="F1351" t="str">
        <v>FATURA 00879</v>
      </c>
      <c r="G1351" t="str">
        <v>ICMS S/ FRETE</v>
      </c>
      <c r="H1351" t="str">
        <v>ÚNICA</v>
      </c>
      <c r="I1351" t="str">
        <v>TRANSFERENCIA</v>
      </c>
      <c r="J1351">
        <v>6382.94</v>
      </c>
    </row>
    <row r="1352">
      <c r="A1352" t="str">
        <v>BC_MATRIZ</v>
      </c>
      <c r="B1352">
        <v>45944</v>
      </c>
      <c r="C1352" t="str">
        <v>REFERENTE SETEMBRO/2025. 505 SUL.</v>
      </c>
      <c r="D1352" t="str">
        <v>BELA CEREAIS COMERCIO</v>
      </c>
      <c r="E1352" t="str">
        <v xml:space="preserve"> COMPANHIA DE SANEAMENTO DO TOCANTINS - SANEATINS</v>
      </c>
      <c r="F1352" t="str">
        <v>09/2025</v>
      </c>
      <c r="G1352" t="str">
        <v>AGUA</v>
      </c>
      <c r="H1352" t="str">
        <v>9/12</v>
      </c>
      <c r="I1352" t="str">
        <v>BOLETO</v>
      </c>
      <c r="J1352">
        <v>197.59</v>
      </c>
    </row>
    <row r="1353">
      <c r="A1353" t="str">
        <v>BC_MATRIZ</v>
      </c>
      <c r="B1353">
        <v>45944</v>
      </c>
      <c r="C1353" t="str">
        <v>TARIFA</v>
      </c>
      <c r="D1353" t="str">
        <v>BELA CEREAIS COMERCIO</v>
      </c>
      <c r="E1353" t="str">
        <v xml:space="preserve"> BANCO DO BRASIL SA</v>
      </c>
      <c r="F1353" t="str">
        <v>10/2025</v>
      </c>
      <c r="G1353" t="str">
        <v>TARIFA BANCARIA</v>
      </c>
      <c r="H1353" t="str">
        <v>ÚNICA</v>
      </c>
      <c r="I1353" t="str">
        <v>DEBITO EM CONTA</v>
      </c>
      <c r="J1353">
        <v>30</v>
      </c>
    </row>
    <row r="1354">
      <c r="A1354" t="str">
        <v>BC_MATRIZ</v>
      </c>
      <c r="B1354">
        <v>45944</v>
      </c>
      <c r="C1354" t="str">
        <v>RESGATE</v>
      </c>
      <c r="D1354" t="str">
        <v>BELA CEREAIS COMERCIO</v>
      </c>
      <c r="E1354" t="str">
        <v xml:space="preserve"> TRANSFERENCIA ENTRE CONTAS</v>
      </c>
      <c r="F1354" t="str">
        <v>10/2025</v>
      </c>
      <c r="G1354" t="str">
        <v>TRANSFERENCIA ENTRE CONTAS</v>
      </c>
      <c r="H1354" t="str">
        <v>ÚNICA</v>
      </c>
      <c r="I1354" t="str">
        <v>TRANSFERENCIA</v>
      </c>
      <c r="J1354">
        <v>139362.32</v>
      </c>
    </row>
    <row r="1355">
      <c r="A1355" t="str">
        <v>BC_MATRIZ</v>
      </c>
      <c r="B1355">
        <v>45944</v>
      </c>
      <c r="C1355" t="str">
        <v>BENEFICIAMENTO FEIJAO OLHO NEGRO - NF 202500000000013.</v>
      </c>
      <c r="D1355" t="str">
        <v>BELA CEREAIS COMERCIO</v>
      </c>
      <c r="E1355" t="str">
        <v xml:space="preserve"> PORTO CEREAIS LTDA</v>
      </c>
      <c r="F1355" t="str">
        <v>00013</v>
      </c>
      <c r="G1355" t="str">
        <v>ADIANTAMENTOS FORNECEDORES</v>
      </c>
      <c r="H1355" t="str">
        <v>ÚNICA</v>
      </c>
      <c r="I1355" t="str">
        <v>PIX</v>
      </c>
      <c r="J1355">
        <v>25444.8</v>
      </c>
    </row>
    <row r="1356">
      <c r="A1356" t="str">
        <v>BC_MATRIZ</v>
      </c>
      <c r="B1356">
        <v>45945</v>
      </c>
      <c r="C1356" t="str">
        <v>NF 398980. CONSULTA DE PERFIL PROFISSIONAL. FATURA Nº 00868 REF. DOCUMENTOS: 02066, 02056, 02057, 02064, 02065, 02073, 02083, 02084, 02080, 02097, 02106, 02107, 02108.</v>
      </c>
      <c r="D1356" t="str">
        <v>BELA CEREAIS COMERCIO</v>
      </c>
      <c r="E1356" t="str">
        <v xml:space="preserve"> BUONNY PROJETOS E SERVICOS DE RISCOS SECURITARIOS LTDA.</v>
      </c>
      <c r="F1356" t="str">
        <v>398980</v>
      </c>
      <c r="G1356" t="str">
        <v>OUTRAS DESPESAS (CORRETORA)</v>
      </c>
      <c r="H1356" t="str">
        <v>ÚNICA</v>
      </c>
      <c r="I1356" t="str">
        <v>BOLETO</v>
      </c>
      <c r="J1356">
        <v>645</v>
      </c>
    </row>
    <row r="1357">
      <c r="A1357" t="str">
        <v>BC_MATRIZ</v>
      </c>
      <c r="B1357">
        <v>45945</v>
      </c>
      <c r="C1357" t="str">
        <v>NF 398980. CONSULTA DE PERFIL PROFISSIONAL. FATURA Nº 00868 REF. DOCUMENTOS: 02066, 02056, 02057, 02064, 02065, 02073, 02083, 02084, 02080, 02097, 02106, 02107, 02108.</v>
      </c>
      <c r="D1357" t="str">
        <v>BELA CEREAIS COMERCIO</v>
      </c>
      <c r="E1357" t="str">
        <v xml:space="preserve"> BUONNY PROJETOS E SERVICOS DE RISCOS SECURITARIOS LTDA.</v>
      </c>
      <c r="F1357" t="str">
        <v>398980</v>
      </c>
      <c r="G1357" t="str">
        <v>CONSULTA DE PERFIL PROFISSIONAL</v>
      </c>
      <c r="H1357" t="str">
        <v>ÚNICA</v>
      </c>
      <c r="I1357" t="str">
        <v>BOLETO</v>
      </c>
      <c r="J1357">
        <v>414.02</v>
      </c>
    </row>
    <row r="1358">
      <c r="A1358" t="str">
        <v>BC_MATRIZ</v>
      </c>
      <c r="B1358">
        <v>45945</v>
      </c>
      <c r="C1358" t="str">
        <v>RESGATE</v>
      </c>
      <c r="D1358" t="str">
        <v>BELA CEREAIS COMERCIO</v>
      </c>
      <c r="E1358" t="str">
        <v xml:space="preserve"> TRANSFERENCIA ENTRE CONTAS</v>
      </c>
      <c r="F1358" t="str">
        <v>10/2025</v>
      </c>
      <c r="G1358" t="str">
        <v>TRANSFERENCIA ENTRE CONTAS</v>
      </c>
      <c r="H1358" t="str">
        <v>ÚNICA</v>
      </c>
      <c r="I1358" t="str">
        <v>TRANSFERENCIA</v>
      </c>
      <c r="J1358">
        <v>1059.02</v>
      </c>
    </row>
    <row r="1359">
      <c r="A1359" t="str">
        <v>BC_MATRIZ</v>
      </c>
      <c r="B1359">
        <v>45946</v>
      </c>
      <c r="C1359" t="str">
        <v>TARIFA</v>
      </c>
      <c r="D1359" t="str">
        <v>BELA CEREAIS COMERCIO</v>
      </c>
      <c r="E1359" t="str">
        <v xml:space="preserve"> BANCO DO BRASIL SA</v>
      </c>
      <c r="F1359" t="str">
        <v>10/2025</v>
      </c>
      <c r="G1359" t="str">
        <v>TARIFA BANCARIA</v>
      </c>
      <c r="H1359" t="str">
        <v>ÚNICA</v>
      </c>
      <c r="I1359" t="str">
        <v>DEBITO EM CONTA</v>
      </c>
      <c r="J1359">
        <v>5</v>
      </c>
    </row>
    <row r="1360">
      <c r="A1360" t="str">
        <v>BC_MATRIZ</v>
      </c>
      <c r="B1360">
        <v>45946</v>
      </c>
      <c r="C1360" t="str">
        <v>TARIFA</v>
      </c>
      <c r="D1360" t="str">
        <v>BELA CEREAIS COMERCIO</v>
      </c>
      <c r="E1360" t="str">
        <v xml:space="preserve"> BANCO DO BRASIL SA</v>
      </c>
      <c r="F1360" t="str">
        <v>10/2025</v>
      </c>
      <c r="G1360" t="str">
        <v>TARIFA BANCARIA</v>
      </c>
      <c r="H1360" t="str">
        <v>ÚNICA</v>
      </c>
      <c r="I1360" t="str">
        <v>DEBITO EM CONTA</v>
      </c>
      <c r="J1360">
        <v>30</v>
      </c>
    </row>
    <row r="1361">
      <c r="A1361" t="str">
        <v>BC_MATRIZ</v>
      </c>
      <c r="B1361">
        <v>45946</v>
      </c>
      <c r="C1361" t="str">
        <v>APLICACAO</v>
      </c>
      <c r="D1361" t="str">
        <v>BELA CEREAIS COMERCIO</v>
      </c>
      <c r="E1361" t="str">
        <v xml:space="preserve"> TRANSFERENCIA ENTRE CONTAS</v>
      </c>
      <c r="F1361" t="str">
        <v>10/2025</v>
      </c>
      <c r="G1361" t="str">
        <v>TRANSFERENCIA ENTRE CONTAS</v>
      </c>
      <c r="H1361" t="str">
        <v>ÚNICA</v>
      </c>
      <c r="I1361" t="str">
        <v>TRANSFERENCIA</v>
      </c>
      <c r="J1361">
        <v>141901.2</v>
      </c>
    </row>
    <row r="1362">
      <c r="A1362" t="str">
        <v>BC_MATRIZ</v>
      </c>
      <c r="B1362">
        <v>45947</v>
      </c>
      <c r="C1362" t="str">
        <v>MERCADORIA REF NF 1515, CARREGAMENTO  Nº 02018, CONTRATO: 0392/25 - FC. PLACA: MHA-0D90, MOTORISTA: CLAYTON GOMES PEREIRA</v>
      </c>
      <c r="D1362" t="str">
        <v>BELA CEREAIS COMERCIO</v>
      </c>
      <c r="E1362" t="str">
        <v xml:space="preserve"> MM COMERCIO DE CEREAIS LTDA</v>
      </c>
      <c r="F1362" t="str">
        <v>02018</v>
      </c>
      <c r="G1362" t="str">
        <v>FORNECEDORES MERCADORIA</v>
      </c>
      <c r="H1362" t="str">
        <v>ÚNICA</v>
      </c>
      <c r="I1362" t="str">
        <v>TRANSFERENCIA</v>
      </c>
      <c r="J1362">
        <v>40533.33</v>
      </c>
    </row>
    <row r="1363">
      <c r="A1363" t="str">
        <v>BC_MATRIZ</v>
      </c>
      <c r="B1363">
        <v>45947</v>
      </c>
      <c r="C1363" t="str">
        <v>MERCADORIA REF NF 1514, CARREGAMENTO  Nº 02019, CONTRATO: 0392/25 - FC. PLACA: ABD-4A03, MOTORISTA: ADENILSON JOSE DE SANTANA</v>
      </c>
      <c r="D1363" t="str">
        <v>BELA CEREAIS COMERCIO</v>
      </c>
      <c r="E1363" t="str">
        <v xml:space="preserve"> MM COMERCIO DE CEREAIS LTDA</v>
      </c>
      <c r="F1363" t="str">
        <v>02019</v>
      </c>
      <c r="G1363" t="str">
        <v>FORNECEDORES MERCADORIA</v>
      </c>
      <c r="H1363" t="str">
        <v>ÚNICA</v>
      </c>
      <c r="I1363" t="str">
        <v>TRANSFERENCIA</v>
      </c>
      <c r="J1363">
        <v>43120</v>
      </c>
    </row>
    <row r="1364">
      <c r="A1364" t="str">
        <v>BC_MATRIZ</v>
      </c>
      <c r="B1364">
        <v>45947</v>
      </c>
      <c r="C1364" t="str">
        <v>MERCADORIA REF NF 1517, CARREGAMENTO  Nº 02024, CONTRATO: 0392/25 - FC. PLACA: AXM-6E88, MOTORISTA: LUIS EDUARDO MONDEQUE MALDONADO</v>
      </c>
      <c r="D1364" t="str">
        <v>BELA CEREAIS COMERCIO</v>
      </c>
      <c r="E1364" t="str">
        <v xml:space="preserve"> MM COMERCIO DE CEREAIS LTDA</v>
      </c>
      <c r="F1364" t="str">
        <v>02024</v>
      </c>
      <c r="G1364" t="str">
        <v>FORNECEDORES MERCADORIA</v>
      </c>
      <c r="H1364" t="str">
        <v>ÚNICA</v>
      </c>
      <c r="I1364" t="str">
        <v>TRANSFERENCIA</v>
      </c>
      <c r="J1364">
        <v>44720</v>
      </c>
    </row>
    <row r="1365">
      <c r="A1365" t="str">
        <v>BC_MATRIZ</v>
      </c>
      <c r="B1365">
        <v>45947</v>
      </c>
      <c r="C1365" t="str">
        <v>MERCADORIA REF NF 1516, CARREGAMENTO  Nº 02027, CONTRATO: 0392/25 - FC. PLACA: RXP-8H18, MOTORISTA: ALESSANDRO FUJITA</v>
      </c>
      <c r="D1365" t="str">
        <v>BELA CEREAIS COMERCIO</v>
      </c>
      <c r="E1365" t="str">
        <v xml:space="preserve"> MM COMERCIO DE CEREAIS LTDA</v>
      </c>
      <c r="F1365" t="str">
        <v>02027</v>
      </c>
      <c r="G1365" t="str">
        <v>FORNECEDORES MERCADORIA</v>
      </c>
      <c r="H1365" t="str">
        <v>ÚNICA</v>
      </c>
      <c r="I1365" t="str">
        <v>TRANSFERENCIA</v>
      </c>
      <c r="J1365">
        <v>52293.33</v>
      </c>
    </row>
    <row r="1366">
      <c r="A1366" t="str">
        <v>BC_MATRIZ</v>
      </c>
      <c r="B1366">
        <v>45947</v>
      </c>
      <c r="C1366" t="str">
        <v>MERCADORIA REF NF 1518, CARREGAMENTO  Nº 02031, CONTRATO: 0392/25 - FC. PLACA: IQS-9B93, MOTORISTA: LUCAS FRANCISCO DOS SANTOS JESUS</v>
      </c>
      <c r="D1366" t="str">
        <v>BELA CEREAIS COMERCIO</v>
      </c>
      <c r="E1366" t="str">
        <v xml:space="preserve"> MM COMERCIO DE CEREAIS LTDA</v>
      </c>
      <c r="F1366" t="str">
        <v>02031</v>
      </c>
      <c r="G1366" t="str">
        <v>FORNECEDORES MERCADORIA</v>
      </c>
      <c r="H1366" t="str">
        <v>ÚNICA</v>
      </c>
      <c r="I1366" t="str">
        <v>TRANSFERENCIA</v>
      </c>
      <c r="J1366">
        <v>42666.67</v>
      </c>
    </row>
    <row r="1367">
      <c r="A1367" t="str">
        <v>BC_MATRIZ</v>
      </c>
      <c r="B1367">
        <v>45947</v>
      </c>
      <c r="C1367" t="str">
        <v>MERCADORIA REF NF 1521, CARREGAMENTO  Nº 02038, CONTRATO: 0392/25 - FC. PLACA: IDT-1I97, MOTORISTA: JEAN FRANCISCO FUENTES PEREIRA</v>
      </c>
      <c r="D1367" t="str">
        <v>BELA CEREAIS COMERCIO</v>
      </c>
      <c r="E1367" t="str">
        <v xml:space="preserve"> MM COMERCIO DE CEREAIS LTDA</v>
      </c>
      <c r="F1367" t="str">
        <v>02038</v>
      </c>
      <c r="G1367" t="str">
        <v>FORNECEDORES MERCADORIA</v>
      </c>
      <c r="H1367" t="str">
        <v>ÚNICA</v>
      </c>
      <c r="I1367" t="str">
        <v>TRANSFERENCIA</v>
      </c>
      <c r="J1367">
        <v>41653.33</v>
      </c>
    </row>
    <row r="1368">
      <c r="A1368" t="str">
        <v>BC_MATRIZ</v>
      </c>
      <c r="B1368">
        <v>45947</v>
      </c>
      <c r="C1368" t="str">
        <v>MERCADORIA REF NF 1519,  CARREGAMENTO  Nº 02033, CONTRATO: 0392/25 - FC. PLACA: HBG-0H68, MOTORISTA: UESLEI DRESCHER</v>
      </c>
      <c r="D1368" t="str">
        <v>BELA CEREAIS COMERCIO</v>
      </c>
      <c r="E1368" t="str">
        <v xml:space="preserve"> MM COMERCIO DE CEREAIS LTDA</v>
      </c>
      <c r="F1368" t="str">
        <v>02033</v>
      </c>
      <c r="G1368" t="str">
        <v>FORNECEDORES MERCADORIA</v>
      </c>
      <c r="H1368" t="str">
        <v>ÚNICA</v>
      </c>
      <c r="I1368" t="str">
        <v>TRANSFERENCIA</v>
      </c>
      <c r="J1368">
        <v>35280</v>
      </c>
    </row>
    <row r="1369">
      <c r="A1369" t="str">
        <v>BC_MATRIZ</v>
      </c>
      <c r="B1369">
        <v>45947</v>
      </c>
      <c r="C1369" t="str">
        <v>MERCADORIA REF NF 1520, CARREGAMENTO  Nº 02036, CONTRATO: 0392/25 - FC. PLACA: BTR-3I10, MOTORISTA: SIDNEI LUCIANO FIGUEIREDO</v>
      </c>
      <c r="D1369" t="str">
        <v>BELA CEREAIS COMERCIO</v>
      </c>
      <c r="E1369" t="str">
        <v xml:space="preserve"> MM COMERCIO DE CEREAIS LTDA</v>
      </c>
      <c r="F1369" t="str">
        <v>02036</v>
      </c>
      <c r="G1369" t="str">
        <v>FORNECEDORES MERCADORIA</v>
      </c>
      <c r="H1369" t="str">
        <v>ÚNICA</v>
      </c>
      <c r="I1369" t="str">
        <v>TRANSFERENCIA</v>
      </c>
      <c r="J1369">
        <v>43493.33</v>
      </c>
    </row>
    <row r="1370">
      <c r="A1370" t="str">
        <v>BC_MATRIZ</v>
      </c>
      <c r="B1370">
        <v>45947</v>
      </c>
      <c r="C1370" t="str">
        <v>MERCADORIA REF NF 1526, CARREGAMENTO  Nº 02082, CONTRATO: 0400/25 - SO. PLACA: XXX-9999, MOTORISTA: JOEL FLORENCO DE SOUZA</v>
      </c>
      <c r="D1370" t="str">
        <v>BELA CEREAIS COMERCIO</v>
      </c>
      <c r="E1370" t="str">
        <v xml:space="preserve"> MM COMERCIO DE CEREAIS LTDA</v>
      </c>
      <c r="F1370" t="str">
        <v>02082</v>
      </c>
      <c r="G1370" t="str">
        <v>FORNECEDORES MERCADORIA</v>
      </c>
      <c r="H1370" t="str">
        <v>ÚNICA</v>
      </c>
      <c r="I1370" t="str">
        <v>TRANSFERENCIA</v>
      </c>
      <c r="J1370">
        <v>80322.37</v>
      </c>
    </row>
    <row r="1371">
      <c r="A1371" t="str">
        <v>BC_MATRIZ</v>
      </c>
      <c r="B1371">
        <v>45947</v>
      </c>
      <c r="C1371" t="str">
        <v>MERCADORIA REF NF 1527, CARREGAMENTO  Nº 02086, CONTRATO: 0400/25 - SO. PLACA: XXX-9999, MOTORISTA: JOEL FLORENCO DE SOUZA</v>
      </c>
      <c r="D1371" t="str">
        <v>BELA CEREAIS COMERCIO</v>
      </c>
      <c r="E1371" t="str">
        <v xml:space="preserve"> MM COMERCIO DE CEREAIS LTDA</v>
      </c>
      <c r="F1371" t="str">
        <v>02086</v>
      </c>
      <c r="G1371" t="str">
        <v>FORNECEDORES MERCADORIA</v>
      </c>
      <c r="H1371" t="str">
        <v>ÚNICA</v>
      </c>
      <c r="I1371" t="str">
        <v>TRANSFERENCIA</v>
      </c>
      <c r="J1371">
        <v>66067.6</v>
      </c>
    </row>
    <row r="1372">
      <c r="A1372" t="str">
        <v>BC_MATRIZ</v>
      </c>
      <c r="B1372">
        <v>45947</v>
      </c>
      <c r="C1372" t="str">
        <v>MERCADORIA REF NF 1527, CARREGAMENTO  Nº 02086, CONTRATO: 0400/25 - SO. PLACA: XXX-9999, MOTORISTA: JOEL FLORENCO DE SOUZA</v>
      </c>
      <c r="D1372" t="str">
        <v>BELA CEREAIS COMERCIO</v>
      </c>
      <c r="E1372" t="str">
        <v xml:space="preserve"> MM COMERCIO DE CEREAIS LTDA</v>
      </c>
      <c r="F1372" t="str">
        <v>02086</v>
      </c>
      <c r="G1372" t="str">
        <v>JUROS/ENCARGOS</v>
      </c>
      <c r="H1372" t="str">
        <v>ÚNICA</v>
      </c>
      <c r="I1372" t="str">
        <v>TRANSFERENCIA</v>
      </c>
      <c r="J1372">
        <v>0.01</v>
      </c>
    </row>
    <row r="1373">
      <c r="A1373" t="str">
        <v>BC_MATRIZ</v>
      </c>
      <c r="B1373">
        <v>45947</v>
      </c>
      <c r="C1373" t="str">
        <v>MERCADORIA REF NF 1528, CARREGAMENTO  Nº 02088, CONTRATO: 0400/25 - SO. PLACA: XXX-9999, MOTORISTA: JOEL FLORENCO DE SOUZA</v>
      </c>
      <c r="D1373" t="str">
        <v>BELA CEREAIS COMERCIO</v>
      </c>
      <c r="E1373" t="str">
        <v xml:space="preserve"> MM COMERCIO DE CEREAIS LTDA</v>
      </c>
      <c r="F1373" t="str">
        <v>02088</v>
      </c>
      <c r="G1373" t="str">
        <v>FORNECEDORES MERCADORIA</v>
      </c>
      <c r="H1373" t="str">
        <v>ÚNICA</v>
      </c>
      <c r="I1373" t="str">
        <v>TRANSFERENCIA</v>
      </c>
      <c r="J1373">
        <v>57750.93</v>
      </c>
    </row>
    <row r="1374">
      <c r="A1374" t="str">
        <v>BC_MATRIZ</v>
      </c>
      <c r="B1374">
        <v>45947</v>
      </c>
      <c r="C1374" t="str">
        <v>MERCADORIA REF NF 1529, CARREGAMENTO  Nº 02090, CONTRATO: 0400/25 - SO. PLACA: XXX-9999, MOTORISTA: JOEL FLORENCO DE SOUZA</v>
      </c>
      <c r="D1374" t="str">
        <v>BELA CEREAIS COMERCIO</v>
      </c>
      <c r="E1374" t="str">
        <v xml:space="preserve"> MM COMERCIO DE CEREAIS LTDA</v>
      </c>
      <c r="F1374" t="str">
        <v>02090</v>
      </c>
      <c r="G1374" t="str">
        <v>FORNECEDORES MERCADORIA</v>
      </c>
      <c r="H1374" t="str">
        <v>ÚNICA</v>
      </c>
      <c r="I1374" t="str">
        <v>TRANSFERENCIA</v>
      </c>
      <c r="J1374">
        <v>60661.77</v>
      </c>
    </row>
    <row r="1375">
      <c r="A1375" t="str">
        <v>BC_MATRIZ</v>
      </c>
      <c r="B1375">
        <v>45947</v>
      </c>
      <c r="C1375" t="str">
        <v>MERCADORIA REF NF 1530, CARREGAMENTO  Nº 02092, CONTRATO: 0400/25 - SO. PLACA: XXX-9999, MOTORISTA: JOEL FLORENCO DE SOUZA</v>
      </c>
      <c r="D1375" t="str">
        <v>BELA CEREAIS COMERCIO</v>
      </c>
      <c r="E1375" t="str">
        <v xml:space="preserve"> MM COMERCIO DE CEREAIS LTDA</v>
      </c>
      <c r="F1375" t="str">
        <v>02092</v>
      </c>
      <c r="G1375" t="str">
        <v>FORNECEDORES MERCADORIA</v>
      </c>
      <c r="H1375" t="str">
        <v>ÚNICA</v>
      </c>
      <c r="I1375" t="str">
        <v>TRANSFERENCIA</v>
      </c>
      <c r="J1375">
        <v>82118.77</v>
      </c>
    </row>
    <row r="1376">
      <c r="A1376" t="str">
        <v>BC_MATRIZ</v>
      </c>
      <c r="B1376">
        <v>45947</v>
      </c>
      <c r="C1376" t="str">
        <v>MERCADORIA RE NF 1532 CARREGAMENTO  Nº 02096, CONTRATO: 0400/25 - SO. PLACA: XXX-9999, MOTORISTA: JOEL FLORENCO DE SOUZA</v>
      </c>
      <c r="D1376" t="str">
        <v>BELA CEREAIS COMERCIO</v>
      </c>
      <c r="E1376" t="str">
        <v xml:space="preserve"> MM COMERCIO DE CEREAIS LTDA</v>
      </c>
      <c r="F1376" t="str">
        <v>02096</v>
      </c>
      <c r="G1376" t="str">
        <v>FORNECEDORES MERCADORIA</v>
      </c>
      <c r="H1376" t="str">
        <v>ÚNICA</v>
      </c>
      <c r="I1376" t="str">
        <v>TRANSFERENCIA</v>
      </c>
      <c r="J1376">
        <v>81154.03</v>
      </c>
    </row>
    <row r="1377">
      <c r="A1377" t="str">
        <v>BC_MATRIZ</v>
      </c>
      <c r="B1377">
        <v>45947</v>
      </c>
      <c r="C1377" t="str">
        <v>MERCADORIA REF NF 1533, CARREGAMENTO  Nº 02099, CONTRATO: 0400/25 - SO. PLACA: XXX-9999, MOTORISTA: JOEL FLORENCO DE SOUZA</v>
      </c>
      <c r="D1377" t="str">
        <v>BELA CEREAIS COMERCIO</v>
      </c>
      <c r="E1377" t="str">
        <v xml:space="preserve"> MM COMERCIO DE CEREAIS LTDA</v>
      </c>
      <c r="F1377" t="str">
        <v>02099</v>
      </c>
      <c r="G1377" t="str">
        <v>FORNECEDORES MERCADORIA</v>
      </c>
      <c r="H1377" t="str">
        <v>ÚNICA</v>
      </c>
      <c r="I1377" t="str">
        <v>TRANSFERENCIA</v>
      </c>
      <c r="J1377">
        <v>81769.47</v>
      </c>
    </row>
    <row r="1378">
      <c r="A1378" t="str">
        <v>BC_MATRIZ</v>
      </c>
      <c r="B1378">
        <v>45947</v>
      </c>
      <c r="C1378" t="str">
        <v>MERCADORIA REF NF 1534, CARREGAMENTO  Nº 02101, CONTRATO: 0400/25 - SO. PLACA: XXX-9999, MOTORISTA: JOEL FLORENCO DE SOUZA</v>
      </c>
      <c r="D1378" t="str">
        <v>BELA CEREAIS COMERCIO</v>
      </c>
      <c r="E1378" t="str">
        <v xml:space="preserve"> MM COMERCIO DE CEREAIS LTDA</v>
      </c>
      <c r="F1378" t="str">
        <v>02101</v>
      </c>
      <c r="G1378" t="str">
        <v>FORNECEDORES MERCADORIA</v>
      </c>
      <c r="H1378" t="str">
        <v>ÚNICA</v>
      </c>
      <c r="I1378" t="str">
        <v>TRANSFERENCIA</v>
      </c>
      <c r="J1378">
        <v>84314.37</v>
      </c>
    </row>
    <row r="1379">
      <c r="A1379" t="str">
        <v>BC_MATRIZ</v>
      </c>
      <c r="B1379">
        <v>45947</v>
      </c>
      <c r="C1379" t="str">
        <v>MERCADORIA REF NF 1535, CARREGAMENTO  Nº 02103, CONTRATO: 0400/25 - SO. PLACA: XXX-9999, MOTORISTA: JOEL FLORENCO DE SOUZA</v>
      </c>
      <c r="D1379" t="str">
        <v>BELA CEREAIS COMERCIO</v>
      </c>
      <c r="E1379" t="str">
        <v xml:space="preserve"> MM COMERCIO DE CEREAIS LTDA</v>
      </c>
      <c r="F1379" t="str">
        <v>02103</v>
      </c>
      <c r="G1379" t="str">
        <v>FORNECEDORES MERCADORIA</v>
      </c>
      <c r="H1379" t="str">
        <v>ÚNICA</v>
      </c>
      <c r="I1379" t="str">
        <v>TRANSFERENCIA</v>
      </c>
      <c r="J1379">
        <v>80987.7</v>
      </c>
    </row>
    <row r="1380">
      <c r="A1380" t="str">
        <v>BC_MATRIZ</v>
      </c>
      <c r="B1380">
        <v>45947</v>
      </c>
      <c r="C1380" t="str">
        <v>MERCADORIA REF NF 1531, CARREGAMENTO  Nº 02094, CONTRATO: 0400/25 - SO. PLACA: XXX-9999, MOTORISTA: JOEL FLORENCO DE SOUZA</v>
      </c>
      <c r="D1380" t="str">
        <v>BELA CEREAIS COMERCIO</v>
      </c>
      <c r="E1380" t="str">
        <v xml:space="preserve"> MM COMERCIO DE CEREAIS LTDA</v>
      </c>
      <c r="F1380" t="str">
        <v>02094</v>
      </c>
      <c r="G1380" t="str">
        <v>FORNECEDORES MERCADORIA</v>
      </c>
      <c r="H1380" t="str">
        <v>ÚNICA</v>
      </c>
      <c r="I1380" t="str">
        <v>TRANSFERENCIA</v>
      </c>
      <c r="J1380">
        <v>82035.6</v>
      </c>
    </row>
    <row r="1381">
      <c r="A1381" t="str">
        <v>BC_MATRIZ</v>
      </c>
      <c r="B1381">
        <v>45947</v>
      </c>
      <c r="C1381" t="str">
        <v>MERCADORIA REF NF 1531, CARREGAMENTO  Nº 02094, CONTRATO: 0400/25 - SO. PLACA: XXX-9999, MOTORISTA: JOEL FLORENCO DE SOUZA</v>
      </c>
      <c r="D1381" t="str">
        <v>BELA CEREAIS COMERCIO</v>
      </c>
      <c r="E1381" t="str">
        <v xml:space="preserve"> MM COMERCIO DE CEREAIS LTDA</v>
      </c>
      <c r="F1381" t="str">
        <v>02094</v>
      </c>
      <c r="G1381" t="str">
        <v>FORNECEDORES MERCADORIA</v>
      </c>
      <c r="H1381" t="str">
        <v>ÚNICA</v>
      </c>
      <c r="I1381" t="str">
        <v>TRANSFERENCIA</v>
      </c>
      <c r="J1381">
        <v>83.17</v>
      </c>
    </row>
    <row r="1382">
      <c r="A1382" t="str">
        <v>BC_MATRIZ</v>
      </c>
      <c r="B1382">
        <v>45947</v>
      </c>
      <c r="C1382" t="str">
        <v>MERCADORIA REF NF 1536, CARREGAMENTO  Nº 02105, CONTRATO: 0400/25 - SO. PLACA: XXX-9999, MOTORISTA: JOEL FLORENCO DE SOUZA</v>
      </c>
      <c r="D1382" t="str">
        <v>BELA CEREAIS COMERCIO</v>
      </c>
      <c r="E1382" t="str">
        <v xml:space="preserve"> MM COMERCIO DE CEREAIS LTDA</v>
      </c>
      <c r="F1382" t="str">
        <v>02105</v>
      </c>
      <c r="G1382" t="str">
        <v>FORNECEDORES MERCADORIA</v>
      </c>
      <c r="H1382" t="str">
        <v>ÚNICA</v>
      </c>
      <c r="I1382" t="str">
        <v>TRANSFERENCIA</v>
      </c>
      <c r="J1382">
        <v>41051.06</v>
      </c>
    </row>
    <row r="1383">
      <c r="A1383" t="str">
        <v>BC_MATRIZ</v>
      </c>
      <c r="B1383">
        <v>45947</v>
      </c>
      <c r="C1383" t="str">
        <v>TELEFONE 09/2025. Nº da conta: 149591054.</v>
      </c>
      <c r="D1383" t="str">
        <v>BELA CEREAIS COMERCIO</v>
      </c>
      <c r="E1383" t="str">
        <v xml:space="preserve"> CLARO S.A.</v>
      </c>
      <c r="F1383" t="str">
        <v>149591054</v>
      </c>
      <c r="G1383" t="str">
        <v>TELEFONE MOVEL</v>
      </c>
      <c r="H1383" t="str">
        <v>9/12</v>
      </c>
      <c r="I1383" t="str">
        <v>BOLETO</v>
      </c>
      <c r="J1383">
        <v>137.84</v>
      </c>
    </row>
    <row r="1384">
      <c r="A1384" t="str">
        <v>BC_MATRIZ</v>
      </c>
      <c r="B1384">
        <v>45947</v>
      </c>
      <c r="C1384" t="str">
        <v>RESGATE</v>
      </c>
      <c r="D1384" t="str">
        <v>BELA CEREAIS COMERCIO</v>
      </c>
      <c r="E1384" t="str">
        <v xml:space="preserve"> TRANSFERENCIA ENTRE CONTAS</v>
      </c>
      <c r="F1384" t="str">
        <v>10/2025</v>
      </c>
      <c r="G1384" t="str">
        <v>TRANSFERENCIA ENTRE CONTAS</v>
      </c>
      <c r="H1384" t="str">
        <v>ÚNICA</v>
      </c>
      <c r="I1384" t="str">
        <v>TRANSFERENCIA</v>
      </c>
      <c r="J1384">
        <v>887750.74</v>
      </c>
    </row>
    <row r="1385">
      <c r="A1385" t="str">
        <v>BC_MATRIZ</v>
      </c>
      <c r="B1385">
        <v>45948</v>
      </c>
      <c r="C1385" t="str">
        <v>MERCADORIA REF NF 1513, CARREGAMENTO  Nº 02021, CONTRATO: 0392/25 - FC. PLACA: HRO-6D61, MOTORISTA: AGOSTINHO ZAPPELINE FILHO</v>
      </c>
      <c r="D1385" t="str">
        <v>BELA CEREAIS COMERCIO</v>
      </c>
      <c r="E1385" t="str">
        <v xml:space="preserve"> MM COMERCIO DE CEREAIS LTDA</v>
      </c>
      <c r="F1385" t="str">
        <v>02021</v>
      </c>
      <c r="G1385" t="str">
        <v>FORNECEDORES MERCADORIA</v>
      </c>
      <c r="H1385" t="str">
        <v>ÚNICA</v>
      </c>
      <c r="I1385" t="str">
        <v>TRANSFERENCIA</v>
      </c>
      <c r="J1385">
        <v>23057.63</v>
      </c>
    </row>
    <row r="1386">
      <c r="A1386" t="str">
        <v>BC_MATRIZ</v>
      </c>
      <c r="B1386">
        <v>45948</v>
      </c>
      <c r="C1386" t="str">
        <v>MERCADORIA REF NF 1514, CARREGAMENTO  Nº 02019, CONTRATO: 0392/25 - FC. PLACA: ABD-4A03, MOTORISTA: ADENILSON JOSE DE SANTANA</v>
      </c>
      <c r="D1386" t="str">
        <v>BELA CEREAIS COMERCIO</v>
      </c>
      <c r="E1386" t="str">
        <v xml:space="preserve"> MM COMERCIO DE CEREAIS LTDA</v>
      </c>
      <c r="F1386" t="str">
        <v>02019</v>
      </c>
      <c r="G1386" t="str">
        <v>FORNECEDORES MERCADORIA</v>
      </c>
      <c r="H1386" t="str">
        <v>ÚNICA</v>
      </c>
      <c r="I1386" t="str">
        <v>TRANSFERENCIA</v>
      </c>
      <c r="J1386">
        <v>23884.81</v>
      </c>
    </row>
    <row r="1387">
      <c r="A1387" t="str">
        <v>BC_MATRIZ</v>
      </c>
      <c r="B1387">
        <v>45948</v>
      </c>
      <c r="C1387" t="str">
        <v>MERCADORIA REF NF 1515, CARREGAMENTO  Nº 02018, CONTRATO: 0392/25 - FC. PLACA: MHA-0D90, MOTORISTA: CLAYTON GOMES PEREIRA</v>
      </c>
      <c r="D1387" t="str">
        <v>BELA CEREAIS COMERCIO</v>
      </c>
      <c r="E1387" t="str">
        <v xml:space="preserve"> MM COMERCIO DE CEREAIS LTDA</v>
      </c>
      <c r="F1387" t="str">
        <v>02018</v>
      </c>
      <c r="G1387" t="str">
        <v>FORNECEDORES MERCADORIA</v>
      </c>
      <c r="H1387" t="str">
        <v>ÚNICA</v>
      </c>
      <c r="I1387" t="str">
        <v>TRANSFERENCIA</v>
      </c>
      <c r="J1387">
        <v>22452.02</v>
      </c>
    </row>
    <row r="1388">
      <c r="A1388" t="str">
        <v>BC_MATRIZ</v>
      </c>
      <c r="B1388">
        <v>45948</v>
      </c>
      <c r="C1388" t="str">
        <v>MERCADORIA REF NF 1516, CARREGAMENTO  Nº 02027, CONTRATO: 0392/25 - FC. PLACA: RXP-8H18, MOTORISTA: ALESSANDRO FUJITA</v>
      </c>
      <c r="D1388" t="str">
        <v>BELA CEREAIS COMERCIO</v>
      </c>
      <c r="E1388" t="str">
        <v xml:space="preserve"> MM COMERCIO DE CEREAIS LTDA</v>
      </c>
      <c r="F1388" t="str">
        <v>02027</v>
      </c>
      <c r="G1388" t="str">
        <v>FORNECEDORES MERCADORIA</v>
      </c>
      <c r="H1388" t="str">
        <v>ÚNICA</v>
      </c>
      <c r="I1388" t="str">
        <v>TRANSFERENCIA</v>
      </c>
      <c r="J1388">
        <v>28966.07</v>
      </c>
    </row>
    <row r="1389">
      <c r="A1389" t="str">
        <v>BC_MATRIZ</v>
      </c>
      <c r="B1389">
        <v>45948</v>
      </c>
      <c r="C1389" t="str">
        <v>MERCADORIA REF NF 1517, CARREGAMENTO  Nº 02024, CONTRATO: 0392/25 - FC. PLACA: AXM-6E88, MOTORISTA: LUIS EDUARDO MONDEQUE MALDONADO</v>
      </c>
      <c r="D1389" t="str">
        <v>BELA CEREAIS COMERCIO</v>
      </c>
      <c r="E1389" t="str">
        <v xml:space="preserve"> MM COMERCIO DE CEREAIS LTDA</v>
      </c>
      <c r="F1389" t="str">
        <v>02024</v>
      </c>
      <c r="G1389" t="str">
        <v>FORNECEDORES MERCADORIA</v>
      </c>
      <c r="H1389" t="str">
        <v>ÚNICA</v>
      </c>
      <c r="I1389" t="str">
        <v>TRANSFERENCIA</v>
      </c>
      <c r="J1389">
        <v>24771.08</v>
      </c>
    </row>
    <row r="1390">
      <c r="A1390" t="str">
        <v>BC_MATRIZ</v>
      </c>
      <c r="B1390">
        <v>45948</v>
      </c>
      <c r="C1390" t="str">
        <v>MERCADORIA REF NF 1518, CARREGAMENTO  Nº 02031, CONTRATO: 0392/25 - FC. PLACA: IQS-9B93, MOTORISTA: LUCAS FRANCISCO DOS SANTOS JESUS</v>
      </c>
      <c r="D1390" t="str">
        <v>BELA CEREAIS COMERCIO</v>
      </c>
      <c r="E1390" t="str">
        <v xml:space="preserve"> MM COMERCIO DE CEREAIS LTDA</v>
      </c>
      <c r="F1390" t="str">
        <v>02031</v>
      </c>
      <c r="G1390" t="str">
        <v>FORNECEDORES MERCADORIA</v>
      </c>
      <c r="H1390" t="str">
        <v>ÚNICA</v>
      </c>
      <c r="I1390" t="str">
        <v>TRANSFERENCIA</v>
      </c>
      <c r="J1390">
        <v>23633.7</v>
      </c>
    </row>
    <row r="1391">
      <c r="A1391" t="str">
        <v>BC_MATRIZ</v>
      </c>
      <c r="B1391">
        <v>45948</v>
      </c>
      <c r="C1391" t="str">
        <v>MERCADORIA REF NF 1519,  CARREGAMENTO  Nº 02033, CONTRATO: 0392/25 - FC. PLACA: HBG-0H68, MOTORISTA: UESLEI DRESCHER</v>
      </c>
      <c r="D1391" t="str">
        <v>BELA CEREAIS COMERCIO</v>
      </c>
      <c r="E1391" t="str">
        <v xml:space="preserve"> MM COMERCIO DE CEREAIS LTDA</v>
      </c>
      <c r="F1391" t="str">
        <v>02033</v>
      </c>
      <c r="G1391" t="str">
        <v>FORNECEDORES MERCADORIA</v>
      </c>
      <c r="H1391" t="str">
        <v>ÚNICA</v>
      </c>
      <c r="I1391" t="str">
        <v>TRANSFERENCIA</v>
      </c>
      <c r="J1391">
        <v>19542.12</v>
      </c>
    </row>
    <row r="1392">
      <c r="A1392" t="str">
        <v>BC_MATRIZ</v>
      </c>
      <c r="B1392">
        <v>45948</v>
      </c>
      <c r="C1392" t="str">
        <v>MERCADORIA REF NF 1520, CARREGAMENTO  Nº 02036, CONTRATO: 0392/25 - FC. PLACA: BTR-3I10, MOTORISTA: SIDNEI LUCIANO FIGUEIREDO</v>
      </c>
      <c r="D1392" t="str">
        <v>BELA CEREAIS COMERCIO</v>
      </c>
      <c r="E1392" t="str">
        <v xml:space="preserve"> MM COMERCIO DE CEREAIS LTDA</v>
      </c>
      <c r="F1392" t="str">
        <v>02036</v>
      </c>
      <c r="G1392" t="str">
        <v>FORNECEDORES MERCADORIA</v>
      </c>
      <c r="H1392" t="str">
        <v>ÚNICA</v>
      </c>
      <c r="I1392" t="str">
        <v>TRANSFERENCIA</v>
      </c>
      <c r="J1392">
        <v>24091.61</v>
      </c>
    </row>
    <row r="1393">
      <c r="A1393" t="str">
        <v>BC_MATRIZ</v>
      </c>
      <c r="B1393">
        <v>45948</v>
      </c>
      <c r="C1393" t="str">
        <v>MERCADORIA REF NF 1521, CARREGAMENTO  Nº 02038, CONTRATO: 0392/25 - FC. PLACA: IDT-1I97, MOTORISTA: JEAN FRANCISCO FUENTES PEREIRA</v>
      </c>
      <c r="D1393" t="str">
        <v>BELA CEREAIS COMERCIO</v>
      </c>
      <c r="E1393" t="str">
        <v xml:space="preserve"> MM COMERCIO DE CEREAIS LTDA</v>
      </c>
      <c r="F1393" t="str">
        <v>02038</v>
      </c>
      <c r="G1393" t="str">
        <v>FORNECEDORES MERCADORIA</v>
      </c>
      <c r="H1393" t="str">
        <v>ÚNICA</v>
      </c>
      <c r="I1393" t="str">
        <v>TRANSFERENCIA</v>
      </c>
      <c r="J1393">
        <v>23072.41</v>
      </c>
    </row>
    <row r="1394">
      <c r="A1394" t="str">
        <v>BC_MATRIZ</v>
      </c>
      <c r="B1394">
        <v>45950</v>
      </c>
      <c r="C1394" t="str">
        <v>SENAR CONTRATO COMPRA 0394/25 -SO 600 TONS. FATURA Nº 00872 REF. DOCUMENTOS: 02075, 02079.</v>
      </c>
      <c r="D1394" t="str">
        <v>BELA CEREAIS COMERCIO</v>
      </c>
      <c r="E1394" t="str">
        <v xml:space="preserve"> ALCIDES AUGUSTO DA FONSECA JUNIOR</v>
      </c>
      <c r="F1394" t="str">
        <v>FATURA 00872</v>
      </c>
      <c r="G1394" t="str">
        <v>FUNRURAL</v>
      </c>
      <c r="H1394" t="str">
        <v>ÚNICA</v>
      </c>
      <c r="I1394" t="str">
        <v>BOLETO</v>
      </c>
      <c r="J1394">
        <v>2089.91</v>
      </c>
    </row>
    <row r="1395">
      <c r="A1395" t="str">
        <v>BC_MATRIZ</v>
      </c>
      <c r="B1395">
        <v>45950</v>
      </c>
      <c r="C1395" t="str">
        <v>SENAR CONTRATO COMPRA 0394/25 -SO 600 TONS. FATURA Nº 00872 REF. DOCUMENTOS: 02075, 02079.</v>
      </c>
      <c r="D1395" t="str">
        <v>BELA CEREAIS COMERCIO</v>
      </c>
      <c r="E1395" t="str">
        <v xml:space="preserve"> ALCIDES AUGUSTO DA FONSECA JUNIOR</v>
      </c>
      <c r="F1395" t="str">
        <v>FATURA 00872</v>
      </c>
      <c r="G1395" t="str">
        <v>JUROS/ENCARGOS</v>
      </c>
      <c r="H1395" t="str">
        <v>ÚNICA</v>
      </c>
      <c r="I1395" t="str">
        <v>BOLETO</v>
      </c>
      <c r="J1395">
        <v>0.01</v>
      </c>
    </row>
    <row r="1396">
      <c r="A1396" t="str">
        <v>BC_MATRIZ</v>
      </c>
      <c r="B1396">
        <v>45950</v>
      </c>
      <c r="C1396" t="str">
        <v>REFERENTE 09/2025.</v>
      </c>
      <c r="D1396" t="str">
        <v>BELA CEREAIS COMERCIO</v>
      </c>
      <c r="E1396" t="str">
        <v xml:space="preserve"> INSS INSTITUTO NACIONAL DE SEGURANCA SOCIAL</v>
      </c>
      <c r="F1396" t="str">
        <v>09/2025</v>
      </c>
      <c r="G1396" t="str">
        <v>INSS</v>
      </c>
      <c r="H1396" t="str">
        <v>9/12</v>
      </c>
      <c r="I1396" t="str">
        <v>BOLETO</v>
      </c>
      <c r="J1396">
        <v>806</v>
      </c>
    </row>
    <row r="1397">
      <c r="A1397" t="str">
        <v>BC_MATRIZ</v>
      </c>
      <c r="B1397">
        <v>45950</v>
      </c>
      <c r="C1397" t="str">
        <v>IR S/ SERVICO</v>
      </c>
      <c r="D1397" t="str">
        <v>BELA CEREAIS COMERCIO</v>
      </c>
      <c r="E1397" t="str">
        <v xml:space="preserve"> MINISTERIO DA FAZENDA</v>
      </c>
      <c r="F1397" t="str">
        <v>09/2025</v>
      </c>
      <c r="G1397" t="str">
        <v>IRPF</v>
      </c>
      <c r="H1397" t="str">
        <v>ÚNICA</v>
      </c>
      <c r="I1397" t="str">
        <v>BOLETO</v>
      </c>
      <c r="J1397">
        <v>58.96</v>
      </c>
    </row>
    <row r="1398">
      <c r="A1398" t="str">
        <v>BC_MATRIZ</v>
      </c>
      <c r="B1398">
        <v>45950</v>
      </c>
      <c r="C1398" t="str">
        <v>SENAR CONTRATO 0356/25 - CA NF 1063, 1092, 1093, 1107.</v>
      </c>
      <c r="D1398" t="str">
        <v>BELA CEREAIS COMERCIO</v>
      </c>
      <c r="E1398" t="str">
        <v xml:space="preserve"> SHEILLA MARIE MONTAGNI BREZOLIN</v>
      </c>
      <c r="F1398" t="str">
        <v>0356/25 - CA</v>
      </c>
      <c r="G1398" t="str">
        <v>FUNRURAL</v>
      </c>
      <c r="H1398" t="str">
        <v>ÚNICA</v>
      </c>
      <c r="I1398" t="str">
        <v>BOLETO</v>
      </c>
      <c r="J1398">
        <v>240.64</v>
      </c>
    </row>
    <row r="1399">
      <c r="A1399" t="str">
        <v>BC_MATRIZ</v>
      </c>
      <c r="B1399">
        <v>45950</v>
      </c>
      <c r="C1399" t="str">
        <v>BAIXAR MUTUO</v>
      </c>
      <c r="D1399" t="str">
        <v>BELA CEREAIS COMERCIO</v>
      </c>
      <c r="E1399" t="str">
        <v xml:space="preserve"> JOEL FLORENCO DE SOUZA</v>
      </c>
      <c r="F1399" t="str">
        <v>10/2025</v>
      </c>
      <c r="G1399" t="str">
        <v>PRO-LABORE</v>
      </c>
      <c r="H1399" t="str">
        <v>ÚNICA</v>
      </c>
      <c r="I1399" t="str">
        <v>TRANSFERENCIA</v>
      </c>
      <c r="J1399">
        <v>5000</v>
      </c>
    </row>
    <row r="1400">
      <c r="A1400" t="str">
        <v>BC_MATRIZ</v>
      </c>
      <c r="B1400">
        <v>45950</v>
      </c>
      <c r="C1400" t="str">
        <v>APLICACAO</v>
      </c>
      <c r="D1400" t="str">
        <v>BELA CEREAIS COMERCIO</v>
      </c>
      <c r="E1400" t="str">
        <v xml:space="preserve"> TRANSFERENCIA ENTRE CONTAS</v>
      </c>
      <c r="F1400" t="str">
        <v>10/2025</v>
      </c>
      <c r="G1400" t="str">
        <v>TRANSFERENCIA ENTRE CONTAS</v>
      </c>
      <c r="H1400" t="str">
        <v>ÚNICA</v>
      </c>
      <c r="I1400" t="str">
        <v>TRANSFERENCIA</v>
      </c>
      <c r="J1400">
        <v>106881.66</v>
      </c>
    </row>
    <row r="1401">
      <c r="A1401" t="str">
        <v>BC_MATRIZ</v>
      </c>
      <c r="B1401">
        <v>45951</v>
      </c>
      <c r="C1401" t="str">
        <v>SALDO FRETE Nº 02111, CTE 40740 NEROWILLIAN, CONTRATO: 0404/25 - CA. PLACA: RWD-0F58, MOTORISTA: DEOVANDINO PEREIRA DA SILVA. EXTRATO LONTANO TRANSPORTES.</v>
      </c>
      <c r="D1401" t="str">
        <v>BELA CEREAIS COMERCIO</v>
      </c>
      <c r="E1401" t="str">
        <v xml:space="preserve"> DEOVANDINO PEREIRA DA SILVA</v>
      </c>
      <c r="F1401" t="str">
        <v>02111</v>
      </c>
      <c r="G1401" t="str">
        <v>FRETE (ADTO/SALDO)</v>
      </c>
      <c r="H1401" t="str">
        <v>ÚNICA</v>
      </c>
      <c r="I1401" t="str">
        <v>PIX</v>
      </c>
      <c r="J1401">
        <v>2772</v>
      </c>
    </row>
    <row r="1402">
      <c r="A1402" t="str">
        <v>BC_MATRIZ</v>
      </c>
      <c r="B1402">
        <v>45951</v>
      </c>
      <c r="C1402" t="str">
        <v>TARIFA</v>
      </c>
      <c r="D1402" t="str">
        <v>BELA CEREAIS COMERCIO</v>
      </c>
      <c r="E1402" t="str">
        <v xml:space="preserve"> BANCO DO BRASIL SA</v>
      </c>
      <c r="F1402" t="str">
        <v>10/2025</v>
      </c>
      <c r="G1402" t="str">
        <v>TARIFA BANCARIA</v>
      </c>
      <c r="H1402" t="str">
        <v>ÚNICA</v>
      </c>
      <c r="I1402" t="str">
        <v>DEBITO EM CONTA</v>
      </c>
      <c r="J1402">
        <v>20</v>
      </c>
    </row>
    <row r="1403">
      <c r="A1403" t="str">
        <v>BC_MATRIZ</v>
      </c>
      <c r="B1403">
        <v>45951</v>
      </c>
      <c r="C1403" t="str">
        <v>APICACAO</v>
      </c>
      <c r="D1403" t="str">
        <v>BELA CEREAIS COMERCIO</v>
      </c>
      <c r="E1403" t="str">
        <v xml:space="preserve"> TRANSFERENCIA ENTRE CONTAS</v>
      </c>
      <c r="F1403" t="str">
        <v>10/2025</v>
      </c>
      <c r="G1403" t="str">
        <v>TRANSFERENCIA ENTRE CONTAS</v>
      </c>
      <c r="H1403" t="str">
        <v>ÚNICA</v>
      </c>
      <c r="I1403" t="str">
        <v>TRANSFERENCIA</v>
      </c>
      <c r="J1403">
        <v>1000000</v>
      </c>
    </row>
    <row r="1404">
      <c r="A1404" t="str">
        <v>BC_MATRIZ</v>
      </c>
      <c r="B1404">
        <v>45951</v>
      </c>
      <c r="C1404" t="str">
        <v>RESGATE</v>
      </c>
      <c r="D1404" t="str">
        <v>BELA CEREAIS COMERCIO</v>
      </c>
      <c r="E1404" t="str">
        <v xml:space="preserve"> TRANSFERENCIA ENTRE CONTAS</v>
      </c>
      <c r="F1404" t="str">
        <v>10/2025</v>
      </c>
      <c r="G1404" t="str">
        <v>TRANSFERENCIA ENTRE CONTAS</v>
      </c>
      <c r="H1404" t="str">
        <v>ÚNICA</v>
      </c>
      <c r="I1404" t="str">
        <v>TRANSFERENCIA</v>
      </c>
      <c r="J1404">
        <v>996217.76</v>
      </c>
    </row>
    <row r="1405">
      <c r="A1405" t="str">
        <v>BC_MATRIZ</v>
      </c>
      <c r="B1405">
        <v>45952</v>
      </c>
      <c r="C1405" t="str">
        <v>ADTO FRETE Nº 02149 e 02150, CTE 41473 NEROWILLIAN, CONTRATO: 0384/25 - CA. PLACA: NED-9F59, MOTORISTA: BRUNO DE SOUZA FERREIRA. FATURA Nº 00880 REF. DOCUMENTOS: 02150, 02149.  EXTRATO VALDEMAR JOSE FERREIRA</v>
      </c>
      <c r="D1405" t="str">
        <v>BELA CEREAIS COMERCIO</v>
      </c>
      <c r="E1405" t="str">
        <v xml:space="preserve"> BRUNO DE SOUZA FERREIRA</v>
      </c>
      <c r="F1405" t="str">
        <v>02150</v>
      </c>
      <c r="G1405" t="str">
        <v>FRETE (ADTO/SALDO)</v>
      </c>
      <c r="H1405" t="str">
        <v>ÚNICA</v>
      </c>
      <c r="I1405" t="str">
        <v>PIX</v>
      </c>
      <c r="J1405">
        <v>8870.4</v>
      </c>
    </row>
    <row r="1406">
      <c r="A1406" t="str">
        <v>BC_MATRIZ</v>
      </c>
      <c r="B1406">
        <v>45952</v>
      </c>
      <c r="C1406" t="str">
        <v>CTE 6123 M MOURA. FATURA Nº 00881 REF. DOCUMENTOS: 02141, 02141, 02144, 02144, 02140.</v>
      </c>
      <c r="D1406" t="str">
        <v>BELA CEREAIS COMERCIO</v>
      </c>
      <c r="E1406" t="str">
        <v xml:space="preserve"> MARCIA MORATELLI</v>
      </c>
      <c r="F1406" t="str">
        <v>FATURA 00881</v>
      </c>
      <c r="G1406" t="str">
        <v>OUTRAS DESPESAS (CORRETORA)</v>
      </c>
      <c r="H1406" t="str">
        <v>ÚNICA</v>
      </c>
      <c r="I1406" t="str">
        <v>TRANSFERENCIA</v>
      </c>
      <c r="J1406">
        <v>641.9</v>
      </c>
    </row>
    <row r="1407">
      <c r="A1407" t="str">
        <v>BC_MATRIZ</v>
      </c>
      <c r="B1407">
        <v>45952</v>
      </c>
      <c r="C1407" t="str">
        <v>CTE 6123 M MOURA. FATURA Nº 00881 REF. DOCUMENTOS: 02141, 02141, 02144, 02144, 02140.</v>
      </c>
      <c r="D1407" t="str">
        <v>BELA CEREAIS COMERCIO</v>
      </c>
      <c r="E1407" t="str">
        <v xml:space="preserve"> MARCIA MORATELLI</v>
      </c>
      <c r="F1407" t="str">
        <v>FATURA 00881</v>
      </c>
      <c r="G1407" t="str">
        <v>PRO-LABORE</v>
      </c>
      <c r="H1407" t="str">
        <v>ÚNICA</v>
      </c>
      <c r="I1407" t="str">
        <v>TRANSFERENCIA</v>
      </c>
      <c r="J1407">
        <v>2.3</v>
      </c>
    </row>
    <row r="1408">
      <c r="A1408" t="str">
        <v>BC_MATRIZ</v>
      </c>
      <c r="B1408">
        <v>45952</v>
      </c>
      <c r="C1408" t="str">
        <v>TARIFA</v>
      </c>
      <c r="D1408" t="str">
        <v>BELA CEREAIS COMERCIO</v>
      </c>
      <c r="E1408" t="str">
        <v xml:space="preserve"> BANCO DO BRASIL SA</v>
      </c>
      <c r="F1408" t="str">
        <v>10/2025</v>
      </c>
      <c r="G1408" t="str">
        <v>TARIFA BANCARIA</v>
      </c>
      <c r="H1408" t="str">
        <v>ÚNICA</v>
      </c>
      <c r="I1408" t="str">
        <v>DEBITO EM CONTA</v>
      </c>
      <c r="J1408">
        <v>30</v>
      </c>
    </row>
    <row r="1409">
      <c r="A1409" t="str">
        <v>BC_MATRIZ</v>
      </c>
      <c r="B1409">
        <v>45952</v>
      </c>
      <c r="C1409" t="str">
        <v>RESGATE</v>
      </c>
      <c r="D1409" t="str">
        <v>BELA CEREAIS COMERCIO</v>
      </c>
      <c r="E1409" t="str">
        <v xml:space="preserve"> TRANSFERENCIA ENTRE CONTAS</v>
      </c>
      <c r="F1409" t="str">
        <v>10/2025</v>
      </c>
      <c r="G1409" t="str">
        <v>TRANSFERENCIA ENTRE CONTAS</v>
      </c>
      <c r="H1409" t="str">
        <v>ÚNICA</v>
      </c>
      <c r="I1409" t="str">
        <v>TRANSFERENCIA</v>
      </c>
      <c r="J1409">
        <v>19059.6</v>
      </c>
    </row>
    <row r="1410">
      <c r="A1410" t="str">
        <v>BC_MATRIZ</v>
      </c>
      <c r="B1410">
        <v>45953</v>
      </c>
      <c r="C1410" t="str">
        <v>REFERENTE OUTUBRO/2025. BARRACAO.</v>
      </c>
      <c r="D1410" t="str">
        <v>BELA CEREAIS COMERCIO</v>
      </c>
      <c r="E1410" t="str">
        <v xml:space="preserve"> COMPANHIA DE SANEAMENTO DO TOCANTINS - SANEATINS</v>
      </c>
      <c r="F1410" t="str">
        <v>10/2025</v>
      </c>
      <c r="G1410" t="str">
        <v>AGUA</v>
      </c>
      <c r="H1410" t="str">
        <v>10/12</v>
      </c>
      <c r="I1410" t="str">
        <v>BOLETO</v>
      </c>
      <c r="J1410">
        <v>102.75</v>
      </c>
    </row>
    <row r="1411">
      <c r="A1411" t="str">
        <v>BC_MATRIZ</v>
      </c>
      <c r="B1411">
        <v>45953</v>
      </c>
      <c r="C1411" t="str">
        <v>ADTO FRETE Nº 02154, CTE 41533  NEROWILLIAN, CONTRATO: 0402/25 - CA. PLACA: JBN-5B89, MOTORISTA: SEDINEI DE LIMA. EXTRATO LIMPA CERTO TRANSPORTES E RESÍDUOS LTDA</v>
      </c>
      <c r="D1411" t="str">
        <v>BELA CEREAIS COMERCIO</v>
      </c>
      <c r="E1411" t="str">
        <v xml:space="preserve"> SEDINEI DE LIMA</v>
      </c>
      <c r="F1411" t="str">
        <v>02154</v>
      </c>
      <c r="G1411" t="str">
        <v>FRETE (ADTO/SALDO)</v>
      </c>
      <c r="H1411" t="str">
        <v>ÚNICA</v>
      </c>
      <c r="I1411" t="str">
        <v>PIX</v>
      </c>
      <c r="J1411">
        <v>8373.12</v>
      </c>
    </row>
    <row r="1412">
      <c r="A1412" t="str">
        <v>BC_MATRIZ</v>
      </c>
      <c r="B1412">
        <v>45953</v>
      </c>
      <c r="C1412" t="str">
        <v>RELATORIO DE DESPESAS. DHL.</v>
      </c>
      <c r="D1412" t="str">
        <v>BELA CEREAIS COMERCIO</v>
      </c>
      <c r="E1412" t="str">
        <v xml:space="preserve"> JOEL FLORENCO DE SOUZA</v>
      </c>
      <c r="F1412" t="str">
        <v>10/2025</v>
      </c>
      <c r="G1412" t="str">
        <v>REFEICOES/ALIMENTACAO</v>
      </c>
      <c r="H1412" t="str">
        <v>ÚNICA</v>
      </c>
      <c r="I1412" t="str">
        <v>TRANSFERENCIA</v>
      </c>
      <c r="J1412">
        <v>1075.14</v>
      </c>
    </row>
    <row r="1413">
      <c r="A1413" t="str">
        <v>BC_MATRIZ</v>
      </c>
      <c r="B1413">
        <v>45953</v>
      </c>
      <c r="C1413" t="str">
        <v>RELATORIO DE DESPESAS. DHL.</v>
      </c>
      <c r="D1413" t="str">
        <v>BELA CEREAIS COMERCIO</v>
      </c>
      <c r="E1413" t="str">
        <v xml:space="preserve"> JOEL FLORENCO DE SOUZA</v>
      </c>
      <c r="F1413" t="str">
        <v>10/2025</v>
      </c>
      <c r="G1413" t="str">
        <v>COMBUSTIVEL</v>
      </c>
      <c r="H1413" t="str">
        <v>ÚNICA</v>
      </c>
      <c r="I1413" t="str">
        <v>TRANSFERENCIA</v>
      </c>
      <c r="J1413">
        <v>3357.3</v>
      </c>
    </row>
    <row r="1414">
      <c r="A1414" t="str">
        <v>BC_MATRIZ</v>
      </c>
      <c r="B1414">
        <v>45953</v>
      </c>
      <c r="C1414" t="str">
        <v>RELATORIO DE DESPESAS. DHL.</v>
      </c>
      <c r="D1414" t="str">
        <v>BELA CEREAIS COMERCIO</v>
      </c>
      <c r="E1414" t="str">
        <v xml:space="preserve"> JOEL FLORENCO DE SOUZA</v>
      </c>
      <c r="F1414" t="str">
        <v>10/2025</v>
      </c>
      <c r="G1414" t="str">
        <v>CORREIO</v>
      </c>
      <c r="H1414" t="str">
        <v>ÚNICA</v>
      </c>
      <c r="I1414" t="str">
        <v>TRANSFERENCIA</v>
      </c>
      <c r="J1414">
        <v>545.52</v>
      </c>
    </row>
    <row r="1415">
      <c r="A1415" t="str">
        <v>BC_MATRIZ</v>
      </c>
      <c r="B1415">
        <v>45953</v>
      </c>
      <c r="C1415" t="str">
        <v>RELATORIO DE DESPESAS. DHL.</v>
      </c>
      <c r="D1415" t="str">
        <v>BELA CEREAIS COMERCIO</v>
      </c>
      <c r="E1415" t="str">
        <v xml:space="preserve"> JOEL FLORENCO DE SOUZA</v>
      </c>
      <c r="F1415" t="str">
        <v>10/2025</v>
      </c>
      <c r="G1415" t="str">
        <v>HOSPEDAGEM</v>
      </c>
      <c r="H1415" t="str">
        <v>ÚNICA</v>
      </c>
      <c r="I1415" t="str">
        <v>TRANSFERENCIA</v>
      </c>
      <c r="J1415">
        <v>328.29</v>
      </c>
    </row>
    <row r="1416">
      <c r="A1416" t="str">
        <v>BC_MATRIZ</v>
      </c>
      <c r="B1416">
        <v>45953</v>
      </c>
      <c r="C1416" t="str">
        <v>RELATORIO DE DESPESAS. DHL.</v>
      </c>
      <c r="D1416" t="str">
        <v>BELA CEREAIS COMERCIO</v>
      </c>
      <c r="E1416" t="str">
        <v xml:space="preserve"> JOEL FLORENCO DE SOUZA</v>
      </c>
      <c r="F1416" t="str">
        <v>10/2025</v>
      </c>
      <c r="G1416" t="str">
        <v>CORREIO</v>
      </c>
      <c r="H1416" t="str">
        <v>ÚNICA</v>
      </c>
      <c r="I1416" t="str">
        <v>TRANSFERENCIA</v>
      </c>
      <c r="J1416">
        <v>80</v>
      </c>
    </row>
    <row r="1417">
      <c r="A1417" t="str">
        <v>BC_MATRIZ</v>
      </c>
      <c r="B1417">
        <v>45953</v>
      </c>
      <c r="C1417" t="str">
        <v>RELATORIO DE DESPESAS. DHL.</v>
      </c>
      <c r="D1417" t="str">
        <v>BELA CEREAIS COMERCIO</v>
      </c>
      <c r="E1417" t="str">
        <v xml:space="preserve"> JOEL FLORENCO DE SOUZA</v>
      </c>
      <c r="F1417" t="str">
        <v>10/2025</v>
      </c>
      <c r="G1417" t="str">
        <v>CORREIO</v>
      </c>
      <c r="H1417" t="str">
        <v>ÚNICA</v>
      </c>
      <c r="I1417" t="str">
        <v>TRANSFERENCIA</v>
      </c>
      <c r="J1417">
        <v>533.67</v>
      </c>
    </row>
    <row r="1418">
      <c r="A1418" t="str">
        <v>BC_MATRIZ</v>
      </c>
      <c r="B1418">
        <v>45953</v>
      </c>
      <c r="C1418" t="str">
        <v>TARIFA</v>
      </c>
      <c r="D1418" t="str">
        <v>BELA CEREAIS COMERCIO</v>
      </c>
      <c r="E1418" t="str">
        <v xml:space="preserve"> BANCO DO BRASIL SA</v>
      </c>
      <c r="F1418" t="str">
        <v>10/2025</v>
      </c>
      <c r="G1418" t="str">
        <v>TARIFA BANCARIA</v>
      </c>
      <c r="H1418" t="str">
        <v>ÚNICA</v>
      </c>
      <c r="I1418" t="str">
        <v>DEBITO EM CONTA</v>
      </c>
      <c r="J1418">
        <v>10</v>
      </c>
    </row>
    <row r="1419">
      <c r="A1419" t="str">
        <v>BC_MATRIZ</v>
      </c>
      <c r="B1419">
        <v>45953</v>
      </c>
      <c r="C1419" t="str">
        <v>RESGATE</v>
      </c>
      <c r="D1419" t="str">
        <v>BELA CEREAIS COMERCIO</v>
      </c>
      <c r="E1419" t="str">
        <v xml:space="preserve"> TRANSFERENCIA ENTRE CONTAS</v>
      </c>
      <c r="F1419" t="str">
        <v>10/2025</v>
      </c>
      <c r="G1419" t="str">
        <v>TRANSFERENCIA ENTRE CONTAS</v>
      </c>
      <c r="H1419" t="str">
        <v>ÚNICA</v>
      </c>
      <c r="I1419" t="str">
        <v>TRANSFERENCIA</v>
      </c>
      <c r="J1419">
        <v>14405.79</v>
      </c>
    </row>
    <row r="1420">
      <c r="A1420" t="str">
        <v>BC_MATRIZ</v>
      </c>
      <c r="B1420">
        <v>45957</v>
      </c>
      <c r="C1420" t="str">
        <v>SALDO FRETE Nº 02154, CTE 41533  NEROWILLIAN, CONTRATO: 0402/25 - CA. PLACA: JBN-5B89, MOTORISTA: SEDINEI DE LIMA. EXTRATO LIMPA CERTO TRANSPORTES E RESÍDUOS LTDA</v>
      </c>
      <c r="D1420" t="str">
        <v>BELA CEREAIS COMERCIO</v>
      </c>
      <c r="E1420" t="str">
        <v xml:space="preserve"> SEDINEI DE LIMA</v>
      </c>
      <c r="F1420" t="str">
        <v>02154</v>
      </c>
      <c r="G1420" t="str">
        <v>FRETE (ADTO/SALDO)</v>
      </c>
      <c r="H1420" t="str">
        <v>ÚNICA</v>
      </c>
      <c r="I1420" t="str">
        <v>PIX</v>
      </c>
      <c r="J1420">
        <v>3498.48</v>
      </c>
    </row>
    <row r="1421">
      <c r="A1421" t="str">
        <v>BC_MATRIZ</v>
      </c>
      <c r="B1421">
        <v>45957</v>
      </c>
      <c r="C1421" t="str">
        <v>FATURA OUT/2025 SALA 505 SUL</v>
      </c>
      <c r="D1421" t="str">
        <v>BELA CEREAIS COMERCIO</v>
      </c>
      <c r="E1421" t="str">
        <v xml:space="preserve"> ENERGISA MATO GROSSO - DISTRIBUIDORA DE ENERGIA S.A.</v>
      </c>
      <c r="F1421" t="str">
        <v>10/2025</v>
      </c>
      <c r="G1421" t="str">
        <v>ENERGIA</v>
      </c>
      <c r="H1421" t="str">
        <v>ÚNICA</v>
      </c>
      <c r="I1421" t="str">
        <v>BOLETO</v>
      </c>
      <c r="J1421">
        <v>39.34</v>
      </c>
    </row>
    <row r="1422">
      <c r="A1422" t="str">
        <v>BC_MATRIZ</v>
      </c>
      <c r="B1422">
        <v>45957</v>
      </c>
      <c r="C1422" t="str">
        <v>SALDO FRETE Nº 02149 e 02150, CTE 41473 NEROWILLIAN, CONTRATO: 0384/25 - CA. PLACA: NED-9F59, MOTORISTA: BRUNO DE SOUZA FERREIRA FATURA Nº 00882 REF. DOCUMENTOS: 02150, 02149. EXTRATO VALDEMAR JOSE FERREIRA.</v>
      </c>
      <c r="D1422" t="str">
        <v>BELA CEREAIS COMERCIO</v>
      </c>
      <c r="E1422" t="str">
        <v xml:space="preserve"> BRUNO DE SOUZA FERREIRA</v>
      </c>
      <c r="F1422" t="str">
        <v>02150</v>
      </c>
      <c r="G1422" t="str">
        <v>FRETE (ADTO/SALDO)</v>
      </c>
      <c r="H1422" t="str">
        <v>ÚNICA</v>
      </c>
      <c r="I1422" t="str">
        <v>PIX</v>
      </c>
      <c r="J1422">
        <v>3711.6</v>
      </c>
    </row>
    <row r="1423">
      <c r="A1423" t="str">
        <v>BC_MATRIZ</v>
      </c>
      <c r="B1423">
        <v>45957</v>
      </c>
      <c r="C1423" t="str">
        <v>ADTO FRETE Nº 02152, CTE 41487 NEROWILLIAN, CONTRATO: 0404/25 - CA. PLACA: QAU-2046, MOTORISTA: JOAO ANTONIO MARTINS DE GOES. FATURA Nº 00883 REF. DOCUMENTOS: 02152, 02152.  EXTRATO LONTANO TRANSPORTES</v>
      </c>
      <c r="D1423" t="str">
        <v>BELA CEREAIS COMERCIO</v>
      </c>
      <c r="E1423" t="str">
        <v xml:space="preserve"> JOSE ANTONIO MARTINS DE GOES</v>
      </c>
      <c r="F1423" t="str">
        <v>02152</v>
      </c>
      <c r="G1423" t="str">
        <v>FRETE (ADTO/SALDO)</v>
      </c>
      <c r="H1423" t="str">
        <v>ÚNICA</v>
      </c>
      <c r="I1423" t="str">
        <v>PIX</v>
      </c>
      <c r="J1423">
        <v>8765</v>
      </c>
    </row>
    <row r="1424">
      <c r="A1424" t="str">
        <v>BC_MATRIZ</v>
      </c>
      <c r="B1424">
        <v>45957</v>
      </c>
      <c r="C1424" t="str">
        <v>CAPITAL DE GIRO CEDULA DE CREDITO BANCARIO NR 713.912.396. 21/30 PARCELAS PRIMEIRA 26/02/2024 ULTIMA 26/07/2026 VALOR PARCELA: R$ 33.666,57. ENCARGO FINANCEIRO 1,40 % MES. TAXA FLAT 0,50%.</v>
      </c>
      <c r="D1424" t="str">
        <v>BELA CEREAIS COMERCIO</v>
      </c>
      <c r="E1424" t="str">
        <v xml:space="preserve"> BANCO DO BRASIL SA</v>
      </c>
      <c r="F1424" t="str">
        <v>713.912.396</v>
      </c>
      <c r="G1424" t="str">
        <v>CAPITAL GIRO</v>
      </c>
      <c r="H1424" t="str">
        <v>21/30</v>
      </c>
      <c r="I1424" t="str">
        <v>DEBITO EM CONTA</v>
      </c>
      <c r="J1424">
        <v>33666.57</v>
      </c>
    </row>
    <row r="1425">
      <c r="A1425" t="str">
        <v>BC_MATRIZ</v>
      </c>
      <c r="B1425">
        <v>45957</v>
      </c>
      <c r="C1425" t="str">
        <v>CAPITAL DE GIRO CEDULA DE CREDITO BANCARIO NR 713.912.396. 21/30 PARCELAS PRIMEIRA 26/02/2024 ULTIMA 26/07/2026 VALOR PARCELA: R$ 33.666,57. ENCARGO FINANCEIRO 1,40 % MES. TAXA FLAT 0,50%.</v>
      </c>
      <c r="D1425" t="str">
        <v>BELA CEREAIS COMERCIO</v>
      </c>
      <c r="E1425" t="str">
        <v xml:space="preserve"> BANCO DO BRASIL SA</v>
      </c>
      <c r="F1425" t="str">
        <v>713.912.396</v>
      </c>
      <c r="G1425" t="str">
        <v>JUROS EMPRESTIMOS</v>
      </c>
      <c r="H1425" t="str">
        <v>21/30</v>
      </c>
      <c r="I1425" t="str">
        <v>DEBITO EM CONTA</v>
      </c>
      <c r="J1425">
        <v>4713.43</v>
      </c>
    </row>
    <row r="1426">
      <c r="A1426" t="str">
        <v>BC_MATRIZ</v>
      </c>
      <c r="B1426">
        <v>45957</v>
      </c>
      <c r="C1426" t="str">
        <v>TARIFA</v>
      </c>
      <c r="D1426" t="str">
        <v>BELA CEREAIS COMERCIO</v>
      </c>
      <c r="E1426" t="str">
        <v xml:space="preserve"> BANCO DO BRASIL SA</v>
      </c>
      <c r="F1426" t="str">
        <v>10/2025</v>
      </c>
      <c r="G1426" t="str">
        <v>TARIFA BANCARIA</v>
      </c>
      <c r="H1426" t="str">
        <v>ÚNICA</v>
      </c>
      <c r="I1426" t="str">
        <v>DEBITO EM CONTA</v>
      </c>
      <c r="J1426">
        <v>30</v>
      </c>
    </row>
    <row r="1427">
      <c r="A1427" t="str">
        <v>BC_MATRIZ</v>
      </c>
      <c r="B1427">
        <v>45957</v>
      </c>
      <c r="C1427" t="str">
        <v>TARIFA</v>
      </c>
      <c r="D1427" t="str">
        <v>BELA CEREAIS COMERCIO</v>
      </c>
      <c r="E1427" t="str">
        <v xml:space="preserve"> BANCO DO BRASIL SA</v>
      </c>
      <c r="F1427" t="str">
        <v>10/2025</v>
      </c>
      <c r="G1427" t="str">
        <v>TARIFA BANCARIA</v>
      </c>
      <c r="H1427" t="str">
        <v>ÚNICA</v>
      </c>
      <c r="I1427" t="str">
        <v>DEBITO EM CONTA</v>
      </c>
      <c r="J1427">
        <v>6.5</v>
      </c>
    </row>
    <row r="1428">
      <c r="A1428" t="str">
        <v>BC_MATRIZ</v>
      </c>
      <c r="B1428">
        <v>45957</v>
      </c>
      <c r="C1428" t="str">
        <v>RESGATE</v>
      </c>
      <c r="D1428" t="str">
        <v>BELA CEREAIS COMERCIO</v>
      </c>
      <c r="E1428" t="str">
        <v xml:space="preserve"> TRANSFERENCIA ENTRE CONTAS</v>
      </c>
      <c r="F1428" t="str">
        <v>10/2025</v>
      </c>
      <c r="G1428" t="str">
        <v>TRANSFERENCIA ENTRE CONTAS</v>
      </c>
      <c r="H1428" t="str">
        <v>ÚNICA</v>
      </c>
      <c r="I1428" t="str">
        <v>TRANSFERENCIA</v>
      </c>
      <c r="J1428">
        <v>54616.92</v>
      </c>
    </row>
    <row r="1429">
      <c r="A1429" t="str">
        <v>BC_MATRIZ</v>
      </c>
      <c r="B1429">
        <v>45958</v>
      </c>
      <c r="C1429" t="str">
        <v>CARTAO DE CREDITO. NF 53315 E 53342 AGP PRODUTOS. NF 4482 DISBRAVA.</v>
      </c>
      <c r="D1429" t="str">
        <v>BELA CEREAIS COMERCIO</v>
      </c>
      <c r="E1429" t="str">
        <v xml:space="preserve"> BANCO DO BRASIL SA</v>
      </c>
      <c r="F1429" t="str">
        <v>10/2025</v>
      </c>
      <c r="G1429" t="str">
        <v>MANUTENCAO VEICULOS</v>
      </c>
      <c r="H1429" t="str">
        <v>ÚNICA</v>
      </c>
      <c r="I1429" t="str">
        <v>DEBITO EM CONTA</v>
      </c>
      <c r="J1429">
        <v>500</v>
      </c>
    </row>
    <row r="1430">
      <c r="A1430" t="str">
        <v>BC_MATRIZ</v>
      </c>
      <c r="B1430">
        <v>45958</v>
      </c>
      <c r="C1430" t="str">
        <v>CARTAO DE CREDITO. NF 53315 E 53342 AGP PRODUTOS. NF 4482 DISBRAVA.</v>
      </c>
      <c r="D1430" t="str">
        <v>BELA CEREAIS COMERCIO</v>
      </c>
      <c r="E1430" t="str">
        <v xml:space="preserve"> BANCO DO BRASIL SA</v>
      </c>
      <c r="F1430" t="str">
        <v>10/2025</v>
      </c>
      <c r="G1430" t="str">
        <v>DIVERSOS</v>
      </c>
      <c r="H1430" t="str">
        <v>ÚNICA</v>
      </c>
      <c r="I1430" t="str">
        <v>DEBITO EM CONTA</v>
      </c>
      <c r="J1430">
        <v>922</v>
      </c>
    </row>
    <row r="1431">
      <c r="A1431" t="str">
        <v>BC_MATRIZ</v>
      </c>
      <c r="B1431">
        <v>45958</v>
      </c>
      <c r="C1431" t="str">
        <v>CARTAO DE CREDITO. NF 53315 E 53342 AGP PRODUTOS. NF 4482 DISBRAVA.</v>
      </c>
      <c r="D1431" t="str">
        <v>BELA CEREAIS COMERCIO</v>
      </c>
      <c r="E1431" t="str">
        <v xml:space="preserve"> BANCO DO BRASIL SA</v>
      </c>
      <c r="F1431" t="str">
        <v>10/2025</v>
      </c>
      <c r="G1431" t="str">
        <v>TARIFA BANCARIA</v>
      </c>
      <c r="H1431" t="str">
        <v>ÚNICA</v>
      </c>
      <c r="I1431" t="str">
        <v>DEBITO EM CONTA</v>
      </c>
      <c r="J1431">
        <v>3</v>
      </c>
    </row>
    <row r="1432">
      <c r="A1432" t="str">
        <v>BC_MATRIZ</v>
      </c>
      <c r="B1432">
        <v>45958</v>
      </c>
      <c r="C1432" t="str">
        <v>ADTO FRETE Nº 02156, CTE 41675 NEROWILLIAN, CONTRATO: 0402/25 - CA. PLACA: NUB-3J64, MOTORISTA: VALDEMAR JOSE FERREIRA</v>
      </c>
      <c r="D1432" t="str">
        <v>BELA CEREAIS COMERCIO</v>
      </c>
      <c r="E1432" t="str">
        <v xml:space="preserve"> VALDEMAR JOSE FERREIRA</v>
      </c>
      <c r="F1432" t="str">
        <v>02156</v>
      </c>
      <c r="G1432" t="str">
        <v>FRETE (ADTO/SALDO)</v>
      </c>
      <c r="H1432" t="str">
        <v>ÚNICA</v>
      </c>
      <c r="I1432" t="str">
        <v>PIX</v>
      </c>
      <c r="J1432">
        <v>8861.16</v>
      </c>
    </row>
    <row r="1433">
      <c r="A1433" t="str">
        <v>BC_MATRIZ</v>
      </c>
      <c r="B1433">
        <v>45958</v>
      </c>
      <c r="C1433" t="str">
        <v>TARIFA EMISSAO CARTA REMESSA CONTRATO 0388/25 - FC EXP 031/25 A JASHAN.</v>
      </c>
      <c r="D1433" t="str">
        <v>BELA CEREAIS COMERCIO</v>
      </c>
      <c r="E1433" t="str">
        <v xml:space="preserve"> BANCO DO BRASIL SA</v>
      </c>
      <c r="F1433" t="str">
        <v>0388/25 - FC</v>
      </c>
      <c r="G1433" t="str">
        <v>TARIFA BANCARIA</v>
      </c>
      <c r="H1433" t="str">
        <v>ÚNICA</v>
      </c>
      <c r="I1433" t="str">
        <v>DEBITO EM CONTA</v>
      </c>
      <c r="J1433">
        <v>250</v>
      </c>
    </row>
    <row r="1434">
      <c r="A1434" t="str">
        <v>BC_MATRIZ</v>
      </c>
      <c r="B1434">
        <v>45958</v>
      </c>
      <c r="C1434" t="str">
        <v>TARIFA EMISSAO CARTA REMESSA CONTRATO 0388/25 - FC EXP 031/25 B JASHAN.</v>
      </c>
      <c r="D1434" t="str">
        <v>BELA CEREAIS COMERCIO</v>
      </c>
      <c r="E1434" t="str">
        <v xml:space="preserve"> BANCO DO BRASIL SA</v>
      </c>
      <c r="F1434" t="str">
        <v>0388/25 - FC</v>
      </c>
      <c r="G1434" t="str">
        <v>TARIFA BANCARIA</v>
      </c>
      <c r="H1434" t="str">
        <v>ÚNICA</v>
      </c>
      <c r="I1434" t="str">
        <v>DEBITO EM CONTA</v>
      </c>
      <c r="J1434">
        <v>250</v>
      </c>
    </row>
    <row r="1435">
      <c r="A1435" t="str">
        <v>BC_MATRIZ</v>
      </c>
      <c r="B1435">
        <v>45958</v>
      </c>
      <c r="C1435" t="str">
        <v>TARIFAS</v>
      </c>
      <c r="D1435" t="str">
        <v>BELA CEREAIS COMERCIO</v>
      </c>
      <c r="E1435" t="str">
        <v xml:space="preserve"> BANCO DO BRASIL SA</v>
      </c>
      <c r="F1435" t="str">
        <v>10/2025</v>
      </c>
      <c r="G1435" t="str">
        <v>TARIFA BANCARIA</v>
      </c>
      <c r="H1435" t="str">
        <v>ÚNICA</v>
      </c>
      <c r="I1435" t="str">
        <v>DEBITO EM CONTA</v>
      </c>
      <c r="J1435">
        <v>10</v>
      </c>
    </row>
    <row r="1436">
      <c r="A1436" t="str">
        <v>BC_MATRIZ</v>
      </c>
      <c r="B1436">
        <v>45958</v>
      </c>
      <c r="C1436" t="str">
        <v>RESGATE</v>
      </c>
      <c r="D1436" t="str">
        <v>BELA CEREAIS COMERCIO</v>
      </c>
      <c r="E1436" t="str">
        <v xml:space="preserve"> TRANSFERENCIA ENTRE CONTAS</v>
      </c>
      <c r="F1436" t="str">
        <v>10/2025</v>
      </c>
      <c r="G1436" t="str">
        <v>TRANSFERENCIA ENTRE CONTAS</v>
      </c>
      <c r="H1436" t="str">
        <v>ÚNICA</v>
      </c>
      <c r="I1436" t="str">
        <v>TRANSFERENCIA</v>
      </c>
      <c r="J1436">
        <v>10796.16</v>
      </c>
    </row>
    <row r="1437">
      <c r="A1437" t="str">
        <v>BC_MATRIZ</v>
      </c>
      <c r="B1437">
        <v>45959</v>
      </c>
      <c r="C1437" t="str">
        <v>CTE 94 CATIPAL. FATURA Nº 00885 REF. DOCUMENTOS: 02149, 02154, 02152.</v>
      </c>
      <c r="D1437" t="str">
        <v>BELA CEREAIS COMERCIO</v>
      </c>
      <c r="E1437" t="str">
        <v xml:space="preserve"> MARCIA MORATELLI</v>
      </c>
      <c r="F1437" t="str">
        <v>FATURA 00885</v>
      </c>
      <c r="G1437" t="str">
        <v>OUTRAS DESPESAS (CORRETORA)</v>
      </c>
      <c r="H1437" t="str">
        <v>ÚNICA</v>
      </c>
      <c r="I1437" t="str">
        <v>TRANSFERENCIA</v>
      </c>
      <c r="J1437">
        <v>540</v>
      </c>
    </row>
    <row r="1438">
      <c r="A1438" t="str">
        <v>BC_MATRIZ</v>
      </c>
      <c r="B1438">
        <v>45959</v>
      </c>
      <c r="C1438" t="str">
        <v>CTE 94 CATIPAL. FATURA Nº 00885 REF. DOCUMENTOS: 02149, 02154, 02152.</v>
      </c>
      <c r="D1438" t="str">
        <v>BELA CEREAIS COMERCIO</v>
      </c>
      <c r="E1438" t="str">
        <v xml:space="preserve"> MARCIA MORATELLI</v>
      </c>
      <c r="F1438" t="str">
        <v>FATURA 00885</v>
      </c>
      <c r="G1438" t="str">
        <v>ICMS S/ FRETE</v>
      </c>
      <c r="H1438" t="str">
        <v>ÚNICA</v>
      </c>
      <c r="I1438" t="str">
        <v>TRANSFERENCIA</v>
      </c>
      <c r="J1438">
        <v>3214.9</v>
      </c>
    </row>
    <row r="1439">
      <c r="A1439" t="str">
        <v>BC_MATRIZ</v>
      </c>
      <c r="B1439">
        <v>45959</v>
      </c>
      <c r="C1439" t="str">
        <v>TARIFA EMISSAO CARTA REMESSA CONTRATO 0391/25 - FC EXP 037/25 JASHAN.</v>
      </c>
      <c r="D1439" t="str">
        <v>BELA CEREAIS COMERCIO</v>
      </c>
      <c r="E1439" t="str">
        <v xml:space="preserve"> BANCO DO BRASIL SA</v>
      </c>
      <c r="F1439" t="str">
        <v>0391/25 - FC</v>
      </c>
      <c r="G1439" t="str">
        <v>TARIFA BANCARIA</v>
      </c>
      <c r="H1439" t="str">
        <v>ÚNICA</v>
      </c>
      <c r="I1439" t="str">
        <v>DEBITO EM CONTA</v>
      </c>
      <c r="J1439">
        <v>250</v>
      </c>
    </row>
    <row r="1440">
      <c r="A1440" t="str">
        <v>BC_MATRIZ</v>
      </c>
      <c r="B1440">
        <v>45959</v>
      </c>
      <c r="C1440" t="str">
        <v>TARIFA</v>
      </c>
      <c r="D1440" t="str">
        <v>BELA CEREAIS COMERCIO</v>
      </c>
      <c r="E1440" t="str">
        <v xml:space="preserve"> BANCO DO BRASIL SA</v>
      </c>
      <c r="F1440" t="str">
        <v>10/2025</v>
      </c>
      <c r="G1440" t="str">
        <v>TARIFA BANCARIA</v>
      </c>
      <c r="H1440" t="str">
        <v>ÚNICA</v>
      </c>
      <c r="I1440" t="str">
        <v>DEBITO EM CONTA</v>
      </c>
      <c r="J1440">
        <v>3.28</v>
      </c>
    </row>
    <row r="1441">
      <c r="A1441" t="str">
        <v>BC_MATRIZ</v>
      </c>
      <c r="B1441">
        <v>45959</v>
      </c>
      <c r="C1441" t="str">
        <v>TARIFAS</v>
      </c>
      <c r="D1441" t="str">
        <v>BELA CEREAIS COMERCIO</v>
      </c>
      <c r="E1441" t="str">
        <v xml:space="preserve"> BANCO DO BRASIL SA</v>
      </c>
      <c r="F1441" t="str">
        <v>10/2025</v>
      </c>
      <c r="G1441" t="str">
        <v>TARIFA BANCARIA</v>
      </c>
      <c r="H1441" t="str">
        <v>ÚNICA</v>
      </c>
      <c r="I1441" t="str">
        <v>DEBITO EM CONTA</v>
      </c>
      <c r="J1441">
        <v>10</v>
      </c>
    </row>
    <row r="1442">
      <c r="A1442" t="str">
        <v>BC_MATRIZ</v>
      </c>
      <c r="B1442">
        <v>45959</v>
      </c>
      <c r="C1442" t="str">
        <v>NF 24 SALA 505 SUL. DRYWALL.</v>
      </c>
      <c r="D1442" t="str">
        <v>BELA CEREAIS COMERCIO</v>
      </c>
      <c r="E1442" t="str">
        <v xml:space="preserve"> EMERSON CHAVES DOS SANTOS</v>
      </c>
      <c r="F1442" t="str">
        <v>24</v>
      </c>
      <c r="G1442" t="str">
        <v>INSTALACAO/MONTAGEM ESCRITORIO 505 SUL PALMAS TO</v>
      </c>
      <c r="H1442" t="str">
        <v>ÚNICA</v>
      </c>
      <c r="I1442" t="str">
        <v>PIX</v>
      </c>
      <c r="J1442">
        <v>2000</v>
      </c>
    </row>
    <row r="1443">
      <c r="A1443" t="str">
        <v>BC_MATRIZ</v>
      </c>
      <c r="B1443">
        <v>45959</v>
      </c>
      <c r="C1443" t="str">
        <v>MERCADORIA REF NF 1860, CARREGAMENTO Nº 02121, CONTRATO: 0384/25 - CA. PLACA: NED-9F59, MOTORISTA: BRUNO DE SOUZA FERREIRA</v>
      </c>
      <c r="D1443" t="str">
        <v>BELA CEREAIS COMERCIO</v>
      </c>
      <c r="E1443" t="str">
        <v xml:space="preserve"> TRANSFERENCIA ENTRE CONTAS</v>
      </c>
      <c r="F1443" t="str">
        <v>02121</v>
      </c>
      <c r="G1443" t="str">
        <v>TRANSFERENCIA ENTRE CONTAS</v>
      </c>
      <c r="H1443" t="str">
        <v>ÚNICA</v>
      </c>
      <c r="I1443" t="str">
        <v>TRANSFERENCIA</v>
      </c>
      <c r="J1443">
        <v>55263.2</v>
      </c>
    </row>
    <row r="1444">
      <c r="A1444" t="str">
        <v>BC_MATRIZ</v>
      </c>
      <c r="B1444">
        <v>45959</v>
      </c>
      <c r="C1444" t="str">
        <v>MERCADORIA REF NF 1861, CARREGAMENTO Nº 02122, CONTRATO: 0384/25 - CA. PLACA: NUB-3J64, MOTORISTA: VALDEMAR JOSE FERREIRA</v>
      </c>
      <c r="D1444" t="str">
        <v>BELA CEREAIS COMERCIO</v>
      </c>
      <c r="E1444" t="str">
        <v xml:space="preserve"> TRANSFERENCIA ENTRE CONTAS</v>
      </c>
      <c r="F1444" t="str">
        <v>02122</v>
      </c>
      <c r="G1444" t="str">
        <v>TRANSFERENCIA ENTRE CONTAS</v>
      </c>
      <c r="H1444" t="str">
        <v>ÚNICA</v>
      </c>
      <c r="I1444" t="str">
        <v>TRANSFERENCIA</v>
      </c>
      <c r="J1444">
        <v>54286.4</v>
      </c>
    </row>
    <row r="1445">
      <c r="A1445" t="str">
        <v>BC_MATRIZ</v>
      </c>
      <c r="B1445">
        <v>45959</v>
      </c>
      <c r="C1445" t="str">
        <v>APICACAO</v>
      </c>
      <c r="D1445" t="str">
        <v>BELA CEREAIS COMERCIO</v>
      </c>
      <c r="E1445" t="str">
        <v xml:space="preserve"> TRANSFERENCIA ENTRE CONTAS</v>
      </c>
      <c r="F1445" t="str">
        <v>10/2025</v>
      </c>
      <c r="G1445" t="str">
        <v>TRANSFERENCIA ENTRE CONTAS</v>
      </c>
      <c r="H1445" t="str">
        <v>ÚNICA</v>
      </c>
      <c r="I1445" t="str">
        <v>TRANSFERENCIA</v>
      </c>
      <c r="J1445">
        <v>103531.42</v>
      </c>
    </row>
    <row r="1446">
      <c r="A1446" t="str">
        <v>BC_MATRIZ</v>
      </c>
      <c r="B1446">
        <v>45960</v>
      </c>
      <c r="C1446" t="str">
        <v>TARIFA CONSULTA NEGOCIOS INTERNACIONAL - JASHAN COFACE</v>
      </c>
      <c r="D1446" t="str">
        <v>BELA CEREAIS COMERCIO</v>
      </c>
      <c r="E1446" t="str">
        <v xml:space="preserve"> BANCO DO BRASIL SA</v>
      </c>
      <c r="F1446" t="str">
        <v>10/2025</v>
      </c>
      <c r="G1446" t="str">
        <v>CONSULTORIA DE NEGOCIOS INTERNACIONAIS</v>
      </c>
      <c r="H1446" t="str">
        <v>ÚNICA</v>
      </c>
      <c r="I1446" t="str">
        <v>DEBITO EM CONTA</v>
      </c>
      <c r="J1446">
        <v>563.1</v>
      </c>
    </row>
    <row r="1447">
      <c r="A1447" t="str">
        <v>BC_MATRIZ</v>
      </c>
      <c r="B1447">
        <v>45960</v>
      </c>
      <c r="C1447" t="str">
        <v>APLICACAO</v>
      </c>
      <c r="D1447" t="str">
        <v>BELA CEREAIS COMERCIO</v>
      </c>
      <c r="E1447" t="str">
        <v xml:space="preserve"> TRANSFERENCIA ENTRE CONTAS</v>
      </c>
      <c r="F1447" t="str">
        <v>10/2025</v>
      </c>
      <c r="G1447" t="str">
        <v>TRANSFERENCIA ENTRE CONTAS</v>
      </c>
      <c r="H1447" t="str">
        <v>ÚNICA</v>
      </c>
      <c r="I1447" t="str">
        <v>TRANSFERENCIA</v>
      </c>
      <c r="J1447">
        <v>46899.7</v>
      </c>
    </row>
    <row r="1448">
      <c r="A1448" t="str">
        <v>BC_MATRIZ</v>
      </c>
      <c r="B1448">
        <v>45961</v>
      </c>
      <c r="C1448" t="str">
        <v>REPARCELAMENTO REFIS. NUMERO DO PARCELAMENTO 11257711 ICMS. VALOR TOTAL R$ 338.571,58 24/60 PARCELAS.</v>
      </c>
      <c r="D1448" t="str">
        <v>BELA CEREAIS COMERCIO</v>
      </c>
      <c r="E1448" t="str">
        <v xml:space="preserve"> SEFAZ MT ESTADO DE MATO GROSSO</v>
      </c>
      <c r="F1448" t="str">
        <v>10/2025</v>
      </c>
      <c r="G1448" t="str">
        <v>PARCELAMENTO SEFAZ</v>
      </c>
      <c r="H1448" t="str">
        <v>24/60</v>
      </c>
      <c r="I1448" t="str">
        <v>BOLETO</v>
      </c>
      <c r="J1448">
        <v>3024.75</v>
      </c>
    </row>
    <row r="1449">
      <c r="A1449" t="str">
        <v>BC_MATRIZ</v>
      </c>
      <c r="B1449">
        <v>45961</v>
      </c>
      <c r="C1449" t="str">
        <v>CSSL E IR 3º TRIMESTRE 2025</v>
      </c>
      <c r="D1449" t="str">
        <v>BELA CEREAIS COMERCIO</v>
      </c>
      <c r="E1449" t="str">
        <v xml:space="preserve"> MINISTERIO DA FAZENDA</v>
      </c>
      <c r="F1449" t="str">
        <v>09/2025</v>
      </c>
      <c r="G1449" t="str">
        <v>IRPF</v>
      </c>
      <c r="H1449" t="str">
        <v>ÚNICA</v>
      </c>
      <c r="I1449" t="str">
        <v>BOLETO</v>
      </c>
      <c r="J1449">
        <v>111.33</v>
      </c>
    </row>
    <row r="1450">
      <c r="A1450" t="str">
        <v>BC_MATRIZ</v>
      </c>
      <c r="B1450">
        <v>45961</v>
      </c>
      <c r="C1450" t="str">
        <v>CSSL E IR 3º TRIMESTRE 2025</v>
      </c>
      <c r="D1450" t="str">
        <v>BELA CEREAIS COMERCIO</v>
      </c>
      <c r="E1450" t="str">
        <v xml:space="preserve"> MINISTERIO DA FAZENDA</v>
      </c>
      <c r="F1450" t="str">
        <v>09/2025</v>
      </c>
      <c r="G1450" t="str">
        <v>CSLL</v>
      </c>
      <c r="H1450" t="str">
        <v>ÚNICA</v>
      </c>
      <c r="I1450" t="str">
        <v>BOLETO</v>
      </c>
      <c r="J1450">
        <v>245.54</v>
      </c>
    </row>
    <row r="1451">
      <c r="A1451" t="str">
        <v>BC_MATRIZ</v>
      </c>
      <c r="B1451">
        <v>45961</v>
      </c>
      <c r="C1451" t="str">
        <v>PRO LABORE.</v>
      </c>
      <c r="D1451" t="str">
        <v>BELA CEREAIS COMERCIO</v>
      </c>
      <c r="E1451" t="str">
        <v xml:space="preserve"> JOEL FLORENCO DE SOUZA</v>
      </c>
      <c r="F1451" t="str">
        <v>10/2025</v>
      </c>
      <c r="G1451" t="str">
        <v>PRO-LABORE</v>
      </c>
      <c r="H1451" t="str">
        <v>ÚNICA</v>
      </c>
      <c r="I1451" t="str">
        <v>TRANSFERENCIA</v>
      </c>
      <c r="J1451">
        <v>2314</v>
      </c>
    </row>
    <row r="1452">
      <c r="A1452" t="str">
        <v>BC_MATRIZ</v>
      </c>
      <c r="B1452">
        <v>45961</v>
      </c>
      <c r="C1452" t="str">
        <v>HONORARIOS 10/2025. NF 1936.</v>
      </c>
      <c r="D1452" t="str">
        <v>BELA CEREAIS COMERCIO</v>
      </c>
      <c r="E1452" t="str">
        <v xml:space="preserve"> ALEXANDRE ZAVITOSKI GOMES</v>
      </c>
      <c r="F1452" t="str">
        <v>1936</v>
      </c>
      <c r="G1452" t="str">
        <v>HONORARIO CONTABEL</v>
      </c>
      <c r="H1452" t="str">
        <v>10/12</v>
      </c>
      <c r="I1452" t="str">
        <v>PIX</v>
      </c>
      <c r="J1452">
        <v>1518</v>
      </c>
    </row>
    <row r="1453">
      <c r="A1453" t="str">
        <v>BC_MATRIZ</v>
      </c>
      <c r="B1453">
        <v>45961</v>
      </c>
      <c r="C1453" t="str">
        <v>SALDO FRETE Nº 02156, CTE 41675 NEROWILLIAN, CONTRATO: 0402/25 - CA. PLACA: NUB-3J64, MOTORISTA: VALDEMAR JOSE FERREIRA</v>
      </c>
      <c r="D1453" t="str">
        <v>BELA CEREAIS COMERCIO</v>
      </c>
      <c r="E1453" t="str">
        <v xml:space="preserve"> VALDEMAR JOSE FERREIRA</v>
      </c>
      <c r="F1453" t="str">
        <v>02156</v>
      </c>
      <c r="G1453" t="str">
        <v>FRETE (ADTO/SALDO)</v>
      </c>
      <c r="H1453" t="str">
        <v>ÚNICA</v>
      </c>
      <c r="I1453" t="str">
        <v>PIX</v>
      </c>
      <c r="J1453">
        <v>3707.64</v>
      </c>
    </row>
    <row r="1454">
      <c r="A1454" t="str">
        <v>BC_MATRIZ</v>
      </c>
      <c r="B1454">
        <v>45961</v>
      </c>
      <c r="C1454" t="str">
        <v>PAGAMENTO JUROS REFERENTE AO CONTRATO DE MUTUO ENTRE SOCIO E EMPRESA DATADO DE 02/06/2025.</v>
      </c>
      <c r="D1454" t="str">
        <v>BELA CEREAIS COMERCIO</v>
      </c>
      <c r="E1454" t="str">
        <v xml:space="preserve"> JOEL FLORENCO DE SOUZA</v>
      </c>
      <c r="F1454" t="str">
        <v>10/2025</v>
      </c>
      <c r="G1454" t="str">
        <v>JUROS S/ MUTUO SOCIO</v>
      </c>
      <c r="H1454" t="str">
        <v>ÚNICA</v>
      </c>
      <c r="I1454" t="str">
        <v>TRANSFERENCIA</v>
      </c>
      <c r="J1454">
        <v>3217.45</v>
      </c>
    </row>
    <row r="1455">
      <c r="A1455" t="str">
        <v>BC_MATRIZ</v>
      </c>
      <c r="B1455">
        <v>45961</v>
      </c>
      <c r="C1455" t="str">
        <v>ANTECIPACAO CONTRATO 0409/25 - SO. NF 1626 E 1667.</v>
      </c>
      <c r="D1455" t="str">
        <v>BELA CEREAIS COMERCIO</v>
      </c>
      <c r="E1455" t="str">
        <v xml:space="preserve"> FELIPE DEI RICARDI</v>
      </c>
      <c r="F1455" t="str">
        <v>0409/25 - SO</v>
      </c>
      <c r="G1455" t="str">
        <v>FORNECEDORES MERCADORIA</v>
      </c>
      <c r="H1455" t="str">
        <v>ÚNICA</v>
      </c>
      <c r="I1455" t="str">
        <v>TRANSFERENCIA</v>
      </c>
      <c r="J1455">
        <v>200000</v>
      </c>
    </row>
    <row r="1456">
      <c r="A1456" t="str">
        <v>BC_MATRIZ</v>
      </c>
      <c r="B1456">
        <v>45961</v>
      </c>
      <c r="C1456" t="str">
        <v>ADTO FRETE Nº 02158, CTE 41795 NEROWILLIAN, CONTRATO: 0402/25 - CA. PLACA: RYR-1A81, MOTORISTA: NELSON CARVALHO. EXTRATO TRANSVERDE TRANSPORTES E</v>
      </c>
      <c r="D1456" t="str">
        <v>BELA CEREAIS COMERCIO</v>
      </c>
      <c r="E1456" t="str">
        <v xml:space="preserve"> NELSON CARVALHO</v>
      </c>
      <c r="F1456" t="str">
        <v>02158</v>
      </c>
      <c r="G1456" t="str">
        <v>FRETE (ADTO/SALDO)</v>
      </c>
      <c r="H1456" t="str">
        <v>ÚNICA</v>
      </c>
      <c r="I1456" t="str">
        <v>PIX</v>
      </c>
      <c r="J1456">
        <v>9129.68</v>
      </c>
    </row>
    <row r="1457">
      <c r="A1457" t="str">
        <v>BC_MATRIZ</v>
      </c>
      <c r="B1457">
        <v>45961</v>
      </c>
      <c r="C1457" t="str">
        <v>RESGATE</v>
      </c>
      <c r="D1457" t="str">
        <v>BELA CEREAIS COMERCIO</v>
      </c>
      <c r="E1457" t="str">
        <v xml:space="preserve"> TRANSFERENCIA ENTRE CONTAS</v>
      </c>
      <c r="F1457" t="str">
        <v>10/2025</v>
      </c>
      <c r="G1457" t="str">
        <v>TRANSFERENCIA ENTRE CONTAS</v>
      </c>
      <c r="H1457" t="str">
        <v>ÚNICA</v>
      </c>
      <c r="I1457" t="str">
        <v>TRANSFERENCIA</v>
      </c>
      <c r="J1457">
        <v>112509.61</v>
      </c>
    </row>
    <row r="1458">
      <c r="A1458" t="str">
        <v>BC_MATRIZ</v>
      </c>
      <c r="B1458">
        <v>45961</v>
      </c>
      <c r="C1458" t="str">
        <v>TARIFA</v>
      </c>
      <c r="D1458" t="str">
        <v>BELA CEREAIS COMERCIO</v>
      </c>
      <c r="E1458" t="str">
        <v xml:space="preserve"> BANCO DO BRASIL SA</v>
      </c>
      <c r="F1458" t="str">
        <v>10/2025</v>
      </c>
      <c r="G1458" t="str">
        <v>TARIFA BANCARIA</v>
      </c>
      <c r="H1458" t="str">
        <v>ÚNICA</v>
      </c>
      <c r="I1458" t="str">
        <v>DEBITO EM CONTA</v>
      </c>
      <c r="J1458">
        <v>30</v>
      </c>
    </row>
    <row r="1459">
      <c r="A1459" t="str">
        <v>BC_MATRIZ</v>
      </c>
      <c r="B1459">
        <v>45961</v>
      </c>
      <c r="C1459" t="str">
        <v>RESGATE</v>
      </c>
      <c r="D1459" t="str">
        <v>BELA CEREAIS COMERCIO</v>
      </c>
      <c r="E1459" t="str">
        <v xml:space="preserve"> TRANSFERENCIA ENTRE CONTAS</v>
      </c>
      <c r="F1459" t="str">
        <v>10/2025</v>
      </c>
      <c r="G1459" t="str">
        <v>TRANSFERENCIA ENTRE CONTAS</v>
      </c>
      <c r="H1459" t="str">
        <v>ÚNICA</v>
      </c>
      <c r="I1459" t="str">
        <v>TRANSFERENCIA</v>
      </c>
      <c r="J1459">
        <v>223298.39</v>
      </c>
    </row>
    <row r="1460">
      <c r="A1460" t="str">
        <v>BC_MATRIZ</v>
      </c>
      <c r="B1460">
        <v>45961</v>
      </c>
      <c r="C1460" t="str">
        <v>IOF APLICACAO</v>
      </c>
      <c r="D1460" t="str">
        <v>BELA CEREAIS COMERCIO</v>
      </c>
      <c r="E1460" t="str">
        <v xml:space="preserve"> BANCO DO BRASIL SA</v>
      </c>
      <c r="F1460" t="str">
        <v>10/2025</v>
      </c>
      <c r="G1460" t="str">
        <v>IOF</v>
      </c>
      <c r="H1460" t="str">
        <v>ÚNICA</v>
      </c>
      <c r="I1460" t="str">
        <v>DEBITO EM CONTA</v>
      </c>
      <c r="J1460">
        <v>319.82</v>
      </c>
    </row>
    <row r="1461">
      <c r="A1461" t="str">
        <v>BC_MATRIZ</v>
      </c>
      <c r="B1461">
        <v>45961</v>
      </c>
      <c r="C1461" t="str">
        <v>IR APLICACAO</v>
      </c>
      <c r="D1461" t="str">
        <v>BELA CEREAIS COMERCIO</v>
      </c>
      <c r="E1461" t="str">
        <v xml:space="preserve"> BANCO DO BRASIL SA</v>
      </c>
      <c r="F1461" t="str">
        <v>10/2025</v>
      </c>
      <c r="G1461" t="str">
        <v>IRPJ</v>
      </c>
      <c r="H1461" t="str">
        <v>ÚNICA</v>
      </c>
      <c r="I1461" t="str">
        <v>DEBITO EM CONTA</v>
      </c>
      <c r="J1461">
        <v>38.61</v>
      </c>
    </row>
    <row r="1462">
      <c r="A1462" t="str">
        <v>BC_MATRIZ</v>
      </c>
      <c r="B1462">
        <v>45961</v>
      </c>
      <c r="C1462" t="str">
        <v>IR APLICACAO</v>
      </c>
      <c r="D1462" t="str">
        <v>BELA CEREAIS COMERCIO</v>
      </c>
      <c r="E1462" t="str">
        <v xml:space="preserve"> BANCO DO BRASIL SA</v>
      </c>
      <c r="F1462" t="str">
        <v>10/2025</v>
      </c>
      <c r="G1462" t="str">
        <v>IRPJ</v>
      </c>
      <c r="H1462" t="str">
        <v>ÚNICA</v>
      </c>
      <c r="I1462" t="str">
        <v>DEBITO EM CONTA</v>
      </c>
      <c r="J1462">
        <v>632.01</v>
      </c>
    </row>
    <row r="1463">
      <c r="A1463" t="str">
        <v>BC_MATRIZ</v>
      </c>
      <c r="B1463">
        <v>45964</v>
      </c>
      <c r="C1463" t="str">
        <v>ADTO FRETE Nº 02160, CTE 41883 NEROWILLIAN, CONTRATO: 0410/25 - CA. PLACA: MZJ-8A27, MOTORISTA: SIMAO BARROO DE ARAUJO. EXTRATO RENI ROQUE GALLIASSI</v>
      </c>
      <c r="D1463" t="str">
        <v>BELA CEREAIS COMERCIO</v>
      </c>
      <c r="E1463" t="str">
        <v xml:space="preserve"> SIMAO BARROO DE ARAUJO</v>
      </c>
      <c r="F1463" t="str">
        <v>02160</v>
      </c>
      <c r="G1463" t="str">
        <v>FRETE (ADTO/SALDO)</v>
      </c>
      <c r="H1463" t="str">
        <v>ÚNICA</v>
      </c>
      <c r="I1463" t="str">
        <v>PIX</v>
      </c>
      <c r="J1463">
        <v>7722.4</v>
      </c>
    </row>
    <row r="1464">
      <c r="A1464" t="str">
        <v>BC_MATRIZ</v>
      </c>
      <c r="B1464">
        <v>45964</v>
      </c>
      <c r="C1464" t="str">
        <v>NF 7422</v>
      </c>
      <c r="D1464" t="str">
        <v>BELA CEREAIS COMERCIO</v>
      </c>
      <c r="E1464" t="str">
        <v xml:space="preserve"> GERENTE MAX SOFTWARES EIRELI</v>
      </c>
      <c r="F1464" t="str">
        <v>7422</v>
      </c>
      <c r="G1464" t="str">
        <v>SISTEMA GERENTE MAX</v>
      </c>
      <c r="H1464" t="str">
        <v>11/12</v>
      </c>
      <c r="I1464" t="str">
        <v>BOLETO</v>
      </c>
      <c r="J1464">
        <v>633.01</v>
      </c>
    </row>
    <row r="1465">
      <c r="A1465" t="str">
        <v>BC_MATRIZ</v>
      </c>
      <c r="B1465">
        <v>45964</v>
      </c>
      <c r="C1465" t="str">
        <v>BAIXAR MUTUO</v>
      </c>
      <c r="D1465" t="str">
        <v>BELA CEREAIS COMERCIO</v>
      </c>
      <c r="E1465" t="str">
        <v xml:space="preserve"> JOEL FLORENCO DE SOUZA</v>
      </c>
      <c r="F1465" t="str">
        <v>11/2025</v>
      </c>
      <c r="G1465" t="str">
        <v>PRO-LABORE</v>
      </c>
      <c r="H1465" t="str">
        <v>ÚNICA</v>
      </c>
      <c r="I1465" t="str">
        <v>TRANSFERENCIA</v>
      </c>
      <c r="J1465">
        <v>10000</v>
      </c>
    </row>
    <row r="1466">
      <c r="A1466" t="str">
        <v>BC_MATRIZ</v>
      </c>
      <c r="B1466">
        <v>45964</v>
      </c>
      <c r="C1466" t="str">
        <v>FCO DAF 713.906.837 PARCELA 51/60.</v>
      </c>
      <c r="D1466" t="str">
        <v>BELA CEREAIS COMERCIO</v>
      </c>
      <c r="E1466" t="str">
        <v xml:space="preserve"> BANCO DO BRASIL SA</v>
      </c>
      <c r="F1466" t="str">
        <v>713.906.837</v>
      </c>
      <c r="G1466" t="str">
        <v>PRESTACAO</v>
      </c>
      <c r="H1466" t="str">
        <v>51/60</v>
      </c>
      <c r="I1466" t="str">
        <v>DEBITO EM CONTA</v>
      </c>
      <c r="J1466">
        <v>10125</v>
      </c>
    </row>
    <row r="1467">
      <c r="A1467" t="str">
        <v>BC_MATRIZ</v>
      </c>
      <c r="B1467">
        <v>45964</v>
      </c>
      <c r="C1467" t="str">
        <v>FCO DAF 713.906.837 PARCELA 51/60.</v>
      </c>
      <c r="D1467" t="str">
        <v>BELA CEREAIS COMERCIO</v>
      </c>
      <c r="E1467" t="str">
        <v xml:space="preserve"> BANCO DO BRASIL SA</v>
      </c>
      <c r="F1467" t="str">
        <v>713.906.837</v>
      </c>
      <c r="G1467" t="str">
        <v>JUROS FCO</v>
      </c>
      <c r="H1467" t="str">
        <v>51/60</v>
      </c>
      <c r="I1467" t="str">
        <v>DEBITO EM CONTA</v>
      </c>
      <c r="J1467">
        <v>360.78</v>
      </c>
    </row>
    <row r="1468">
      <c r="A1468" t="str">
        <v>BC_MATRIZ</v>
      </c>
      <c r="B1468">
        <v>45964</v>
      </c>
      <c r="C1468" t="str">
        <v>TARIFA</v>
      </c>
      <c r="D1468" t="str">
        <v>BELA CEREAIS COMERCIO</v>
      </c>
      <c r="E1468" t="str">
        <v xml:space="preserve"> BANCO DO BRASIL SA</v>
      </c>
      <c r="F1468" t="str">
        <v>11/2025</v>
      </c>
      <c r="G1468" t="str">
        <v>TARIFA BANCARIA</v>
      </c>
      <c r="H1468" t="str">
        <v>ÚNICA</v>
      </c>
      <c r="I1468" t="str">
        <v>DEBITO EM CONTA</v>
      </c>
      <c r="J1468">
        <v>10</v>
      </c>
    </row>
    <row r="1469">
      <c r="A1469" t="str">
        <v>BC_MATRIZ</v>
      </c>
      <c r="B1469">
        <v>45964</v>
      </c>
      <c r="C1469" t="str">
        <v>TARIFAS</v>
      </c>
      <c r="D1469" t="str">
        <v>BELA CEREAIS COMERCIO</v>
      </c>
      <c r="E1469" t="str">
        <v xml:space="preserve"> BANCO DO BRASIL SA</v>
      </c>
      <c r="F1469" t="str">
        <v>11/2025</v>
      </c>
      <c r="G1469" t="str">
        <v>TARIFA BANCARIA</v>
      </c>
      <c r="H1469" t="str">
        <v>ÚNICA</v>
      </c>
      <c r="I1469" t="str">
        <v>DEBITO EM CONTA</v>
      </c>
      <c r="J1469">
        <v>15</v>
      </c>
    </row>
    <row r="1470">
      <c r="A1470" t="str">
        <v>BC_MATRIZ</v>
      </c>
      <c r="B1470">
        <v>45964</v>
      </c>
      <c r="C1470" t="str">
        <v>RESGATE</v>
      </c>
      <c r="D1470" t="str">
        <v>BELA CEREAIS COMERCIO</v>
      </c>
      <c r="E1470" t="str">
        <v xml:space="preserve"> TRANSFERENCIA ENTRE CONTAS</v>
      </c>
      <c r="F1470" t="str">
        <v>11/2025</v>
      </c>
      <c r="G1470" t="str">
        <v>TRANSFERENCIA ENTRE CONTAS</v>
      </c>
      <c r="H1470" t="str">
        <v>ÚNICA</v>
      </c>
      <c r="I1470" t="str">
        <v>TRANSFERENCIA</v>
      </c>
      <c r="J1470">
        <v>18380.41</v>
      </c>
    </row>
    <row r="1471">
      <c r="A1471" t="str">
        <v>BC_MATRIZ</v>
      </c>
      <c r="B1471">
        <v>45965</v>
      </c>
      <c r="C1471" t="str">
        <v>SALDO FRETE Nº 02158,CTE 41795 NEROWILLIAN, CONTRATO: 0402/25 - CA. PLACA: RYR-1A81, MOTORISTA: NELSON CARVALHO. EXTRATO TRANSVERDE TRANSPORTES E</v>
      </c>
      <c r="D1471" t="str">
        <v>BELA CEREAIS COMERCIO</v>
      </c>
      <c r="E1471" t="str">
        <v xml:space="preserve"> NELSON CARVALHO</v>
      </c>
      <c r="F1471" t="str">
        <v>02158</v>
      </c>
      <c r="G1471" t="str">
        <v>FRETE (ADTO/SALDO)</v>
      </c>
      <c r="H1471" t="str">
        <v>ÚNICA</v>
      </c>
      <c r="I1471" t="str">
        <v>PIX</v>
      </c>
      <c r="J1471">
        <v>3822.72</v>
      </c>
    </row>
    <row r="1472">
      <c r="A1472" t="str">
        <v>BC_MATRIZ</v>
      </c>
      <c r="B1472">
        <v>45965</v>
      </c>
      <c r="C1472" t="str">
        <v>FETHAB REF NF 2064 E 2065, CARREGAMENTO  Nº 02123 E 02124, CONTRATO: 0406/25 - MV. PLACA: XXX-9999, MOTORISTA: JOEL FLORENCO DE SOUZA. FATURA Nº 00886 REF. DOCUMENTOS: 02123, 02124.</v>
      </c>
      <c r="D1472" t="str">
        <v>BELA CEREAIS COMERCIO</v>
      </c>
      <c r="E1472" t="str">
        <v xml:space="preserve"> ELIO LUIZ CARLOTT</v>
      </c>
      <c r="F1472" t="str">
        <v>0406/25 - MV</v>
      </c>
      <c r="G1472" t="str">
        <v>FETHAB</v>
      </c>
      <c r="H1472" t="str">
        <v>ÚNICA</v>
      </c>
      <c r="I1472" t="str">
        <v>BOLETO</v>
      </c>
      <c r="J1472">
        <v>1460.94</v>
      </c>
    </row>
    <row r="1473">
      <c r="A1473" t="str">
        <v>BC_MATRIZ</v>
      </c>
      <c r="B1473">
        <v>45965</v>
      </c>
      <c r="C1473" t="str">
        <v>CONTRIB ENTIDADE REPRES FEIJAO, REF NF 2064 E 2065, CARREGAMENTO  Nº 02123 E 02124, CONTRATO: 0406/25 - MV. PLACA: XXX-9999, MOTORISTA: JOEL FLORENCO DE SOUZA. FATURA Nº 00886 REF. DOCUMENTOS: 02123, 02124.</v>
      </c>
      <c r="D1473" t="str">
        <v>BELA CEREAIS COMERCIO</v>
      </c>
      <c r="E1473" t="str">
        <v xml:space="preserve"> ELIO LUIZ CARLOTT</v>
      </c>
      <c r="F1473" t="str">
        <v>0406/25 - MV</v>
      </c>
      <c r="G1473" t="str">
        <v>FETHAB</v>
      </c>
      <c r="H1473" t="str">
        <v>ÚNICA</v>
      </c>
      <c r="I1473" t="str">
        <v>BOLETO</v>
      </c>
      <c r="J1473">
        <v>973.96</v>
      </c>
    </row>
    <row r="1474">
      <c r="A1474" t="str">
        <v>BC_MATRIZ</v>
      </c>
      <c r="B1474">
        <v>45965</v>
      </c>
      <c r="C1474" t="str">
        <v>LIMPEZA PARA MARCACAO TERRENO LUZIMAGUES</v>
      </c>
      <c r="D1474" t="str">
        <v>BELA CEREAIS COMERCIO</v>
      </c>
      <c r="E1474" t="str">
        <v xml:space="preserve"> ANGELA GONZAGA DA SILVA</v>
      </c>
      <c r="F1474" t="str">
        <v>1</v>
      </c>
      <c r="G1474" t="str">
        <v>DIVERSOS</v>
      </c>
      <c r="H1474" t="str">
        <v>ÚNICA</v>
      </c>
      <c r="I1474" t="str">
        <v>TRANSFERENCIA</v>
      </c>
      <c r="J1474">
        <v>1680</v>
      </c>
    </row>
    <row r="1475">
      <c r="A1475" t="str">
        <v>BC_MATRIZ</v>
      </c>
      <c r="B1475">
        <v>45965</v>
      </c>
      <c r="C1475" t="str">
        <v>TARIFAS</v>
      </c>
      <c r="D1475" t="str">
        <v>BELA CEREAIS COMERCIO</v>
      </c>
      <c r="E1475" t="str">
        <v xml:space="preserve"> BANCO DO BRASIL SA</v>
      </c>
      <c r="F1475" t="str">
        <v>11/2025</v>
      </c>
      <c r="G1475" t="str">
        <v>TARIFA BANCARIA</v>
      </c>
      <c r="H1475" t="str">
        <v>ÚNICA</v>
      </c>
      <c r="I1475" t="str">
        <v>DEBITO EM CONTA</v>
      </c>
      <c r="J1475">
        <v>10</v>
      </c>
    </row>
    <row r="1476">
      <c r="A1476" t="str">
        <v>BC_MATRIZ</v>
      </c>
      <c r="B1476">
        <v>45965</v>
      </c>
      <c r="C1476" t="str">
        <v>RESGATE</v>
      </c>
      <c r="D1476" t="str">
        <v>BELA CEREAIS COMERCIO</v>
      </c>
      <c r="E1476" t="str">
        <v xml:space="preserve"> TRANSFERENCIA ENTRE CONTAS</v>
      </c>
      <c r="F1476" t="str">
        <v>11/2025</v>
      </c>
      <c r="G1476" t="str">
        <v>TRANSFERENCIA ENTRE CONTAS</v>
      </c>
      <c r="H1476" t="str">
        <v>ÚNICA</v>
      </c>
      <c r="I1476" t="str">
        <v>TRANSFERENCIA</v>
      </c>
      <c r="J1476">
        <v>7947.62</v>
      </c>
    </row>
    <row r="1477">
      <c r="A1477" t="str">
        <v>BC_MATRIZ</v>
      </c>
      <c r="B1477">
        <v>45966</v>
      </c>
      <c r="C1477" t="str">
        <v>MERCADORIA REF NF 41, CARREGAMENTO  Nº 01945, CONTRATO: 0380/25 - AR. PLACA: XXX-9999, MOTORISTA: JOEL FLORENCO DE SOUZA</v>
      </c>
      <c r="D1477" t="str">
        <v>BELA CEREAIS COMERCIO</v>
      </c>
      <c r="E1477" t="str">
        <v xml:space="preserve"> BERNARDO JEAN PANCOTTE</v>
      </c>
      <c r="F1477" t="str">
        <v>01945</v>
      </c>
      <c r="G1477" t="str">
        <v>FORNECEDORES MERCADORIA</v>
      </c>
      <c r="H1477" t="str">
        <v>ÚNICA</v>
      </c>
      <c r="I1477" t="str">
        <v>TRANSFERENCIA</v>
      </c>
      <c r="J1477">
        <v>3748</v>
      </c>
    </row>
    <row r="1478">
      <c r="A1478" t="str">
        <v>BC_MATRIZ</v>
      </c>
      <c r="B1478">
        <v>45966</v>
      </c>
      <c r="C1478" t="str">
        <v>SALDO FRETE Nº 02066, CTE 40115 NEROWILLIAN, CONTRATO: 0398/25 - CA. PLACA: QWA-4A09, MOTORISTA: MARCIO RODRIGUES DE SOUZA. EXTRATO ROTA DO SOL TRANSPORTE</v>
      </c>
      <c r="D1478" t="str">
        <v>BELA CEREAIS COMERCIO</v>
      </c>
      <c r="E1478" t="str">
        <v xml:space="preserve"> MARCIO RODRIGUES DE SOUZA</v>
      </c>
      <c r="F1478" t="str">
        <v>02066</v>
      </c>
      <c r="G1478" t="str">
        <v>FRETE (ADTO/SALDO)</v>
      </c>
      <c r="H1478" t="str">
        <v>ÚNICA</v>
      </c>
      <c r="I1478" t="str">
        <v>PIX</v>
      </c>
      <c r="J1478">
        <v>5711.25</v>
      </c>
    </row>
    <row r="1479">
      <c r="A1479" t="str">
        <v>BC_MATRIZ</v>
      </c>
      <c r="B1479">
        <v>45966</v>
      </c>
      <c r="C1479" t="str">
        <v>IR JUROS MUTUO SOCIO</v>
      </c>
      <c r="D1479" t="str">
        <v>BELA CEREAIS COMERCIO</v>
      </c>
      <c r="E1479" t="str">
        <v xml:space="preserve"> MINISTERIO DA FAZENDA</v>
      </c>
      <c r="F1479" t="str">
        <v>10/2025</v>
      </c>
      <c r="G1479" t="str">
        <v>IRPF</v>
      </c>
      <c r="H1479" t="str">
        <v>ÚNICA</v>
      </c>
      <c r="I1479" t="str">
        <v>BOLETO</v>
      </c>
      <c r="J1479">
        <v>567.78</v>
      </c>
    </row>
    <row r="1480">
      <c r="A1480" t="str">
        <v>BC_MATRIZ</v>
      </c>
      <c r="B1480">
        <v>45966</v>
      </c>
      <c r="C1480" t="str">
        <v>BENEFICIAMENTO FEIJAO OLHO NEGRO - NF 202500000000013. CRT VENDA 0390/25 FC.</v>
      </c>
      <c r="D1480" t="str">
        <v>BELA CEREAIS COMERCIO</v>
      </c>
      <c r="E1480" t="str">
        <v xml:space="preserve"> PORTO CEREAIS LTDA</v>
      </c>
      <c r="F1480" t="str">
        <v>0390/25 FC</v>
      </c>
      <c r="G1480" t="str">
        <v>BENEFICIAMENTO DE GRAOS</v>
      </c>
      <c r="H1480" t="str">
        <v>ÚNICA</v>
      </c>
      <c r="I1480" t="str">
        <v>DINHEIRO</v>
      </c>
      <c r="J1480">
        <v>7846.74</v>
      </c>
    </row>
    <row r="1481">
      <c r="A1481" t="str">
        <v>BC_MATRIZ</v>
      </c>
      <c r="B1481">
        <v>45966</v>
      </c>
      <c r="C1481" t="str">
        <v>BENEFICIAMENTO FEIJAO OLHO NEGRO - NF 202500000000013. CRT VENDA 0407/25 FC.</v>
      </c>
      <c r="D1481" t="str">
        <v>BELA CEREAIS COMERCIO</v>
      </c>
      <c r="E1481" t="str">
        <v xml:space="preserve"> PORTO CEREAIS LTDA</v>
      </c>
      <c r="F1481" t="str">
        <v>0407/25 FC</v>
      </c>
      <c r="G1481" t="str">
        <v>BENEFICIAMENTO DE GRAOS</v>
      </c>
      <c r="H1481" t="str">
        <v>ÚNICA</v>
      </c>
      <c r="I1481" t="str">
        <v>DINHEIRO</v>
      </c>
      <c r="J1481">
        <v>14373.27</v>
      </c>
    </row>
    <row r="1482">
      <c r="A1482" t="str">
        <v>BC_MATRIZ</v>
      </c>
      <c r="B1482">
        <v>45966</v>
      </c>
      <c r="C1482" t="str">
        <v>BENEFICIAMENTO FEIJAO OLHO NEGRO - NF 15. CRT VENDA 0389/25 - FC</v>
      </c>
      <c r="D1482" t="str">
        <v>BELA CEREAIS COMERCIO</v>
      </c>
      <c r="E1482" t="str">
        <v xml:space="preserve"> LIMA COMERCIO DE FEIJAO LTDA</v>
      </c>
      <c r="F1482" t="str">
        <v>0389/25 - FC</v>
      </c>
      <c r="G1482" t="str">
        <v>BENEFICIAMENTO DE GRAOS</v>
      </c>
      <c r="H1482" t="str">
        <v>ÚNICA</v>
      </c>
      <c r="I1482" t="str">
        <v>DINHEIRO</v>
      </c>
      <c r="J1482">
        <v>20623.33</v>
      </c>
    </row>
    <row r="1483">
      <c r="A1483" t="str">
        <v>BC_MATRIZ</v>
      </c>
      <c r="B1483">
        <v>45966</v>
      </c>
      <c r="C1483" t="str">
        <v>BENEFICIAMENTO FEIJAO OLHO NEGRO - NF 15. CRT VENDA 0390/25 - FC</v>
      </c>
      <c r="D1483" t="str">
        <v>BELA CEREAIS COMERCIO</v>
      </c>
      <c r="E1483" t="str">
        <v xml:space="preserve"> LIMA COMERCIO DE FEIJAO LTDA</v>
      </c>
      <c r="F1483" t="str">
        <v>0390/25 - FC</v>
      </c>
      <c r="G1483" t="str">
        <v>BENEFICIAMENTO DE GRAOS</v>
      </c>
      <c r="H1483" t="str">
        <v>ÚNICA</v>
      </c>
      <c r="I1483" t="str">
        <v>DINHEIRO</v>
      </c>
      <c r="J1483">
        <v>6456.72</v>
      </c>
    </row>
    <row r="1484">
      <c r="A1484" t="str">
        <v>BC_MATRIZ</v>
      </c>
      <c r="B1484">
        <v>45966</v>
      </c>
      <c r="C1484" t="str">
        <v>BENEFICIAMENTO FEIJAO OLHO NEGRO - NF 15. CRT VENDA 0411/25 - FC</v>
      </c>
      <c r="D1484" t="str">
        <v>BELA CEREAIS COMERCIO</v>
      </c>
      <c r="E1484" t="str">
        <v xml:space="preserve"> LIMA COMERCIO DE FEIJAO LTDA</v>
      </c>
      <c r="F1484" t="str">
        <v>0411/25 - FC</v>
      </c>
      <c r="G1484" t="str">
        <v>BENEFICIAMENTO DE GRAOS</v>
      </c>
      <c r="H1484" t="str">
        <v>ÚNICA</v>
      </c>
      <c r="I1484" t="str">
        <v>DINHEIRO</v>
      </c>
      <c r="J1484">
        <v>4678.44</v>
      </c>
    </row>
    <row r="1485">
      <c r="A1485" t="str">
        <v>BC_MATRIZ</v>
      </c>
      <c r="B1485">
        <v>45966</v>
      </c>
      <c r="C1485" t="str">
        <v>CTE 8866 R$ 456,00. CTE 8910 R$ 714,40. CTE 8924 R$ 708,80. CTE 8933 R$ 967,60. TODOS CTE EMITIDO PELA MHS. FATURA Nº 00887 REF. DOCUMENTOS: 02156, 02158.</v>
      </c>
      <c r="D1485" t="str">
        <v>BELA CEREAIS COMERCIO</v>
      </c>
      <c r="E1485" t="str">
        <v xml:space="preserve"> MARCIA MORATELLI</v>
      </c>
      <c r="F1485" t="str">
        <v>FATURA 00887</v>
      </c>
      <c r="G1485" t="str">
        <v>OUTRAS DESPESAS (CORRETORA)</v>
      </c>
      <c r="H1485" t="str">
        <v>ÚNICA</v>
      </c>
      <c r="I1485" t="str">
        <v>TRANSFERENCIA</v>
      </c>
      <c r="J1485">
        <v>383.6</v>
      </c>
    </row>
    <row r="1486">
      <c r="A1486" t="str">
        <v>BC_MATRIZ</v>
      </c>
      <c r="B1486">
        <v>45966</v>
      </c>
      <c r="C1486" t="str">
        <v>CTE 8866 R$ 456,00. CTE 8910 R$ 714,40. CTE 8924 R$ 708,80. CTE 8933 R$ 967,60. TODOS CTE EMITIDO PELA MHS. FATURA Nº 00887 REF. DOCUMENTOS: 02156, 02158.</v>
      </c>
      <c r="D1486" t="str">
        <v>BELA CEREAIS COMERCIO</v>
      </c>
      <c r="E1486" t="str">
        <v xml:space="preserve"> MARCIA MORATELLI</v>
      </c>
      <c r="F1486" t="str">
        <v>FATURA 00887</v>
      </c>
      <c r="G1486" t="str">
        <v>ICMS S/ FRETE</v>
      </c>
      <c r="H1486" t="str">
        <v>ÚNICA</v>
      </c>
      <c r="I1486" t="str">
        <v>TRANSFERENCIA</v>
      </c>
      <c r="J1486">
        <v>2463.2</v>
      </c>
    </row>
    <row r="1487">
      <c r="A1487" t="str">
        <v>BC_MATRIZ</v>
      </c>
      <c r="B1487">
        <v>45966</v>
      </c>
      <c r="C1487" t="str">
        <v>MERCADORIA REF NF 41, CARREGAMENTO  Nº 01945, CONTRATO: 0380/25 - AR. PLACA: XXX-9999, MOTORISTA: JOEL FLORENCO DE SOUZA</v>
      </c>
      <c r="D1487" t="str">
        <v>BELA CEREAIS COMERCIO</v>
      </c>
      <c r="E1487" t="str">
        <v xml:space="preserve"> BERNARDO JEAN PANCOTTE</v>
      </c>
      <c r="F1487" t="str">
        <v>01945</v>
      </c>
      <c r="G1487" t="str">
        <v>FORNECEDORES MERCADORIA</v>
      </c>
      <c r="H1487" t="str">
        <v>ÚNICA</v>
      </c>
      <c r="I1487" t="str">
        <v>TRANSFERENCIA</v>
      </c>
      <c r="J1487">
        <v>57980.23</v>
      </c>
    </row>
    <row r="1488">
      <c r="A1488" t="str">
        <v>BC_MATRIZ</v>
      </c>
      <c r="B1488">
        <v>45966</v>
      </c>
      <c r="C1488" t="str">
        <v>INTERNET ESCRITORIO FATURA 2510928773287.</v>
      </c>
      <c r="D1488" t="str">
        <v>BELA CEREAIS COMERCIO</v>
      </c>
      <c r="E1488" t="str">
        <v xml:space="preserve"> CLARO S.A.</v>
      </c>
      <c r="F1488" t="str">
        <v>2510928773287</v>
      </c>
      <c r="G1488" t="str">
        <v>INTERNET</v>
      </c>
      <c r="H1488" t="str">
        <v>10/12</v>
      </c>
      <c r="I1488" t="str">
        <v>BOLETO</v>
      </c>
      <c r="J1488">
        <v>183</v>
      </c>
    </row>
    <row r="1489">
      <c r="A1489" t="str">
        <v>BC_MATRIZ</v>
      </c>
      <c r="B1489">
        <v>45966</v>
      </c>
      <c r="C1489" t="str">
        <v>TARIFA</v>
      </c>
      <c r="D1489" t="str">
        <v>BELA CEREAIS COMERCIO</v>
      </c>
      <c r="E1489" t="str">
        <v xml:space="preserve"> BANCO DO BRASIL SA</v>
      </c>
      <c r="F1489" t="str">
        <v>11/2025</v>
      </c>
      <c r="G1489" t="str">
        <v>TARIFA BANCARIA</v>
      </c>
      <c r="H1489" t="str">
        <v>ÚNICA</v>
      </c>
      <c r="I1489" t="str">
        <v>DEBITO EM CONTA</v>
      </c>
      <c r="J1489">
        <v>5</v>
      </c>
    </row>
    <row r="1490">
      <c r="A1490" t="str">
        <v>BC_MATRIZ</v>
      </c>
      <c r="B1490">
        <v>45966</v>
      </c>
      <c r="C1490" t="str">
        <v>TARIFA</v>
      </c>
      <c r="D1490" t="str">
        <v>BELA CEREAIS COMERCIO</v>
      </c>
      <c r="E1490" t="str">
        <v xml:space="preserve"> BANCO DO BRASIL SA</v>
      </c>
      <c r="F1490" t="str">
        <v>11/2025</v>
      </c>
      <c r="G1490" t="str">
        <v>TARIFA BANCARIA</v>
      </c>
      <c r="H1490" t="str">
        <v>ÚNICA</v>
      </c>
      <c r="I1490" t="str">
        <v>DEBITO EM CONTA</v>
      </c>
      <c r="J1490">
        <v>10</v>
      </c>
    </row>
    <row r="1491">
      <c r="A1491" t="str">
        <v>BC_MATRIZ</v>
      </c>
      <c r="B1491">
        <v>45966</v>
      </c>
      <c r="C1491" t="str">
        <v>RESGATE</v>
      </c>
      <c r="D1491" t="str">
        <v>BELA CEREAIS COMERCIO</v>
      </c>
      <c r="E1491" t="str">
        <v xml:space="preserve"> TRANSFERENCIA ENTRE CONTAS</v>
      </c>
      <c r="F1491" t="str">
        <v>11/2025</v>
      </c>
      <c r="G1491" t="str">
        <v>TRANSFERENCIA ENTRE CONTAS</v>
      </c>
      <c r="H1491" t="str">
        <v>ÚNICA</v>
      </c>
      <c r="I1491" t="str">
        <v>TRANSFERENCIA</v>
      </c>
      <c r="J1491">
        <v>9323.83</v>
      </c>
    </row>
    <row r="1492">
      <c r="A1492" t="str">
        <v>BC_MATRIZ</v>
      </c>
      <c r="B1492">
        <v>45967</v>
      </c>
      <c r="C1492" t="str">
        <v>ADTO FRETE Nº 02163, CTE 41992 NROWILLIAN, CONTRATO: 0410/25 - CA. PLACA: SPQ-0E98, MOTORISTA: MAURICIO ARRUDA BARROS MAFFEI. EXTRATO MAG TRASPORTES</v>
      </c>
      <c r="D1492" t="str">
        <v>BELA CEREAIS COMERCIO</v>
      </c>
      <c r="E1492" t="str">
        <v xml:space="preserve"> MAURICIO ARRUDA BARROS MAFFEI</v>
      </c>
      <c r="F1492" t="str">
        <v>02163</v>
      </c>
      <c r="G1492" t="str">
        <v>FRETE (ADTO/SALDO)</v>
      </c>
      <c r="H1492" t="str">
        <v>ÚNICA</v>
      </c>
      <c r="I1492" t="str">
        <v>TRANSFERENCIA</v>
      </c>
      <c r="J1492">
        <v>6981.52</v>
      </c>
    </row>
    <row r="1493">
      <c r="A1493" t="str">
        <v>BC_MATRIZ</v>
      </c>
      <c r="B1493">
        <v>45967</v>
      </c>
      <c r="C1493" t="str">
        <v>APLICACAO</v>
      </c>
      <c r="D1493" t="str">
        <v>BELA CEREAIS COMERCIO</v>
      </c>
      <c r="E1493" t="str">
        <v xml:space="preserve"> TRANSFERENCIA ENTRE CONTAS</v>
      </c>
      <c r="F1493" t="str">
        <v>11/2025</v>
      </c>
      <c r="G1493" t="str">
        <v>TRANSFERENCIA ENTRE CONTAS</v>
      </c>
      <c r="H1493" t="str">
        <v>ÚNICA</v>
      </c>
      <c r="I1493" t="str">
        <v>TRANSFERENCIA</v>
      </c>
      <c r="J1493">
        <v>44229.08</v>
      </c>
    </row>
    <row r="1494">
      <c r="A1494" t="str">
        <v>BC_MATRIZ</v>
      </c>
      <c r="B1494">
        <v>45967</v>
      </c>
      <c r="C1494" t="str">
        <v>TARIFA</v>
      </c>
      <c r="D1494" t="str">
        <v>BELA CEREAIS COMERCIO</v>
      </c>
      <c r="E1494" t="str">
        <v xml:space="preserve"> BANCO DA AMAZONIA</v>
      </c>
      <c r="F1494" t="str">
        <v>11/2025</v>
      </c>
      <c r="G1494" t="str">
        <v>TARIFA BANCARIA</v>
      </c>
      <c r="H1494" t="str">
        <v>ÚNICA</v>
      </c>
      <c r="I1494" t="str">
        <v>DEBITO EM CONTA</v>
      </c>
      <c r="J1494">
        <v>40</v>
      </c>
    </row>
    <row r="1495">
      <c r="A1495" t="str">
        <v>BC_MATRIZ</v>
      </c>
      <c r="B1495">
        <v>45968</v>
      </c>
      <c r="C1495" t="str">
        <v>APLICACAO</v>
      </c>
      <c r="D1495" t="str">
        <v>BELA CEREAIS COMERCIO</v>
      </c>
      <c r="E1495" t="str">
        <v xml:space="preserve"> TRANSFERENCIA ENTRE CONTAS</v>
      </c>
      <c r="F1495" t="str">
        <v>11/2025</v>
      </c>
      <c r="G1495" t="str">
        <v>TRANSFERENCIA ENTRE CONTAS</v>
      </c>
      <c r="H1495" t="str">
        <v>ÚNICA</v>
      </c>
      <c r="I1495" t="str">
        <v>TRANSFERENCIA</v>
      </c>
      <c r="J1495">
        <v>65072</v>
      </c>
    </row>
    <row r="1496">
      <c r="A1496" t="str">
        <v>BC_MATRIZ</v>
      </c>
      <c r="B1496">
        <v>45971</v>
      </c>
      <c r="C1496" t="str">
        <v>COMISSÃO CORRETOR NF 58, CARREGAMENTO Nº 02107, CONTRATO VENDA: 0403/25 - CA. PLACA: QCJ-6F60, MOTORISTA: MARCOS ALEXANDRE CONSTANTINO</v>
      </c>
      <c r="D1496" t="str">
        <v>BELA CEREAIS COMERCIO</v>
      </c>
      <c r="E1496" t="str">
        <v xml:space="preserve"> BASE CORRETORA DE MERCADORIAS LTDA</v>
      </c>
      <c r="F1496" t="str">
        <v>02107</v>
      </c>
      <c r="G1496" t="str">
        <v>COMISSÃO CONTRATOS (CORRETORA)</v>
      </c>
      <c r="H1496" t="str">
        <v>ÚNICA</v>
      </c>
      <c r="I1496" t="str">
        <v>PIX</v>
      </c>
      <c r="J1496">
        <v>464.8</v>
      </c>
    </row>
    <row r="1497">
      <c r="A1497" t="str">
        <v>BC_MATRIZ</v>
      </c>
      <c r="B1497">
        <v>45971</v>
      </c>
      <c r="C1497" t="str">
        <v>SALDO FRETE Nº 02163, CTE 41992 NROWILLIAN, CONTRATO: 0410/25 - CA. PLACA: SPQ-0E98, MOTORISTA: MAURICIO ARRUDA BARROS MAFFEI. EXTRATO MAG TRASPORTES</v>
      </c>
      <c r="D1497" t="str">
        <v>BELA CEREAIS COMERCIO</v>
      </c>
      <c r="E1497" t="str">
        <v xml:space="preserve"> MAURICIO ARRUDA BARROS MAFFEI</v>
      </c>
      <c r="F1497" t="str">
        <v>02163</v>
      </c>
      <c r="G1497" t="str">
        <v>FRETE (ADTO/SALDO)</v>
      </c>
      <c r="H1497" t="str">
        <v>ÚNICA</v>
      </c>
      <c r="I1497" t="str">
        <v>TRANSFERENCIA</v>
      </c>
      <c r="J1497">
        <v>2902.08</v>
      </c>
    </row>
    <row r="1498">
      <c r="A1498" t="str">
        <v>BC_MATRIZ</v>
      </c>
      <c r="B1498">
        <v>45971</v>
      </c>
      <c r="C1498" t="str">
        <v>BAIXAR MUTUO</v>
      </c>
      <c r="D1498" t="str">
        <v>BELA CEREAIS COMERCIO</v>
      </c>
      <c r="E1498" t="str">
        <v xml:space="preserve"> JOEL FLORENCO DE SOUZA</v>
      </c>
      <c r="F1498" t="str">
        <v>11/2025</v>
      </c>
      <c r="G1498" t="str">
        <v>PRO-LABORE</v>
      </c>
      <c r="H1498" t="str">
        <v>ÚNICA</v>
      </c>
      <c r="I1498" t="str">
        <v>TRANSFERENCIA</v>
      </c>
      <c r="J1498">
        <v>15000</v>
      </c>
    </row>
    <row r="1499">
      <c r="A1499" t="str">
        <v>BC_MATRIZ</v>
      </c>
      <c r="B1499">
        <v>45971</v>
      </c>
      <c r="C1499" t="str">
        <v>FRETE MARITIMO CONTRATO VENDA: 0389/25 - FC. FATURA Nº 00854 REF. DOCUMENTOS: 02045, 02044, 02042, 02043. FATURA Nº 00889 REF. DOCUMENTOS: 0389/25 - FC, 0389/25 - FC. PROCESSO EXP 035/25.</v>
      </c>
      <c r="D1499" t="str">
        <v>BELA CEREAIS COMERCIO</v>
      </c>
      <c r="E1499" t="str">
        <v xml:space="preserve"> VEGA PARTICIPACOES E GESTORA DE BENS LTDA</v>
      </c>
      <c r="F1499" t="str">
        <v>0389/25 - FC</v>
      </c>
      <c r="G1499" t="str">
        <v>FRETES/ENCOMENDAS</v>
      </c>
      <c r="H1499" t="str">
        <v>ÚNICA</v>
      </c>
      <c r="I1499" t="str">
        <v>BOLETO</v>
      </c>
      <c r="J1499">
        <v>11399.77</v>
      </c>
    </row>
    <row r="1500">
      <c r="A1500" t="str">
        <v>BC_MATRIZ</v>
      </c>
      <c r="B1500">
        <v>45971</v>
      </c>
      <c r="C1500" t="str">
        <v>NF 202500000000040. SERVICO DE SUPORTE TECNICO EM INFRAESTRUTURA DE TI.</v>
      </c>
      <c r="D1500" t="str">
        <v>BELA CEREAIS COMERCIO</v>
      </c>
      <c r="E1500" t="str">
        <v xml:space="preserve"> SKILLS IT SOLUCOES EM TECNOLOGIA LTDA</v>
      </c>
      <c r="F1500" t="str">
        <v>202500000000040</v>
      </c>
      <c r="G1500" t="str">
        <v>INFORMATICA</v>
      </c>
      <c r="H1500" t="str">
        <v>ÚNICA</v>
      </c>
      <c r="I1500" t="str">
        <v>BOLETO</v>
      </c>
      <c r="J1500">
        <v>896.95</v>
      </c>
    </row>
    <row r="1501">
      <c r="A1501" t="str">
        <v>BC_MATRIZ</v>
      </c>
      <c r="B1501">
        <v>45971</v>
      </c>
      <c r="C1501" t="str">
        <v>BAIXAR MUTUO</v>
      </c>
      <c r="D1501" t="str">
        <v>BELA CEREAIS COMERCIO</v>
      </c>
      <c r="E1501" t="str">
        <v xml:space="preserve"> JOEL FLORENCO DE SOUZA</v>
      </c>
      <c r="F1501" t="str">
        <v>11/2025</v>
      </c>
      <c r="G1501" t="str">
        <v>PRO-LABORE</v>
      </c>
      <c r="H1501" t="str">
        <v>ÚNICA</v>
      </c>
      <c r="I1501" t="str">
        <v>TRANSFERENCIA</v>
      </c>
      <c r="J1501">
        <v>1000</v>
      </c>
    </row>
    <row r="1502">
      <c r="A1502" t="str">
        <v>BC_MATRIZ</v>
      </c>
      <c r="B1502">
        <v>45971</v>
      </c>
      <c r="C1502" t="str">
        <v>BAIXAR MUTUO</v>
      </c>
      <c r="D1502" t="str">
        <v>BELA CEREAIS COMERCIO</v>
      </c>
      <c r="E1502" t="str">
        <v xml:space="preserve"> JOEL FLORENCO DE SOUZA</v>
      </c>
      <c r="F1502" t="str">
        <v>11/2025</v>
      </c>
      <c r="G1502" t="str">
        <v>PRO-LABORE</v>
      </c>
      <c r="H1502" t="str">
        <v>ÚNICA</v>
      </c>
      <c r="I1502" t="str">
        <v>TRANSFERENCIA</v>
      </c>
      <c r="J1502">
        <v>14000</v>
      </c>
    </row>
    <row r="1503">
      <c r="A1503" t="str">
        <v>BC_MATRIZ</v>
      </c>
      <c r="B1503">
        <v>45971</v>
      </c>
      <c r="C1503" t="str">
        <v>REFERENTE OUTUBRO/2025. 505 SUL.</v>
      </c>
      <c r="D1503" t="str">
        <v>BELA CEREAIS COMERCIO</v>
      </c>
      <c r="E1503" t="str">
        <v xml:space="preserve"> COMPANHIA DE SANEAMENTO DO TOCANTINS - SANEATINS</v>
      </c>
      <c r="F1503" t="str">
        <v>10/2025</v>
      </c>
      <c r="G1503" t="str">
        <v>AGUA</v>
      </c>
      <c r="H1503" t="str">
        <v>10/12</v>
      </c>
      <c r="I1503" t="str">
        <v>BOLETO</v>
      </c>
      <c r="J1503">
        <v>201.54</v>
      </c>
    </row>
    <row r="1504">
      <c r="A1504" t="str">
        <v>BC_MATRIZ</v>
      </c>
      <c r="B1504">
        <v>45971</v>
      </c>
      <c r="C1504" t="str">
        <v>ALUGUEL SALA 505 SUL</v>
      </c>
      <c r="D1504" t="str">
        <v>BELA CEREAIS COMERCIO</v>
      </c>
      <c r="E1504" t="str">
        <v xml:space="preserve"> ALUGAR ADMINISTRACAO DE IMOVEIS LTDA</v>
      </c>
      <c r="F1504" t="str">
        <v>11/2025</v>
      </c>
      <c r="G1504" t="str">
        <v>ALUGUEL</v>
      </c>
      <c r="H1504" t="str">
        <v>3/30</v>
      </c>
      <c r="I1504" t="str">
        <v>BOLETO</v>
      </c>
      <c r="J1504">
        <v>2500</v>
      </c>
    </row>
    <row r="1505">
      <c r="A1505" t="str">
        <v>BC_MATRIZ</v>
      </c>
      <c r="B1505">
        <v>45971</v>
      </c>
      <c r="C1505" t="str">
        <v>NF 1271 BONUS.</v>
      </c>
      <c r="D1505" t="str">
        <v>BELA CEREAIS COMERCIO</v>
      </c>
      <c r="E1505" t="str">
        <v xml:space="preserve"> ALEXANDRE ZAVITOSKI GOMES</v>
      </c>
      <c r="F1505" t="str">
        <v>1971</v>
      </c>
      <c r="G1505" t="str">
        <v>HONORARIO CONTABEL</v>
      </c>
      <c r="H1505" t="str">
        <v>ÚNICA</v>
      </c>
      <c r="I1505" t="str">
        <v>PIX</v>
      </c>
      <c r="J1505">
        <v>40000</v>
      </c>
    </row>
    <row r="1506">
      <c r="A1506" t="str">
        <v>BC_MATRIZ</v>
      </c>
      <c r="B1506">
        <v>45971</v>
      </c>
      <c r="C1506" t="str">
        <v>CAPITAL DE GIRO CEDULA DE CREDITO BANCARIO NR 713.914.635. PARCELA ULTIMA 10/01/2029 VALOR PARCELA: R$ 43.571,43. ENCARGO FINANCEIRO 1,92 % MES.</v>
      </c>
      <c r="D1506" t="str">
        <v>BELA CEREAIS COMERCIO</v>
      </c>
      <c r="E1506" t="str">
        <v xml:space="preserve"> BANCO DO BRASIL SA</v>
      </c>
      <c r="F1506" t="str">
        <v>713.914.635</v>
      </c>
      <c r="G1506" t="str">
        <v>EMPRESAS</v>
      </c>
      <c r="H1506" t="str">
        <v>4/42</v>
      </c>
      <c r="I1506" t="str">
        <v>DEBITO EM CONTA</v>
      </c>
      <c r="J1506">
        <v>43571.43</v>
      </c>
    </row>
    <row r="1507">
      <c r="A1507" t="str">
        <v>BC_MATRIZ</v>
      </c>
      <c r="B1507">
        <v>45971</v>
      </c>
      <c r="C1507" t="str">
        <v>CAPITAL DE GIRO CEDULA DE CREDITO BANCARIO NR 713.914.635. PARCELA ULTIMA 10/01/2029 VALOR PARCELA: R$ 43.571,43. ENCARGO FINANCEIRO 1,92 % MES.</v>
      </c>
      <c r="D1507" t="str">
        <v>BELA CEREAIS COMERCIO</v>
      </c>
      <c r="E1507" t="str">
        <v xml:space="preserve"> BANCO DO BRASIL SA</v>
      </c>
      <c r="F1507" t="str">
        <v>713.914.635</v>
      </c>
      <c r="G1507" t="str">
        <v>JUROS EMPRESTIMOS</v>
      </c>
      <c r="H1507" t="str">
        <v>4/42</v>
      </c>
      <c r="I1507" t="str">
        <v>DEBITO EM CONTA</v>
      </c>
      <c r="J1507">
        <v>33713.83</v>
      </c>
    </row>
    <row r="1508">
      <c r="A1508" t="str">
        <v>BC_MATRIZ</v>
      </c>
      <c r="B1508">
        <v>45971</v>
      </c>
      <c r="C1508" t="str">
        <v>TARIFA</v>
      </c>
      <c r="D1508" t="str">
        <v>BELA CEREAIS COMERCIO</v>
      </c>
      <c r="E1508" t="str">
        <v xml:space="preserve"> BANCO DO BRASIL SA</v>
      </c>
      <c r="F1508" t="str">
        <v>11/2025</v>
      </c>
      <c r="G1508" t="str">
        <v>TARIFA BANCARIA</v>
      </c>
      <c r="H1508" t="str">
        <v>ÚNICA</v>
      </c>
      <c r="I1508" t="str">
        <v>DEBITO EM CONTA</v>
      </c>
      <c r="J1508">
        <v>95</v>
      </c>
    </row>
    <row r="1509">
      <c r="A1509" t="str">
        <v>BC_MATRIZ</v>
      </c>
      <c r="B1509">
        <v>45971</v>
      </c>
      <c r="C1509" t="str">
        <v>TARIFA</v>
      </c>
      <c r="D1509" t="str">
        <v>BELA CEREAIS COMERCIO</v>
      </c>
      <c r="E1509" t="str">
        <v xml:space="preserve"> BANCO DO BRASIL SA</v>
      </c>
      <c r="F1509" t="str">
        <v>11/2025</v>
      </c>
      <c r="G1509" t="str">
        <v>TARIFA BANCARIA</v>
      </c>
      <c r="H1509" t="str">
        <v>ÚNICA</v>
      </c>
      <c r="I1509" t="str">
        <v>DEBITO EM CONTA</v>
      </c>
      <c r="J1509">
        <v>24.6</v>
      </c>
    </row>
    <row r="1510">
      <c r="A1510" t="str">
        <v>BC_MATRIZ</v>
      </c>
      <c r="B1510">
        <v>45971</v>
      </c>
      <c r="C1510" t="str">
        <v>CONSORCIO</v>
      </c>
      <c r="D1510" t="str">
        <v>BELA CEREAIS COMERCIO</v>
      </c>
      <c r="E1510" t="str">
        <v xml:space="preserve"> BANCO DO BRASIL SA</v>
      </c>
      <c r="F1510" t="str">
        <v>11/2025</v>
      </c>
      <c r="G1510" t="str">
        <v>CONSORCIO</v>
      </c>
      <c r="H1510" t="str">
        <v>ÚNICA</v>
      </c>
      <c r="I1510" t="str">
        <v>DEBITO EM CONTA</v>
      </c>
      <c r="J1510">
        <v>2579.94</v>
      </c>
    </row>
    <row r="1511">
      <c r="A1511" t="str">
        <v>BC_MATRIZ</v>
      </c>
      <c r="B1511">
        <v>45971</v>
      </c>
      <c r="C1511" t="str">
        <v>RESGATE</v>
      </c>
      <c r="D1511" t="str">
        <v>BELA CEREAIS COMERCIO</v>
      </c>
      <c r="E1511" t="str">
        <v xml:space="preserve"> TRANSFERENCIA ENTRE CONTAS</v>
      </c>
      <c r="F1511" t="str">
        <v>11/2025</v>
      </c>
      <c r="G1511" t="str">
        <v>TRANSFERENCIA ENTRE CONTAS</v>
      </c>
      <c r="H1511" t="str">
        <v>ÚNICA</v>
      </c>
      <c r="I1511" t="str">
        <v>TRANSFERENCIA</v>
      </c>
      <c r="J1511">
        <v>227198.37</v>
      </c>
    </row>
    <row r="1512">
      <c r="A1512" t="str">
        <v>BC_MATRIZ</v>
      </c>
      <c r="B1512">
        <v>45972</v>
      </c>
      <c r="C1512" t="str">
        <v>CTE 95 ALFREDO. FATURA Nº 00891 REF. DOCUMENTOS: 02160, 02163.</v>
      </c>
      <c r="D1512" t="str">
        <v>BELA CEREAIS COMERCIO</v>
      </c>
      <c r="E1512" t="str">
        <v xml:space="preserve"> MARCIA MORATELLI</v>
      </c>
      <c r="F1512" t="str">
        <v>FATURA 00891</v>
      </c>
      <c r="G1512" t="str">
        <v>OUTRAS DESPESAS (CORRETORA)</v>
      </c>
      <c r="H1512" t="str">
        <v>ÚNICA</v>
      </c>
      <c r="I1512" t="str">
        <v>TRANSFERENCIA</v>
      </c>
      <c r="J1512">
        <v>375.1</v>
      </c>
    </row>
    <row r="1513">
      <c r="A1513" t="str">
        <v>BC_MATRIZ</v>
      </c>
      <c r="B1513">
        <v>45972</v>
      </c>
      <c r="C1513" t="str">
        <v>CTE 95 ALFREDO. FATURA Nº 00891 REF. DOCUMENTOS: 02160, 02163.</v>
      </c>
      <c r="D1513" t="str">
        <v>BELA CEREAIS COMERCIO</v>
      </c>
      <c r="E1513" t="str">
        <v xml:space="preserve"> MARCIA MORATELLI</v>
      </c>
      <c r="F1513" t="str">
        <v>FATURA 00891</v>
      </c>
      <c r="G1513" t="str">
        <v>ICMS S/ FRETE</v>
      </c>
      <c r="H1513" t="str">
        <v>ÚNICA</v>
      </c>
      <c r="I1513" t="str">
        <v>TRANSFERENCIA</v>
      </c>
      <c r="J1513">
        <v>2016</v>
      </c>
    </row>
    <row r="1514">
      <c r="A1514" t="str">
        <v>BC_MATRIZ</v>
      </c>
      <c r="B1514">
        <v>45972</v>
      </c>
      <c r="C1514" t="str">
        <v>CTE 95 ALFREDO. FATURA Nº 00891 REF. DOCUMENTOS: 02160, 02163.</v>
      </c>
      <c r="D1514" t="str">
        <v>BELA CEREAIS COMERCIO</v>
      </c>
      <c r="E1514" t="str">
        <v xml:space="preserve"> MARCIA MORATELLI</v>
      </c>
      <c r="F1514" t="str">
        <v>FATURA 00891</v>
      </c>
      <c r="G1514" t="str">
        <v>PRO-LABORE</v>
      </c>
      <c r="H1514" t="str">
        <v>ÚNICA</v>
      </c>
      <c r="I1514" t="str">
        <v>TRANSFERENCIA</v>
      </c>
      <c r="J1514">
        <v>1771.7</v>
      </c>
    </row>
    <row r="1515">
      <c r="A1515" t="str">
        <v>BC_MATRIZ</v>
      </c>
      <c r="B1515">
        <v>45972</v>
      </c>
      <c r="C1515" t="str">
        <v>ADTO FRETE Nº 02164, CTE 42182 NEROWILLIAN, CONTRATO: 0412/25 - CA. PLACA: QJR-5J57, MOTORISTA: ALCINEY SILVA DOS SANTOS EXTRATO JB TRANSPORTES</v>
      </c>
      <c r="D1515" t="str">
        <v>BELA CEREAIS COMERCIO</v>
      </c>
      <c r="E1515" t="str">
        <v xml:space="preserve"> ALCINEY SILVA DOS SANTOS</v>
      </c>
      <c r="F1515" t="str">
        <v>02164</v>
      </c>
      <c r="G1515" t="str">
        <v>FRETE (ADTO/SALDO)</v>
      </c>
      <c r="H1515" t="str">
        <v>ÚNICA</v>
      </c>
      <c r="I1515" t="str">
        <v>PIX</v>
      </c>
      <c r="J1515">
        <v>6380.5</v>
      </c>
    </row>
    <row r="1516">
      <c r="A1516" t="str">
        <v>BC_MATRIZ</v>
      </c>
      <c r="B1516">
        <v>45972</v>
      </c>
      <c r="C1516" t="str">
        <v>RESGATE</v>
      </c>
      <c r="D1516" t="str">
        <v>BELA CEREAIS COMERCIO</v>
      </c>
      <c r="E1516" t="str">
        <v xml:space="preserve"> TRANSFERENCIA ENTRE CONTAS</v>
      </c>
      <c r="F1516" t="str">
        <v>11/2025</v>
      </c>
      <c r="G1516" t="str">
        <v>TRANSFERENCIA ENTRE CONTAS</v>
      </c>
      <c r="H1516" t="str">
        <v>ÚNICA</v>
      </c>
      <c r="I1516" t="str">
        <v>TRANSFERENCIA</v>
      </c>
      <c r="J1516">
        <v>300000</v>
      </c>
    </row>
    <row r="1517">
      <c r="A1517" t="str">
        <v>BC_MATRIZ</v>
      </c>
      <c r="B1517">
        <v>45972</v>
      </c>
      <c r="C1517" t="str">
        <v>BAIXAR MUTUO</v>
      </c>
      <c r="D1517" t="str">
        <v>BELA CEREAIS COMERCIO</v>
      </c>
      <c r="E1517" t="str">
        <v xml:space="preserve"> JOEL FLORENCO DE SOUZA</v>
      </c>
      <c r="F1517" t="str">
        <v>11/2025</v>
      </c>
      <c r="G1517" t="str">
        <v>MUTUO SOCIO</v>
      </c>
      <c r="H1517" t="str">
        <v>ÚNICA</v>
      </c>
      <c r="I1517" t="str">
        <v>TRANSFERENCIA</v>
      </c>
      <c r="J1517">
        <v>400000</v>
      </c>
    </row>
    <row r="1518">
      <c r="A1518" t="str">
        <v>BC_MATRIZ</v>
      </c>
      <c r="B1518">
        <v>45972</v>
      </c>
      <c r="C1518" t="str">
        <v>MERCADORIA REF NF 1880, CARREGAMENTO Nº 02149 E 02150, CONTRATO: 0384/25 - CA. PLACA: NED-9F59, MOTORISTA: BRUNO DE SOUZA FERREIRA. FATURA Nº 00078 REF. DOCUMENTOS: 02149, 02150.</v>
      </c>
      <c r="D1518" t="str">
        <v>BELA CEREAIS COMERCIO</v>
      </c>
      <c r="E1518" t="str">
        <v xml:space="preserve"> TRANSFERENCIA ENTRE CONTAS</v>
      </c>
      <c r="F1518" t="str">
        <v>02149</v>
      </c>
      <c r="G1518" t="str">
        <v>TRANSFERENCIA ENTRE CONTAS</v>
      </c>
      <c r="H1518" t="str">
        <v>ÚNICA</v>
      </c>
      <c r="I1518" t="str">
        <v>TRANSFERENCIA</v>
      </c>
      <c r="J1518">
        <v>52096</v>
      </c>
    </row>
    <row r="1519">
      <c r="A1519" t="str">
        <v>BC_MATRIZ</v>
      </c>
      <c r="B1519">
        <v>45972</v>
      </c>
      <c r="C1519" t="str">
        <v>TARIFA</v>
      </c>
      <c r="D1519" t="str">
        <v>BELA CEREAIS COMERCIO</v>
      </c>
      <c r="E1519" t="str">
        <v xml:space="preserve"> BANCO DO BRASIL SA</v>
      </c>
      <c r="F1519" t="str">
        <v>11/2025</v>
      </c>
      <c r="G1519" t="str">
        <v>TARIFA BANCARIA</v>
      </c>
      <c r="H1519" t="str">
        <v>ÚNICA</v>
      </c>
      <c r="I1519" t="str">
        <v>DEBITO EM CONTA</v>
      </c>
      <c r="J1519">
        <v>1.64</v>
      </c>
    </row>
    <row r="1520">
      <c r="A1520" t="str">
        <v>BC_MATRIZ</v>
      </c>
      <c r="B1520">
        <v>45972</v>
      </c>
      <c r="C1520" t="str">
        <v>TARIFAS</v>
      </c>
      <c r="D1520" t="str">
        <v>BELA CEREAIS COMERCIO</v>
      </c>
      <c r="E1520" t="str">
        <v xml:space="preserve"> BANCO DO BRASIL SA</v>
      </c>
      <c r="F1520" t="str">
        <v>11/2025</v>
      </c>
      <c r="G1520" t="str">
        <v>TARIFA BANCARIA</v>
      </c>
      <c r="H1520" t="str">
        <v>ÚNICA</v>
      </c>
      <c r="I1520" t="str">
        <v>DEBITO EM CONTA</v>
      </c>
      <c r="J1520">
        <v>10</v>
      </c>
    </row>
    <row r="1521">
      <c r="A1521" t="str">
        <v>BC_MATRIZ</v>
      </c>
      <c r="B1521">
        <v>45972</v>
      </c>
      <c r="C1521" t="str">
        <v>RESGATE</v>
      </c>
      <c r="D1521" t="str">
        <v>BELA CEREAIS COMERCIO</v>
      </c>
      <c r="E1521" t="str">
        <v xml:space="preserve"> TRANSFERENCIA ENTRE CONTAS</v>
      </c>
      <c r="F1521" t="str">
        <v>11/2025</v>
      </c>
      <c r="G1521" t="str">
        <v>TRANSFERENCIA ENTRE CONTAS</v>
      </c>
      <c r="H1521" t="str">
        <v>ÚNICA</v>
      </c>
      <c r="I1521" t="str">
        <v>TRANSFERENCIA</v>
      </c>
      <c r="J1521">
        <v>58458.94</v>
      </c>
    </row>
    <row r="1522">
      <c r="A1522" t="str">
        <v>BC_MATRIZ</v>
      </c>
      <c r="B1522">
        <v>45973</v>
      </c>
      <c r="C1522" t="str">
        <v>SALDO FRETE Nº 02160, CTE 41883 NEROWILLIAN, CONTRATO: 0410/25 - CA. PLACA: MZJ-8A27, MOTORISTA: SIMAO BARROO DE ARAUJO. EXTRATO RENI ROQUE GALLIASSI</v>
      </c>
      <c r="D1522" t="str">
        <v>BELA CEREAIS COMERCIO</v>
      </c>
      <c r="E1522" t="str">
        <v xml:space="preserve"> SIMAO BARROO DE ARAUJO</v>
      </c>
      <c r="F1522" t="str">
        <v>02160</v>
      </c>
      <c r="G1522" t="str">
        <v>FRETE (ADTO/SALDO)</v>
      </c>
      <c r="H1522" t="str">
        <v>ÚNICA</v>
      </c>
      <c r="I1522" t="str">
        <v>PIX</v>
      </c>
      <c r="J1522">
        <v>3219.6</v>
      </c>
    </row>
    <row r="1523">
      <c r="A1523" t="str">
        <v>BC_MATRIZ</v>
      </c>
      <c r="B1523">
        <v>45973</v>
      </c>
      <c r="C1523" t="str">
        <v>NF 3397 CONSULTA A PERFIL DE PROFISSIONAL</v>
      </c>
      <c r="D1523" t="str">
        <v>BELA CEREAIS COMERCIO</v>
      </c>
      <c r="E1523" t="str">
        <v xml:space="preserve"> SIGA GERENCIAMENTO DE RISCO LTDA</v>
      </c>
      <c r="F1523" t="str">
        <v>3397</v>
      </c>
      <c r="G1523" t="str">
        <v>CONSULTA DE PERFIL PROFISSIONAL</v>
      </c>
      <c r="H1523" t="str">
        <v>ÚNICA</v>
      </c>
      <c r="I1523" t="str">
        <v>BOLETO</v>
      </c>
      <c r="J1523">
        <v>24.5</v>
      </c>
    </row>
    <row r="1524">
      <c r="A1524" t="str">
        <v>BC_MATRIZ</v>
      </c>
      <c r="B1524">
        <v>45973</v>
      </c>
      <c r="C1524" t="str">
        <v>ANTECIPACAO CONTRATO 0413/25 - CA. NF 1185, 1195, 1210 PARCIAL.</v>
      </c>
      <c r="D1524" t="str">
        <v>BELA CEREAIS COMERCIO</v>
      </c>
      <c r="E1524" t="str">
        <v xml:space="preserve"> SHEILLA MARIE MONTAGNI BREZOLIN</v>
      </c>
      <c r="F1524" t="str">
        <v>0413/25 - CA</v>
      </c>
      <c r="G1524" t="str">
        <v>FORNECEDORES MERCADORIA</v>
      </c>
      <c r="H1524" t="str">
        <v>ÚNICA</v>
      </c>
      <c r="I1524" t="str">
        <v>PIX</v>
      </c>
      <c r="J1524">
        <v>87824</v>
      </c>
    </row>
    <row r="1525">
      <c r="A1525" t="str">
        <v>BC_MATRIZ</v>
      </c>
      <c r="B1525">
        <v>45973</v>
      </c>
      <c r="C1525" t="str">
        <v>RESGATE</v>
      </c>
      <c r="D1525" t="str">
        <v>BELA CEREAIS COMERCIO</v>
      </c>
      <c r="E1525" t="str">
        <v xml:space="preserve"> TRANSFERENCIA ENTRE CONTAS</v>
      </c>
      <c r="F1525" t="str">
        <v>11/2025</v>
      </c>
      <c r="G1525" t="str">
        <v>TRANSFERENCIA ENTRE CONTAS</v>
      </c>
      <c r="H1525" t="str">
        <v>ÚNICA</v>
      </c>
      <c r="I1525" t="str">
        <v>TRANSFERENCIA</v>
      </c>
      <c r="J1525">
        <v>88000</v>
      </c>
    </row>
    <row r="1526">
      <c r="A1526" t="str">
        <v>BC_MATRIZ</v>
      </c>
      <c r="B1526">
        <v>45973</v>
      </c>
      <c r="C1526" t="str">
        <v>TARIFA</v>
      </c>
      <c r="D1526" t="str">
        <v>BELA CEREAIS COMERCIO</v>
      </c>
      <c r="E1526" t="str">
        <v xml:space="preserve"> BANCO DO BRASIL SA</v>
      </c>
      <c r="F1526" t="str">
        <v>11/2025</v>
      </c>
      <c r="G1526" t="str">
        <v>TARIFA BANCARIA</v>
      </c>
      <c r="H1526" t="str">
        <v>ÚNICA</v>
      </c>
      <c r="I1526" t="str">
        <v>DEBITO EM CONTA</v>
      </c>
      <c r="J1526">
        <v>20</v>
      </c>
    </row>
    <row r="1527">
      <c r="A1527" t="str">
        <v>BC_MATRIZ</v>
      </c>
      <c r="B1527">
        <v>45973</v>
      </c>
      <c r="C1527" t="str">
        <v>RESGATE</v>
      </c>
      <c r="D1527" t="str">
        <v>BELA CEREAIS COMERCIO</v>
      </c>
      <c r="E1527" t="str">
        <v xml:space="preserve"> TRANSFERENCIA ENTRE CONTAS</v>
      </c>
      <c r="F1527" t="str">
        <v>11/2025</v>
      </c>
      <c r="G1527" t="str">
        <v>TRANSFERENCIA ENTRE CONTAS</v>
      </c>
      <c r="H1527" t="str">
        <v>ÚNICA</v>
      </c>
      <c r="I1527" t="str">
        <v>TRANSFERENCIA</v>
      </c>
      <c r="J1527">
        <v>3088.1</v>
      </c>
    </row>
    <row r="1528">
      <c r="A1528" t="str">
        <v>BC_MATRIZ</v>
      </c>
      <c r="B1528">
        <v>45974</v>
      </c>
      <c r="C1528" t="str">
        <v>CTE 48 CAPITAL. PINTOR</v>
      </c>
      <c r="D1528" t="str">
        <v>BELA CEREAIS COMERCIO</v>
      </c>
      <c r="E1528" t="str">
        <v xml:space="preserve"> MARCIA MORATELLI</v>
      </c>
      <c r="F1528" t="str">
        <v>11/2025</v>
      </c>
      <c r="G1528" t="str">
        <v>INSTALACAO/MONTAGEM ESCRITORIO 505 SUL PALMAS TO</v>
      </c>
      <c r="H1528" t="str">
        <v>ÚNICA</v>
      </c>
      <c r="I1528" t="str">
        <v>TRANSFERENCIA</v>
      </c>
      <c r="J1528">
        <v>1540</v>
      </c>
    </row>
    <row r="1529">
      <c r="A1529" t="str">
        <v>BC_MATRIZ</v>
      </c>
      <c r="B1529">
        <v>45974</v>
      </c>
      <c r="C1529" t="str">
        <v>CTE 48 CAPITAL. PINTOR</v>
      </c>
      <c r="D1529" t="str">
        <v>BELA CEREAIS COMERCIO</v>
      </c>
      <c r="E1529" t="str">
        <v xml:space="preserve"> MARCIA MORATELLI</v>
      </c>
      <c r="F1529" t="str">
        <v>11/2025</v>
      </c>
      <c r="G1529" t="str">
        <v>PRO-LABORE</v>
      </c>
      <c r="H1529" t="str">
        <v>ÚNICA</v>
      </c>
      <c r="I1529" t="str">
        <v>TRANSFERENCIA</v>
      </c>
      <c r="J1529">
        <v>168.79</v>
      </c>
    </row>
    <row r="1530">
      <c r="A1530" t="str">
        <v>BC_MATRIZ</v>
      </c>
      <c r="B1530">
        <v>45974</v>
      </c>
      <c r="C1530" t="str">
        <v>RESGATE</v>
      </c>
      <c r="D1530" t="str">
        <v>BELA CEREAIS COMERCIO</v>
      </c>
      <c r="E1530" t="str">
        <v xml:space="preserve"> TRANSFERENCIA ENTRE CONTAS</v>
      </c>
      <c r="F1530" t="str">
        <v>11/2025</v>
      </c>
      <c r="G1530" t="str">
        <v>TRANSFERENCIA ENTRE CONTAS</v>
      </c>
      <c r="H1530" t="str">
        <v>ÚNICA</v>
      </c>
      <c r="I1530" t="str">
        <v>TRANSFERENCIA</v>
      </c>
      <c r="J1530">
        <v>1708.79</v>
      </c>
    </row>
    <row r="1531">
      <c r="A1531" t="str">
        <v>BC_MATRIZ</v>
      </c>
      <c r="B1531">
        <v>45975</v>
      </c>
      <c r="C1531" t="str">
        <v>NF 409920. CONSULTA DE PERFIL PROFISSIONAL. FATURA Nº 00888 REF. DOCUMENTOS: 02110, 02116, 02125, 02149, 02154, 02111, 02113, 02114, 02115, 02117, 02120, 02118, 02119, 02121, 02122, 02127, 02130, 02134, 02128, 02129, 02141, 02144, 02140, 02152, 02156, 021</v>
      </c>
      <c r="D1531" t="str">
        <v>BELA CEREAIS COMERCIO</v>
      </c>
      <c r="E1531" t="str">
        <v xml:space="preserve"> BUONNY PROJETOS E SERVICOS DE RISCOS SECURITARIOS LTDA.</v>
      </c>
      <c r="F1531" t="str">
        <v>409920</v>
      </c>
      <c r="G1531" t="str">
        <v>OUTRAS DESPESAS (CORRETORA)</v>
      </c>
      <c r="H1531" t="str">
        <v>ÚNICA</v>
      </c>
      <c r="I1531" t="str">
        <v>BOLETO</v>
      </c>
      <c r="J1531">
        <v>960</v>
      </c>
    </row>
    <row r="1532">
      <c r="A1532" t="str">
        <v>BC_MATRIZ</v>
      </c>
      <c r="B1532">
        <v>45975</v>
      </c>
      <c r="C1532" t="str">
        <v>NF 409920. CONSULTA DE PERFIL PROFISSIONAL. FATURA Nº 00888 REF. DOCUMENTOS: 02110, 02116, 02125, 02149, 02154, 02111, 02113, 02114, 02115, 02117, 02120, 02118, 02119, 02121, 02122, 02127, 02130, 02134, 02128, 02129, 02141, 02144, 02140, 02152, 02156, 021</v>
      </c>
      <c r="D1532" t="str">
        <v>BELA CEREAIS COMERCIO</v>
      </c>
      <c r="E1532" t="str">
        <v xml:space="preserve"> BUONNY PROJETOS E SERVICOS DE RISCOS SECURITARIOS LTDA.</v>
      </c>
      <c r="F1532" t="str">
        <v>409920</v>
      </c>
      <c r="G1532" t="str">
        <v>CONSULTA DE PERFIL PROFISSIONAL</v>
      </c>
      <c r="H1532" t="str">
        <v>ÚNICA</v>
      </c>
      <c r="I1532" t="str">
        <v>BOLETO</v>
      </c>
      <c r="J1532">
        <v>8.49</v>
      </c>
    </row>
    <row r="1533">
      <c r="A1533" t="str">
        <v>BC_MATRIZ</v>
      </c>
      <c r="B1533">
        <v>45975</v>
      </c>
      <c r="C1533" t="str">
        <v>APLICACAO</v>
      </c>
      <c r="D1533" t="str">
        <v>BELA CEREAIS COMERCIO</v>
      </c>
      <c r="E1533" t="str">
        <v xml:space="preserve"> TRANSFERENCIA ENTRE CONTAS</v>
      </c>
      <c r="F1533" t="str">
        <v>11/2025</v>
      </c>
      <c r="G1533" t="str">
        <v>TRANSFERENCIA ENTRE CONTAS</v>
      </c>
      <c r="H1533" t="str">
        <v>ÚNICA</v>
      </c>
      <c r="I1533" t="str">
        <v>TRANSFERENCIA</v>
      </c>
      <c r="J1533">
        <v>50744.71</v>
      </c>
    </row>
    <row r="1534">
      <c r="A1534" t="str">
        <v>BC_MATRIZ</v>
      </c>
      <c r="B1534">
        <v>45978</v>
      </c>
      <c r="C1534" t="str">
        <v>REGISTRO BACEN CPR 001/2025 SILVIO VERDELIO.</v>
      </c>
      <c r="D1534" t="str">
        <v>BELA CEREAIS COMERCIO</v>
      </c>
      <c r="E1534" t="str">
        <v xml:space="preserve"> B3 S.A. - BRASIL</v>
      </c>
      <c r="F1534" t="str">
        <v>11/2025</v>
      </c>
      <c r="G1534" t="str">
        <v>HONORARIOS DIVERSOS</v>
      </c>
      <c r="H1534" t="str">
        <v>ÚNICA</v>
      </c>
      <c r="I1534" t="str">
        <v>BOLETO</v>
      </c>
      <c r="J1534">
        <v>25.88</v>
      </c>
    </row>
    <row r="1535">
      <c r="A1535" t="str">
        <v>BC_MATRIZ</v>
      </c>
      <c r="B1535">
        <v>45978</v>
      </c>
      <c r="C1535" t="str">
        <v>SALDO FRETE Nº 02164, CTE 42182 NEROWILLIAN, CONTRATO: 0412/25 - CA. PLACA: QJR-5J57, MOTORISTA: ALCINEY SILVA DOS SANTOS EXTRATO JB TRANSPORTES</v>
      </c>
      <c r="D1535" t="str">
        <v>BELA CEREAIS COMERCIO</v>
      </c>
      <c r="E1535" t="str">
        <v xml:space="preserve"> ALCINEY SILVA DOS SANTOS</v>
      </c>
      <c r="F1535" t="str">
        <v>02164</v>
      </c>
      <c r="G1535" t="str">
        <v>FRETE (ADTO/SALDO)</v>
      </c>
      <c r="H1535" t="str">
        <v>ÚNICA</v>
      </c>
      <c r="I1535" t="str">
        <v>PIX</v>
      </c>
      <c r="J1535">
        <v>2644.5</v>
      </c>
    </row>
    <row r="1536">
      <c r="A1536" t="str">
        <v>BC_MATRIZ</v>
      </c>
      <c r="B1536">
        <v>45978</v>
      </c>
      <c r="C1536" t="str">
        <v>ADTO FRETE Nº 02167, CTE 42234 NEROWILLIAN, CONTRATO: 0412/25 - CA. PLACA: JCB-0C85, MOTORISTA: MARCELO REZENDE CUNHA. FATURA Nº 00894 REF. DOCUMENTOS: 02167, 02167. EXTRATO RODO WAGNER.</v>
      </c>
      <c r="D1536" t="str">
        <v>BELA CEREAIS COMERCIO</v>
      </c>
      <c r="E1536" t="str">
        <v xml:space="preserve"> MARCELO REZENDE CUNHA</v>
      </c>
      <c r="F1536" t="str">
        <v>02167</v>
      </c>
      <c r="G1536" t="str">
        <v>FRETE (ADTO/SALDO)</v>
      </c>
      <c r="H1536" t="str">
        <v>ÚNICA</v>
      </c>
      <c r="I1536" t="str">
        <v>PIX</v>
      </c>
      <c r="J1536">
        <v>8871.6</v>
      </c>
    </row>
    <row r="1537">
      <c r="A1537" t="str">
        <v>BC_MATRIZ</v>
      </c>
      <c r="B1537">
        <v>45978</v>
      </c>
      <c r="C1537" t="str">
        <v>TARIFA EMISSAO CARTA REMESSA CONTRATO 0389/25 - FC EXP 035/25 JASHAN.</v>
      </c>
      <c r="D1537" t="str">
        <v>BELA CEREAIS COMERCIO</v>
      </c>
      <c r="E1537" t="str">
        <v xml:space="preserve"> BANCO DO BRASIL SA</v>
      </c>
      <c r="F1537" t="str">
        <v>0389/25 - FC</v>
      </c>
      <c r="G1537" t="str">
        <v>TARIFA BANCARIA</v>
      </c>
      <c r="H1537" t="str">
        <v>ÚNICA</v>
      </c>
      <c r="I1537" t="str">
        <v>DEBITO EM CONTA</v>
      </c>
      <c r="J1537">
        <v>250</v>
      </c>
    </row>
    <row r="1538">
      <c r="A1538" t="str">
        <v>BC_MATRIZ</v>
      </c>
      <c r="B1538">
        <v>45978</v>
      </c>
      <c r="C1538" t="str">
        <v>TARIFA CONSULTA NEGOCIOS INTERNACIONAL - PAWAN INDUSTRIES COFACE</v>
      </c>
      <c r="D1538" t="str">
        <v>BELA CEREAIS COMERCIO</v>
      </c>
      <c r="E1538" t="str">
        <v xml:space="preserve"> BANCO DO BRASIL SA</v>
      </c>
      <c r="F1538" t="str">
        <v>11/2025</v>
      </c>
      <c r="G1538" t="str">
        <v>CONSULTORIA DE NEGOCIOS INTERNACIONAIS</v>
      </c>
      <c r="H1538" t="str">
        <v>ÚNICA</v>
      </c>
      <c r="I1538" t="str">
        <v>DEBITO EM CONTA</v>
      </c>
      <c r="J1538">
        <v>563.1</v>
      </c>
    </row>
    <row r="1539">
      <c r="A1539" t="str">
        <v>BC_MATRIZ</v>
      </c>
      <c r="B1539">
        <v>45978</v>
      </c>
      <c r="C1539" t="str">
        <v>TARIFA</v>
      </c>
      <c r="D1539" t="str">
        <v>BELA CEREAIS COMERCIO</v>
      </c>
      <c r="E1539" t="str">
        <v xml:space="preserve"> BANCO DO BRASIL SA</v>
      </c>
      <c r="F1539" t="str">
        <v>11/2025</v>
      </c>
      <c r="G1539" t="str">
        <v>TARIFA BANCARIA</v>
      </c>
      <c r="H1539" t="str">
        <v>ÚNICA</v>
      </c>
      <c r="I1539" t="str">
        <v>DEBITO EM CONTA</v>
      </c>
      <c r="J1539">
        <v>20</v>
      </c>
    </row>
    <row r="1540">
      <c r="A1540" t="str">
        <v>BC_MATRIZ</v>
      </c>
      <c r="B1540">
        <v>45979</v>
      </c>
      <c r="C1540" t="str">
        <v>CTE 95 ALFREDO. FATURA Nº 00895 REF. DOCUMENTOS: 02164, 02167.</v>
      </c>
      <c r="D1540" t="str">
        <v>BELA CEREAIS COMERCIO</v>
      </c>
      <c r="E1540" t="str">
        <v xml:space="preserve"> MARCIA MORATELLI</v>
      </c>
      <c r="F1540" t="str">
        <v>FATURA 00895</v>
      </c>
      <c r="G1540" t="str">
        <v>OUTRAS DESPESAS (CORRETORA)</v>
      </c>
      <c r="H1540" t="str">
        <v>ÚNICA</v>
      </c>
      <c r="I1540" t="str">
        <v>TRANSFERENCIA</v>
      </c>
      <c r="J1540">
        <v>369</v>
      </c>
    </row>
    <row r="1541">
      <c r="A1541" t="str">
        <v>BC_MATRIZ</v>
      </c>
      <c r="B1541">
        <v>45979</v>
      </c>
      <c r="C1541" t="str">
        <v>CTE 95 ALFREDO. FATURA Nº 00895 REF. DOCUMENTOS: 02164, 02167.</v>
      </c>
      <c r="D1541" t="str">
        <v>BELA CEREAIS COMERCIO</v>
      </c>
      <c r="E1541" t="str">
        <v xml:space="preserve"> MARCIA MORATELLI</v>
      </c>
      <c r="F1541" t="str">
        <v>FATURA 00895</v>
      </c>
      <c r="G1541" t="str">
        <v>ICMS S/ FRETE</v>
      </c>
      <c r="H1541" t="str">
        <v>ÚNICA</v>
      </c>
      <c r="I1541" t="str">
        <v>TRANSFERENCIA</v>
      </c>
      <c r="J1541">
        <v>1735.35</v>
      </c>
    </row>
    <row r="1542">
      <c r="A1542" t="str">
        <v>BC_MATRIZ</v>
      </c>
      <c r="B1542">
        <v>45979</v>
      </c>
      <c r="C1542" t="str">
        <v>CTE 95 ALFREDO. FATURA Nº 00895 REF. DOCUMENTOS: 02164, 02167.</v>
      </c>
      <c r="D1542" t="str">
        <v>BELA CEREAIS COMERCIO</v>
      </c>
      <c r="E1542" t="str">
        <v xml:space="preserve"> MARCIA MORATELLI</v>
      </c>
      <c r="F1542" t="str">
        <v>FATURA 00895</v>
      </c>
      <c r="G1542" t="str">
        <v>PRO-LABORE</v>
      </c>
      <c r="H1542" t="str">
        <v>ÚNICA</v>
      </c>
      <c r="I1542" t="str">
        <v>TRANSFERENCIA</v>
      </c>
      <c r="J1542">
        <v>202.05</v>
      </c>
    </row>
    <row r="1543">
      <c r="A1543" t="str">
        <v>BC_MATRIZ</v>
      </c>
      <c r="B1543">
        <v>45979</v>
      </c>
      <c r="C1543" t="str">
        <v>NF 132. SERVICO INSTACAO AR CONDICIONADO SALA 505 SUL. EXTRATO REFRIG BRASFRIO SILVIO</v>
      </c>
      <c r="D1543" t="str">
        <v>BELA CEREAIS COMERCIO</v>
      </c>
      <c r="E1543" t="str">
        <v xml:space="preserve"> SILVIO DA SILVA BRASIL</v>
      </c>
      <c r="F1543" t="str">
        <v>132</v>
      </c>
      <c r="G1543" t="str">
        <v>INSTALACAO/MONTAGEM ESCRITORIO 505 SUL PALMAS TO</v>
      </c>
      <c r="H1543" t="str">
        <v>ÚNICA</v>
      </c>
      <c r="I1543" t="str">
        <v>TRANSFERENCIA</v>
      </c>
      <c r="J1543">
        <v>1840</v>
      </c>
    </row>
    <row r="1544">
      <c r="A1544" t="str">
        <v>BC_MATRIZ</v>
      </c>
      <c r="B1544">
        <v>45979</v>
      </c>
      <c r="C1544" t="str">
        <v>SERVICO DE CAMBIO CONTRATO: 0387/25 MP EXP-30/25 B.</v>
      </c>
      <c r="D1544" t="str">
        <v>BELA CEREAIS COMERCIO</v>
      </c>
      <c r="E1544" t="str">
        <v xml:space="preserve"> BANCO DO BRASIL SA</v>
      </c>
      <c r="F1544" t="str">
        <v>0387/25 - MP</v>
      </c>
      <c r="G1544" t="str">
        <v>TARIFA CAMBIO/EXPORTACAO</v>
      </c>
      <c r="H1544" t="str">
        <v>ÚNICA</v>
      </c>
      <c r="I1544" t="str">
        <v>DEBITO EM CONTA</v>
      </c>
      <c r="J1544">
        <v>550</v>
      </c>
    </row>
    <row r="1545">
      <c r="A1545" t="str">
        <v>BC_MATRIZ</v>
      </c>
      <c r="B1545">
        <v>45979</v>
      </c>
      <c r="C1545" t="str">
        <v>RESGATE</v>
      </c>
      <c r="D1545" t="str">
        <v>BELA CEREAIS COMERCIO</v>
      </c>
      <c r="E1545" t="str">
        <v xml:space="preserve"> TRANSFERENCIA ENTRE CONTAS</v>
      </c>
      <c r="F1545" t="str">
        <v>11/2025</v>
      </c>
      <c r="G1545" t="str">
        <v>TRANSFERENCIA ENTRE CONTAS</v>
      </c>
      <c r="H1545" t="str">
        <v>ÚNICA</v>
      </c>
      <c r="I1545" t="str">
        <v>TRANSFERENCIA</v>
      </c>
      <c r="J1545">
        <v>4696.4</v>
      </c>
    </row>
    <row r="1546">
      <c r="A1546" t="str">
        <v>BC_MATRIZ</v>
      </c>
      <c r="B1546">
        <v>45980</v>
      </c>
      <c r="C1546" t="str">
        <v>SENAR, REF NF 2064 E 2065, CARREGAMENTO  Nº 02123 E 02124, CONTRATO: 0406/25 - MV. PLACA: XXX-9999, MOTORISTA: JOEL FLORENCO DE SOUZA. FATURA Nº 00886 REF. DOCUMENTOS: 02123, 02124.</v>
      </c>
      <c r="D1546" t="str">
        <v>BELA CEREAIS COMERCIO</v>
      </c>
      <c r="E1546" t="str">
        <v xml:space="preserve"> ELIO LUIZ CARLOTT</v>
      </c>
      <c r="F1546" t="str">
        <v>0406/25 - MV</v>
      </c>
      <c r="G1546" t="str">
        <v>FUNRURAL</v>
      </c>
      <c r="H1546" t="str">
        <v>ÚNICA</v>
      </c>
      <c r="I1546" t="str">
        <v>BOLETO</v>
      </c>
      <c r="J1546">
        <v>633.31</v>
      </c>
    </row>
    <row r="1547">
      <c r="A1547" t="str">
        <v>BC_MATRIZ</v>
      </c>
      <c r="B1547">
        <v>45980</v>
      </c>
      <c r="C1547" t="str">
        <v>REFERENTE 10/2025.</v>
      </c>
      <c r="D1547" t="str">
        <v>BELA CEREAIS COMERCIO</v>
      </c>
      <c r="E1547" t="str">
        <v xml:space="preserve"> INSS INSTITUTO NACIONAL DE SEGURANCA SOCIAL</v>
      </c>
      <c r="F1547" t="str">
        <v>10/2025</v>
      </c>
      <c r="G1547" t="str">
        <v>INSS</v>
      </c>
      <c r="H1547" t="str">
        <v>10/12</v>
      </c>
      <c r="I1547" t="str">
        <v>BOLETO</v>
      </c>
      <c r="J1547">
        <v>806</v>
      </c>
    </row>
    <row r="1548">
      <c r="A1548" t="str">
        <v>BC_MATRIZ</v>
      </c>
      <c r="B1548">
        <v>45980</v>
      </c>
      <c r="C1548" t="str">
        <v>SENAR CONTRATO 0356/25 - CA NF 1109, 1112, 1118, 1121, 1122, 1123, 1124, 1140.</v>
      </c>
      <c r="D1548" t="str">
        <v>BELA CEREAIS COMERCIO</v>
      </c>
      <c r="E1548" t="str">
        <v xml:space="preserve"> SHEILLA MARIE MONTAGNI BREZOLIN</v>
      </c>
      <c r="F1548" t="str">
        <v>0356/25 - CA</v>
      </c>
      <c r="G1548" t="str">
        <v>FUNRURAL</v>
      </c>
      <c r="H1548" t="str">
        <v>ÚNICA</v>
      </c>
      <c r="I1548" t="str">
        <v>BOLETO</v>
      </c>
      <c r="J1548">
        <v>462.06</v>
      </c>
    </row>
    <row r="1549">
      <c r="A1549" t="str">
        <v>BC_MATRIZ</v>
      </c>
      <c r="B1549">
        <v>45980</v>
      </c>
      <c r="C1549" t="str">
        <v>IR S/ SERVICO</v>
      </c>
      <c r="D1549" t="str">
        <v>BELA CEREAIS COMERCIO</v>
      </c>
      <c r="E1549" t="str">
        <v xml:space="preserve"> MINISTERIO DA FAZENDA</v>
      </c>
      <c r="F1549" t="str">
        <v>10/2025</v>
      </c>
      <c r="G1549" t="str">
        <v>IRPF</v>
      </c>
      <c r="H1549" t="str">
        <v>ÚNICA</v>
      </c>
      <c r="I1549" t="str">
        <v>BOLETO</v>
      </c>
      <c r="J1549">
        <v>69.39</v>
      </c>
    </row>
    <row r="1550">
      <c r="A1550" t="str">
        <v>BC_MATRIZ</v>
      </c>
      <c r="B1550">
        <v>45980</v>
      </c>
      <c r="C1550" t="str">
        <v>BENEFICIAMENTO/REPASSE FEIJAO MUNGO PRETO - NF 202500000000022.</v>
      </c>
      <c r="D1550" t="str">
        <v>BELA CEREAIS COMERCIO</v>
      </c>
      <c r="E1550" t="str">
        <v xml:space="preserve"> PORTO CEREAIS LTDA</v>
      </c>
      <c r="F1550" t="str">
        <v>00015</v>
      </c>
      <c r="G1550" t="str">
        <v>ADIANTAMENTOS FORNECEDORES</v>
      </c>
      <c r="H1550" t="str">
        <v>ÚNICA</v>
      </c>
      <c r="I1550" t="str">
        <v>PIX</v>
      </c>
      <c r="J1550">
        <v>40957.5</v>
      </c>
    </row>
    <row r="1551">
      <c r="A1551" t="str">
        <v>BC_MATRIZ</v>
      </c>
      <c r="B1551">
        <v>45980</v>
      </c>
      <c r="C1551" t="str">
        <v>IOF CREDITO BANCARIO NR 713.916.308</v>
      </c>
      <c r="D1551" t="str">
        <v>BELA CEREAIS COMERCIO</v>
      </c>
      <c r="E1551" t="str">
        <v xml:space="preserve"> BANCO DO BRASIL SA</v>
      </c>
      <c r="F1551" t="str">
        <v>713.916.308</v>
      </c>
      <c r="G1551" t="str">
        <v>IOF</v>
      </c>
      <c r="H1551" t="str">
        <v>ÚNICA</v>
      </c>
      <c r="I1551" t="str">
        <v>DEBITO EM CONTA</v>
      </c>
      <c r="J1551">
        <v>31448</v>
      </c>
    </row>
    <row r="1552">
      <c r="A1552" t="str">
        <v>BC_MATRIZ</v>
      </c>
      <c r="B1552">
        <v>45980</v>
      </c>
      <c r="C1552" t="str">
        <v>TARIFA CONTRATACAO CREDITO BANCARIO NR 713.916.308</v>
      </c>
      <c r="D1552" t="str">
        <v>BELA CEREAIS COMERCIO</v>
      </c>
      <c r="E1552" t="str">
        <v xml:space="preserve"> BANCO DO BRASIL SA</v>
      </c>
      <c r="F1552" t="str">
        <v>713.916.308</v>
      </c>
      <c r="G1552" t="str">
        <v>TARIFA BANCARIA</v>
      </c>
      <c r="H1552" t="str">
        <v>ÚNICA</v>
      </c>
      <c r="I1552" t="str">
        <v>DEBITO EM CONTA</v>
      </c>
      <c r="J1552">
        <v>18750</v>
      </c>
    </row>
    <row r="1553">
      <c r="A1553" t="str">
        <v>BC_MATRIZ</v>
      </c>
      <c r="B1553">
        <v>45980</v>
      </c>
      <c r="C1553" t="str">
        <v>TARIFA</v>
      </c>
      <c r="D1553" t="str">
        <v>BELA CEREAIS COMERCIO</v>
      </c>
      <c r="E1553" t="str">
        <v xml:space="preserve"> BANCO DO BRASIL SA</v>
      </c>
      <c r="F1553" t="str">
        <v>11/2025</v>
      </c>
      <c r="G1553" t="str">
        <v>TARIFA BANCARIA</v>
      </c>
      <c r="H1553" t="str">
        <v>ÚNICA</v>
      </c>
      <c r="I1553" t="str">
        <v>DEBITO EM CONTA</v>
      </c>
      <c r="J1553">
        <v>20</v>
      </c>
    </row>
    <row r="1554">
      <c r="A1554" t="str">
        <v>BC_MATRIZ</v>
      </c>
      <c r="B1554">
        <v>45980</v>
      </c>
      <c r="C1554" t="str">
        <v>APLICACAO</v>
      </c>
      <c r="D1554" t="str">
        <v>BELA CEREAIS COMERCIO</v>
      </c>
      <c r="E1554" t="str">
        <v xml:space="preserve"> TRANSFERENCIA ENTRE CONTAS</v>
      </c>
      <c r="F1554" t="str">
        <v>11/2025</v>
      </c>
      <c r="G1554" t="str">
        <v>TRANSFERENCIA ENTRE CONTAS</v>
      </c>
      <c r="H1554" t="str">
        <v>ÚNICA</v>
      </c>
      <c r="I1554" t="str">
        <v>TRANSFERENCIA</v>
      </c>
      <c r="J1554">
        <v>1404376.06</v>
      </c>
    </row>
    <row r="1555">
      <c r="A1555" t="str">
        <v>BC_MATRIZ</v>
      </c>
      <c r="B1555">
        <v>45982</v>
      </c>
      <c r="C1555" t="str">
        <v>MERCADORIA REF NF 1550, CARREGAMENTO  Nº 02150, CONTRATO: 0408/25 - CA. PLACA: NED-9F59, MOTORISTA: BRUNO DE SOUZA FERREIRA</v>
      </c>
      <c r="D1555" t="str">
        <v>BELA CEREAIS COMERCIO</v>
      </c>
      <c r="E1555" t="str">
        <v xml:space="preserve"> MM COMERCIO DE CEREAIS LTDA</v>
      </c>
      <c r="F1555" t="str">
        <v>02150</v>
      </c>
      <c r="G1555" t="str">
        <v>FORNECEDORES MERCADORIA</v>
      </c>
      <c r="H1555" t="str">
        <v>ÚNICA</v>
      </c>
      <c r="I1555" t="str">
        <v>TRANSFERENCIA</v>
      </c>
      <c r="J1555">
        <v>31040</v>
      </c>
    </row>
    <row r="1556">
      <c r="A1556" t="str">
        <v>BC_MATRIZ</v>
      </c>
      <c r="B1556">
        <v>45982</v>
      </c>
      <c r="C1556" t="str">
        <v>MERCADORIA REF NF 1551, CARREGAMENTO  Nº 02152, CONTRATO: 0408/25 - CA. PLACA: QAU-2046, MOTORISTA: JOAO ANTONIO MARTINS DE GOES</v>
      </c>
      <c r="D1556" t="str">
        <v>BELA CEREAIS COMERCIO</v>
      </c>
      <c r="E1556" t="str">
        <v xml:space="preserve"> MM COMERCIO DE CEREAIS LTDA</v>
      </c>
      <c r="F1556" t="str">
        <v>02152</v>
      </c>
      <c r="G1556" t="str">
        <v>FORNECEDORES MERCADORIA</v>
      </c>
      <c r="H1556" t="str">
        <v>ÚNICA</v>
      </c>
      <c r="I1556" t="str">
        <v>TRANSFERENCIA</v>
      </c>
      <c r="J1556">
        <v>35420</v>
      </c>
    </row>
    <row r="1557">
      <c r="A1557" t="str">
        <v>BC_MATRIZ</v>
      </c>
      <c r="B1557">
        <v>45982</v>
      </c>
      <c r="C1557" t="str">
        <v>MERCADORIA REF NF 1552, CARREGAMENTO  Nº 02154, CONTRATO: 0408/25 - CA. PLACA: JBN-5B89, MOTORISTA: SEDINEI DE LIMA</v>
      </c>
      <c r="D1557" t="str">
        <v>BELA CEREAIS COMERCIO</v>
      </c>
      <c r="E1557" t="str">
        <v xml:space="preserve"> MM COMERCIO DE CEREAIS LTDA</v>
      </c>
      <c r="F1557" t="str">
        <v>02154</v>
      </c>
      <c r="G1557" t="str">
        <v>FORNECEDORES MERCADORIA</v>
      </c>
      <c r="H1557" t="str">
        <v>ÚNICA</v>
      </c>
      <c r="I1557" t="str">
        <v>TRANSFERENCIA</v>
      </c>
      <c r="J1557">
        <v>37380</v>
      </c>
    </row>
    <row r="1558">
      <c r="A1558" t="str">
        <v>BC_MATRIZ</v>
      </c>
      <c r="B1558">
        <v>45982</v>
      </c>
      <c r="C1558" t="str">
        <v>MERCADORIA REF NF 1553, CARREGAMENTO  Nº 02156, CONTRATO: 0408/25 - CA. PLACA: NUB-3J64, MOTORISTA: VALDEMAR JOSE FERREIRA</v>
      </c>
      <c r="D1558" t="str">
        <v>BELA CEREAIS COMERCIO</v>
      </c>
      <c r="E1558" t="str">
        <v xml:space="preserve"> MM COMERCIO DE CEREAIS LTDA</v>
      </c>
      <c r="F1558" t="str">
        <v>02156</v>
      </c>
      <c r="G1558" t="str">
        <v>FORNECEDORES MERCADORIA</v>
      </c>
      <c r="H1558" t="str">
        <v>ÚNICA</v>
      </c>
      <c r="I1558" t="str">
        <v>TRANSFERENCIA</v>
      </c>
      <c r="J1558">
        <v>38360</v>
      </c>
    </row>
    <row r="1559">
      <c r="A1559" t="str">
        <v>BC_MATRIZ</v>
      </c>
      <c r="B1559">
        <v>45982</v>
      </c>
      <c r="C1559" t="str">
        <v>MERCADORIA REF NF 1554, CARREGAMENTO  Nº 02158, CONTRATO: 0408/25 - CA. PLACA: RYR-1A81, MOTORISTA: NELSON CARVALHO</v>
      </c>
      <c r="D1559" t="str">
        <v>BELA CEREAIS COMERCIO</v>
      </c>
      <c r="E1559" t="str">
        <v xml:space="preserve"> MM COMERCIO DE CEREAIS LTDA</v>
      </c>
      <c r="F1559" t="str">
        <v>02158</v>
      </c>
      <c r="G1559" t="str">
        <v>FORNECEDORES MERCADORIA</v>
      </c>
      <c r="H1559" t="str">
        <v>ÚNICA</v>
      </c>
      <c r="I1559" t="str">
        <v>TRANSFERENCIA</v>
      </c>
      <c r="J1559">
        <v>38360</v>
      </c>
    </row>
    <row r="1560">
      <c r="A1560" t="str">
        <v>BC_MATRIZ</v>
      </c>
      <c r="B1560">
        <v>45982</v>
      </c>
      <c r="C1560" t="str">
        <v>REF. A 10/2025. ISSQN NF 136 REPRESTACAO.</v>
      </c>
      <c r="D1560" t="str">
        <v>BELA CEREAIS COMERCIO</v>
      </c>
      <c r="E1560" t="str">
        <v xml:space="preserve"> PREFEITURA DE CUIABA</v>
      </c>
      <c r="F1560" t="str">
        <v>10/2025</v>
      </c>
      <c r="G1560" t="str">
        <v>ISS</v>
      </c>
      <c r="H1560" t="str">
        <v>ÚNICA</v>
      </c>
      <c r="I1560" t="str">
        <v>BOLETO</v>
      </c>
      <c r="J1560">
        <v>374.31</v>
      </c>
    </row>
    <row r="1561">
      <c r="A1561" t="str">
        <v>BC_MATRIZ</v>
      </c>
      <c r="B1561">
        <v>45982</v>
      </c>
      <c r="C1561" t="str">
        <v>SERVICO DE PORTO CONTRATO VENDA: 0390/25 - FC. FATURA Nº 00890 REF. DOCUMENTOS: 02110, 02110, 02114, 02114, 02112, 02112. PROCESSO EXP 036/25.</v>
      </c>
      <c r="D1561" t="str">
        <v>BELA CEREAIS COMERCIO</v>
      </c>
      <c r="E1561" t="str">
        <v xml:space="preserve"> VEGA PARTICIPACOES E GESTORA DE BENS LTDA</v>
      </c>
      <c r="F1561" t="str">
        <v>0390/25 - FC</v>
      </c>
      <c r="G1561" t="str">
        <v>HONORARIOS DIVERSOS</v>
      </c>
      <c r="H1561" t="str">
        <v>ÚNICA</v>
      </c>
      <c r="I1561" t="str">
        <v>BOLETO</v>
      </c>
      <c r="J1561">
        <v>7588.66</v>
      </c>
    </row>
    <row r="1562">
      <c r="A1562" t="str">
        <v>BC_MATRIZ</v>
      </c>
      <c r="B1562">
        <v>45982</v>
      </c>
      <c r="C1562" t="str">
        <v>REFERENTE NOVEMBRO/2025. 505 SUL.</v>
      </c>
      <c r="D1562" t="str">
        <v>BELA CEREAIS COMERCIO</v>
      </c>
      <c r="E1562" t="str">
        <v xml:space="preserve"> COMPANHIA DE SANEAMENTO DO TOCANTINS - SANEATINS</v>
      </c>
      <c r="F1562" t="str">
        <v>11/2025</v>
      </c>
      <c r="G1562" t="str">
        <v>AGUA</v>
      </c>
      <c r="H1562" t="str">
        <v>11/12</v>
      </c>
      <c r="I1562" t="str">
        <v>BOLETO</v>
      </c>
      <c r="J1562">
        <v>194.13</v>
      </c>
    </row>
    <row r="1563">
      <c r="A1563" t="str">
        <v>BC_MATRIZ</v>
      </c>
      <c r="B1563">
        <v>45982</v>
      </c>
      <c r="C1563" t="str">
        <v>NF 3156. ANALISE FEIJAO MUNGO PRETO E VERDE + OLHO NEGRO</v>
      </c>
      <c r="D1563" t="str">
        <v>BELA CEREAIS COMERCIO</v>
      </c>
      <c r="E1563" t="str">
        <v xml:space="preserve"> LAB LEM LABORATORIO DE ANALISE DE SEMENTES - LTDA</v>
      </c>
      <c r="F1563" t="str">
        <v>3156</v>
      </c>
      <c r="G1563" t="str">
        <v>ANALISE LABORATORIO</v>
      </c>
      <c r="H1563" t="str">
        <v>ÚNICA</v>
      </c>
      <c r="I1563" t="str">
        <v>PIX</v>
      </c>
      <c r="J1563">
        <v>1472</v>
      </c>
    </row>
    <row r="1564">
      <c r="A1564" t="str">
        <v>BC_MATRIZ</v>
      </c>
      <c r="B1564">
        <v>45982</v>
      </c>
      <c r="C1564" t="str">
        <v>SERVICO DE CAMBIO CONTRATO: 0391/25 - FC EXP-37/25.</v>
      </c>
      <c r="D1564" t="str">
        <v>BELA CEREAIS COMERCIO</v>
      </c>
      <c r="E1564" t="str">
        <v xml:space="preserve"> BANCO DO BRASIL SA</v>
      </c>
      <c r="F1564" t="str">
        <v>0391/25 - FC</v>
      </c>
      <c r="G1564" t="str">
        <v>TARIFA CAMBIO/EXPORTACAO</v>
      </c>
      <c r="H1564" t="str">
        <v>ÚNICA</v>
      </c>
      <c r="I1564" t="str">
        <v>DEBITO EM CONTA</v>
      </c>
      <c r="J1564">
        <v>550</v>
      </c>
    </row>
    <row r="1565">
      <c r="A1565" t="str">
        <v>BC_MATRIZ</v>
      </c>
      <c r="B1565">
        <v>45982</v>
      </c>
      <c r="C1565" t="str">
        <v>MERCADORIA REF NF 1927, CARREGAMENTO Nº 02167, CONTRATO: 0412/25 - CA. PLACA: JCB-0C85, MOTORISTA: MARCELO REZENDE CUNHA</v>
      </c>
      <c r="D1565" t="str">
        <v>BELA CEREAIS COMERCIO</v>
      </c>
      <c r="E1565" t="str">
        <v xml:space="preserve"> TRANSFERENCIA ENTRE CONTAS</v>
      </c>
      <c r="F1565" t="str">
        <v>02167</v>
      </c>
      <c r="G1565" t="str">
        <v>TRANSFERENCIA ENTRE CONTAS</v>
      </c>
      <c r="H1565" t="str">
        <v>ÚNICA</v>
      </c>
      <c r="I1565" t="str">
        <v>TRANSFERENCIA</v>
      </c>
      <c r="J1565">
        <v>48542</v>
      </c>
    </row>
    <row r="1566">
      <c r="A1566" t="str">
        <v>BC_MATRIZ</v>
      </c>
      <c r="B1566">
        <v>45982</v>
      </c>
      <c r="C1566" t="str">
        <v>MOVEIS MARCENEIRO SALA 505 SUL ADIANTAMENTO A FORNECEDORES.</v>
      </c>
      <c r="D1566" t="str">
        <v>BELA CEREAIS COMERCIO</v>
      </c>
      <c r="E1566" t="str">
        <v xml:space="preserve"> MOVEMAR MOVEIS PERSONALIZADOS LTDA</v>
      </c>
      <c r="F1566" t="str">
        <v>00016</v>
      </c>
      <c r="G1566" t="str">
        <v>ADIANTAMENTOS FORNECEDORES</v>
      </c>
      <c r="H1566" t="str">
        <v>ÚNICA</v>
      </c>
      <c r="I1566" t="str">
        <v>TRANSFERENCIA</v>
      </c>
      <c r="J1566">
        <v>20000</v>
      </c>
    </row>
    <row r="1567">
      <c r="A1567" t="str">
        <v>BC_MATRIZ</v>
      </c>
      <c r="B1567">
        <v>45982</v>
      </c>
      <c r="C1567" t="str">
        <v>BLINDEX SALA 505 SUL. ADIANTAMENTO FORNECEDORES.</v>
      </c>
      <c r="D1567" t="str">
        <v>BELA CEREAIS COMERCIO</v>
      </c>
      <c r="E1567" t="str">
        <v xml:space="preserve"> LEANDRO COSTA DA SILVA</v>
      </c>
      <c r="F1567" t="str">
        <v>00017</v>
      </c>
      <c r="G1567" t="str">
        <v>ADIANTAMENTOS FORNECEDORES</v>
      </c>
      <c r="H1567" t="str">
        <v>ÚNICA</v>
      </c>
      <c r="I1567" t="str">
        <v>PIX</v>
      </c>
      <c r="J1567">
        <v>2700</v>
      </c>
    </row>
    <row r="1568">
      <c r="A1568" t="str">
        <v>BC_MATRIZ</v>
      </c>
      <c r="B1568">
        <v>45982</v>
      </c>
      <c r="C1568" t="str">
        <v>TARIFA</v>
      </c>
      <c r="D1568" t="str">
        <v>BELA CEREAIS COMERCIO</v>
      </c>
      <c r="E1568" t="str">
        <v xml:space="preserve"> BANCO DO BRASIL SA</v>
      </c>
      <c r="F1568" t="str">
        <v>11/2025</v>
      </c>
      <c r="G1568" t="str">
        <v>TARIFA BANCARIA</v>
      </c>
      <c r="H1568" t="str">
        <v>ÚNICA</v>
      </c>
      <c r="I1568" t="str">
        <v>DEBITO EM CONTA</v>
      </c>
      <c r="J1568">
        <v>1.64</v>
      </c>
    </row>
    <row r="1569">
      <c r="A1569" t="str">
        <v>BC_MATRIZ</v>
      </c>
      <c r="B1569">
        <v>45982</v>
      </c>
      <c r="C1569" t="str">
        <v>TARIFA</v>
      </c>
      <c r="D1569" t="str">
        <v>BELA CEREAIS COMERCIO</v>
      </c>
      <c r="E1569" t="str">
        <v xml:space="preserve"> BANCO DO BRASIL SA</v>
      </c>
      <c r="F1569" t="str">
        <v>11/2025</v>
      </c>
      <c r="G1569" t="str">
        <v>TARIFA BANCARIA</v>
      </c>
      <c r="H1569" t="str">
        <v>ÚNICA</v>
      </c>
      <c r="I1569" t="str">
        <v>DEBITO EM CONTA</v>
      </c>
      <c r="J1569">
        <v>30</v>
      </c>
    </row>
    <row r="1570">
      <c r="A1570" t="str">
        <v>BC_MATRIZ</v>
      </c>
      <c r="B1570">
        <v>45982</v>
      </c>
      <c r="C1570" t="str">
        <v>RESGATE</v>
      </c>
      <c r="D1570" t="str">
        <v>BELA CEREAIS COMERCIO</v>
      </c>
      <c r="E1570" t="str">
        <v xml:space="preserve"> TRANSFERENCIA ENTRE CONTAS</v>
      </c>
      <c r="F1570" t="str">
        <v>11/2025</v>
      </c>
      <c r="G1570" t="str">
        <v>TRANSFERENCIA ENTRE CONTAS</v>
      </c>
      <c r="H1570" t="str">
        <v>ÚNICA</v>
      </c>
      <c r="I1570" t="str">
        <v>TRANSFERENCIA</v>
      </c>
      <c r="J1570">
        <v>145524.92</v>
      </c>
    </row>
    <row r="1571">
      <c r="A1571" t="str">
        <v>BC_MATRIZ</v>
      </c>
      <c r="B1571">
        <v>45982</v>
      </c>
      <c r="C1571" t="str">
        <v>APLICACAO</v>
      </c>
      <c r="D1571" t="str">
        <v>BELA CEREAIS COMERCIO</v>
      </c>
      <c r="E1571" t="str">
        <v xml:space="preserve"> TRANSFERENCIA ENTRE CONTAS</v>
      </c>
      <c r="F1571" t="str">
        <v>11/2025</v>
      </c>
      <c r="G1571" t="str">
        <v>TRANSFERENCIA ENTRE CONTAS</v>
      </c>
      <c r="H1571" t="str">
        <v>ÚNICA</v>
      </c>
      <c r="I1571" t="str">
        <v>TED</v>
      </c>
      <c r="J1571">
        <v>500000</v>
      </c>
    </row>
    <row r="1572">
      <c r="A1572" t="str">
        <v>BC_MATRIZ</v>
      </c>
      <c r="B1572">
        <v>45982</v>
      </c>
      <c r="C1572" t="str">
        <v>SERVICO DE CAMBIO CONTRATO: 0391/25 - FC EXP-37/25.</v>
      </c>
      <c r="D1572" t="str">
        <v>BELA CEREAIS COMERCIO</v>
      </c>
      <c r="E1572" t="str">
        <v xml:space="preserve"> BANCO DO BRASIL SA</v>
      </c>
      <c r="F1572" t="str">
        <v>0391/25 - FC</v>
      </c>
      <c r="G1572" t="str">
        <v>TARIFA CAMBIO/EXPORTACAO</v>
      </c>
      <c r="H1572" t="str">
        <v>ÚNICA</v>
      </c>
      <c r="I1572" t="str">
        <v>DEBITO EM CONTA</v>
      </c>
      <c r="J1572">
        <v>100</v>
      </c>
    </row>
    <row r="1573">
      <c r="A1573" t="str">
        <v>BC_MATRIZ</v>
      </c>
      <c r="B1573">
        <v>45985</v>
      </c>
      <c r="C1573" t="str">
        <v>REFERENTE NOVEMBRO/2025. BARRACAO.</v>
      </c>
      <c r="D1573" t="str">
        <v>BELA CEREAIS COMERCIO</v>
      </c>
      <c r="E1573" t="str">
        <v xml:space="preserve"> COMPANHIA DE SANEAMENTO DO TOCANTINS - SANEATINS</v>
      </c>
      <c r="F1573" t="str">
        <v>11/2025</v>
      </c>
      <c r="G1573" t="str">
        <v>AGUA</v>
      </c>
      <c r="H1573" t="str">
        <v>11/12</v>
      </c>
      <c r="I1573" t="str">
        <v>BOLETO</v>
      </c>
      <c r="J1573">
        <v>102.75</v>
      </c>
    </row>
    <row r="1574">
      <c r="A1574" t="str">
        <v>BC_MATRIZ</v>
      </c>
      <c r="B1574">
        <v>45985</v>
      </c>
      <c r="C1574" t="str">
        <v>IR S/ SERVICO BB (COFACE JASHAN)</v>
      </c>
      <c r="D1574" t="str">
        <v>BELA CEREAIS COMERCIO</v>
      </c>
      <c r="E1574" t="str">
        <v xml:space="preserve"> MINISTERIO DA FAZENDA</v>
      </c>
      <c r="F1574" t="str">
        <v>10/2025</v>
      </c>
      <c r="G1574" t="str">
        <v>IRPF</v>
      </c>
      <c r="H1574" t="str">
        <v>ÚNICA</v>
      </c>
      <c r="I1574" t="str">
        <v>BOLETO</v>
      </c>
      <c r="J1574">
        <v>37.37</v>
      </c>
    </row>
    <row r="1575">
      <c r="A1575" t="str">
        <v>BC_MATRIZ</v>
      </c>
      <c r="B1575">
        <v>45985</v>
      </c>
      <c r="C1575" t="str">
        <v>SEGURO OPERACAO 713.916.308 FCO</v>
      </c>
      <c r="D1575" t="str">
        <v>BELA CEREAIS COMERCIO</v>
      </c>
      <c r="E1575" t="str">
        <v xml:space="preserve"> BANCO DO BRASIL SA</v>
      </c>
      <c r="F1575" t="str">
        <v>713.916.308</v>
      </c>
      <c r="G1575" t="str">
        <v>SEGURO DE CREDITO</v>
      </c>
      <c r="H1575" t="str">
        <v>ÚNICA</v>
      </c>
      <c r="I1575" t="str">
        <v>DEBITO EM CONTA</v>
      </c>
      <c r="J1575">
        <v>2547.55</v>
      </c>
    </row>
    <row r="1576">
      <c r="A1576" t="str">
        <v>BC_MATRIZ</v>
      </c>
      <c r="B1576">
        <v>45985</v>
      </c>
      <c r="C1576" t="str">
        <v>RESGATE</v>
      </c>
      <c r="D1576" t="str">
        <v>BELA CEREAIS COMERCIO</v>
      </c>
      <c r="E1576" t="str">
        <v xml:space="preserve"> TRANSFERENCIA ENTRE CONTAS</v>
      </c>
      <c r="F1576" t="str">
        <v>11/2025</v>
      </c>
      <c r="G1576" t="str">
        <v>TRANSFERENCIA ENTRE CONTAS</v>
      </c>
      <c r="H1576" t="str">
        <v>ÚNICA</v>
      </c>
      <c r="I1576" t="str">
        <v>TRANSFERENCIA</v>
      </c>
      <c r="J1576">
        <v>2687.67</v>
      </c>
    </row>
    <row r="1577">
      <c r="A1577" t="str">
        <v>BC_MATRIZ</v>
      </c>
      <c r="B1577">
        <v>45986</v>
      </c>
      <c r="C1577" t="str">
        <v>APOLICE 21.94.2025.0001911 REF 09/2025. FATURA Nº 00884 REF. DOCUMENTOS: 02066, 02056, 02057, 02064, 02065, 02073, 02083, 02080, 02097, 02106, 02107, 02108.</v>
      </c>
      <c r="D1577" t="str">
        <v>BELA CEREAIS COMERCIO</v>
      </c>
      <c r="E1577" t="str">
        <v xml:space="preserve"> YELUM SEGUROS S.A</v>
      </c>
      <c r="F1577" t="str">
        <v>09/2025</v>
      </c>
      <c r="G1577" t="str">
        <v>OUTRAS DESPESAS (CORRETORA)</v>
      </c>
      <c r="H1577" t="str">
        <v>ÚNICA</v>
      </c>
      <c r="I1577" t="str">
        <v>BOLETO</v>
      </c>
      <c r="J1577">
        <v>1080</v>
      </c>
    </row>
    <row r="1578">
      <c r="A1578" t="str">
        <v>BC_MATRIZ</v>
      </c>
      <c r="B1578">
        <v>45986</v>
      </c>
      <c r="C1578" t="str">
        <v>APOLICE 21.94.2025.0001911 REF 09/2025. FATURA Nº 00884 REF. DOCUMENTOS: 02066, 02056, 02057, 02064, 02065, 02073, 02083, 02080, 02097, 02106, 02107, 02108.</v>
      </c>
      <c r="D1578" t="str">
        <v>BELA CEREAIS COMERCIO</v>
      </c>
      <c r="E1578" t="str">
        <v xml:space="preserve"> YELUM SEGUROS S.A</v>
      </c>
      <c r="F1578" t="str">
        <v>09/2025</v>
      </c>
      <c r="G1578" t="str">
        <v>SEGURO CARGA</v>
      </c>
      <c r="H1578" t="str">
        <v>ÚNICA</v>
      </c>
      <c r="I1578" t="str">
        <v>BOLETO</v>
      </c>
      <c r="J1578">
        <v>1067.6</v>
      </c>
    </row>
    <row r="1579">
      <c r="A1579" t="str">
        <v>BC_MATRIZ</v>
      </c>
      <c r="B1579">
        <v>45986</v>
      </c>
      <c r="C1579" t="str">
        <v>CTE 40650 NEROWILLIAN. FATURA Nº 00898 REF. DOCUMENTOS: 02168, 02168, 02169, 02169.</v>
      </c>
      <c r="D1579" t="str">
        <v>BELA CEREAIS COMERCIO</v>
      </c>
      <c r="E1579" t="str">
        <v xml:space="preserve"> MARCIA MORATELLI</v>
      </c>
      <c r="F1579" t="str">
        <v>FATURA 00898</v>
      </c>
      <c r="G1579" t="str">
        <v>PRO-LABORE</v>
      </c>
      <c r="H1579" t="str">
        <v>ÚNICA</v>
      </c>
      <c r="I1579" t="str">
        <v>TRANSFERENCIA</v>
      </c>
      <c r="J1579">
        <v>190.3</v>
      </c>
    </row>
    <row r="1580">
      <c r="A1580" t="str">
        <v>BC_MATRIZ</v>
      </c>
      <c r="B1580">
        <v>45986</v>
      </c>
      <c r="C1580" t="str">
        <v>TARIFA EMISSAO CARTA REMESSA CONTRATO 0390/25 - FC EXP 036/25 JASHAN.</v>
      </c>
      <c r="D1580" t="str">
        <v>BELA CEREAIS COMERCIO</v>
      </c>
      <c r="E1580" t="str">
        <v xml:space="preserve"> BANCO DO BRASIL SA</v>
      </c>
      <c r="F1580" t="str">
        <v>0390/25 - FC</v>
      </c>
      <c r="G1580" t="str">
        <v>TARIFA BANCARIA</v>
      </c>
      <c r="H1580" t="str">
        <v>ÚNICA</v>
      </c>
      <c r="I1580" t="str">
        <v>DEBITO EM CONTA</v>
      </c>
      <c r="J1580">
        <v>250</v>
      </c>
    </row>
    <row r="1581">
      <c r="A1581" t="str">
        <v>BC_MATRIZ</v>
      </c>
      <c r="B1581">
        <v>45986</v>
      </c>
      <c r="C1581" t="str">
        <v>TARIFA</v>
      </c>
      <c r="D1581" t="str">
        <v>BELA CEREAIS COMERCIO</v>
      </c>
      <c r="E1581" t="str">
        <v xml:space="preserve"> BANCO DO BRASIL SA</v>
      </c>
      <c r="F1581" t="str">
        <v>11/2025</v>
      </c>
      <c r="G1581" t="str">
        <v>TARIFA BANCARIA</v>
      </c>
      <c r="H1581" t="str">
        <v>ÚNICA</v>
      </c>
      <c r="I1581" t="str">
        <v>DEBITO EM CONTA</v>
      </c>
      <c r="J1581">
        <v>6.5</v>
      </c>
    </row>
    <row r="1582">
      <c r="A1582" t="str">
        <v>BC_MATRIZ</v>
      </c>
      <c r="B1582">
        <v>45986</v>
      </c>
      <c r="C1582" t="str">
        <v>TARIFA</v>
      </c>
      <c r="D1582" t="str">
        <v>BELA CEREAIS COMERCIO</v>
      </c>
      <c r="E1582" t="str">
        <v xml:space="preserve"> BANCO DO BRASIL SA</v>
      </c>
      <c r="F1582" t="str">
        <v>11/2025</v>
      </c>
      <c r="G1582" t="str">
        <v>TARIFA BANCARIA</v>
      </c>
      <c r="H1582" t="str">
        <v>ÚNICA</v>
      </c>
      <c r="I1582" t="str">
        <v>DEBITO EM CONTA</v>
      </c>
      <c r="J1582">
        <v>10</v>
      </c>
    </row>
    <row r="1583">
      <c r="A1583" t="str">
        <v>BC_MATRIZ</v>
      </c>
      <c r="B1583">
        <v>45986</v>
      </c>
      <c r="C1583" t="str">
        <v>RESGATE</v>
      </c>
      <c r="D1583" t="str">
        <v>BELA CEREAIS COMERCIO</v>
      </c>
      <c r="E1583" t="str">
        <v xml:space="preserve"> TRANSFERENCIA ENTRE CONTAS</v>
      </c>
      <c r="F1583" t="str">
        <v>11/2025</v>
      </c>
      <c r="G1583" t="str">
        <v>TRANSFERENCIA ENTRE CONTAS</v>
      </c>
      <c r="H1583" t="str">
        <v>ÚNICA</v>
      </c>
      <c r="I1583" t="str">
        <v>TRANSFERENCIA</v>
      </c>
      <c r="J1583">
        <v>8844.46</v>
      </c>
    </row>
    <row r="1584">
      <c r="A1584" t="str">
        <v>BC_MATRIZ</v>
      </c>
      <c r="B1584">
        <v>45987</v>
      </c>
      <c r="C1584" t="str">
        <v>CTE 218 CAPITAL, CONTRATO: 0415/25 - MP. PLACA: RSC-8A48, MOTORISTA: JOSE ALBERTO DE SOUZA</v>
      </c>
      <c r="D1584" t="str">
        <v>BELA CEREAIS COMERCIO</v>
      </c>
      <c r="E1584" t="str">
        <v xml:space="preserve"> JOEL FLORENCO DE SOUZA</v>
      </c>
      <c r="F1584" t="str">
        <v>02169</v>
      </c>
      <c r="G1584" t="str">
        <v>OUTRAS DESPESAS (CORRETORA)</v>
      </c>
      <c r="H1584" t="str">
        <v>ÚNICA</v>
      </c>
      <c r="I1584" t="str">
        <v>TRANSFERENCIA</v>
      </c>
      <c r="J1584">
        <v>1014.8</v>
      </c>
    </row>
    <row r="1585">
      <c r="A1585" t="str">
        <v>BC_MATRIZ</v>
      </c>
      <c r="B1585">
        <v>45987</v>
      </c>
      <c r="C1585" t="str">
        <v>ADTO FRETE Nº 02173, CTE 42653 NEROWILLIAN, CONTRATO: 0424/25 - CA. PLACA: SLH-1H78, MOTORISTA: TIAGO FERNANDES COELHO. EXTRATO R R BORGHI CAFE</v>
      </c>
      <c r="D1585" t="str">
        <v>BELA CEREAIS COMERCIO</v>
      </c>
      <c r="E1585" t="str">
        <v xml:space="preserve"> TIAGO FERNANDES COELHO</v>
      </c>
      <c r="F1585" t="str">
        <v>02173</v>
      </c>
      <c r="G1585" t="str">
        <v>FRETE (ADTO/SALDO)</v>
      </c>
      <c r="H1585" t="str">
        <v>ÚNICA</v>
      </c>
      <c r="I1585" t="str">
        <v>PIX</v>
      </c>
      <c r="J1585">
        <v>6289.92</v>
      </c>
    </row>
    <row r="1586">
      <c r="A1586" t="str">
        <v>BC_MATRIZ</v>
      </c>
      <c r="B1586">
        <v>45987</v>
      </c>
      <c r="C1586" t="str">
        <v>ADTO FRETE Nº 02175, CTE 42698 NEROWILIAN, CONTRATO: 0424/25 - CA. PLACA: SLK-8J20, MOTORISTA: LEANDRO GOMES COELHO. EXTRATO R R BORGHI CAFE</v>
      </c>
      <c r="D1586" t="str">
        <v>BELA CEREAIS COMERCIO</v>
      </c>
      <c r="E1586" t="str">
        <v xml:space="preserve"> LEANDRO GOMES COELHO</v>
      </c>
      <c r="F1586" t="str">
        <v>02175</v>
      </c>
      <c r="G1586" t="str">
        <v>FRETE (ADTO/SALDO)</v>
      </c>
      <c r="H1586" t="str">
        <v>ÚNICA</v>
      </c>
      <c r="I1586" t="str">
        <v>PIX</v>
      </c>
      <c r="J1586">
        <v>6300</v>
      </c>
    </row>
    <row r="1587">
      <c r="A1587" t="str">
        <v>BC_MATRIZ</v>
      </c>
      <c r="B1587">
        <v>45987</v>
      </c>
      <c r="C1587" t="str">
        <v>NF 41381. EXTRATO VINDI PAGAMENTOS ONLINE.</v>
      </c>
      <c r="D1587" t="str">
        <v>BELA CEREAIS COMERCIO</v>
      </c>
      <c r="E1587" t="str">
        <v xml:space="preserve"> BRY TECNOLOGIA S.A</v>
      </c>
      <c r="F1587" t="str">
        <v>41381</v>
      </c>
      <c r="G1587" t="str">
        <v>CUSTAS CARTORIAIS</v>
      </c>
      <c r="H1587" t="str">
        <v>ÚNICA</v>
      </c>
      <c r="I1587" t="str">
        <v>PIX</v>
      </c>
      <c r="J1587">
        <v>200</v>
      </c>
    </row>
    <row r="1588">
      <c r="A1588" t="str">
        <v>BC_MATRIZ</v>
      </c>
      <c r="B1588">
        <v>45987</v>
      </c>
      <c r="C1588" t="str">
        <v>CAPITAL DE GIRO CEDULA DE CREDITO BANCARIO NR 713.912.396. 22/30 PARCELAS PRIMEIRA 26/02/2024 ULTIMA 26/07/2026 VALOR PARCELA: R$ 33.666,57. ENCARGO FINANCEIRO 1,40 % MES. TAXA FLAT 0,50%.</v>
      </c>
      <c r="D1588" t="str">
        <v>BELA CEREAIS COMERCIO</v>
      </c>
      <c r="E1588" t="str">
        <v xml:space="preserve"> BANCO DO BRASIL SA</v>
      </c>
      <c r="F1588" t="str">
        <v>713.912.396</v>
      </c>
      <c r="G1588" t="str">
        <v>CAPITAL GIRO</v>
      </c>
      <c r="H1588" t="str">
        <v>22/30</v>
      </c>
      <c r="I1588" t="str">
        <v>DEBITO EM CONTA</v>
      </c>
      <c r="J1588">
        <v>33666.57</v>
      </c>
    </row>
    <row r="1589">
      <c r="A1589" t="str">
        <v>BC_MATRIZ</v>
      </c>
      <c r="B1589">
        <v>45987</v>
      </c>
      <c r="C1589" t="str">
        <v>CAPITAL DE GIRO CEDULA DE CREDITO BANCARIO NR 713.912.396. 22/30 PARCELAS PRIMEIRA 26/02/2024 ULTIMA 26/07/2026 VALOR PARCELA: R$ 33.666,57. ENCARGO FINANCEIRO 1,40 % MES. TAXA FLAT 0,50%.</v>
      </c>
      <c r="D1589" t="str">
        <v>BELA CEREAIS COMERCIO</v>
      </c>
      <c r="E1589" t="str">
        <v xml:space="preserve"> BANCO DO BRASIL SA</v>
      </c>
      <c r="F1589" t="str">
        <v>713.912.396</v>
      </c>
      <c r="G1589" t="str">
        <v>JUROS EMPRESTIMOS</v>
      </c>
      <c r="H1589" t="str">
        <v>22/30</v>
      </c>
      <c r="I1589" t="str">
        <v>DEBITO EM CONTA</v>
      </c>
      <c r="J1589">
        <v>4383.5</v>
      </c>
    </row>
    <row r="1590">
      <c r="A1590" t="str">
        <v>BC_MATRIZ</v>
      </c>
      <c r="B1590">
        <v>45987</v>
      </c>
      <c r="C1590" t="str">
        <v>TARIFA</v>
      </c>
      <c r="D1590" t="str">
        <v>BELA CEREAIS COMERCIO</v>
      </c>
      <c r="E1590" t="str">
        <v xml:space="preserve"> BANCO DO BRASIL SA</v>
      </c>
      <c r="F1590" t="str">
        <v>11/2025</v>
      </c>
      <c r="G1590" t="str">
        <v>TARIFA BANCARIA</v>
      </c>
      <c r="H1590" t="str">
        <v>ÚNICA</v>
      </c>
      <c r="I1590" t="str">
        <v>DEBITO EM CONTA</v>
      </c>
      <c r="J1590">
        <v>20</v>
      </c>
    </row>
    <row r="1591">
      <c r="A1591" t="str">
        <v>BC_MATRIZ</v>
      </c>
      <c r="B1591">
        <v>45987</v>
      </c>
      <c r="C1591" t="str">
        <v>RESGATE</v>
      </c>
      <c r="D1591" t="str">
        <v>BELA CEREAIS COMERCIO</v>
      </c>
      <c r="E1591" t="str">
        <v xml:space="preserve"> TRANSFERENCIA ENTRE CONTAS</v>
      </c>
      <c r="F1591" t="str">
        <v>11/2025</v>
      </c>
      <c r="G1591" t="str">
        <v>TRANSFERENCIA ENTRE CONTAS</v>
      </c>
      <c r="H1591" t="str">
        <v>ÚNICA</v>
      </c>
      <c r="I1591" t="str">
        <v>TRANSFERENCIA</v>
      </c>
      <c r="J1591">
        <v>51874.79</v>
      </c>
    </row>
    <row r="1592">
      <c r="A1592" t="str">
        <v>BC_MATRIZ</v>
      </c>
      <c r="B1592">
        <v>45988</v>
      </c>
      <c r="C1592" t="str">
        <v>ADTO FRETE Nº 02174, CTE 42710 NEROWILLIAN, CONTRATO: 0420/25 - ML. PLACA: STL-8C70, MOTORISTA: JOAO TEIXEIRA FIGUEREDO. EXTRATO Paulo Roberto Rizzi transportes</v>
      </c>
      <c r="D1592" t="str">
        <v>BELA CEREAIS COMERCIO</v>
      </c>
      <c r="E1592" t="str">
        <v xml:space="preserve"> JOAO TEIXEIRA FIGUEREDO</v>
      </c>
      <c r="F1592" t="str">
        <v>02174</v>
      </c>
      <c r="G1592" t="str">
        <v>FRETE (ADTO/SALDO)</v>
      </c>
      <c r="H1592" t="str">
        <v>ÚNICA</v>
      </c>
      <c r="I1592" t="str">
        <v>PIX</v>
      </c>
      <c r="J1592">
        <v>8732.5</v>
      </c>
    </row>
    <row r="1593">
      <c r="A1593" t="str">
        <v>BC_MATRIZ</v>
      </c>
      <c r="B1593">
        <v>45988</v>
      </c>
      <c r="C1593" t="str">
        <v>MERCADORIA REF NF 7497, CARREGAMENTO  Nº 02174, CONTRATO: 0425/25 - ML. PLACA: STL-8C70, MOTORISTA: JOAO TEIXEIRA FIGUEREDO</v>
      </c>
      <c r="D1593" t="str">
        <v>BELA CEREAIS COMERCIO</v>
      </c>
      <c r="E1593" t="str">
        <v xml:space="preserve"> CIRINEU DE AGUIAR</v>
      </c>
      <c r="F1593" t="str">
        <v>02174</v>
      </c>
      <c r="G1593" t="str">
        <v>FORNECEDORES MERCADORIA</v>
      </c>
      <c r="H1593" t="str">
        <v>ÚNICA</v>
      </c>
      <c r="I1593" t="str">
        <v>PIX</v>
      </c>
      <c r="J1593">
        <v>36044.43</v>
      </c>
    </row>
    <row r="1594">
      <c r="A1594" t="str">
        <v>BC_MATRIZ</v>
      </c>
      <c r="B1594">
        <v>45988</v>
      </c>
      <c r="C1594" t="str">
        <v>ADTO FRETE Nº 02176, CTE 42716 NEROWILLIAN, CONTRATO: 0420/25 - ML. PLACA: QCM-7I13, MOTORISTA: PAULO CESAR DE SOUZA</v>
      </c>
      <c r="D1594" t="str">
        <v>BELA CEREAIS COMERCIO</v>
      </c>
      <c r="E1594" t="str">
        <v xml:space="preserve"> PAULO CESAR DE SOUZA</v>
      </c>
      <c r="F1594" t="str">
        <v>02176</v>
      </c>
      <c r="G1594" t="str">
        <v>FRETE (ADTO/SALDO)</v>
      </c>
      <c r="H1594" t="str">
        <v>ÚNICA</v>
      </c>
      <c r="I1594" t="str">
        <v>PIX</v>
      </c>
      <c r="J1594">
        <v>8688.96</v>
      </c>
    </row>
    <row r="1595">
      <c r="A1595" t="str">
        <v>BC_MATRIZ</v>
      </c>
      <c r="B1595">
        <v>45988</v>
      </c>
      <c r="C1595" t="str">
        <v>MERCADORIA REF NF 7499, CARREGAMENTO  Nº 02176, CONTRATO: 0425/25 - ML. PLACA: QCM-7I13, MOTORISTA: PAULO CESAR DE SOUZA</v>
      </c>
      <c r="D1595" t="str">
        <v>BELA CEREAIS COMERCIO</v>
      </c>
      <c r="E1595" t="str">
        <v xml:space="preserve"> CIRINEU DE AGUIAR</v>
      </c>
      <c r="F1595" t="str">
        <v>02176</v>
      </c>
      <c r="G1595" t="str">
        <v>FORNECEDORES MERCADORIA</v>
      </c>
      <c r="H1595" t="str">
        <v>ÚNICA</v>
      </c>
      <c r="I1595" t="str">
        <v>PIX</v>
      </c>
      <c r="J1595">
        <v>37359.08</v>
      </c>
    </row>
    <row r="1596">
      <c r="A1596" t="str">
        <v>BC_MATRIZ</v>
      </c>
      <c r="B1596">
        <v>45988</v>
      </c>
      <c r="C1596" t="str">
        <v>ADTO FRETE Nº 02177, CTE 42719 NEROWILLIAN, CONTRATO: 0420/25 - ML. PLACA: EGK-1710, MOTORISTA: BENIGNO NEPOMUCENO NETO. EXTRATO TRANSAVANCO TRANSPORTES RODOVIARIOS LTDA</v>
      </c>
      <c r="D1596" t="str">
        <v>BELA CEREAIS COMERCIO</v>
      </c>
      <c r="E1596" t="str">
        <v xml:space="preserve"> BENIGNO NEPOMUCENO NETO</v>
      </c>
      <c r="F1596" t="str">
        <v>02177</v>
      </c>
      <c r="G1596" t="str">
        <v>FRETE (ADTO/SALDO)</v>
      </c>
      <c r="H1596" t="str">
        <v>ÚNICA</v>
      </c>
      <c r="I1596" t="str">
        <v>PIX</v>
      </c>
      <c r="J1596">
        <v>8692.32</v>
      </c>
    </row>
    <row r="1597">
      <c r="A1597" t="str">
        <v>BC_MATRIZ</v>
      </c>
      <c r="B1597">
        <v>45988</v>
      </c>
      <c r="C1597" t="str">
        <v>MERCADORIA REF NF 7500, CARREGAMENTO  Nº 02177, CONTRATO: 0425/25 - ML. PLACA: EGK-1710, MOTORISTA: BENIGNO NEPOMUCENO NETO</v>
      </c>
      <c r="D1597" t="str">
        <v>BELA CEREAIS COMERCIO</v>
      </c>
      <c r="E1597" t="str">
        <v xml:space="preserve"> CIRINEU DE AGUIAR</v>
      </c>
      <c r="F1597" t="str">
        <v>02177</v>
      </c>
      <c r="G1597" t="str">
        <v>FORNECEDORES MERCADORIA</v>
      </c>
      <c r="H1597" t="str">
        <v>ÚNICA</v>
      </c>
      <c r="I1597" t="str">
        <v>PIX</v>
      </c>
      <c r="J1597">
        <v>37373.52</v>
      </c>
    </row>
    <row r="1598">
      <c r="A1598" t="str">
        <v>BC_MATRIZ</v>
      </c>
      <c r="B1598">
        <v>45988</v>
      </c>
      <c r="C1598" t="str">
        <v>TARIFA</v>
      </c>
      <c r="D1598" t="str">
        <v>BELA CEREAIS COMERCIO</v>
      </c>
      <c r="E1598" t="str">
        <v xml:space="preserve"> BANCO DO BRASIL SA</v>
      </c>
      <c r="F1598" t="str">
        <v>11/2025</v>
      </c>
      <c r="G1598" t="str">
        <v>TARIFA BANCARIA</v>
      </c>
      <c r="H1598" t="str">
        <v>ÚNICA</v>
      </c>
      <c r="I1598" t="str">
        <v>DEBITO EM CONTA</v>
      </c>
      <c r="J1598">
        <v>40</v>
      </c>
    </row>
    <row r="1599">
      <c r="A1599" t="str">
        <v>BC_MATRIZ</v>
      </c>
      <c r="B1599">
        <v>45988</v>
      </c>
      <c r="C1599" t="str">
        <v>RESGATE</v>
      </c>
      <c r="D1599" t="str">
        <v>BELA CEREAIS COMERCIO</v>
      </c>
      <c r="E1599" t="str">
        <v xml:space="preserve"> TRANSFERENCIA ENTRE CONTAS</v>
      </c>
      <c r="F1599" t="str">
        <v>11/2025</v>
      </c>
      <c r="G1599" t="str">
        <v>TRANSFERENCIA ENTRE CONTAS</v>
      </c>
      <c r="H1599" t="str">
        <v>ÚNICA</v>
      </c>
      <c r="I1599" t="str">
        <v>TRANSFERENCIA</v>
      </c>
      <c r="J1599">
        <v>136930.81</v>
      </c>
    </row>
    <row r="1600">
      <c r="A1600" t="str">
        <v>BC_MATRIZ</v>
      </c>
      <c r="B1600">
        <v>45989</v>
      </c>
      <c r="C1600" t="str">
        <v>PRO LABORE.</v>
      </c>
      <c r="D1600" t="str">
        <v>BELA CEREAIS COMERCIO</v>
      </c>
      <c r="E1600" t="str">
        <v xml:space="preserve"> JOEL FLORENCO DE SOUZA</v>
      </c>
      <c r="F1600" t="str">
        <v>11/2025</v>
      </c>
      <c r="G1600" t="str">
        <v>PRO-LABORE</v>
      </c>
      <c r="H1600" t="str">
        <v>11/12</v>
      </c>
      <c r="I1600" t="str">
        <v>TRANSFERENCIA</v>
      </c>
      <c r="J1600">
        <v>2314</v>
      </c>
    </row>
    <row r="1601">
      <c r="A1601" t="str">
        <v>BC_MATRIZ</v>
      </c>
      <c r="B1601">
        <v>45989</v>
      </c>
      <c r="C1601" t="str">
        <v>HONORARIOS 11/2025. NF 1944.</v>
      </c>
      <c r="D1601" t="str">
        <v>BELA CEREAIS COMERCIO</v>
      </c>
      <c r="E1601" t="str">
        <v xml:space="preserve"> ALEXANDRE ZAVITOSKI GOMES</v>
      </c>
      <c r="F1601" t="str">
        <v>1944</v>
      </c>
      <c r="G1601" t="str">
        <v>HONORARIO CONTABEL</v>
      </c>
      <c r="H1601" t="str">
        <v>11/12</v>
      </c>
      <c r="I1601" t="str">
        <v>PIX</v>
      </c>
      <c r="J1601">
        <v>1518</v>
      </c>
    </row>
    <row r="1602">
      <c r="A1602" t="str">
        <v>BC_MATRIZ</v>
      </c>
      <c r="B1602">
        <v>45989</v>
      </c>
      <c r="C1602" t="str">
        <v>REPARCELAMENTO REFIS. NUMERO DO PARCELAMENTO 11257711 ICMS. VALOR TOTAL R$ 338.571,58 25/60 PARCELAS.</v>
      </c>
      <c r="D1602" t="str">
        <v>BELA CEREAIS COMERCIO</v>
      </c>
      <c r="E1602" t="str">
        <v xml:space="preserve"> SEFAZ MT ESTADO DE MATO GROSSO</v>
      </c>
      <c r="F1602" t="str">
        <v>11/2025</v>
      </c>
      <c r="G1602" t="str">
        <v>PARCELAMENTO SEFAZ</v>
      </c>
      <c r="H1602" t="str">
        <v>25/60</v>
      </c>
      <c r="I1602" t="str">
        <v>BOLETO</v>
      </c>
      <c r="J1602">
        <v>3044.7</v>
      </c>
    </row>
    <row r="1603">
      <c r="A1603" t="str">
        <v>BC_MATRIZ</v>
      </c>
      <c r="B1603">
        <v>45989</v>
      </c>
      <c r="C1603" t="str">
        <v>RELATORIO DESPESAS NOVEMBRO/2025</v>
      </c>
      <c r="D1603" t="str">
        <v>BELA CEREAIS COMERCIO</v>
      </c>
      <c r="E1603" t="str">
        <v xml:space="preserve"> JOEL FLORENCO DE SOUZA</v>
      </c>
      <c r="F1603" t="str">
        <v>11/2025</v>
      </c>
      <c r="G1603" t="str">
        <v>REFEICOES/ALIMENTACAO</v>
      </c>
      <c r="H1603" t="str">
        <v>ÚNICA</v>
      </c>
      <c r="I1603" t="str">
        <v>TRANSFERENCIA</v>
      </c>
      <c r="J1603">
        <v>76</v>
      </c>
    </row>
    <row r="1604">
      <c r="A1604" t="str">
        <v>BC_MATRIZ</v>
      </c>
      <c r="B1604">
        <v>45989</v>
      </c>
      <c r="C1604" t="str">
        <v>RELATORIO DESPESAS NOVEMBRO/2025</v>
      </c>
      <c r="D1604" t="str">
        <v>BELA CEREAIS COMERCIO</v>
      </c>
      <c r="E1604" t="str">
        <v xml:space="preserve"> JOEL FLORENCO DE SOUZA</v>
      </c>
      <c r="F1604" t="str">
        <v>11/2025</v>
      </c>
      <c r="G1604" t="str">
        <v>COMBUSTIVEL</v>
      </c>
      <c r="H1604" t="str">
        <v>ÚNICA</v>
      </c>
      <c r="I1604" t="str">
        <v>TRANSFERENCIA</v>
      </c>
      <c r="J1604">
        <v>2411.27</v>
      </c>
    </row>
    <row r="1605">
      <c r="A1605" t="str">
        <v>BC_MATRIZ</v>
      </c>
      <c r="B1605">
        <v>45989</v>
      </c>
      <c r="C1605" t="str">
        <v>RELATORIO DESPESAS NOVEMBRO/2025</v>
      </c>
      <c r="D1605" t="str">
        <v>BELA CEREAIS COMERCIO</v>
      </c>
      <c r="E1605" t="str">
        <v xml:space="preserve"> JOEL FLORENCO DE SOUZA</v>
      </c>
      <c r="F1605" t="str">
        <v>11/2025</v>
      </c>
      <c r="G1605" t="str">
        <v>BALSA</v>
      </c>
      <c r="H1605" t="str">
        <v>ÚNICA</v>
      </c>
      <c r="I1605" t="str">
        <v>TRANSFERENCIA</v>
      </c>
      <c r="J1605">
        <v>190</v>
      </c>
    </row>
    <row r="1606">
      <c r="A1606" t="str">
        <v>BC_MATRIZ</v>
      </c>
      <c r="B1606">
        <v>45989</v>
      </c>
      <c r="C1606" t="str">
        <v>RELATORIO DESPESAS NOVEMBRO/2025</v>
      </c>
      <c r="D1606" t="str">
        <v>BELA CEREAIS COMERCIO</v>
      </c>
      <c r="E1606" t="str">
        <v xml:space="preserve"> JOEL FLORENCO DE SOUZA</v>
      </c>
      <c r="F1606" t="str">
        <v>11/2025</v>
      </c>
      <c r="G1606" t="str">
        <v>CORREIO</v>
      </c>
      <c r="H1606" t="str">
        <v>ÚNICA</v>
      </c>
      <c r="I1606" t="str">
        <v>TRANSFERENCIA</v>
      </c>
      <c r="J1606">
        <v>541.28</v>
      </c>
    </row>
    <row r="1607">
      <c r="A1607" t="str">
        <v>BC_MATRIZ</v>
      </c>
      <c r="B1607">
        <v>45989</v>
      </c>
      <c r="C1607" t="str">
        <v>RELATORIO DESPESAS NOVEMBRO/2025</v>
      </c>
      <c r="D1607" t="str">
        <v>BELA CEREAIS COMERCIO</v>
      </c>
      <c r="E1607" t="str">
        <v xml:space="preserve"> JOEL FLORENCO DE SOUZA</v>
      </c>
      <c r="F1607" t="str">
        <v>11/2025</v>
      </c>
      <c r="G1607" t="str">
        <v>CORREIO</v>
      </c>
      <c r="H1607" t="str">
        <v>ÚNICA</v>
      </c>
      <c r="I1607" t="str">
        <v>TRANSFERENCIA</v>
      </c>
      <c r="J1607">
        <v>541.28</v>
      </c>
    </row>
    <row r="1608">
      <c r="A1608" t="str">
        <v>BC_MATRIZ</v>
      </c>
      <c r="B1608">
        <v>45989</v>
      </c>
      <c r="C1608" t="str">
        <v>RELATORIO DESPESAS NOVEMBRO/2025</v>
      </c>
      <c r="D1608" t="str">
        <v>BELA CEREAIS COMERCIO</v>
      </c>
      <c r="E1608" t="str">
        <v xml:space="preserve"> JOEL FLORENCO DE SOUZA</v>
      </c>
      <c r="F1608" t="str">
        <v>11/2025</v>
      </c>
      <c r="G1608" t="str">
        <v>CORREIO</v>
      </c>
      <c r="H1608" t="str">
        <v>ÚNICA</v>
      </c>
      <c r="I1608" t="str">
        <v>TRANSFERENCIA</v>
      </c>
      <c r="J1608">
        <v>533.67</v>
      </c>
    </row>
    <row r="1609">
      <c r="A1609" t="str">
        <v>BC_MATRIZ</v>
      </c>
      <c r="B1609">
        <v>45989</v>
      </c>
      <c r="C1609" t="str">
        <v>RELATORIO DESPESAS NOVEMBRO/2025</v>
      </c>
      <c r="D1609" t="str">
        <v>BELA CEREAIS COMERCIO</v>
      </c>
      <c r="E1609" t="str">
        <v xml:space="preserve"> JOEL FLORENCO DE SOUZA</v>
      </c>
      <c r="F1609" t="str">
        <v>11/2025</v>
      </c>
      <c r="G1609" t="str">
        <v>CORREIO</v>
      </c>
      <c r="H1609" t="str">
        <v>ÚNICA</v>
      </c>
      <c r="I1609" t="str">
        <v>TRANSFERENCIA</v>
      </c>
      <c r="J1609">
        <v>119.2</v>
      </c>
    </row>
    <row r="1610">
      <c r="A1610" t="str">
        <v>BC_MATRIZ</v>
      </c>
      <c r="B1610">
        <v>45989</v>
      </c>
      <c r="C1610" t="str">
        <v>PAGAMENTO JUROS REFERENTE AO CONTRATO DE MUTUO ENTRE SOCIO E EMPRESA DATADO DE 02/06/2025.</v>
      </c>
      <c r="D1610" t="str">
        <v>BELA CEREAIS COMERCIO</v>
      </c>
      <c r="E1610" t="str">
        <v xml:space="preserve"> JOEL FLORENCO DE SOUZA</v>
      </c>
      <c r="F1610" t="str">
        <v>11/2025</v>
      </c>
      <c r="G1610" t="str">
        <v>JUROS S/ MUTUO SOCIO</v>
      </c>
      <c r="H1610" t="str">
        <v>ÚNICA</v>
      </c>
      <c r="I1610" t="str">
        <v>TRANSFERENCIA</v>
      </c>
      <c r="J1610">
        <v>2918.25</v>
      </c>
    </row>
    <row r="1611">
      <c r="A1611" t="str">
        <v>BC_MATRIZ</v>
      </c>
      <c r="B1611">
        <v>45989</v>
      </c>
      <c r="C1611" t="str">
        <v>ADTO FRETE Nº 02183, CTE 244 ALFREDO, CONTRATO: 0414/25 - FC. PLACA: SFC-1H39, MOTORISTA: ANTONIO FELIPE RIBEIRO FILHO. EXTRATO M.E.S TRANSPORTES LTDA</v>
      </c>
      <c r="D1611" t="str">
        <v>BELA CEREAIS COMERCIO</v>
      </c>
      <c r="E1611" t="str">
        <v xml:space="preserve"> ANTONIO FELIPE RIBEIRO FILHO</v>
      </c>
      <c r="F1611" t="str">
        <v>02183</v>
      </c>
      <c r="G1611" t="str">
        <v>FRETE (ADTO/SALDO)</v>
      </c>
      <c r="H1611" t="str">
        <v>ÚNICA</v>
      </c>
      <c r="I1611" t="str">
        <v>PIX</v>
      </c>
      <c r="J1611">
        <v>10059</v>
      </c>
    </row>
    <row r="1612">
      <c r="A1612" t="str">
        <v>BC_MATRIZ</v>
      </c>
      <c r="B1612">
        <v>45989</v>
      </c>
      <c r="C1612" t="str">
        <v>MERCADORIA REF NF 10879, CARREGAMENTO  Nº 02183, CONTRATO: 0426/25 - FC. PLACA: SFC-1H39, MOTORISTA: ANTONIO FELIPE RIBEIRO FILHO. EXTRATO ARMAZENS JK</v>
      </c>
      <c r="D1612" t="str">
        <v>BELA CEREAIS COMERCIO</v>
      </c>
      <c r="E1612" t="str">
        <v xml:space="preserve"> AGROWIRRIS COMERCIO E INDUSTRIA LTDA</v>
      </c>
      <c r="F1612" t="str">
        <v>02183</v>
      </c>
      <c r="G1612" t="str">
        <v>FORNECEDORES MERCADORIA</v>
      </c>
      <c r="H1612" t="str">
        <v>ÚNICA</v>
      </c>
      <c r="I1612" t="str">
        <v>PIX</v>
      </c>
      <c r="J1612">
        <v>107775</v>
      </c>
    </row>
    <row r="1613">
      <c r="A1613" t="str">
        <v>BC_MATRIZ</v>
      </c>
      <c r="B1613">
        <v>45989</v>
      </c>
      <c r="C1613" t="str">
        <v>ADTO FRETE Nº 02184, CTE 243 ALFREDO, CONTRATO: 0414/25 - FC. PLACA: ESU-0G28, MOTORISTA: RICARDO GONCALVEZ DO VALE. EXTRATO C M L TRANSPORTES</v>
      </c>
      <c r="D1613" t="str">
        <v>BELA CEREAIS COMERCIO</v>
      </c>
      <c r="E1613" t="str">
        <v xml:space="preserve"> RICARDO GONCALVEZ DO VALE</v>
      </c>
      <c r="F1613" t="str">
        <v>02184</v>
      </c>
      <c r="G1613" t="str">
        <v>FRETE (ADTO/SALDO)</v>
      </c>
      <c r="H1613" t="str">
        <v>ÚNICA</v>
      </c>
      <c r="I1613" t="str">
        <v>PIX</v>
      </c>
      <c r="J1613">
        <v>6836.27</v>
      </c>
    </row>
    <row r="1614">
      <c r="A1614" t="str">
        <v>BC_MATRIZ</v>
      </c>
      <c r="B1614">
        <v>45989</v>
      </c>
      <c r="C1614" t="str">
        <v>MERCADORIA RE NF 10886, CARREGAMENTO  Nº 02184, CONTRATO: 0426/25 - FC. PLACA: ESU-0G28, MOTORISTA: RICARDO GONCALVEZ DO VALE. EXTRATO ARMAZENS JK</v>
      </c>
      <c r="D1614" t="str">
        <v>BELA CEREAIS COMERCIO</v>
      </c>
      <c r="E1614" t="str">
        <v xml:space="preserve"> AGROWIRRIS COMERCIO E INDUSTRIA LTDA</v>
      </c>
      <c r="F1614" t="str">
        <v>02184</v>
      </c>
      <c r="G1614" t="str">
        <v>FORNECEDORES MERCADORIA</v>
      </c>
      <c r="H1614" t="str">
        <v>ÚNICA</v>
      </c>
      <c r="I1614" t="str">
        <v>PIX</v>
      </c>
      <c r="J1614">
        <v>72045</v>
      </c>
    </row>
    <row r="1615">
      <c r="A1615" t="str">
        <v>BC_MATRIZ</v>
      </c>
      <c r="B1615">
        <v>45989</v>
      </c>
      <c r="C1615" t="str">
        <v>ADTO FRETE Nº 02185, CTE 245 ALFREDO, CONTRATO: 0414/25 - FC. PLACA: DPF-4I13, MOTORISTA: ALEX SANDRO DE ALMEIDA PEREZ. EXTRATO C M L TRANSPORTES</v>
      </c>
      <c r="D1615" t="str">
        <v>BELA CEREAIS COMERCIO</v>
      </c>
      <c r="E1615" t="str">
        <v xml:space="preserve"> ALEX SANDRO DE ALMEIDA PEREZ</v>
      </c>
      <c r="F1615" t="str">
        <v>02185</v>
      </c>
      <c r="G1615" t="str">
        <v>FRETE (ADTO/SALDO)</v>
      </c>
      <c r="H1615" t="str">
        <v>ÚNICA</v>
      </c>
      <c r="I1615" t="str">
        <v>PIX</v>
      </c>
      <c r="J1615">
        <v>6622.77</v>
      </c>
    </row>
    <row r="1616">
      <c r="A1616" t="str">
        <v>BC_MATRIZ</v>
      </c>
      <c r="B1616">
        <v>45989</v>
      </c>
      <c r="C1616" t="str">
        <v>MERCADORIA REF NF 10904, CARREGAMENTO  Nº 02185, CONTRATO: 0426/25 - FC. PLACA: DPF-4I13, MOTORISTA: ALEX SANDRO DE ALMEIDA PEREZ. EXTRATO ARMAZENS JK</v>
      </c>
      <c r="D1616" t="str">
        <v>BELA CEREAIS COMERCIO</v>
      </c>
      <c r="E1616" t="str">
        <v xml:space="preserve"> AGROWIRRIS COMERCIO E INDUSTRIA LTDA</v>
      </c>
      <c r="F1616" t="str">
        <v>02185</v>
      </c>
      <c r="G1616" t="str">
        <v>FORNECEDORES MERCADORIA</v>
      </c>
      <c r="H1616" t="str">
        <v>ÚNICA</v>
      </c>
      <c r="I1616" t="str">
        <v>PIX</v>
      </c>
      <c r="J1616">
        <v>69795</v>
      </c>
    </row>
    <row r="1617">
      <c r="A1617" t="str">
        <v>BC_MATRIZ</v>
      </c>
      <c r="B1617">
        <v>45989</v>
      </c>
      <c r="C1617" t="str">
        <v>ADTO FRETE Nº 02179, CTE 42793 NEROWILLIAN, CONTRATO: 0418/25 - CA. PLACA: FQC-6897, MOTORISTA: LEANDRO BATISTA DA SILVA</v>
      </c>
      <c r="D1617" t="str">
        <v>BELA CEREAIS COMERCIO</v>
      </c>
      <c r="E1617" t="str">
        <v xml:space="preserve"> LEANDRO BATISTA DA SILVA</v>
      </c>
      <c r="F1617" t="str">
        <v>02179</v>
      </c>
      <c r="G1617" t="str">
        <v>FRETE (ADTO/SALDO)</v>
      </c>
      <c r="H1617" t="str">
        <v>ÚNICA</v>
      </c>
      <c r="I1617" t="str">
        <v>PIX</v>
      </c>
      <c r="J1617">
        <v>7231.14</v>
      </c>
    </row>
    <row r="1618">
      <c r="A1618" t="str">
        <v>BC_MATRIZ</v>
      </c>
      <c r="B1618">
        <v>45989</v>
      </c>
      <c r="C1618" t="str">
        <v>TARIFA</v>
      </c>
      <c r="D1618" t="str">
        <v>BELA CEREAIS COMERCIO</v>
      </c>
      <c r="E1618" t="str">
        <v xml:space="preserve"> BANCO DO BRASIL SA</v>
      </c>
      <c r="F1618" t="str">
        <v>11/2025</v>
      </c>
      <c r="G1618" t="str">
        <v>TARIFA CAMBIO/EXPORTACAO</v>
      </c>
      <c r="H1618" t="str">
        <v>ÚNICA</v>
      </c>
      <c r="I1618" t="str">
        <v>DEBITO EM CONTA</v>
      </c>
      <c r="J1618">
        <v>70</v>
      </c>
    </row>
    <row r="1619">
      <c r="A1619" t="str">
        <v>BC_MATRIZ</v>
      </c>
      <c r="B1619">
        <v>45989</v>
      </c>
      <c r="C1619" t="str">
        <v>CARTAO DE CREDITO. NF 33562 REVEST. NF 4482 DISBRAVA.</v>
      </c>
      <c r="D1619" t="str">
        <v>BELA CEREAIS COMERCIO</v>
      </c>
      <c r="E1619" t="str">
        <v xml:space="preserve"> BANCO DO BRASIL SA</v>
      </c>
      <c r="F1619" t="str">
        <v>11/2025</v>
      </c>
      <c r="G1619" t="str">
        <v>MANUTENCAO VEICULOS</v>
      </c>
      <c r="H1619" t="str">
        <v>ÚNICA</v>
      </c>
      <c r="I1619" t="str">
        <v>DEBITO EM CONTA</v>
      </c>
      <c r="J1619">
        <v>500</v>
      </c>
    </row>
    <row r="1620">
      <c r="A1620" t="str">
        <v>BC_MATRIZ</v>
      </c>
      <c r="B1620">
        <v>45989</v>
      </c>
      <c r="C1620" t="str">
        <v>CARTAO DE CREDITO. NF 33562 REVEST. NF 4482 DISBRAVA.</v>
      </c>
      <c r="D1620" t="str">
        <v>BELA CEREAIS COMERCIO</v>
      </c>
      <c r="E1620" t="str">
        <v xml:space="preserve"> BANCO DO BRASIL SA</v>
      </c>
      <c r="F1620" t="str">
        <v>11/2025</v>
      </c>
      <c r="G1620" t="str">
        <v>INSTALACAO/MONTAGEM ESCRITORIO 505 SUL PALMAS TO</v>
      </c>
      <c r="H1620" t="str">
        <v>ÚNICA</v>
      </c>
      <c r="I1620" t="str">
        <v>DEBITO EM CONTA</v>
      </c>
      <c r="J1620">
        <v>918.26</v>
      </c>
    </row>
    <row r="1621">
      <c r="A1621" t="str">
        <v>BC_MATRIZ</v>
      </c>
      <c r="B1621">
        <v>45989</v>
      </c>
      <c r="C1621" t="str">
        <v>CARTAO DE CREDITO. NF 33562 REVEST. NF 4482 DISBRAVA.</v>
      </c>
      <c r="D1621" t="str">
        <v>BELA CEREAIS COMERCIO</v>
      </c>
      <c r="E1621" t="str">
        <v xml:space="preserve"> BANCO DO BRASIL SA</v>
      </c>
      <c r="F1621" t="str">
        <v>11/2025</v>
      </c>
      <c r="G1621" t="str">
        <v>TARIFA BANCARIA</v>
      </c>
      <c r="H1621" t="str">
        <v>ÚNICA</v>
      </c>
      <c r="I1621" t="str">
        <v>DEBITO EM CONTA</v>
      </c>
      <c r="J1621">
        <v>19</v>
      </c>
    </row>
    <row r="1622">
      <c r="A1622" t="str">
        <v>BC_MATRIZ</v>
      </c>
      <c r="B1622">
        <v>45989</v>
      </c>
      <c r="C1622" t="str">
        <v>RESGATE</v>
      </c>
      <c r="D1622" t="str">
        <v>BELA CEREAIS COMERCIO</v>
      </c>
      <c r="E1622" t="str">
        <v xml:space="preserve"> TRANSFERENCIA ENTRE CONTAS</v>
      </c>
      <c r="F1622" t="str">
        <v>11/2025</v>
      </c>
      <c r="G1622" t="str">
        <v>TRANSFERENCIA ENTRE CONTAS</v>
      </c>
      <c r="H1622" t="str">
        <v>ÚNICA</v>
      </c>
      <c r="I1622" t="str">
        <v>TRANSFERENCIA</v>
      </c>
      <c r="J1622">
        <v>303408.51</v>
      </c>
    </row>
    <row r="1623">
      <c r="A1623" t="str">
        <v>BC_MATRIZ</v>
      </c>
      <c r="B1623">
        <v>45989</v>
      </c>
      <c r="C1623" t="str">
        <v>IOF APLICACAO</v>
      </c>
      <c r="D1623" t="str">
        <v>BELA CEREAIS COMERCIO</v>
      </c>
      <c r="E1623" t="str">
        <v xml:space="preserve"> BANCO DO BRASIL SA</v>
      </c>
      <c r="F1623" t="str">
        <v>11/2025</v>
      </c>
      <c r="G1623" t="str">
        <v>IOF</v>
      </c>
      <c r="H1623" t="str">
        <v>ÚNICA</v>
      </c>
      <c r="I1623" t="str">
        <v>DEBITO EM CONTA</v>
      </c>
      <c r="J1623">
        <v>217.4</v>
      </c>
    </row>
    <row r="1624">
      <c r="A1624" t="str">
        <v>BC_MATRIZ</v>
      </c>
      <c r="B1624">
        <v>45989</v>
      </c>
      <c r="C1624" t="str">
        <v>IR APLICACAO</v>
      </c>
      <c r="D1624" t="str">
        <v>BELA CEREAIS COMERCIO</v>
      </c>
      <c r="E1624" t="str">
        <v xml:space="preserve"> BANCO DO BRASIL SA</v>
      </c>
      <c r="F1624" t="str">
        <v>11/2025</v>
      </c>
      <c r="G1624" t="str">
        <v>IRPJ</v>
      </c>
      <c r="H1624" t="str">
        <v>ÚNICA</v>
      </c>
      <c r="I1624" t="str">
        <v>DEBITO EM CONTA</v>
      </c>
      <c r="J1624">
        <v>35.21</v>
      </c>
    </row>
    <row r="1625">
      <c r="A1625" t="str">
        <v>BC_MATRIZ</v>
      </c>
      <c r="B1625">
        <v>45989</v>
      </c>
      <c r="C1625" t="str">
        <v>IR APLICACAO</v>
      </c>
      <c r="D1625" t="str">
        <v>BELA CEREAIS COMERCIO</v>
      </c>
      <c r="E1625" t="str">
        <v xml:space="preserve"> BANCO DO BRASIL SA</v>
      </c>
      <c r="F1625" t="str">
        <v>11/2025</v>
      </c>
      <c r="G1625" t="str">
        <v>IRPJ</v>
      </c>
      <c r="H1625" t="str">
        <v>ÚNICA</v>
      </c>
      <c r="I1625" t="str">
        <v>DEBITO EM CONTA</v>
      </c>
      <c r="J1625">
        <v>54.7</v>
      </c>
    </row>
    <row r="1626">
      <c r="A1626" t="str">
        <v>BC_MATRIZ</v>
      </c>
      <c r="B1626">
        <v>45989</v>
      </c>
      <c r="C1626" t="str">
        <v>IR APLICACAO</v>
      </c>
      <c r="D1626" t="str">
        <v>BELA CEREAIS COMERCIO</v>
      </c>
      <c r="E1626" t="str">
        <v xml:space="preserve"> BANCO DO BRASIL SA</v>
      </c>
      <c r="F1626" t="str">
        <v>11/2025</v>
      </c>
      <c r="G1626" t="str">
        <v>IRPJ</v>
      </c>
      <c r="H1626" t="str">
        <v>ÚNICA</v>
      </c>
      <c r="I1626" t="str">
        <v>DEBITO EM CONTA</v>
      </c>
      <c r="J1626">
        <v>5764.28</v>
      </c>
    </row>
    <row r="1627">
      <c r="A1627" t="str">
        <v>BC_MATRIZ</v>
      </c>
      <c r="B1627">
        <v>45989</v>
      </c>
      <c r="C1627" t="str">
        <v>IOF APLICACAO</v>
      </c>
      <c r="D1627" t="str">
        <v>BELA CEREAIS COMERCIO</v>
      </c>
      <c r="E1627" t="str">
        <v xml:space="preserve"> BANCO DO BRASIL SA</v>
      </c>
      <c r="F1627" t="str">
        <v>11/2025</v>
      </c>
      <c r="G1627" t="str">
        <v>IOF</v>
      </c>
      <c r="H1627" t="str">
        <v>ÚNICA</v>
      </c>
      <c r="I1627" t="str">
        <v>DEBITO EM CONTA</v>
      </c>
      <c r="J1627">
        <v>51.47</v>
      </c>
    </row>
    <row r="1628">
      <c r="A1628" t="str">
        <v>BC_MATRIZ</v>
      </c>
      <c r="B1628">
        <v>45989</v>
      </c>
      <c r="C1628" t="str">
        <v>ADTO FRETE Nº 02181, CTE 42792 NEROWILLIAN, CONTRATO: 0427/25 - CA. PLACA: ODE-2G58, MOTORISTA: DANIEL AVILA CUNHA</v>
      </c>
      <c r="D1628" t="str">
        <v>BELA CEREAIS COMERCIO</v>
      </c>
      <c r="E1628" t="str">
        <v xml:space="preserve"> DANIEL AVILA CUNHA</v>
      </c>
      <c r="F1628" t="str">
        <v>02181</v>
      </c>
      <c r="G1628" t="str">
        <v>FRETE (ADTO/SALDO)</v>
      </c>
      <c r="H1628" t="str">
        <v>ÚNICA</v>
      </c>
      <c r="I1628" t="str">
        <v>PIX</v>
      </c>
      <c r="J1628">
        <v>7329.42</v>
      </c>
    </row>
    <row r="1629">
      <c r="A1629" t="str">
        <v>BC_MATRIZ</v>
      </c>
      <c r="B1629">
        <v>45992</v>
      </c>
      <c r="C1629" t="str">
        <v>SALDO FRETE Nº 02173, CTE 42653 NEROWILLIAN, CONTRATO: 0424/25 - CA. PLACA: SLH-1H78, MOTORISTA: TIAGO FERNANDES COELHO. EXTRATO R R BORGHI CAFE</v>
      </c>
      <c r="D1629" t="str">
        <v>BELA CEREAIS COMERCIO</v>
      </c>
      <c r="E1629" t="str">
        <v xml:space="preserve"> TIAGO FERNANDES COELHO</v>
      </c>
      <c r="F1629" t="str">
        <v>02173</v>
      </c>
      <c r="G1629" t="str">
        <v>FRETE (ADTO/SALDO)</v>
      </c>
      <c r="H1629" t="str">
        <v>ÚNICA</v>
      </c>
      <c r="I1629" t="str">
        <v>PIX</v>
      </c>
      <c r="J1629">
        <v>2596.08</v>
      </c>
    </row>
    <row r="1630">
      <c r="A1630" t="str">
        <v>BC_MATRIZ</v>
      </c>
      <c r="B1630">
        <v>45992</v>
      </c>
      <c r="C1630" t="str">
        <v>SALDO FRETE Nº 02175, CTE 42698 NEROWILIAN, CONTRATO: 0424/25 - CA. PLACA: SLK-8J20, MOTORISTA: LEANDRO GOMES COELHO. EXTRATO R R BORGHI CAFE</v>
      </c>
      <c r="D1630" t="str">
        <v>BELA CEREAIS COMERCIO</v>
      </c>
      <c r="E1630" t="str">
        <v xml:space="preserve"> LEANDRO GOMES COELHO</v>
      </c>
      <c r="F1630" t="str">
        <v>02175</v>
      </c>
      <c r="G1630" t="str">
        <v>FRETE (ADTO/SALDO)</v>
      </c>
      <c r="H1630" t="str">
        <v>ÚNICA</v>
      </c>
      <c r="I1630" t="str">
        <v>PIX</v>
      </c>
      <c r="J1630">
        <v>2610</v>
      </c>
    </row>
    <row r="1631">
      <c r="A1631" t="str">
        <v>BC_MATRIZ</v>
      </c>
      <c r="B1631">
        <v>45992</v>
      </c>
      <c r="C1631" t="str">
        <v>SALDO FRETE Nº 02176, CTE 42716 NEROWILLIAN, CONTRATO: 0420/25 - ML. PLACA: QCM-7I13, MOTORISTA: PAULO CESAR DE SOUZA</v>
      </c>
      <c r="D1631" t="str">
        <v>BELA CEREAIS COMERCIO</v>
      </c>
      <c r="E1631" t="str">
        <v xml:space="preserve"> PAULO CESAR DE SOUZA</v>
      </c>
      <c r="F1631" t="str">
        <v>02176</v>
      </c>
      <c r="G1631" t="str">
        <v>FRETE (ADTO/SALDO)</v>
      </c>
      <c r="H1631" t="str">
        <v>ÚNICA</v>
      </c>
      <c r="I1631" t="str">
        <v>PIX</v>
      </c>
      <c r="J1631">
        <v>3365.84</v>
      </c>
    </row>
    <row r="1632">
      <c r="A1632" t="str">
        <v>BC_MATRIZ</v>
      </c>
      <c r="B1632">
        <v>45992</v>
      </c>
      <c r="C1632" t="str">
        <v>SALDO FRETE Nº 02177, CTE 42719 NEROWILLIAN, CONTRATO: 0420/25 - ML. PLACA: EGK-1710, MOTORISTA: BENIGNO NEPOMUCENO NETO. EXTRATO TRANSAVANCO TRANSPORTES RODOVIARIOS LTDA</v>
      </c>
      <c r="D1632" t="str">
        <v>BELA CEREAIS COMERCIO</v>
      </c>
      <c r="E1632" t="str">
        <v xml:space="preserve"> BENIGNO NEPOMUCENO NETO</v>
      </c>
      <c r="F1632" t="str">
        <v>02177</v>
      </c>
      <c r="G1632" t="str">
        <v>FRETE (ADTO/SALDO)</v>
      </c>
      <c r="H1632" t="str">
        <v>ÚNICA</v>
      </c>
      <c r="I1632" t="str">
        <v>PIX</v>
      </c>
      <c r="J1632">
        <v>3152.88</v>
      </c>
    </row>
    <row r="1633">
      <c r="A1633" t="str">
        <v>BC_MATRIZ</v>
      </c>
      <c r="B1633">
        <v>45992</v>
      </c>
      <c r="C1633" t="str">
        <v>SALDO FRETE Nº 02179, CTE 42793 NEROWILLIAN, CONTRATO: 0418/25 - CA. PLACA: FQC-6897, MOTORISTA: LEANDRO BATISTA DA SILVA</v>
      </c>
      <c r="D1633" t="str">
        <v>BELA CEREAIS COMERCIO</v>
      </c>
      <c r="E1633" t="str">
        <v xml:space="preserve"> LEANDRO BATISTA DA SILVA</v>
      </c>
      <c r="F1633" t="str">
        <v>02179</v>
      </c>
      <c r="G1633" t="str">
        <v>FRETE (ADTO/SALDO)</v>
      </c>
      <c r="H1633" t="str">
        <v>ÚNICA</v>
      </c>
      <c r="I1633" t="str">
        <v>PIX</v>
      </c>
      <c r="J1633">
        <v>3009.06</v>
      </c>
    </row>
    <row r="1634">
      <c r="A1634" t="str">
        <v>BC_MATRIZ</v>
      </c>
      <c r="B1634">
        <v>45992</v>
      </c>
      <c r="C1634" t="str">
        <v>ADTO FRETE Nº 02186, CTE 247 ALFREDO, CONTRATO: 0414/25 - FC. PLACA: AOT-5E24, MOTORISTA: ALESANDRO FRANCISCO. EXTRATO M&amp;G EMBALAGENS E TRANSPOR</v>
      </c>
      <c r="D1634" t="str">
        <v>BELA CEREAIS COMERCIO</v>
      </c>
      <c r="E1634" t="str">
        <v xml:space="preserve"> ALESANDRO FRANCISCO</v>
      </c>
      <c r="F1634" t="str">
        <v>02186</v>
      </c>
      <c r="G1634" t="str">
        <v>FRETE (ADTO/SALDO)</v>
      </c>
      <c r="H1634" t="str">
        <v>ÚNICA</v>
      </c>
      <c r="I1634" t="str">
        <v>PIX</v>
      </c>
      <c r="J1634">
        <v>6948.34</v>
      </c>
    </row>
    <row r="1635">
      <c r="A1635" t="str">
        <v>BC_MATRIZ</v>
      </c>
      <c r="B1635">
        <v>45992</v>
      </c>
      <c r="C1635" t="str">
        <v>MERCADORIA REF NF 10975, CARREGAMENTO  Nº 02186, CONTRATO: 0426/25 - FC. PLACA: AOT-5E24, MOTORISTA: ALESANDRO FRANCISCO. CESSAO DE CREDITO ARMAZENS JK</v>
      </c>
      <c r="D1635" t="str">
        <v>BELA CEREAIS COMERCIO</v>
      </c>
      <c r="E1635" t="str">
        <v xml:space="preserve"> AGROWIRRIS COMERCIO E INDUSTRIA LTDA</v>
      </c>
      <c r="F1635" t="str">
        <v>02186</v>
      </c>
      <c r="G1635" t="str">
        <v>FORNECEDORES MERCADORIA</v>
      </c>
      <c r="H1635" t="str">
        <v>ÚNICA</v>
      </c>
      <c r="I1635" t="str">
        <v>PIX</v>
      </c>
      <c r="J1635">
        <v>72045</v>
      </c>
    </row>
    <row r="1636">
      <c r="A1636" t="str">
        <v>BC_MATRIZ</v>
      </c>
      <c r="B1636">
        <v>45992</v>
      </c>
      <c r="C1636" t="str">
        <v>ADTO FRETE Nº 02187, CTE 250 ALFREDO, PICONTRATO: 0414/25 - FC. PLACA: JCE-0H75, MOTORISTA: KEILOR ANTAO CHAGAS DE MIRANDA. EXTRATO GEBEN</v>
      </c>
      <c r="D1636" t="str">
        <v>BELA CEREAIS COMERCIO</v>
      </c>
      <c r="E1636" t="str">
        <v xml:space="preserve"> KEILOR ANTAO CHAGAS DE MIRANDA</v>
      </c>
      <c r="F1636" t="str">
        <v>02187</v>
      </c>
      <c r="G1636" t="str">
        <v>FRETE (ADTO/SALDO)</v>
      </c>
      <c r="H1636" t="str">
        <v>ÚNICA</v>
      </c>
      <c r="I1636" t="str">
        <v>PIX</v>
      </c>
      <c r="J1636">
        <v>6952.68</v>
      </c>
    </row>
    <row r="1637">
      <c r="A1637" t="str">
        <v>BC_MATRIZ</v>
      </c>
      <c r="B1637">
        <v>45992</v>
      </c>
      <c r="C1637" t="str">
        <v>MERCADORIA REF NF 11078, CARREGAMENTO  Nº 02187, CONTRATO: 0426/25 - FC. PLACA: JCE-0H75, MOTORISTA: KEILOR ANTAO CHAGAS DE MIRANDA. CESSAO DE CREDITO ARMAZENS JK</v>
      </c>
      <c r="D1637" t="str">
        <v>BELA CEREAIS COMERCIO</v>
      </c>
      <c r="E1637" t="str">
        <v xml:space="preserve"> AGROWIRRIS COMERCIO E INDUSTRIA LTDA</v>
      </c>
      <c r="F1637" t="str">
        <v>02187</v>
      </c>
      <c r="G1637" t="str">
        <v>FORNECEDORES MERCADORIA</v>
      </c>
      <c r="H1637" t="str">
        <v>ÚNICA</v>
      </c>
      <c r="I1637" t="str">
        <v>PIX</v>
      </c>
      <c r="J1637">
        <v>72090</v>
      </c>
    </row>
    <row r="1638">
      <c r="A1638" t="str">
        <v>BC_MATRIZ</v>
      </c>
      <c r="B1638">
        <v>45992</v>
      </c>
      <c r="C1638" t="str">
        <v>ADTO FRETE Nº 02188 E 02189, CTE 42836 NEROWILLIAN, CONTRATO: 0419/25 - CA. PLACA: HKF-9B40, MOTORISTA: AXEL DA SILVA GOMES. FATURA Nº 00900 REF. DOCUMENTOS: 02188, 02189. EXTRATO JL TRANSPORTES</v>
      </c>
      <c r="D1638" t="str">
        <v>BELA CEREAIS COMERCIO</v>
      </c>
      <c r="E1638" t="str">
        <v xml:space="preserve"> AXEL DA SILVA GOMES</v>
      </c>
      <c r="F1638" t="str">
        <v>02188</v>
      </c>
      <c r="G1638" t="str">
        <v>FRETE (ADTO/SALDO)</v>
      </c>
      <c r="H1638" t="str">
        <v>ÚNICA</v>
      </c>
      <c r="I1638" t="str">
        <v>PIX</v>
      </c>
      <c r="J1638">
        <v>9567.18</v>
      </c>
    </row>
    <row r="1639">
      <c r="A1639" t="str">
        <v>BC_MATRIZ</v>
      </c>
      <c r="B1639">
        <v>45992</v>
      </c>
      <c r="C1639" t="str">
        <v>ADTO FRETE Nº 02188 E 02189, CTE 42836 NEROWILLIAN, CONTRATO: 0419/25 - CA. PLACA: HKF-9B40, MOTORISTA: AXEL DA SILVA GOMES. FATURA Nº 00900 REF. DOCUMENTOS: 02188, 02189. EXTRATO JL TRANSPORTES</v>
      </c>
      <c r="D1639" t="str">
        <v>BELA CEREAIS COMERCIO</v>
      </c>
      <c r="E1639" t="str">
        <v xml:space="preserve"> AXEL DA SILVA GOMES</v>
      </c>
      <c r="F1639" t="str">
        <v>02188</v>
      </c>
      <c r="G1639" t="str">
        <v>FRETE (ADTO/SALDO)</v>
      </c>
      <c r="H1639" t="str">
        <v>ÚNICA</v>
      </c>
      <c r="I1639" t="str">
        <v>PIX</v>
      </c>
      <c r="J1639">
        <v>1948.87</v>
      </c>
    </row>
    <row r="1640">
      <c r="A1640" t="str">
        <v>BC_MATRIZ</v>
      </c>
      <c r="B1640">
        <v>45992</v>
      </c>
      <c r="C1640" t="str">
        <v>ANTECIPACAO CONTRATO 0422/25 - SO. REF NF 456.</v>
      </c>
      <c r="D1640" t="str">
        <v>BELA CEREAIS COMERCIO</v>
      </c>
      <c r="E1640" t="str">
        <v xml:space="preserve"> GEOVAN BARBOSA DIAS</v>
      </c>
      <c r="F1640" t="str">
        <v>0422/25 - SO</v>
      </c>
      <c r="G1640" t="str">
        <v>FORNECEDORES MERCADORIA</v>
      </c>
      <c r="H1640" t="str">
        <v>ÚNICA</v>
      </c>
      <c r="I1640" t="str">
        <v>PIX</v>
      </c>
      <c r="J1640">
        <v>40000</v>
      </c>
    </row>
    <row r="1641">
      <c r="A1641" t="str">
        <v>BC_MATRIZ</v>
      </c>
      <c r="B1641">
        <v>45992</v>
      </c>
      <c r="C1641" t="str">
        <v>MERCADORIA REF NF 7501, CARREGAMENTO  Nº 02190, CONTRATO: 0425/25 - ML. PLACA: QIX-3C90, MOTORISTA: RICARDO RAMOS BENTO</v>
      </c>
      <c r="D1641" t="str">
        <v>BELA CEREAIS COMERCIO</v>
      </c>
      <c r="E1641" t="str">
        <v xml:space="preserve"> CIRINEU DE AGUIAR</v>
      </c>
      <c r="F1641" t="str">
        <v>02190</v>
      </c>
      <c r="G1641" t="str">
        <v>FORNECEDORES MERCADORIA</v>
      </c>
      <c r="H1641" t="str">
        <v>ÚNICA</v>
      </c>
      <c r="I1641" t="str">
        <v>PIX</v>
      </c>
      <c r="J1641">
        <v>36651.19</v>
      </c>
    </row>
    <row r="1642">
      <c r="A1642" t="str">
        <v>BC_MATRIZ</v>
      </c>
      <c r="B1642">
        <v>45992</v>
      </c>
      <c r="C1642" t="str">
        <v>NF 7574.</v>
      </c>
      <c r="D1642" t="str">
        <v>BELA CEREAIS COMERCIO</v>
      </c>
      <c r="E1642" t="str">
        <v xml:space="preserve"> GERENTE MAX SOFTWARES EIRELI</v>
      </c>
      <c r="F1642" t="str">
        <v>7574</v>
      </c>
      <c r="G1642" t="str">
        <v>SISTEMA GERENTE MAX</v>
      </c>
      <c r="H1642" t="str">
        <v>12/12</v>
      </c>
      <c r="I1642" t="str">
        <v>BOLETO</v>
      </c>
      <c r="J1642">
        <v>633.03</v>
      </c>
    </row>
    <row r="1643">
      <c r="A1643" t="str">
        <v>BC_MATRIZ</v>
      </c>
      <c r="B1643">
        <v>45992</v>
      </c>
      <c r="C1643" t="str">
        <v>FCO DAF 713.906.837 PARCELA 52/60.</v>
      </c>
      <c r="D1643" t="str">
        <v>BELA CEREAIS COMERCIO</v>
      </c>
      <c r="E1643" t="str">
        <v xml:space="preserve"> BANCO DO BRASIL SA</v>
      </c>
      <c r="F1643" t="str">
        <v>713.906.837</v>
      </c>
      <c r="G1643" t="str">
        <v>PRESTACAO</v>
      </c>
      <c r="H1643" t="str">
        <v>52/60</v>
      </c>
      <c r="I1643" t="str">
        <v>DEBITO EM CONTA</v>
      </c>
      <c r="J1643">
        <v>10125</v>
      </c>
    </row>
    <row r="1644">
      <c r="A1644" t="str">
        <v>BC_MATRIZ</v>
      </c>
      <c r="B1644">
        <v>45992</v>
      </c>
      <c r="C1644" t="str">
        <v>FCO DAF 713.906.837 PARCELA 52/60.</v>
      </c>
      <c r="D1644" t="str">
        <v>BELA CEREAIS COMERCIO</v>
      </c>
      <c r="E1644" t="str">
        <v xml:space="preserve"> BANCO DO BRASIL SA</v>
      </c>
      <c r="F1644" t="str">
        <v>713.906.837</v>
      </c>
      <c r="G1644" t="str">
        <v>JUROS FCO</v>
      </c>
      <c r="H1644" t="str">
        <v>52/60</v>
      </c>
      <c r="I1644" t="str">
        <v>DEBITO EM CONTA</v>
      </c>
      <c r="J1644">
        <v>320.55</v>
      </c>
    </row>
    <row r="1645">
      <c r="A1645" t="str">
        <v>BC_MATRIZ</v>
      </c>
      <c r="B1645">
        <v>45992</v>
      </c>
      <c r="C1645" t="str">
        <v>TARIFA</v>
      </c>
      <c r="D1645" t="str">
        <v>BELA CEREAIS COMERCIO</v>
      </c>
      <c r="E1645" t="str">
        <v xml:space="preserve"> BANCO DO BRASIL SA</v>
      </c>
      <c r="F1645" t="str">
        <v>12/2025</v>
      </c>
      <c r="G1645" t="str">
        <v>TARIFA BANCARIA</v>
      </c>
      <c r="H1645" t="str">
        <v>ÚNICA</v>
      </c>
      <c r="I1645" t="str">
        <v>DEBITO EM CONTA</v>
      </c>
      <c r="J1645">
        <v>15</v>
      </c>
    </row>
    <row r="1646">
      <c r="A1646" t="str">
        <v>BC_MATRIZ</v>
      </c>
      <c r="B1646">
        <v>45992</v>
      </c>
      <c r="C1646" t="str">
        <v>TARIFA</v>
      </c>
      <c r="D1646" t="str">
        <v>BELA CEREAIS COMERCIO</v>
      </c>
      <c r="E1646" t="str">
        <v xml:space="preserve"> BANCO DO BRASIL SA</v>
      </c>
      <c r="F1646" t="str">
        <v>11/2025</v>
      </c>
      <c r="G1646" t="str">
        <v>TARIFA BANCARIA</v>
      </c>
      <c r="H1646" t="str">
        <v>ÚNICA</v>
      </c>
      <c r="I1646" t="str">
        <v>DEBITO EM CONTA</v>
      </c>
      <c r="J1646">
        <v>120</v>
      </c>
    </row>
    <row r="1647">
      <c r="A1647" t="str">
        <v>BC_MATRIZ</v>
      </c>
      <c r="B1647">
        <v>45992</v>
      </c>
      <c r="C1647" t="str">
        <v>APLICACAO</v>
      </c>
      <c r="D1647" t="str">
        <v>BELA CEREAIS COMERCIO</v>
      </c>
      <c r="E1647" t="str">
        <v xml:space="preserve"> TRANSFERENCIA ENTRE CONTAS</v>
      </c>
      <c r="F1647" t="str">
        <v>12/2025</v>
      </c>
      <c r="G1647" t="str">
        <v>TRANSFERENCIA ENTRE CONTAS</v>
      </c>
      <c r="H1647" t="str">
        <v>ÚNICA</v>
      </c>
      <c r="I1647" t="str">
        <v>TRANSFERENCIA</v>
      </c>
      <c r="J1647">
        <v>7631.53</v>
      </c>
    </row>
    <row r="1648">
      <c r="A1648" t="str">
        <v>BC_MATRIZ</v>
      </c>
      <c r="B1648">
        <v>45993</v>
      </c>
      <c r="C1648" t="str">
        <v>SALDO FRETE Nº 02174, CTE 42710 NEROWILLIAN, CONTRATO: 0420/25 - ML. PLACA: STL-8C70, MOTORISTA: JOAO TEIXEIRA FIGUEREDO. EXTRATO Paulo Roberto Rizzi transportes</v>
      </c>
      <c r="D1648" t="str">
        <v>BELA CEREAIS COMERCIO</v>
      </c>
      <c r="E1648" t="str">
        <v xml:space="preserve"> JOAO TEIXEIRA FIGUEREDO</v>
      </c>
      <c r="F1648" t="str">
        <v>02174</v>
      </c>
      <c r="G1648" t="str">
        <v>FRETE (ADTO/SALDO)</v>
      </c>
      <c r="H1648" t="str">
        <v>ÚNICA</v>
      </c>
      <c r="I1648" t="str">
        <v>PIX</v>
      </c>
      <c r="J1648">
        <v>3409.5</v>
      </c>
    </row>
    <row r="1649">
      <c r="A1649" t="str">
        <v>BC_MATRIZ</v>
      </c>
      <c r="B1649">
        <v>45993</v>
      </c>
      <c r="C1649" t="str">
        <v>SALDO FRETE Nº 02184, CTE 243 ALFREDO, CONTRATO: 0414/25 - FC. PLACA: ESU-0G28, MOTORISTA: RICARDO GONCALVEZ DO VALE. EXTRATO C M L TRANSPORTES</v>
      </c>
      <c r="D1649" t="str">
        <v>BELA CEREAIS COMERCIO</v>
      </c>
      <c r="E1649" t="str">
        <v xml:space="preserve"> RICARDO GONCALVEZ DO VALE</v>
      </c>
      <c r="F1649" t="str">
        <v>02184</v>
      </c>
      <c r="G1649" t="str">
        <v>FRETE (ADTO/SALDO)</v>
      </c>
      <c r="H1649" t="str">
        <v>ÚNICA</v>
      </c>
      <c r="I1649" t="str">
        <v>PIX</v>
      </c>
      <c r="J1649">
        <v>2827.63</v>
      </c>
    </row>
    <row r="1650">
      <c r="A1650" t="str">
        <v>BC_MATRIZ</v>
      </c>
      <c r="B1650">
        <v>45993</v>
      </c>
      <c r="C1650" t="str">
        <v>SALDO FRETE Nº 02185, CTE 245 ALFREDO, CONTRATO: 0414/25 - FC. PLACA: DPF-4I13, MOTORISTA: ALEX SANDRO DE ALMEIDA PEREZ. EXTRATO C M L TRANSPORTES</v>
      </c>
      <c r="D1650" t="str">
        <v>BELA CEREAIS COMERCIO</v>
      </c>
      <c r="E1650" t="str">
        <v xml:space="preserve"> ALEX SANDRO DE ALMEIDA PEREZ</v>
      </c>
      <c r="F1650" t="str">
        <v>02185</v>
      </c>
      <c r="G1650" t="str">
        <v>FRETE (ADTO/SALDO)</v>
      </c>
      <c r="H1650" t="str">
        <v>ÚNICA</v>
      </c>
      <c r="I1650" t="str">
        <v>PIX</v>
      </c>
      <c r="J1650">
        <v>2742.23</v>
      </c>
    </row>
    <row r="1651">
      <c r="A1651" t="str">
        <v>BC_MATRIZ</v>
      </c>
      <c r="B1651">
        <v>45993</v>
      </c>
      <c r="C1651" t="str">
        <v>SALDO FRETE Nº 02186, CTE 247 ALFREDO, CONTRATO: 0414/25 - FC. PLACA: AOT-5E24, MOTORISTA: ALESANDRO FRANCISCO. EXTRATO M&amp;G EMBALAGENS E TRANSPORTES</v>
      </c>
      <c r="D1651" t="str">
        <v>BELA CEREAIS COMERCIO</v>
      </c>
      <c r="E1651" t="str">
        <v xml:space="preserve"> ALESANDRO FRANCISCO</v>
      </c>
      <c r="F1651" t="str">
        <v>02186</v>
      </c>
      <c r="G1651" t="str">
        <v>FRETE (ADTO/SALDO)</v>
      </c>
      <c r="H1651" t="str">
        <v>ÚNICA</v>
      </c>
      <c r="I1651" t="str">
        <v>PIX</v>
      </c>
      <c r="J1651">
        <v>2881.66</v>
      </c>
    </row>
    <row r="1652">
      <c r="A1652" t="str">
        <v>BC_MATRIZ</v>
      </c>
      <c r="B1652">
        <v>45993</v>
      </c>
      <c r="C1652" t="str">
        <v>FATURA NOV/2025 SALA 505 SUL</v>
      </c>
      <c r="D1652" t="str">
        <v>BELA CEREAIS COMERCIO</v>
      </c>
      <c r="E1652" t="str">
        <v xml:space="preserve"> ENERGISA MATO GROSSO - DISTRIBUIDORA DE ENERGIA S.A.</v>
      </c>
      <c r="F1652" t="str">
        <v>11/2025</v>
      </c>
      <c r="G1652" t="str">
        <v>ENERGIA</v>
      </c>
      <c r="H1652" t="str">
        <v>11/12</v>
      </c>
      <c r="I1652" t="str">
        <v>BOLETO</v>
      </c>
      <c r="J1652">
        <v>88.72</v>
      </c>
    </row>
    <row r="1653">
      <c r="A1653" t="str">
        <v>BC_MATRIZ</v>
      </c>
      <c r="B1653">
        <v>45993</v>
      </c>
      <c r="C1653" t="str">
        <v>TELEFONE 10/2025 e 11/2025. Nº da conta: 149591054.</v>
      </c>
      <c r="D1653" t="str">
        <v>BELA CEREAIS COMERCIO</v>
      </c>
      <c r="E1653" t="str">
        <v xml:space="preserve"> CLARO S.A.</v>
      </c>
      <c r="F1653" t="str">
        <v>149591054</v>
      </c>
      <c r="G1653" t="str">
        <v>TELEFONE MOVEL</v>
      </c>
      <c r="H1653" t="str">
        <v>11/12</v>
      </c>
      <c r="I1653" t="str">
        <v>BOLETO</v>
      </c>
      <c r="J1653">
        <v>277.96</v>
      </c>
    </row>
    <row r="1654">
      <c r="A1654" t="str">
        <v>BC_MATRIZ</v>
      </c>
      <c r="B1654">
        <v>45993</v>
      </c>
      <c r="C1654" t="str">
        <v>ADTO FRETE Nº 02190, CTE 42842 NEROWILLIAN, CONTRATO: 0420/25 - ML. PLACA: QIX-3C90, MOTORISTA: RICARDO RAMOS BENTO. EXTRATO Verlog transportes ltda</v>
      </c>
      <c r="D1654" t="str">
        <v>BELA CEREAIS COMERCIO</v>
      </c>
      <c r="E1654" t="str">
        <v xml:space="preserve"> RICARDO RAMOS BENTO</v>
      </c>
      <c r="F1654" t="str">
        <v>02190</v>
      </c>
      <c r="G1654" t="str">
        <v>FRETE (ADTO/SALDO)</v>
      </c>
      <c r="H1654" t="str">
        <v>ÚNICA</v>
      </c>
      <c r="I1654" t="str">
        <v>PIX</v>
      </c>
      <c r="J1654">
        <v>8879.5</v>
      </c>
    </row>
    <row r="1655">
      <c r="A1655" t="str">
        <v>BC_MATRIZ</v>
      </c>
      <c r="B1655">
        <v>45993</v>
      </c>
      <c r="C1655" t="str">
        <v>CTE 48 ALFREDO R$ 2.456,40. CTE 64 ALFREDO R$ 6.566,00. FATURA Nº 00901 REF. DOCUMENTOS: 02174, 02176, 02179, 02187, 02187, 02189, 02173, 02175, 02177, 02183, 02185, 02186, 02183, 02185, 02181, 02184, 02184, 02186.</v>
      </c>
      <c r="D1655" t="str">
        <v>BELA CEREAIS COMERCIO</v>
      </c>
      <c r="E1655" t="str">
        <v xml:space="preserve"> MARCIA MORATELLI</v>
      </c>
      <c r="F1655" t="str">
        <v>FATURA 00901</v>
      </c>
      <c r="G1655" t="str">
        <v>OUTRAS DESPESAS (CORRETORA)</v>
      </c>
      <c r="H1655" t="str">
        <v>ÚNICA</v>
      </c>
      <c r="I1655" t="str">
        <v>TRANSFERENCIA</v>
      </c>
      <c r="J1655">
        <v>9022.4</v>
      </c>
    </row>
    <row r="1656">
      <c r="A1656" t="str">
        <v>BC_MATRIZ</v>
      </c>
      <c r="B1656">
        <v>45993</v>
      </c>
      <c r="C1656" t="str">
        <v>CTE 51 ALFREDO R$ 2.031,01. CTE 102 ALFREDO R$ 8.798,40. ICMS S/ FRETE.</v>
      </c>
      <c r="D1656" t="str">
        <v>BELA CEREAIS COMERCIO</v>
      </c>
      <c r="E1656" t="str">
        <v xml:space="preserve"> MARCIA MORATELLI</v>
      </c>
      <c r="F1656" t="str">
        <v>12/2025</v>
      </c>
      <c r="G1656" t="str">
        <v>ICMS S/ FRETE</v>
      </c>
      <c r="H1656" t="str">
        <v>ÚNICA</v>
      </c>
      <c r="I1656" t="str">
        <v>TRANSFERENCIA</v>
      </c>
      <c r="J1656">
        <v>10196.22</v>
      </c>
    </row>
    <row r="1657">
      <c r="A1657" t="str">
        <v>BC_MATRIZ</v>
      </c>
      <c r="B1657">
        <v>45993</v>
      </c>
      <c r="C1657" t="str">
        <v>CTE 51 ALFREDO R$ 2.031,01. CTE 102 ALFREDO R$ 8.798,40. ICMS S/ FRETE.</v>
      </c>
      <c r="D1657" t="str">
        <v>BELA CEREAIS COMERCIO</v>
      </c>
      <c r="E1657" t="str">
        <v xml:space="preserve"> MARCIA MORATELLI</v>
      </c>
      <c r="F1657" t="str">
        <v>12/2025</v>
      </c>
      <c r="G1657" t="str">
        <v>PRO-LABORE</v>
      </c>
      <c r="H1657" t="str">
        <v>ÚNICA</v>
      </c>
      <c r="I1657" t="str">
        <v>TRANSFERENCIA</v>
      </c>
      <c r="J1657">
        <v>633.19</v>
      </c>
    </row>
    <row r="1658">
      <c r="A1658" t="str">
        <v>BC_MATRIZ</v>
      </c>
      <c r="B1658">
        <v>45993</v>
      </c>
      <c r="C1658" t="str">
        <v>CTE 51 ALFREDO R$ 2.031,01. CTE 102 ALFREDO R$ 8.798,40. ICMS S/ FRETE.</v>
      </c>
      <c r="D1658" t="str">
        <v>BELA CEREAIS COMERCIO</v>
      </c>
      <c r="E1658" t="str">
        <v xml:space="preserve"> MARCIA MORATELLI</v>
      </c>
      <c r="F1658" t="str">
        <v>12/2025</v>
      </c>
      <c r="G1658" t="str">
        <v>JUROS FORNECEDORES</v>
      </c>
      <c r="H1658" t="str">
        <v>ÚNICA</v>
      </c>
      <c r="I1658" t="str">
        <v>TRANSFERENCIA</v>
      </c>
      <c r="J1658">
        <v>0.06</v>
      </c>
    </row>
    <row r="1659">
      <c r="A1659" t="str">
        <v>BC_MATRIZ</v>
      </c>
      <c r="B1659">
        <v>45993</v>
      </c>
      <c r="C1659" t="str">
        <v>REGISTRO CPR 003/2025 SINAIR.</v>
      </c>
      <c r="D1659" t="str">
        <v>BELA CEREAIS COMERCIO</v>
      </c>
      <c r="E1659" t="str">
        <v xml:space="preserve"> OPERADOR NACIONAL DO SISTEMA DE REGISTRO ELETRONICO DE IMOVEIS ( ONR )</v>
      </c>
      <c r="F1659" t="str">
        <v>12/2025</v>
      </c>
      <c r="G1659" t="str">
        <v>CUSTAS CARTORIAIS</v>
      </c>
      <c r="H1659" t="str">
        <v>ÚNICA</v>
      </c>
      <c r="I1659" t="str">
        <v>PIX</v>
      </c>
      <c r="J1659">
        <v>4209.05</v>
      </c>
    </row>
    <row r="1660">
      <c r="A1660" t="str">
        <v>BC_MATRIZ</v>
      </c>
      <c r="B1660">
        <v>45993</v>
      </c>
      <c r="C1660" t="str">
        <v>TARIFA</v>
      </c>
      <c r="D1660" t="str">
        <v>BELA CEREAIS COMERCIO</v>
      </c>
      <c r="E1660" t="str">
        <v xml:space="preserve"> BANCO DO BRASIL SA</v>
      </c>
      <c r="F1660" t="str">
        <v>12/2025</v>
      </c>
      <c r="G1660" t="str">
        <v>TARIFA BANCARIA</v>
      </c>
      <c r="H1660" t="str">
        <v>ÚNICA</v>
      </c>
      <c r="I1660" t="str">
        <v>DEBITO EM CONTA</v>
      </c>
      <c r="J1660">
        <v>1.64</v>
      </c>
    </row>
    <row r="1661">
      <c r="A1661" t="str">
        <v>BC_MATRIZ</v>
      </c>
      <c r="B1661">
        <v>45993</v>
      </c>
      <c r="C1661" t="str">
        <v>TARIFA</v>
      </c>
      <c r="D1661" t="str">
        <v>BELA CEREAIS COMERCIO</v>
      </c>
      <c r="E1661" t="str">
        <v xml:space="preserve"> BANCO DO BRASIL SA</v>
      </c>
      <c r="F1661" t="str">
        <v>12/2025</v>
      </c>
      <c r="G1661" t="str">
        <v>TARIFA BANCARIA</v>
      </c>
      <c r="H1661" t="str">
        <v>ÚNICA</v>
      </c>
      <c r="I1661" t="str">
        <v>DEBITO EM CONTA</v>
      </c>
      <c r="J1661">
        <v>50</v>
      </c>
    </row>
    <row r="1662">
      <c r="A1662" t="str">
        <v>BC_MATRIZ</v>
      </c>
      <c r="B1662">
        <v>45993</v>
      </c>
      <c r="C1662" t="str">
        <v>MERCADORIA REF NF 1924, CARREGAMENTO Nº 02160, CONTRATO: 0410/25 - CA. PLACA: MZJ-8A27, MOTORISTA: SIMAO BARROO DE ARAUJO</v>
      </c>
      <c r="D1662" t="str">
        <v>BELA CEREAIS COMERCIO</v>
      </c>
      <c r="E1662" t="str">
        <v xml:space="preserve"> TRANSFERENCIA ENTRE CONTAS</v>
      </c>
      <c r="F1662" t="str">
        <v>02160</v>
      </c>
      <c r="G1662" t="str">
        <v>TRANSFERENCIA ENTRE CONTAS</v>
      </c>
      <c r="H1662" t="str">
        <v>ÚNICA</v>
      </c>
      <c r="I1662" t="str">
        <v>TRANSFERENCIA</v>
      </c>
      <c r="J1662">
        <v>51220</v>
      </c>
    </row>
    <row r="1663">
      <c r="A1663" t="str">
        <v>BC_MATRIZ</v>
      </c>
      <c r="B1663">
        <v>45993</v>
      </c>
      <c r="C1663" t="str">
        <v>APLICACAO</v>
      </c>
      <c r="D1663" t="str">
        <v>BELA CEREAIS COMERCIO</v>
      </c>
      <c r="E1663" t="str">
        <v xml:space="preserve"> TRANSFERENCIA ENTRE CONTAS</v>
      </c>
      <c r="F1663" t="str">
        <v>12/2025</v>
      </c>
      <c r="G1663" t="str">
        <v>TRANSFERENCIA ENTRE CONTAS</v>
      </c>
      <c r="H1663" t="str">
        <v>ÚNICA</v>
      </c>
      <c r="I1663" t="str">
        <v>TRANSFERENCIA</v>
      </c>
      <c r="J1663">
        <v>289388.91</v>
      </c>
    </row>
    <row r="1664">
      <c r="A1664" t="str">
        <v>BC_MATRIZ</v>
      </c>
      <c r="B1664">
        <v>45993</v>
      </c>
      <c r="C1664" t="str">
        <v>RESGATE</v>
      </c>
      <c r="D1664" t="str">
        <v>BELA CEREAIS COMERCIO</v>
      </c>
      <c r="E1664" t="str">
        <v xml:space="preserve"> TRANSFERENCIA ENTRE CONTAS</v>
      </c>
      <c r="F1664" t="str">
        <v>12/2025</v>
      </c>
      <c r="G1664" t="str">
        <v>TRANSFERENCIA ENTRE CONTAS</v>
      </c>
      <c r="H1664" t="str">
        <v>ÚNICA</v>
      </c>
      <c r="I1664" t="str">
        <v>TRANSFERENCIA</v>
      </c>
      <c r="J1664">
        <v>209414.27</v>
      </c>
    </row>
    <row r="1665">
      <c r="A1665" t="str">
        <v>BC_MATRIZ</v>
      </c>
      <c r="B1665">
        <v>45994</v>
      </c>
      <c r="C1665" t="str">
        <v>NF 280. COMISSAO CONTRATO 0404/25 - CA.</v>
      </c>
      <c r="D1665" t="str">
        <v>BELA CEREAIS COMERCIO</v>
      </c>
      <c r="E1665" t="str">
        <v xml:space="preserve"> J. H. RIVABEN</v>
      </c>
      <c r="F1665" t="str">
        <v>280</v>
      </c>
      <c r="G1665" t="str">
        <v>HONORARIOS DIVERSOS</v>
      </c>
      <c r="H1665" t="str">
        <v>ÚNICA</v>
      </c>
      <c r="I1665" t="str">
        <v>PIX</v>
      </c>
      <c r="J1665">
        <v>2200.8</v>
      </c>
    </row>
    <row r="1666">
      <c r="A1666" t="str">
        <v>BC_MATRIZ</v>
      </c>
      <c r="B1666">
        <v>45994</v>
      </c>
      <c r="C1666" t="str">
        <v>SALDO FRETE Nº 02183, CTE 244 ALFREDO, CONTRATO: 0414/25 - FC. PLACA: SFC-1H39, MOTORISTA: ANTONIO FELIPE RIBEIRO FILHO. EXTRATO M.E.S TRANSPORTES LTDA</v>
      </c>
      <c r="D1666" t="str">
        <v>BELA CEREAIS COMERCIO</v>
      </c>
      <c r="E1666" t="str">
        <v xml:space="preserve"> ANTONIO FELIPE RIBEIRO FILHO</v>
      </c>
      <c r="F1666" t="str">
        <v>02183</v>
      </c>
      <c r="G1666" t="str">
        <v>FRETE (ADTO/SALDO)</v>
      </c>
      <c r="H1666" t="str">
        <v>ÚNICA</v>
      </c>
      <c r="I1666" t="str">
        <v>PIX</v>
      </c>
      <c r="J1666">
        <v>3531.67</v>
      </c>
    </row>
    <row r="1667">
      <c r="A1667" t="str">
        <v>BC_MATRIZ</v>
      </c>
      <c r="B1667">
        <v>45994</v>
      </c>
      <c r="C1667" t="str">
        <v>SALDO FRETE Nº 02183, CTE 244 ALFREDO, CONTRATO: 0414/25 - FC. PLACA: SFC-1H39, MOTORISTA: ANTONIO FELIPE RIBEIRO FILHO. EXTRATO M.E.S TRANSPORTES LTDA</v>
      </c>
      <c r="D1667" t="str">
        <v>BELA CEREAIS COMERCIO</v>
      </c>
      <c r="E1667" t="str">
        <v xml:space="preserve"> ANTONIO FELIPE RIBEIRO FILHO</v>
      </c>
      <c r="F1667" t="str">
        <v>02183</v>
      </c>
      <c r="G1667" t="str">
        <v>FRETE (ADTO/SALDO)</v>
      </c>
      <c r="H1667" t="str">
        <v>ÚNICA</v>
      </c>
      <c r="I1667" t="str">
        <v>PIX</v>
      </c>
      <c r="J1667">
        <v>90</v>
      </c>
    </row>
    <row r="1668">
      <c r="A1668" t="str">
        <v>BC_MATRIZ</v>
      </c>
      <c r="B1668">
        <v>45994</v>
      </c>
      <c r="C1668" t="str">
        <v>SALDO FRETE Nº 02187, CTE 250 ALFREDO, PICONTRATO: 0414/25 - FC. PLACA: JCE-0H75, MOTORISTA: KEILOR ANTAO CHAGAS DE MIRANDA. EXTRATO GEBEN</v>
      </c>
      <c r="D1668" t="str">
        <v>BELA CEREAIS COMERCIO</v>
      </c>
      <c r="E1668" t="str">
        <v xml:space="preserve"> KEILOR ANTAO CHAGAS DE MIRANDA</v>
      </c>
      <c r="F1668" t="str">
        <v>02187</v>
      </c>
      <c r="G1668" t="str">
        <v>FRETE (ADTO/SALDO)</v>
      </c>
      <c r="H1668" t="str">
        <v>ÚNICA</v>
      </c>
      <c r="I1668" t="str">
        <v>PIX</v>
      </c>
      <c r="J1668">
        <v>2323.92</v>
      </c>
    </row>
    <row r="1669">
      <c r="A1669" t="str">
        <v>BC_MATRIZ</v>
      </c>
      <c r="B1669">
        <v>45994</v>
      </c>
      <c r="C1669" t="str">
        <v>SALDO FRETE Nº 02187, CTE 250 ALFREDO, PICONTRATO: 0414/25 - FC. PLACA: JCE-0H75, MOTORISTA: KEILOR ANTAO CHAGAS DE MIRANDA. EXTRATO GEBEN</v>
      </c>
      <c r="D1669" t="str">
        <v>BELA CEREAIS COMERCIO</v>
      </c>
      <c r="E1669" t="str">
        <v xml:space="preserve"> KEILOR ANTAO CHAGAS DE MIRANDA</v>
      </c>
      <c r="F1669" t="str">
        <v>02187</v>
      </c>
      <c r="G1669" t="str">
        <v>FRETE (ADTO/SALDO)</v>
      </c>
      <c r="H1669" t="str">
        <v>ÚNICA</v>
      </c>
      <c r="I1669" t="str">
        <v>PIX</v>
      </c>
      <c r="J1669">
        <v>90</v>
      </c>
    </row>
    <row r="1670">
      <c r="A1670" t="str">
        <v>BC_MATRIZ</v>
      </c>
      <c r="B1670">
        <v>45994</v>
      </c>
      <c r="C1670" t="str">
        <v>SALDO FRETE Nº 02181, CTE 42792 NEROWILLIAN R$ 3.141,18, CONTRATO: 0427/25 - CA. PLACA: ODE-2G58, MOTORISTA: DANIEL AVILA CUNHA. CTE 94 ALFREDO R$ 1.461,20.</v>
      </c>
      <c r="D1670" t="str">
        <v>BELA CEREAIS COMERCIO</v>
      </c>
      <c r="E1670" t="str">
        <v xml:space="preserve"> DANIEL AVILA CUNHA</v>
      </c>
      <c r="F1670" t="str">
        <v>02181</v>
      </c>
      <c r="G1670" t="str">
        <v>FRETE (ADTO/SALDO)</v>
      </c>
      <c r="H1670" t="str">
        <v>ÚNICA</v>
      </c>
      <c r="I1670" t="str">
        <v>PIX</v>
      </c>
      <c r="J1670">
        <v>4602.38</v>
      </c>
    </row>
    <row r="1671">
      <c r="A1671" t="str">
        <v>BC_MATRIZ</v>
      </c>
      <c r="B1671">
        <v>45994</v>
      </c>
      <c r="C1671" t="str">
        <v>SALDO FRETE Nº 02190, CTE 42842 NEROWILLIAN, CONTRATO: 0420/25 - ML. PLACA: QIX-3C90, MOTORISTA: RICARDO RAMOS BENTO. EXTRATO Verlog transportes ltda</v>
      </c>
      <c r="D1671" t="str">
        <v>BELA CEREAIS COMERCIO</v>
      </c>
      <c r="E1671" t="str">
        <v xml:space="preserve"> RICARDO RAMOS BENTO</v>
      </c>
      <c r="F1671" t="str">
        <v>02190</v>
      </c>
      <c r="G1671" t="str">
        <v>FRETE (ADTO/SALDO)</v>
      </c>
      <c r="H1671" t="str">
        <v>ÚNICA</v>
      </c>
      <c r="I1671" t="str">
        <v>PIX</v>
      </c>
      <c r="J1671">
        <v>3391.5</v>
      </c>
    </row>
    <row r="1672">
      <c r="A1672" t="str">
        <v>BC_MATRIZ</v>
      </c>
      <c r="B1672">
        <v>45994</v>
      </c>
      <c r="C1672" t="str">
        <v>IR JUROS MUTUO SOCIO</v>
      </c>
      <c r="D1672" t="str">
        <v>BELA CEREAIS COMERCIO</v>
      </c>
      <c r="E1672" t="str">
        <v xml:space="preserve"> MINISTERIO DA FAZENDA</v>
      </c>
      <c r="F1672" t="str">
        <v>11/2025</v>
      </c>
      <c r="G1672" t="str">
        <v>IRPF</v>
      </c>
      <c r="H1672" t="str">
        <v>11/12</v>
      </c>
      <c r="I1672" t="str">
        <v>BOLETO</v>
      </c>
      <c r="J1672">
        <v>514.98</v>
      </c>
    </row>
    <row r="1673">
      <c r="A1673" t="str">
        <v>BC_MATRIZ</v>
      </c>
      <c r="B1673">
        <v>45994</v>
      </c>
      <c r="C1673" t="str">
        <v>ANTECIPACAO CONTRATO 0417/25 - SO. NF 289 E 311.</v>
      </c>
      <c r="D1673" t="str">
        <v>BELA CEREAIS COMERCIO</v>
      </c>
      <c r="E1673" t="str">
        <v xml:space="preserve"> SINAIR TAVARES PRADO NETO</v>
      </c>
      <c r="F1673" t="str">
        <v>0417/25 - SO</v>
      </c>
      <c r="G1673" t="str">
        <v>FORNECEDORES MERCADORIA</v>
      </c>
      <c r="H1673" t="str">
        <v>ÚNICA</v>
      </c>
      <c r="I1673" t="str">
        <v>PIX</v>
      </c>
      <c r="J1673">
        <v>440000</v>
      </c>
    </row>
    <row r="1674">
      <c r="A1674" t="str">
        <v>BC_MATRIZ</v>
      </c>
      <c r="B1674">
        <v>45994</v>
      </c>
      <c r="C1674" t="str">
        <v>SALDO FRETE Nº 02188, CTE 42836 NEROWILLIAN, CONTRATO: 0419/25 - CA. PLACA: HKF-9B40, MOTORISTA: AXEL DA SILVA GOMES. EXTRATO JL TRANSPORTES. FATURA Nº 00902 REF. DOCUMENTOS: 02188, 02189.</v>
      </c>
      <c r="D1674" t="str">
        <v>BELA CEREAIS COMERCIO</v>
      </c>
      <c r="E1674" t="str">
        <v xml:space="preserve"> AXEL DA SILVA GOMES</v>
      </c>
      <c r="F1674" t="str">
        <v>FATURA 00902</v>
      </c>
      <c r="G1674" t="str">
        <v>FRETE (ADTO/SALDO)</v>
      </c>
      <c r="H1674" t="str">
        <v>ÚNICA</v>
      </c>
      <c r="I1674" t="str">
        <v>PIX</v>
      </c>
      <c r="J1674">
        <v>4845.45</v>
      </c>
    </row>
    <row r="1675">
      <c r="A1675" t="str">
        <v>BC_MATRIZ</v>
      </c>
      <c r="B1675">
        <v>45994</v>
      </c>
      <c r="C1675" t="str">
        <v>NF 66. COMISSAO CORRETOR CONTRATO 0414/25 - FC</v>
      </c>
      <c r="D1675" t="str">
        <v>BELA CEREAIS COMERCIO</v>
      </c>
      <c r="E1675" t="str">
        <v xml:space="preserve"> J A BORGES SERVICOS</v>
      </c>
      <c r="F1675" t="str">
        <v>0414/25 - FC</v>
      </c>
      <c r="G1675" t="str">
        <v>HONORARIOS DIVERSOS</v>
      </c>
      <c r="H1675" t="str">
        <v>ÚNICA</v>
      </c>
      <c r="I1675" t="str">
        <v>PIX</v>
      </c>
      <c r="J1675">
        <v>1458</v>
      </c>
    </row>
    <row r="1676">
      <c r="A1676" t="str">
        <v>BC_MATRIZ</v>
      </c>
      <c r="B1676">
        <v>45994</v>
      </c>
      <c r="C1676" t="str">
        <v>TARIFA</v>
      </c>
      <c r="D1676" t="str">
        <v>BELA CEREAIS COMERCIO</v>
      </c>
      <c r="E1676" t="str">
        <v xml:space="preserve"> BANCO DO BRASIL SA</v>
      </c>
      <c r="F1676" t="str">
        <v>12/2025</v>
      </c>
      <c r="G1676" t="str">
        <v>TARIFA BANCARIA</v>
      </c>
      <c r="H1676" t="str">
        <v>ÚNICA</v>
      </c>
      <c r="I1676" t="str">
        <v>DEBITO EM CONTA</v>
      </c>
      <c r="J1676">
        <v>5</v>
      </c>
    </row>
    <row r="1677">
      <c r="A1677" t="str">
        <v>BC_MATRIZ</v>
      </c>
      <c r="B1677">
        <v>45994</v>
      </c>
      <c r="C1677" t="str">
        <v>TARIFAS</v>
      </c>
      <c r="D1677" t="str">
        <v>BELA CEREAIS COMERCIO</v>
      </c>
      <c r="E1677" t="str">
        <v xml:space="preserve"> BANCO DO BRASIL SA</v>
      </c>
      <c r="F1677" t="str">
        <v>12/2025</v>
      </c>
      <c r="G1677" t="str">
        <v>TARIFA BANCARIA</v>
      </c>
      <c r="H1677" t="str">
        <v>ÚNICA</v>
      </c>
      <c r="I1677" t="str">
        <v>DEBITO EM CONTA</v>
      </c>
      <c r="J1677">
        <v>80</v>
      </c>
    </row>
    <row r="1678">
      <c r="A1678" t="str">
        <v>BC_MATRIZ</v>
      </c>
      <c r="B1678">
        <v>45994</v>
      </c>
      <c r="C1678" t="str">
        <v>RESGATE</v>
      </c>
      <c r="D1678" t="str">
        <v>BELA CEREAIS COMERCIO</v>
      </c>
      <c r="E1678" t="str">
        <v xml:space="preserve"> TRANSFERENCIA ENTRE CONTAS</v>
      </c>
      <c r="F1678" t="str">
        <v>12/2025</v>
      </c>
      <c r="G1678" t="str">
        <v>TRANSFERENCIA ENTRE CONTAS</v>
      </c>
      <c r="H1678" t="str">
        <v>ÚNICA</v>
      </c>
      <c r="I1678" t="str">
        <v>TRANSFERENCIA</v>
      </c>
      <c r="J1678">
        <v>463133.7</v>
      </c>
    </row>
    <row r="1679">
      <c r="A1679" t="str">
        <v>BC_MATRIZ</v>
      </c>
      <c r="B1679">
        <v>45995</v>
      </c>
      <c r="C1679" t="str">
        <v>ADTO FRETE Nº 02191, CTE 42901 NROWILLIAN, CONTRATO: 0420/25 - ML. PLACA: BBW-7358, MOTORISTA: JEREMIAS EMANUEL ALVES DO NASCIMENTO. EXTRATO BOA VIAGEM TRANSPORTADORA</v>
      </c>
      <c r="D1679" t="str">
        <v>BELA CEREAIS COMERCIO</v>
      </c>
      <c r="E1679" t="str">
        <v xml:space="preserve"> JEREMIAS EMANUEL ALVES DO NASCIMENTO</v>
      </c>
      <c r="F1679" t="str">
        <v>02191</v>
      </c>
      <c r="G1679" t="str">
        <v>FRETE (ADTO/SALDO)</v>
      </c>
      <c r="H1679" t="str">
        <v>ÚNICA</v>
      </c>
      <c r="I1679" t="str">
        <v>PIX</v>
      </c>
      <c r="J1679">
        <v>9289</v>
      </c>
    </row>
    <row r="1680">
      <c r="A1680" t="str">
        <v>BC_MATRIZ</v>
      </c>
      <c r="B1680">
        <v>45995</v>
      </c>
      <c r="C1680" t="str">
        <v>ADTO FRETE Nº 02193, CTE 42906 NEROWILLIAN, CONTRATO: 0420/25 - ML. PLACA: SFS-6E73, MOTORISTA: CLOVIS CARLOS PIOVESANA. EXTRATO TRANSPORTADORA PIOVESANA.</v>
      </c>
      <c r="D1680" t="str">
        <v>BELA CEREAIS COMERCIO</v>
      </c>
      <c r="E1680" t="str">
        <v xml:space="preserve"> CLOVIS CARLOS PIOVESANA</v>
      </c>
      <c r="F1680" t="str">
        <v>02193</v>
      </c>
      <c r="G1680" t="str">
        <v>FRETE (ADTO/SALDO)</v>
      </c>
      <c r="H1680" t="str">
        <v>ÚNICA</v>
      </c>
      <c r="I1680" t="str">
        <v>TRANSFERENCIA</v>
      </c>
      <c r="J1680">
        <v>8729.35</v>
      </c>
    </row>
    <row r="1681">
      <c r="A1681" t="str">
        <v>BC_MATRIZ</v>
      </c>
      <c r="B1681">
        <v>45995</v>
      </c>
      <c r="C1681" t="str">
        <v>ADTO FRETE Nº 02192, CTE 42913 NEROWILLIAN, CONTRATO: 0420/25 - ML. PLACA: SFY-4I26, MOTORISTA: SIDENY ROBERTO  DE FRAGA. EXTRATO FRAGA TRANSPORTES</v>
      </c>
      <c r="D1681" t="str">
        <v>BELA CEREAIS COMERCIO</v>
      </c>
      <c r="E1681" t="str">
        <v xml:space="preserve"> SIDENY ROBERTO  DE FRAGA</v>
      </c>
      <c r="F1681" t="str">
        <v>02192</v>
      </c>
      <c r="G1681" t="str">
        <v>FRETE (ADTO/SALDO)</v>
      </c>
      <c r="H1681" t="str">
        <v>ÚNICA</v>
      </c>
      <c r="I1681" t="str">
        <v>PIX</v>
      </c>
      <c r="J1681">
        <v>8729.34</v>
      </c>
    </row>
    <row r="1682">
      <c r="A1682" t="str">
        <v>BC_MATRIZ</v>
      </c>
      <c r="B1682">
        <v>45995</v>
      </c>
      <c r="C1682" t="str">
        <v>NF 172. SERVICO RECRUTAMENTO E SELECAO DE CANDIDATOS.</v>
      </c>
      <c r="D1682" t="str">
        <v>BELA CEREAIS COMERCIO</v>
      </c>
      <c r="E1682" t="str">
        <v xml:space="preserve"> PERSONAS TREINAMENTO E DESENVOLVIMENTO PROFISSIONAL LTDA</v>
      </c>
      <c r="F1682" t="str">
        <v>172</v>
      </c>
      <c r="G1682" t="str">
        <v>HONORARIOS DIVERSOS</v>
      </c>
      <c r="H1682" t="str">
        <v>1/2</v>
      </c>
      <c r="I1682" t="str">
        <v>PIX</v>
      </c>
      <c r="J1682">
        <v>840</v>
      </c>
    </row>
    <row r="1683">
      <c r="A1683" t="str">
        <v>BC_MATRIZ</v>
      </c>
      <c r="B1683">
        <v>45995</v>
      </c>
      <c r="C1683" t="str">
        <v>MERCADORIA REF NF 1925, CARREGAMENTO Nº 02163, CONTRATO: 0410/25 - CA. PLACA: SPQ-0E98, MOTORISTA: MAURICIO ARRUDA BARROS MAFFEI</v>
      </c>
      <c r="D1683" t="str">
        <v>BELA CEREAIS COMERCIO</v>
      </c>
      <c r="E1683" t="str">
        <v xml:space="preserve"> TRANSFERENCIA ENTRE CONTAS</v>
      </c>
      <c r="F1683" t="str">
        <v>02163</v>
      </c>
      <c r="G1683" t="str">
        <v>TRANSFERENCIA ENTRE CONTAS</v>
      </c>
      <c r="H1683" t="str">
        <v>ÚNICA</v>
      </c>
      <c r="I1683" t="str">
        <v>TRANSFERENCIA</v>
      </c>
      <c r="J1683">
        <v>46306</v>
      </c>
    </row>
    <row r="1684">
      <c r="A1684" t="str">
        <v>BC_MATRIZ</v>
      </c>
      <c r="B1684">
        <v>45995</v>
      </c>
      <c r="C1684" t="str">
        <v>TARIFA</v>
      </c>
      <c r="D1684" t="str">
        <v>BELA CEREAIS COMERCIO</v>
      </c>
      <c r="E1684" t="str">
        <v xml:space="preserve"> BANCO DO BRASIL SA</v>
      </c>
      <c r="F1684" t="str">
        <v>12/2025</v>
      </c>
      <c r="G1684" t="str">
        <v>TARIFA BANCARIA</v>
      </c>
      <c r="H1684" t="str">
        <v>ÚNICA</v>
      </c>
      <c r="I1684" t="str">
        <v>DEBITO EM CONTA</v>
      </c>
      <c r="J1684">
        <v>1.64</v>
      </c>
    </row>
    <row r="1685">
      <c r="A1685" t="str">
        <v>BC_MATRIZ</v>
      </c>
      <c r="B1685">
        <v>45995</v>
      </c>
      <c r="C1685" t="str">
        <v>TARIFAS</v>
      </c>
      <c r="D1685" t="str">
        <v>BELA CEREAIS COMERCIO</v>
      </c>
      <c r="E1685" t="str">
        <v xml:space="preserve"> BANCO DO BRASIL SA</v>
      </c>
      <c r="F1685" t="str">
        <v>12/2025</v>
      </c>
      <c r="G1685" t="str">
        <v>TARIFA BANCARIA</v>
      </c>
      <c r="H1685" t="str">
        <v>ÚNICA</v>
      </c>
      <c r="I1685" t="str">
        <v>DEBITO EM CONTA</v>
      </c>
      <c r="J1685">
        <v>38.31</v>
      </c>
    </row>
    <row r="1686">
      <c r="A1686" t="str">
        <v>BC_MATRIZ</v>
      </c>
      <c r="B1686">
        <v>45995</v>
      </c>
      <c r="C1686" t="str">
        <v>APLICACAO</v>
      </c>
      <c r="D1686" t="str">
        <v>BELA CEREAIS COMERCIO</v>
      </c>
      <c r="E1686" t="str">
        <v xml:space="preserve"> TRANSFERENCIA ENTRE CONTAS</v>
      </c>
      <c r="F1686" t="str">
        <v>12/2025</v>
      </c>
      <c r="G1686" t="str">
        <v>TRANSFERENCIA ENTRE CONTAS</v>
      </c>
      <c r="H1686" t="str">
        <v>ÚNICA</v>
      </c>
      <c r="I1686" t="str">
        <v>TRANSFERENCIA</v>
      </c>
      <c r="J1686">
        <v>183465.96</v>
      </c>
    </row>
    <row r="1687">
      <c r="A1687" t="str">
        <v>BC_MATRIZ</v>
      </c>
      <c r="B1687">
        <v>45996</v>
      </c>
      <c r="C1687" t="str">
        <v>MERCADORIA REF NF 7503, CARREGAMENTO  Nº 02191, CONTRATO: 0425/25 - ML. PLACA: BBW-7358, MOTORISTA: JEREMIAS EMANUEL ALVES DO NASCIMENTO</v>
      </c>
      <c r="D1687" t="str">
        <v>BELA CEREAIS COMERCIO</v>
      </c>
      <c r="E1687" t="str">
        <v xml:space="preserve"> CIRINEU DE AGUIAR</v>
      </c>
      <c r="F1687" t="str">
        <v>02191</v>
      </c>
      <c r="G1687" t="str">
        <v>FORNECEDORES MERCADORIA</v>
      </c>
      <c r="H1687" t="str">
        <v>ÚNICA</v>
      </c>
      <c r="I1687" t="str">
        <v>PIX</v>
      </c>
      <c r="J1687">
        <v>38341.45</v>
      </c>
    </row>
    <row r="1688">
      <c r="A1688" t="str">
        <v>BC_MATRIZ</v>
      </c>
      <c r="B1688">
        <v>45996</v>
      </c>
      <c r="C1688" t="str">
        <v>MERCADORIA REF NF 7504, CARREGAMENTO  Nº 02193, CONTRATO: 0425/25 - ML. PLACA: SFS-6E73, MOTORISTA: CLOVIS CARLOS PIOVESANA</v>
      </c>
      <c r="D1688" t="str">
        <v>BELA CEREAIS COMERCIO</v>
      </c>
      <c r="E1688" t="str">
        <v xml:space="preserve"> CIRINEU DE AGUIAR</v>
      </c>
      <c r="F1688" t="str">
        <v>02193</v>
      </c>
      <c r="G1688" t="str">
        <v>FORNECEDORES MERCADORIA</v>
      </c>
      <c r="H1688" t="str">
        <v>ÚNICA</v>
      </c>
      <c r="I1688" t="str">
        <v>PIX</v>
      </c>
      <c r="J1688">
        <v>36781.21</v>
      </c>
    </row>
    <row r="1689">
      <c r="A1689" t="str">
        <v>BC_MATRIZ</v>
      </c>
      <c r="B1689">
        <v>45996</v>
      </c>
      <c r="C1689" t="str">
        <v>MERCADORIA REF NF 7505, CARREGAMENTO  Nº 02192, CONTRATO: 0425/25 - ML. PLACA: SFY-4I26, MOTORISTA: SIDENY ROBERTO  DE FRAGA</v>
      </c>
      <c r="D1689" t="str">
        <v>BELA CEREAIS COMERCIO</v>
      </c>
      <c r="E1689" t="str">
        <v xml:space="preserve"> CIRINEU DE AGUIAR</v>
      </c>
      <c r="F1689" t="str">
        <v>02192</v>
      </c>
      <c r="G1689" t="str">
        <v>FORNECEDORES MERCADORIA</v>
      </c>
      <c r="H1689" t="str">
        <v>ÚNICA</v>
      </c>
      <c r="I1689" t="str">
        <v>PIX</v>
      </c>
      <c r="J1689">
        <v>36766.76</v>
      </c>
    </row>
    <row r="1690">
      <c r="A1690" t="str">
        <v>BC_MATRIZ</v>
      </c>
      <c r="B1690">
        <v>45996</v>
      </c>
      <c r="C1690" t="str">
        <v>NF 33122. TRATAMENTO FITOSSANITARIO FUMIGACAO CONTRATO 0415/25 - MP</v>
      </c>
      <c r="D1690" t="str">
        <v>BELA CEREAIS COMERCIO</v>
      </c>
      <c r="E1690" t="str">
        <v xml:space="preserve"> SURVEY EXPURGOS LTDA</v>
      </c>
      <c r="F1690" t="str">
        <v>3122</v>
      </c>
      <c r="G1690" t="str">
        <v>FUMICACAO/TRATAMENTO</v>
      </c>
      <c r="H1690" t="str">
        <v>ÚNICA</v>
      </c>
      <c r="I1690" t="str">
        <v>PIX</v>
      </c>
      <c r="J1690">
        <v>1700</v>
      </c>
    </row>
    <row r="1691">
      <c r="A1691" t="str">
        <v>BC_MATRIZ</v>
      </c>
      <c r="B1691">
        <v>45996</v>
      </c>
      <c r="C1691" t="str">
        <v>INTERNET ESCRITORIO FATURA 2511928783466.</v>
      </c>
      <c r="D1691" t="str">
        <v>BELA CEREAIS COMERCIO</v>
      </c>
      <c r="E1691" t="str">
        <v xml:space="preserve"> CLARO S.A.</v>
      </c>
      <c r="F1691" t="str">
        <v>2511928783466</v>
      </c>
      <c r="G1691" t="str">
        <v>INTERNET</v>
      </c>
      <c r="H1691" t="str">
        <v>11/12</v>
      </c>
      <c r="I1691" t="str">
        <v>BOLETO</v>
      </c>
      <c r="J1691">
        <v>183</v>
      </c>
    </row>
    <row r="1692">
      <c r="A1692" t="str">
        <v>BC_MATRIZ</v>
      </c>
      <c r="B1692">
        <v>45996</v>
      </c>
      <c r="C1692" t="str">
        <v>ANTECIPACAO CONTRATO 0428/25 - SO</v>
      </c>
      <c r="D1692" t="str">
        <v>BELA CEREAIS COMERCIO</v>
      </c>
      <c r="E1692" t="str">
        <v xml:space="preserve"> EDICARLOS ALMEIDA GUEDES</v>
      </c>
      <c r="F1692" t="str">
        <v>0428/25 - SO</v>
      </c>
      <c r="G1692" t="str">
        <v>FORNECEDORES MERCADORIA</v>
      </c>
      <c r="H1692" t="str">
        <v>ÚNICA</v>
      </c>
      <c r="I1692" t="str">
        <v>PIX</v>
      </c>
      <c r="J1692">
        <v>80000</v>
      </c>
    </row>
    <row r="1693">
      <c r="A1693" t="str">
        <v>BC_MATRIZ</v>
      </c>
      <c r="B1693">
        <v>45996</v>
      </c>
      <c r="C1693" t="str">
        <v>CTE 218 ALFREDO. FATURA Nº 00905 REF. DOCUMENTOS: 02183, 02185, 02184.</v>
      </c>
      <c r="D1693" t="str">
        <v>BELA CEREAIS COMERCIO</v>
      </c>
      <c r="E1693" t="str">
        <v xml:space="preserve"> JOEL FLORENCO DE SOUZA</v>
      </c>
      <c r="F1693" t="str">
        <v>FATURA 00905</v>
      </c>
      <c r="G1693" t="str">
        <v>OUTRAS DESPESAS (CORRETORA)</v>
      </c>
      <c r="H1693" t="str">
        <v>ÚNICA</v>
      </c>
      <c r="I1693" t="str">
        <v>TRANSFERENCIA</v>
      </c>
      <c r="J1693">
        <v>3013</v>
      </c>
    </row>
    <row r="1694">
      <c r="A1694" t="str">
        <v>BC_MATRIZ</v>
      </c>
      <c r="B1694">
        <v>45996</v>
      </c>
      <c r="C1694" t="str">
        <v>CTE 218 ALFREDO. FATURA Nº 00905 REF. DOCUMENTOS: 02183, 02185, 02184.</v>
      </c>
      <c r="D1694" t="str">
        <v>BELA CEREAIS COMERCIO</v>
      </c>
      <c r="E1694" t="str">
        <v xml:space="preserve"> JOEL FLORENCO DE SOUZA</v>
      </c>
      <c r="F1694" t="str">
        <v>FATURA 00905</v>
      </c>
      <c r="G1694" t="str">
        <v>PRO-LABORE</v>
      </c>
      <c r="H1694" t="str">
        <v>ÚNICA</v>
      </c>
      <c r="I1694" t="str">
        <v>TRANSFERENCIA</v>
      </c>
      <c r="J1694">
        <v>882.5</v>
      </c>
    </row>
    <row r="1695">
      <c r="A1695" t="str">
        <v>BC_MATRIZ</v>
      </c>
      <c r="B1695">
        <v>45996</v>
      </c>
      <c r="C1695" t="str">
        <v>ADTO FRETE Nº 02194, CTE 43004 NEROWILLIAN, CONTRATO: 0431/25 - CA. PLACA: QCJ-6F60, MOTORISTA: MARCOS ALEXANDRE CONSTANTINO. ESTRATO JJJM - TRANSPORTES</v>
      </c>
      <c r="D1695" t="str">
        <v>BELA CEREAIS COMERCIO</v>
      </c>
      <c r="E1695" t="str">
        <v xml:space="preserve"> MARCOS ALEXANDRE CONSTANTINO</v>
      </c>
      <c r="F1695" t="str">
        <v>02194</v>
      </c>
      <c r="G1695" t="str">
        <v>FRETE (ADTO/SALDO)</v>
      </c>
      <c r="H1695" t="str">
        <v>ÚNICA</v>
      </c>
      <c r="I1695" t="str">
        <v>PIX</v>
      </c>
      <c r="J1695">
        <v>9601.9</v>
      </c>
    </row>
    <row r="1696">
      <c r="A1696" t="str">
        <v>BC_MATRIZ</v>
      </c>
      <c r="B1696">
        <v>45996</v>
      </c>
      <c r="C1696" t="str">
        <v>NF 202500000000019. BLINDEX SALA 505 SUL.</v>
      </c>
      <c r="D1696" t="str">
        <v>BELA CEREAIS COMERCIO</v>
      </c>
      <c r="E1696" t="str">
        <v xml:space="preserve"> LEANDRO COSTA DA SILVA</v>
      </c>
      <c r="F1696" t="str">
        <v>202500000000019</v>
      </c>
      <c r="G1696" t="str">
        <v>INSTALACAO/MONTAGEM ESCRITORIO 505 SUL PALMAS TO</v>
      </c>
      <c r="H1696" t="str">
        <v>ÚNICA</v>
      </c>
      <c r="I1696" t="str">
        <v>TRANSFERENCIA</v>
      </c>
      <c r="J1696">
        <v>2700</v>
      </c>
    </row>
    <row r="1697">
      <c r="A1697" t="str">
        <v>BC_MATRIZ</v>
      </c>
      <c r="B1697">
        <v>45996</v>
      </c>
      <c r="C1697" t="str">
        <v>NF 202500000000019. ADESIVO SALA 505 SUL</v>
      </c>
      <c r="D1697" t="str">
        <v>BELA CEREAIS COMERCIO</v>
      </c>
      <c r="E1697" t="str">
        <v xml:space="preserve"> LEANDRO COSTA DA SILVA</v>
      </c>
      <c r="F1697" t="str">
        <v>202500000000019</v>
      </c>
      <c r="G1697" t="str">
        <v>INSTALACAO/MONTAGEM ESCRITORIO 505 SUL PALMAS TO</v>
      </c>
      <c r="H1697" t="str">
        <v>ÚNICA</v>
      </c>
      <c r="I1697" t="str">
        <v>PIX</v>
      </c>
      <c r="J1697">
        <v>450</v>
      </c>
    </row>
    <row r="1698">
      <c r="A1698" t="str">
        <v>BC_MATRIZ</v>
      </c>
      <c r="B1698">
        <v>45996</v>
      </c>
      <c r="C1698" t="str">
        <v>TARIFA</v>
      </c>
      <c r="D1698" t="str">
        <v>BELA CEREAIS COMERCIO</v>
      </c>
      <c r="E1698" t="str">
        <v xml:space="preserve"> BANCO DO BRASIL SA</v>
      </c>
      <c r="F1698" t="str">
        <v>12/2025</v>
      </c>
      <c r="G1698" t="str">
        <v>TARIFA BANCARIA</v>
      </c>
      <c r="H1698" t="str">
        <v>ÚNICA</v>
      </c>
      <c r="I1698" t="str">
        <v>DEBITO EM CONTA</v>
      </c>
      <c r="J1698">
        <v>44.45</v>
      </c>
    </row>
    <row r="1699">
      <c r="A1699" t="str">
        <v>BC_MATRIZ</v>
      </c>
      <c r="B1699">
        <v>45996</v>
      </c>
      <c r="C1699" t="str">
        <v>SERVICO DE CAMBIO CONTRATO: 0387/25 MP EXP-30/25 C.</v>
      </c>
      <c r="D1699" t="str">
        <v>BELA CEREAIS COMERCIO</v>
      </c>
      <c r="E1699" t="str">
        <v xml:space="preserve"> BANCO DO BRASIL SA</v>
      </c>
      <c r="F1699" t="str">
        <v>0387/25 - MP</v>
      </c>
      <c r="G1699" t="str">
        <v>TARIFA CAMBIO/EXPORTACAO</v>
      </c>
      <c r="H1699" t="str">
        <v>ÚNICA</v>
      </c>
      <c r="I1699" t="str">
        <v>DEBITO EM CONTA</v>
      </c>
      <c r="J1699">
        <v>550</v>
      </c>
    </row>
    <row r="1700">
      <c r="A1700" t="str">
        <v>BC_MATRIZ</v>
      </c>
      <c r="B1700">
        <v>45996</v>
      </c>
      <c r="C1700" t="str">
        <v>SERVICO DE CAMBIO CONTRATO: 0387/25 MP EXP-30/25 A.</v>
      </c>
      <c r="D1700" t="str">
        <v>BELA CEREAIS COMERCIO</v>
      </c>
      <c r="E1700" t="str">
        <v xml:space="preserve"> BANCO DO BRASIL SA</v>
      </c>
      <c r="F1700" t="str">
        <v>0387/25 - MP</v>
      </c>
      <c r="G1700" t="str">
        <v>TARIFA CAMBIO/EXPORTACAO</v>
      </c>
      <c r="H1700" t="str">
        <v>ÚNICA</v>
      </c>
      <c r="I1700" t="str">
        <v>DEBITO EM CONTA</v>
      </c>
      <c r="J1700">
        <v>550</v>
      </c>
    </row>
    <row r="1701">
      <c r="A1701" t="str">
        <v>BC_MATRIZ</v>
      </c>
      <c r="B1701">
        <v>45996</v>
      </c>
      <c r="C1701" t="str">
        <v>SERVICO DE CAMBIO CONTRATO: 0388/25 FC EXP-31/25 B.</v>
      </c>
      <c r="D1701" t="str">
        <v>BELA CEREAIS COMERCIO</v>
      </c>
      <c r="E1701" t="str">
        <v xml:space="preserve"> BANCO DO BRASIL SA</v>
      </c>
      <c r="F1701" t="str">
        <v>0388/25 - FC</v>
      </c>
      <c r="G1701" t="str">
        <v>TARIFA CAMBIO/EXPORTACAO</v>
      </c>
      <c r="H1701" t="str">
        <v>ÚNICA</v>
      </c>
      <c r="I1701" t="str">
        <v>DEBITO EM CONTA</v>
      </c>
      <c r="J1701">
        <v>550</v>
      </c>
    </row>
    <row r="1702">
      <c r="A1702" t="str">
        <v>BC_MATRIZ</v>
      </c>
      <c r="B1702">
        <v>45996</v>
      </c>
      <c r="C1702" t="str">
        <v>TARIFA</v>
      </c>
      <c r="D1702" t="str">
        <v>BELA CEREAIS COMERCIO</v>
      </c>
      <c r="E1702" t="str">
        <v xml:space="preserve"> BANCO DA AMAZONIA</v>
      </c>
      <c r="F1702" t="str">
        <v>12/2025</v>
      </c>
      <c r="G1702" t="str">
        <v>TARIFA BANCARIA</v>
      </c>
      <c r="H1702" t="str">
        <v>ÚNICA</v>
      </c>
      <c r="I1702" t="str">
        <v>DEBITO EM CONTA</v>
      </c>
      <c r="J1702">
        <v>40</v>
      </c>
    </row>
    <row r="1703">
      <c r="A1703" t="str">
        <v>BC_MATRIZ</v>
      </c>
      <c r="B1703">
        <v>45999</v>
      </c>
      <c r="C1703" t="str">
        <v>SALDO FRETE Nº 02191, CTE 42901 E 42842 NROWILLIAN, CONTRATO: 0420/25 - ML. PLACA: BBW-7358, MOTORISTA: JEREMIAS EMANUEL ALVES DO NASCIMENTO. EXTRATO BOA VIAGEM TRANSPORTADORA</v>
      </c>
      <c r="D1703" t="str">
        <v>BELA CEREAIS COMERCIO</v>
      </c>
      <c r="E1703" t="str">
        <v xml:space="preserve"> JEREMIAS EMANUEL ALVES DO NASCIMENTO</v>
      </c>
      <c r="F1703" t="str">
        <v>02191</v>
      </c>
      <c r="G1703" t="str">
        <v>FRETE (ADTO/SALDO)</v>
      </c>
      <c r="H1703" t="str">
        <v>ÚNICA</v>
      </c>
      <c r="I1703" t="str">
        <v>PIX</v>
      </c>
      <c r="J1703">
        <v>4421.8</v>
      </c>
    </row>
    <row r="1704">
      <c r="A1704" t="str">
        <v>BC_MATRIZ</v>
      </c>
      <c r="B1704">
        <v>45999</v>
      </c>
      <c r="C1704" t="str">
        <v>SALDO FRETE Nº 02193, CTE 42906 NEROWILLIAN, CONTRATO: 0420/25 - ML. PLACA: SFS-6E73, MOTORISTA: CLOVIS CARLOS PIOVESANA. EXTRATO TRANSPORTADORA PIOVESANA.</v>
      </c>
      <c r="D1704" t="str">
        <v>BELA CEREAIS COMERCIO</v>
      </c>
      <c r="E1704" t="str">
        <v xml:space="preserve"> CLOVIS CARLOS PIOVESANA</v>
      </c>
      <c r="F1704" t="str">
        <v>02193</v>
      </c>
      <c r="G1704" t="str">
        <v>FRETE (ADTO/SALDO)</v>
      </c>
      <c r="H1704" t="str">
        <v>ÚNICA</v>
      </c>
      <c r="I1704" t="str">
        <v>PIX</v>
      </c>
      <c r="J1704">
        <v>3656.05</v>
      </c>
    </row>
    <row r="1705">
      <c r="A1705" t="str">
        <v>BC_MATRIZ</v>
      </c>
      <c r="B1705">
        <v>45999</v>
      </c>
      <c r="C1705" t="str">
        <v>SALDO FRETE Nº 02192, CTE 42913 NEROWILLIAN, CONTRATO: 0420/25 - ML. PLACA: SFY-4I26, MOTORISTA: SIDENY ROBERTO  DE FRAGA. EXTRATO FRAGA TRANSPORTES</v>
      </c>
      <c r="D1705" t="str">
        <v>BELA CEREAIS COMERCIO</v>
      </c>
      <c r="E1705" t="str">
        <v xml:space="preserve"> SIDENY ROBERTO  DE FRAGA</v>
      </c>
      <c r="F1705" t="str">
        <v>02192</v>
      </c>
      <c r="G1705" t="str">
        <v>FRETE (ADTO/SALDO)</v>
      </c>
      <c r="H1705" t="str">
        <v>ÚNICA</v>
      </c>
      <c r="I1705" t="str">
        <v>PIX</v>
      </c>
      <c r="J1705">
        <v>3651.15</v>
      </c>
    </row>
    <row r="1706">
      <c r="A1706" t="str">
        <v>BC_MATRIZ</v>
      </c>
      <c r="B1706">
        <v>45999</v>
      </c>
      <c r="C1706" t="str">
        <v>SALDO FRETE Nº 02194, CTE 43004 NEROWILLIAN, CONTRATO: 0431/25 - CA. PLACA: QCJ-6F60, MOTORISTA: MARCOS ALEXANDRE CONSTANTINO. ESTRATO JJJM - TRANSPORTES</v>
      </c>
      <c r="D1706" t="str">
        <v>BELA CEREAIS COMERCIO</v>
      </c>
      <c r="E1706" t="str">
        <v xml:space="preserve"> MARCOS ALEXANDRE CONSTANTINO</v>
      </c>
      <c r="F1706" t="str">
        <v>02194</v>
      </c>
      <c r="G1706" t="str">
        <v>FRETE (ADTO/SALDO)</v>
      </c>
      <c r="H1706" t="str">
        <v>ÚNICA</v>
      </c>
      <c r="I1706" t="str">
        <v>PIX</v>
      </c>
      <c r="J1706">
        <v>4025.1</v>
      </c>
    </row>
    <row r="1707">
      <c r="A1707" t="str">
        <v>BC_MATRIZ</v>
      </c>
      <c r="B1707">
        <v>45999</v>
      </c>
      <c r="C1707" t="str">
        <v>MERCADORIA REF NF 1942, CARREGAMENTO Nº 02173, CONTRATO: 0424/25 - CA. PLACA: SLH-1H78, MOTORISTA: TIAGO FERNANDES COELHO</v>
      </c>
      <c r="D1707" t="str">
        <v>BELA CEREAIS COMERCIO</v>
      </c>
      <c r="E1707" t="str">
        <v xml:space="preserve"> TRANSFERENCIA ENTRE CONTAS</v>
      </c>
      <c r="F1707" t="str">
        <v>02173</v>
      </c>
      <c r="G1707" t="str">
        <v>TRANSFERENCIA ENTRE CONTAS</v>
      </c>
      <c r="H1707" t="str">
        <v>ÚNICA</v>
      </c>
      <c r="I1707" t="str">
        <v>TRANSFERENCIA</v>
      </c>
      <c r="J1707">
        <v>46425.6</v>
      </c>
    </row>
    <row r="1708">
      <c r="A1708" t="str">
        <v>BC_MATRIZ</v>
      </c>
      <c r="B1708">
        <v>45999</v>
      </c>
      <c r="C1708" t="str">
        <v>MERCADORIA REF NF 1943, CARREGAMENTO Nº 02175, CONTRATO: 0424/25 - CA. PLACA: SLK-8J20, MOTORISTA: LEANDRO GOMES COELHO</v>
      </c>
      <c r="D1708" t="str">
        <v>BELA CEREAIS COMERCIO</v>
      </c>
      <c r="E1708" t="str">
        <v xml:space="preserve"> TRANSFERENCIA ENTRE CONTAS</v>
      </c>
      <c r="F1708" t="str">
        <v>02175</v>
      </c>
      <c r="G1708" t="str">
        <v>TRANSFERENCIA ENTRE CONTAS</v>
      </c>
      <c r="H1708" t="str">
        <v>ÚNICA</v>
      </c>
      <c r="I1708" t="str">
        <v>TRANSFERENCIA</v>
      </c>
      <c r="J1708">
        <v>46500</v>
      </c>
    </row>
    <row r="1709">
      <c r="A1709" t="str">
        <v>BC_MATRIZ</v>
      </c>
      <c r="B1709">
        <v>45999</v>
      </c>
      <c r="C1709" t="str">
        <v>BAIXAR MUTUO</v>
      </c>
      <c r="D1709" t="str">
        <v>BELA CEREAIS COMERCIO</v>
      </c>
      <c r="E1709" t="str">
        <v xml:space="preserve"> JOEL FLORENCO DE SOUZA</v>
      </c>
      <c r="F1709" t="str">
        <v>12/2025</v>
      </c>
      <c r="G1709" t="str">
        <v>PRO-LABORE</v>
      </c>
      <c r="H1709" t="str">
        <v>ÚNICA</v>
      </c>
      <c r="I1709" t="str">
        <v>TRANSFERENCIA</v>
      </c>
      <c r="J1709">
        <v>6200</v>
      </c>
    </row>
    <row r="1710">
      <c r="A1710" t="str">
        <v>BC_MATRIZ</v>
      </c>
      <c r="B1710">
        <v>45999</v>
      </c>
      <c r="C1710" t="str">
        <v>BAIXAR MUTUO</v>
      </c>
      <c r="D1710" t="str">
        <v>BELA CEREAIS COMERCIO</v>
      </c>
      <c r="E1710" t="str">
        <v xml:space="preserve"> JOEL FLORENCO DE SOUZA</v>
      </c>
      <c r="F1710" t="str">
        <v>12/2025</v>
      </c>
      <c r="G1710" t="str">
        <v>TERRENO LUZIMANGUES</v>
      </c>
      <c r="H1710" t="str">
        <v>ÚNICA</v>
      </c>
      <c r="I1710" t="str">
        <v>TRANSFERENCIA</v>
      </c>
      <c r="J1710">
        <v>1500</v>
      </c>
    </row>
    <row r="1711">
      <c r="A1711" t="str">
        <v>BC_MATRIZ</v>
      </c>
      <c r="B1711">
        <v>45999</v>
      </c>
      <c r="C1711" t="str">
        <v>BAIXAR MUTUO</v>
      </c>
      <c r="D1711" t="str">
        <v>BELA CEREAIS COMERCIO</v>
      </c>
      <c r="E1711" t="str">
        <v xml:space="preserve"> JOEL FLORENCO DE SOUZA</v>
      </c>
      <c r="F1711" t="str">
        <v>12/2025</v>
      </c>
      <c r="G1711" t="str">
        <v>TERRENO LUZIMANGUES</v>
      </c>
      <c r="H1711" t="str">
        <v>ÚNICA</v>
      </c>
      <c r="I1711" t="str">
        <v>TRANSFERENCIA</v>
      </c>
      <c r="J1711">
        <v>300</v>
      </c>
    </row>
    <row r="1712">
      <c r="A1712" t="str">
        <v>BC_MATRIZ</v>
      </c>
      <c r="B1712">
        <v>45999</v>
      </c>
      <c r="C1712" t="str">
        <v>TARIFA</v>
      </c>
      <c r="D1712" t="str">
        <v>BELA CEREAIS COMERCIO</v>
      </c>
      <c r="E1712" t="str">
        <v xml:space="preserve"> BANCO DO BRASIL SA</v>
      </c>
      <c r="F1712" t="str">
        <v>12/2025</v>
      </c>
      <c r="G1712" t="str">
        <v>TARIFA BANCARIA</v>
      </c>
      <c r="H1712" t="str">
        <v>ÚNICA</v>
      </c>
      <c r="I1712" t="str">
        <v>DEBITO EM CONTA</v>
      </c>
      <c r="J1712">
        <v>3.28</v>
      </c>
    </row>
    <row r="1713">
      <c r="A1713" t="str">
        <v>BC_MATRIZ</v>
      </c>
      <c r="B1713">
        <v>45999</v>
      </c>
      <c r="C1713" t="str">
        <v>TARIFAS</v>
      </c>
      <c r="D1713" t="str">
        <v>BELA CEREAIS COMERCIO</v>
      </c>
      <c r="E1713" t="str">
        <v xml:space="preserve"> BANCO DO BRASIL SA</v>
      </c>
      <c r="F1713" t="str">
        <v>12/2025</v>
      </c>
      <c r="G1713" t="str">
        <v>TARIFA BANCARIA</v>
      </c>
      <c r="H1713" t="str">
        <v>ÚNICA</v>
      </c>
      <c r="I1713" t="str">
        <v>DEBITO EM CONTA</v>
      </c>
      <c r="J1713">
        <v>50</v>
      </c>
    </row>
    <row r="1714">
      <c r="A1714" t="str">
        <v>BC_MATRIZ</v>
      </c>
      <c r="B1714">
        <v>45999</v>
      </c>
      <c r="C1714" t="str">
        <v>APLICACAO</v>
      </c>
      <c r="D1714" t="str">
        <v>BELA CEREAIS COMERCIO</v>
      </c>
      <c r="E1714" t="str">
        <v xml:space="preserve"> TRANSFERENCIA ENTRE CONTAS</v>
      </c>
      <c r="F1714" t="str">
        <v>12/2025</v>
      </c>
      <c r="G1714" t="str">
        <v>TRANSFERENCIA ENTRE CONTAS</v>
      </c>
      <c r="H1714" t="str">
        <v>ÚNICA</v>
      </c>
      <c r="I1714" t="str">
        <v>TRANSFERENCIA</v>
      </c>
      <c r="J1714">
        <v>65186.22</v>
      </c>
    </row>
    <row r="1715">
      <c r="A1715" t="str">
        <v>BC_MATRIZ</v>
      </c>
      <c r="B1715">
        <v>46000</v>
      </c>
      <c r="C1715" t="str">
        <v>MERCADORIA REF NF 1555, CARREGAMENTO  Nº 02160, CONTRATO: 0408/25 - CA. PLACA: MZJ-8A27, MOTORISTA: SIMAO BARROO DE ARAUJO</v>
      </c>
      <c r="D1715" t="str">
        <v>BELA CEREAIS COMERCIO</v>
      </c>
      <c r="E1715" t="str">
        <v xml:space="preserve"> MM COMERCIO DE CEREAIS LTDA</v>
      </c>
      <c r="F1715" t="str">
        <v>02160</v>
      </c>
      <c r="G1715" t="str">
        <v>FORNECEDORES MERCADORIA</v>
      </c>
      <c r="H1715" t="str">
        <v>ÚNICA</v>
      </c>
      <c r="I1715" t="str">
        <v>TRANSFERENCIA</v>
      </c>
      <c r="J1715">
        <v>39400</v>
      </c>
    </row>
    <row r="1716">
      <c r="A1716" t="str">
        <v>BC_MATRIZ</v>
      </c>
      <c r="B1716">
        <v>46000</v>
      </c>
      <c r="C1716" t="str">
        <v>MERCADORIA REF NF 1556, CARREGAMENTO  Nº 02163, CONTRATO: 0408/25 - CA. PLACA: SPQ-0E98, MOTORISTA: MAURICIO ARRUDA BARROS MAFFEI</v>
      </c>
      <c r="D1716" t="str">
        <v>BELA CEREAIS COMERCIO</v>
      </c>
      <c r="E1716" t="str">
        <v xml:space="preserve"> MM COMERCIO DE CEREAIS LTDA</v>
      </c>
      <c r="F1716" t="str">
        <v>02163</v>
      </c>
      <c r="G1716" t="str">
        <v>FORNECEDORES MERCADORIA</v>
      </c>
      <c r="H1716" t="str">
        <v>ÚNICA</v>
      </c>
      <c r="I1716" t="str">
        <v>TRANSFERENCIA</v>
      </c>
      <c r="J1716">
        <v>35620</v>
      </c>
    </row>
    <row r="1717">
      <c r="A1717" t="str">
        <v>BC_MATRIZ</v>
      </c>
      <c r="B1717">
        <v>46000</v>
      </c>
      <c r="C1717" t="str">
        <v>MERCADORIA REF NF 1557, CARREGAMENTO  Nº 02164, CONTRATO: 0408/25 - CA. PLACA: QJR-5J57, MOTORISTA: ALCINEY SILVA DOS SANTOS</v>
      </c>
      <c r="D1717" t="str">
        <v>BELA CEREAIS COMERCIO</v>
      </c>
      <c r="E1717" t="str">
        <v xml:space="preserve"> MM COMERCIO DE CEREAIS LTDA</v>
      </c>
      <c r="F1717" t="str">
        <v>02164</v>
      </c>
      <c r="G1717" t="str">
        <v>FORNECEDORES MERCADORIA</v>
      </c>
      <c r="H1717" t="str">
        <v>ÚNICA</v>
      </c>
      <c r="I1717" t="str">
        <v>TRANSFERENCIA</v>
      </c>
      <c r="J1717">
        <v>36460</v>
      </c>
    </row>
    <row r="1718">
      <c r="A1718" t="str">
        <v>BC_MATRIZ</v>
      </c>
      <c r="B1718">
        <v>46000</v>
      </c>
      <c r="C1718" t="str">
        <v>MERCADORIA REF NF 1558, CARREGAMENTO  Nº 02173, CONTRATO: 0408/25 - CA. PLACA: SLH-1H78, MOTORISTA: TIAGO FERNANDES COELHO</v>
      </c>
      <c r="D1718" t="str">
        <v>BELA CEREAIS COMERCIO</v>
      </c>
      <c r="E1718" t="str">
        <v xml:space="preserve"> MM COMERCIO DE CEREAIS LTDA</v>
      </c>
      <c r="F1718" t="str">
        <v>02173</v>
      </c>
      <c r="G1718" t="str">
        <v>FORNECEDORES MERCADORIA</v>
      </c>
      <c r="H1718" t="str">
        <v>ÚNICA</v>
      </c>
      <c r="I1718" t="str">
        <v>TRANSFERENCIA</v>
      </c>
      <c r="J1718">
        <v>37340</v>
      </c>
    </row>
    <row r="1719">
      <c r="A1719" t="str">
        <v>BC_MATRIZ</v>
      </c>
      <c r="B1719">
        <v>46000</v>
      </c>
      <c r="C1719" t="str">
        <v>NF 1799642. SERVICO PORTUARIO. CONTRATO 0390/25 - FC - FC. EX 36/25</v>
      </c>
      <c r="D1719" t="str">
        <v>BELA CEREAIS COMERCIO</v>
      </c>
      <c r="E1719" t="str">
        <v xml:space="preserve"> TCP - TERMINAL DE CONTEINERES DE PARANAGUA S/A</v>
      </c>
      <c r="F1719" t="str">
        <v>0390/25 - FC</v>
      </c>
      <c r="G1719" t="str">
        <v>SERVICOS PORTUARIOS</v>
      </c>
      <c r="H1719" t="str">
        <v>ÚNICA</v>
      </c>
      <c r="I1719" t="str">
        <v>BOLETO</v>
      </c>
      <c r="J1719">
        <v>2530.24</v>
      </c>
    </row>
    <row r="1720">
      <c r="A1720" t="str">
        <v>BC_MATRIZ</v>
      </c>
      <c r="B1720">
        <v>46000</v>
      </c>
      <c r="C1720" t="str">
        <v>NF 1799642. SERVICO PORTUARIO. CONTRATO 0390/25 - FC - FC. EX 36/25</v>
      </c>
      <c r="D1720" t="str">
        <v>BELA CEREAIS COMERCIO</v>
      </c>
      <c r="E1720" t="str">
        <v xml:space="preserve"> TCP - TERMINAL DE CONTEINERES DE PARANAGUA S/A</v>
      </c>
      <c r="F1720" t="str">
        <v>0390/25 - FC</v>
      </c>
      <c r="G1720" t="str">
        <v>JUROS FORNECEDORES</v>
      </c>
      <c r="H1720" t="str">
        <v>ÚNICA</v>
      </c>
      <c r="I1720" t="str">
        <v>BOLETO</v>
      </c>
      <c r="J1720">
        <v>74.12</v>
      </c>
    </row>
    <row r="1721">
      <c r="A1721" t="str">
        <v>BC_MATRIZ</v>
      </c>
      <c r="B1721">
        <v>46000</v>
      </c>
      <c r="C1721" t="str">
        <v>CTE 250 ALFREDO, FATURA Nº 00906 REF. DOCUMENTOS: 02192, 02190, 02191, 02193, 02194.</v>
      </c>
      <c r="D1721" t="str">
        <v>BELA CEREAIS COMERCIO</v>
      </c>
      <c r="E1721" t="str">
        <v xml:space="preserve"> MARCIA MORATELLI</v>
      </c>
      <c r="F1721" t="str">
        <v>FATURA 00906</v>
      </c>
      <c r="G1721" t="str">
        <v>OUTRAS DESPESAS (CORRETORA)</v>
      </c>
      <c r="H1721" t="str">
        <v>ÚNICA</v>
      </c>
      <c r="I1721" t="str">
        <v>TRANSFERENCIA</v>
      </c>
      <c r="J1721">
        <v>1206.6</v>
      </c>
    </row>
    <row r="1722">
      <c r="A1722" t="str">
        <v>BC_MATRIZ</v>
      </c>
      <c r="B1722">
        <v>46000</v>
      </c>
      <c r="C1722" t="str">
        <v>CTE 215 ALFREDO. ICMS S/ FRETE. R$ 400,00 MAO DE OBRA INSTACAO MARMORE COPA.</v>
      </c>
      <c r="D1722" t="str">
        <v>BELA CEREAIS COMERCIO</v>
      </c>
      <c r="E1722" t="str">
        <v xml:space="preserve"> MARCIA MORATELLI</v>
      </c>
      <c r="F1722" t="str">
        <v>12/2025</v>
      </c>
      <c r="G1722" t="str">
        <v>ICMS S/ FRETE</v>
      </c>
      <c r="H1722" t="str">
        <v>ÚNICA</v>
      </c>
      <c r="I1722" t="str">
        <v>TRANSFERENCIA</v>
      </c>
      <c r="J1722">
        <v>6252.19</v>
      </c>
    </row>
    <row r="1723">
      <c r="A1723" t="str">
        <v>BC_MATRIZ</v>
      </c>
      <c r="B1723">
        <v>46000</v>
      </c>
      <c r="C1723" t="str">
        <v>CTE 215 ALFREDO. ICMS S/ FRETE. R$ 400,00 MAO DE OBRA INSTACAO MARMORE COPA.</v>
      </c>
      <c r="D1723" t="str">
        <v>BELA CEREAIS COMERCIO</v>
      </c>
      <c r="E1723" t="str">
        <v xml:space="preserve"> MARCIA MORATELLI</v>
      </c>
      <c r="F1723" t="str">
        <v>12/2025</v>
      </c>
      <c r="G1723" t="str">
        <v>INSTALACAO/MONTAGEM ESCRITORIO 505 SUL PALMAS TO</v>
      </c>
      <c r="H1723" t="str">
        <v>ÚNICA</v>
      </c>
      <c r="I1723" t="str">
        <v>TRANSFERENCIA</v>
      </c>
      <c r="J1723">
        <v>400</v>
      </c>
    </row>
    <row r="1724">
      <c r="A1724" t="str">
        <v>BC_MATRIZ</v>
      </c>
      <c r="B1724">
        <v>46000</v>
      </c>
      <c r="C1724" t="str">
        <v>CTE 215 ALFREDO. ICMS S/ FRETE. R$ 400,00 MAO DE OBRA INSTACAO MARMORE COPA.</v>
      </c>
      <c r="D1724" t="str">
        <v>BELA CEREAIS COMERCIO</v>
      </c>
      <c r="E1724" t="str">
        <v xml:space="preserve"> MARCIA MORATELLI</v>
      </c>
      <c r="F1724" t="str">
        <v>12/2025</v>
      </c>
      <c r="G1724" t="str">
        <v>PRO-LABORE</v>
      </c>
      <c r="H1724" t="str">
        <v>ÚNICA</v>
      </c>
      <c r="I1724" t="str">
        <v>TRANSFERENCIA</v>
      </c>
      <c r="J1724">
        <v>1548.25</v>
      </c>
    </row>
    <row r="1725">
      <c r="A1725" t="str">
        <v>BC_MATRIZ</v>
      </c>
      <c r="B1725">
        <v>46000</v>
      </c>
      <c r="C1725" t="str">
        <v>MERCADORIA REF NF 1953, CARREGAMENTO Nº 02179, CONTRATO: 0418/25 - CA. PLACA: FQC-6897, MOTORISTA: LEANDRO BATISTA DA SILVA</v>
      </c>
      <c r="D1725" t="str">
        <v>BELA CEREAIS COMERCIO</v>
      </c>
      <c r="E1725" t="str">
        <v xml:space="preserve"> TRANSFERENCIA ENTRE CONTAS</v>
      </c>
      <c r="F1725" t="str">
        <v>02179</v>
      </c>
      <c r="G1725" t="str">
        <v>TRANSFERENCIA ENTRE CONTAS</v>
      </c>
      <c r="H1725" t="str">
        <v>ÚNICA</v>
      </c>
      <c r="I1725" t="str">
        <v>TRANSFERENCIA</v>
      </c>
      <c r="J1725">
        <v>49738</v>
      </c>
    </row>
    <row r="1726">
      <c r="A1726" t="str">
        <v>BC_MATRIZ</v>
      </c>
      <c r="B1726">
        <v>46000</v>
      </c>
      <c r="C1726" t="str">
        <v>MERCADORIA REF NF 1958, CARREGAMENTO Nº 02181, CONTRATO: 0427/25 - CA. PLACA: ODE-2G58, MOTORISTA: DANIEL AVILA CUNHA</v>
      </c>
      <c r="D1726" t="str">
        <v>BELA CEREAIS COMERCIO</v>
      </c>
      <c r="E1726" t="str">
        <v xml:space="preserve"> TRANSFERENCIA ENTRE CONTAS</v>
      </c>
      <c r="F1726" t="str">
        <v>02181</v>
      </c>
      <c r="G1726" t="str">
        <v>TRANSFERENCIA ENTRE CONTAS</v>
      </c>
      <c r="H1726" t="str">
        <v>ÚNICA</v>
      </c>
      <c r="I1726" t="str">
        <v>TRANSFERENCIA</v>
      </c>
      <c r="J1726">
        <v>53128.6</v>
      </c>
    </row>
    <row r="1727">
      <c r="A1727" t="str">
        <v>BC_MATRIZ</v>
      </c>
      <c r="B1727">
        <v>46000</v>
      </c>
      <c r="C1727" t="str">
        <v>MERCADORIA REF NF 1957, CARREGAMENTO Nº 02188 e 02189, CONTRATO: 0419/25 - CA. PLACA: HKF-9B40, MOTORISTA: AXEL DA SILVA GOMES. FATURA Nº 00081 REF. DOCUMENTOS: 02188, 02189.</v>
      </c>
      <c r="D1727" t="str">
        <v>BELA CEREAIS COMERCIO</v>
      </c>
      <c r="E1727" t="str">
        <v xml:space="preserve"> TRANSFERENCIA ENTRE CONTAS</v>
      </c>
      <c r="F1727" t="str">
        <v>02188</v>
      </c>
      <c r="G1727" t="str">
        <v>TRANSFERENCIA ENTRE CONTAS</v>
      </c>
      <c r="H1727" t="str">
        <v>ÚNICA</v>
      </c>
      <c r="I1727" t="str">
        <v>TRANSFERENCIA</v>
      </c>
      <c r="J1727">
        <v>67830.8</v>
      </c>
    </row>
    <row r="1728">
      <c r="A1728" t="str">
        <v>BC_MATRIZ</v>
      </c>
      <c r="B1728">
        <v>46000</v>
      </c>
      <c r="C1728" t="str">
        <v>TARIFAS</v>
      </c>
      <c r="D1728" t="str">
        <v>BELA CEREAIS COMERCIO</v>
      </c>
      <c r="E1728" t="str">
        <v xml:space="preserve"> BANCO DO BRASIL SA</v>
      </c>
      <c r="F1728" t="str">
        <v>12/2025</v>
      </c>
      <c r="G1728" t="str">
        <v>TARIFA BANCARIA</v>
      </c>
      <c r="H1728" t="str">
        <v>ÚNICA</v>
      </c>
      <c r="I1728" t="str">
        <v>DEBITO EM CONTA</v>
      </c>
      <c r="J1728">
        <v>4.92</v>
      </c>
    </row>
    <row r="1729">
      <c r="A1729" t="str">
        <v>BC_MATRIZ</v>
      </c>
      <c r="B1729">
        <v>46000</v>
      </c>
      <c r="C1729" t="str">
        <v>SERVICO DE CAMBIO CONTRATO: 0387/25 - MP EXP-30/25 A1 E C.</v>
      </c>
      <c r="D1729" t="str">
        <v>BELA CEREAIS COMERCIO</v>
      </c>
      <c r="E1729" t="str">
        <v xml:space="preserve"> BANCO DO BRASIL SA</v>
      </c>
      <c r="F1729" t="str">
        <v>0387/25 - MP</v>
      </c>
      <c r="G1729" t="str">
        <v>TARIFA CAMBIO/EXPORTACAO</v>
      </c>
      <c r="H1729" t="str">
        <v>ÚNICA</v>
      </c>
      <c r="I1729" t="str">
        <v>DEBITO EM CONTA</v>
      </c>
      <c r="J1729">
        <v>100</v>
      </c>
    </row>
    <row r="1730">
      <c r="A1730" t="str">
        <v>BC_MATRIZ</v>
      </c>
      <c r="B1730">
        <v>46000</v>
      </c>
      <c r="C1730" t="str">
        <v>SERVICO DE CAMBIO CONTRATO: 0388/25 - FC EXP-31/25 B.</v>
      </c>
      <c r="D1730" t="str">
        <v>BELA CEREAIS COMERCIO</v>
      </c>
      <c r="E1730" t="str">
        <v xml:space="preserve"> BANCO DO BRASIL SA</v>
      </c>
      <c r="F1730" t="str">
        <v>0388/25 - FC</v>
      </c>
      <c r="G1730" t="str">
        <v>TARIFA CAMBIO/EXPORTACAO</v>
      </c>
      <c r="H1730" t="str">
        <v>ÚNICA</v>
      </c>
      <c r="I1730" t="str">
        <v>DEBITO EM CONTA</v>
      </c>
      <c r="J1730">
        <v>100</v>
      </c>
    </row>
    <row r="1731">
      <c r="A1731" t="str">
        <v>BC_MATRIZ</v>
      </c>
      <c r="B1731">
        <v>46000</v>
      </c>
      <c r="C1731" t="str">
        <v>APLICACAO</v>
      </c>
      <c r="D1731" t="str">
        <v>BELA CEREAIS COMERCIO</v>
      </c>
      <c r="E1731" t="str">
        <v xml:space="preserve"> TRANSFERENCIA ENTRE CONTAS</v>
      </c>
      <c r="F1731" t="str">
        <v>12/2025</v>
      </c>
      <c r="G1731" t="str">
        <v>TRANSFERENCIA ENTRE CONTAS</v>
      </c>
      <c r="H1731" t="str">
        <v>ÚNICA</v>
      </c>
      <c r="I1731" t="str">
        <v>TRANSFERENCIA</v>
      </c>
      <c r="J1731">
        <v>1621843.68</v>
      </c>
    </row>
    <row r="1732">
      <c r="A1732" t="str">
        <v>BC_MATRIZ</v>
      </c>
      <c r="B1732">
        <v>46001</v>
      </c>
      <c r="C1732" t="str">
        <v>ALUGUEL SALA 505 SUL</v>
      </c>
      <c r="D1732" t="str">
        <v>BELA CEREAIS COMERCIO</v>
      </c>
      <c r="E1732" t="str">
        <v xml:space="preserve"> ALUGAR ADMINISTRACAO DE IMOVEIS LTDA</v>
      </c>
      <c r="F1732" t="str">
        <v>12/2025</v>
      </c>
      <c r="G1732" t="str">
        <v>ALUGUEL</v>
      </c>
      <c r="H1732" t="str">
        <v>4/30</v>
      </c>
      <c r="I1732" t="str">
        <v>BOLETO</v>
      </c>
      <c r="J1732">
        <v>2500</v>
      </c>
    </row>
    <row r="1733">
      <c r="A1733" t="str">
        <v>BC_MATRIZ</v>
      </c>
      <c r="B1733">
        <v>46001</v>
      </c>
      <c r="C1733" t="str">
        <v>ADTO FRETE Nº 02198, CTE 43097 NEOWILLIAN, CONTRATO: 0420/25 - ML. PLACA: AHL-1440, MOTORISTA: RAFAEL DE SOUZA PIASSA</v>
      </c>
      <c r="D1733" t="str">
        <v>BELA CEREAIS COMERCIO</v>
      </c>
      <c r="E1733" t="str">
        <v xml:space="preserve"> RAFAEL DE SOUZA PIASSA</v>
      </c>
      <c r="F1733" t="str">
        <v>02198</v>
      </c>
      <c r="G1733" t="str">
        <v>FRETE (ADTO/SALDO)</v>
      </c>
      <c r="H1733" t="str">
        <v>ÚNICA</v>
      </c>
      <c r="I1733" t="str">
        <v>PIX</v>
      </c>
      <c r="J1733">
        <v>8942.5</v>
      </c>
    </row>
    <row r="1734">
      <c r="A1734" t="str">
        <v>BC_MATRIZ</v>
      </c>
      <c r="B1734">
        <v>46001</v>
      </c>
      <c r="C1734" t="str">
        <v>MERCADORIA REF NF 7520, CARREGAMENTO  Nº 02198, CONTRATO: 0425/25 - ML. PLACA: AHL-1440, MOTORISTA: RAFAEL DE SOUZA PIASSA</v>
      </c>
      <c r="D1734" t="str">
        <v>BELA CEREAIS COMERCIO</v>
      </c>
      <c r="E1734" t="str">
        <v xml:space="preserve"> CIRINEU DE AGUIAR</v>
      </c>
      <c r="F1734" t="str">
        <v>02198</v>
      </c>
      <c r="G1734" t="str">
        <v>FORNECEDORES MERCADORIA</v>
      </c>
      <c r="H1734" t="str">
        <v>ÚNICA</v>
      </c>
      <c r="I1734" t="str">
        <v>PIX</v>
      </c>
      <c r="J1734">
        <v>36911.23</v>
      </c>
    </row>
    <row r="1735">
      <c r="A1735" t="str">
        <v>BC_MATRIZ</v>
      </c>
      <c r="B1735">
        <v>46001</v>
      </c>
      <c r="C1735" t="str">
        <v>ADTO FRETE Nº 02199, CTE 43109 NEROWILLIAN, CONTRATO: 0420/25 - ML. PLACA: FKC-0050, MOTORISTA: EDUARDO PIASSA NETO</v>
      </c>
      <c r="D1735" t="str">
        <v>BELA CEREAIS COMERCIO</v>
      </c>
      <c r="E1735" t="str">
        <v xml:space="preserve"> EDUARDO PIASSA NETO</v>
      </c>
      <c r="F1735" t="str">
        <v>02199</v>
      </c>
      <c r="G1735" t="str">
        <v>FRETE (ADTO/SALDO)</v>
      </c>
      <c r="H1735" t="str">
        <v>ÚNICA</v>
      </c>
      <c r="I1735" t="str">
        <v>PIX</v>
      </c>
      <c r="J1735">
        <v>9051</v>
      </c>
    </row>
    <row r="1736">
      <c r="A1736" t="str">
        <v>BC_MATRIZ</v>
      </c>
      <c r="B1736">
        <v>46001</v>
      </c>
      <c r="C1736" t="str">
        <v>MERCADORIA REF NF 7522, CARREGAMENTO  Nº 02199, CONTRATO: 0425/25 - ML. PLACA: FKC-0050, MOTORISTA: EDUARDO PIASSA NETO</v>
      </c>
      <c r="D1736" t="str">
        <v>BELA CEREAIS COMERCIO</v>
      </c>
      <c r="E1736" t="str">
        <v xml:space="preserve"> CIRINEU DE AGUIAR</v>
      </c>
      <c r="F1736" t="str">
        <v>02199</v>
      </c>
      <c r="G1736" t="str">
        <v>FORNECEDORES MERCADORIA</v>
      </c>
      <c r="H1736" t="str">
        <v>ÚNICA</v>
      </c>
      <c r="I1736" t="str">
        <v>PIX</v>
      </c>
      <c r="J1736">
        <v>37359.08</v>
      </c>
    </row>
    <row r="1737">
      <c r="A1737" t="str">
        <v>BC_MATRIZ</v>
      </c>
      <c r="B1737">
        <v>46001</v>
      </c>
      <c r="C1737" t="str">
        <v>ADTO FRETE Nº 02195, CTE 43114 NEROWILLIAN, CONTRATO: 0420/25 - ML. PLACA: SFC-1C89, MOTORISTA: OSCAR PRETE. EXTRATO TRANS PIASSA</v>
      </c>
      <c r="D1737" t="str">
        <v>BELA CEREAIS COMERCIO</v>
      </c>
      <c r="E1737" t="str">
        <v xml:space="preserve"> OSCAR PRETE</v>
      </c>
      <c r="F1737" t="str">
        <v>02195</v>
      </c>
      <c r="G1737" t="str">
        <v>FRETE (ADTO/SALDO)</v>
      </c>
      <c r="H1737" t="str">
        <v>ÚNICA</v>
      </c>
      <c r="I1737" t="str">
        <v>PIX</v>
      </c>
      <c r="J1737">
        <v>8678.88</v>
      </c>
    </row>
    <row r="1738">
      <c r="A1738" t="str">
        <v>BC_MATRIZ</v>
      </c>
      <c r="B1738">
        <v>46001</v>
      </c>
      <c r="C1738" t="str">
        <v>MERCADORIA REF NF 7525, CARREGAMENTO  Nº 02195, CONTRATO: 0425/25 - ML. PLACA: SFC-1C89, MOTORISTA: OSCAR PRETE</v>
      </c>
      <c r="D1738" t="str">
        <v>BELA CEREAIS COMERCIO</v>
      </c>
      <c r="E1738" t="str">
        <v xml:space="preserve"> CIRINEU DE AGUIAR</v>
      </c>
      <c r="F1738" t="str">
        <v>02195</v>
      </c>
      <c r="G1738" t="str">
        <v>FORNECEDORES MERCADORIA</v>
      </c>
      <c r="H1738" t="str">
        <v>ÚNICA</v>
      </c>
      <c r="I1738" t="str">
        <v>PIX</v>
      </c>
      <c r="J1738">
        <v>37315.74</v>
      </c>
    </row>
    <row r="1739">
      <c r="A1739" t="str">
        <v>BC_MATRIZ</v>
      </c>
      <c r="B1739">
        <v>46001</v>
      </c>
      <c r="C1739" t="str">
        <v>ADTO FRETE Nº 02196, CTE 43120 NEROWILLLIAN, CONTRATO: 0420/25 - ML. PLACA: SFC-2C17, MOTORISTA: RONALDO PORFIRIO. EXTRATO TRANS PIASSA</v>
      </c>
      <c r="D1739" t="str">
        <v>BELA CEREAIS COMERCIO</v>
      </c>
      <c r="E1739" t="str">
        <v xml:space="preserve"> RONALDO PORFIRIO</v>
      </c>
      <c r="F1739" t="str">
        <v>02196</v>
      </c>
      <c r="G1739" t="str">
        <v>FRETE (ADTO/SALDO)</v>
      </c>
      <c r="H1739" t="str">
        <v>ÚNICA</v>
      </c>
      <c r="I1739" t="str">
        <v>PIX</v>
      </c>
      <c r="J1739">
        <v>8719.2</v>
      </c>
    </row>
    <row r="1740">
      <c r="A1740" t="str">
        <v>BC_MATRIZ</v>
      </c>
      <c r="B1740">
        <v>46001</v>
      </c>
      <c r="C1740" t="str">
        <v>ADTO FRETE Nº 02196, CTE 43120 NEROWILLLIAN, CONTRATO: 0420/25 - ML. PLACA: SFC-2C17, MOTORISTA: RONALDO PORFIRIO. EXTRATO TRANS PIASSA</v>
      </c>
      <c r="D1740" t="str">
        <v>BELA CEREAIS COMERCIO</v>
      </c>
      <c r="E1740" t="str">
        <v xml:space="preserve"> RONALDO PORFIRIO</v>
      </c>
      <c r="F1740" t="str">
        <v>02196</v>
      </c>
      <c r="G1740" t="str">
        <v>FRETES/ENCOMENDAS</v>
      </c>
      <c r="H1740" t="str">
        <v>ÚNICA</v>
      </c>
      <c r="I1740" t="str">
        <v>PIX</v>
      </c>
      <c r="J1740">
        <v>0.3</v>
      </c>
    </row>
    <row r="1741">
      <c r="A1741" t="str">
        <v>BC_MATRIZ</v>
      </c>
      <c r="B1741">
        <v>46001</v>
      </c>
      <c r="C1741" t="str">
        <v>MERCADORIA REF NF 7526, CARREGAMENTO  Nº 02196, CONTRATO: 0425/25 - ML. PLACA: SFC-2C17, MOTORISTA: RONALDO PORFIRIO</v>
      </c>
      <c r="D1741" t="str">
        <v>BELA CEREAIS COMERCIO</v>
      </c>
      <c r="E1741" t="str">
        <v xml:space="preserve"> CIRINEU DE AGUIAR</v>
      </c>
      <c r="F1741" t="str">
        <v>02196</v>
      </c>
      <c r="G1741" t="str">
        <v>FORNECEDORES MERCADORIA</v>
      </c>
      <c r="H1741" t="str">
        <v>ÚNICA</v>
      </c>
      <c r="I1741" t="str">
        <v>PIX</v>
      </c>
      <c r="J1741">
        <v>37489.1</v>
      </c>
    </row>
    <row r="1742">
      <c r="A1742" t="str">
        <v>BC_MATRIZ</v>
      </c>
      <c r="B1742">
        <v>46001</v>
      </c>
      <c r="C1742" t="str">
        <v>ADTO FRETE Nº 02197, CTE 43126 NEROWILLIAN, CONTRATO: 0420/25 - ML. PLACA: MLX-4178, MOTORISTA: VANDERLEI JAIR LAMB. EXTRATO LAMB&amp;MALVESSI TRANSPORTES</v>
      </c>
      <c r="D1742" t="str">
        <v>BELA CEREAIS COMERCIO</v>
      </c>
      <c r="E1742" t="str">
        <v xml:space="preserve"> VANDERLEI JAIR LAMB</v>
      </c>
      <c r="F1742" t="str">
        <v>02197</v>
      </c>
      <c r="G1742" t="str">
        <v>FRETE (ADTO/SALDO)</v>
      </c>
      <c r="H1742" t="str">
        <v>ÚNICA</v>
      </c>
      <c r="I1742" t="str">
        <v>PIX</v>
      </c>
      <c r="J1742">
        <v>8867.04</v>
      </c>
    </row>
    <row r="1743">
      <c r="A1743" t="str">
        <v>BC_MATRIZ</v>
      </c>
      <c r="B1743">
        <v>46001</v>
      </c>
      <c r="C1743" t="str">
        <v>MERCADORIA REF NF 7527, CARREGAMENTO  Nº 02197, CONTRATO: 0425/25 - ML. PLACA: MLX-4178, MOTORISTA: VANDERLEI JAIR LAMB</v>
      </c>
      <c r="D1743" t="str">
        <v>BELA CEREAIS COMERCIO</v>
      </c>
      <c r="E1743" t="str">
        <v xml:space="preserve"> CIRINEU DE AGUIAR</v>
      </c>
      <c r="F1743" t="str">
        <v>02197</v>
      </c>
      <c r="G1743" t="str">
        <v>FORNECEDORES MERCADORIA</v>
      </c>
      <c r="H1743" t="str">
        <v>ÚNICA</v>
      </c>
      <c r="I1743" t="str">
        <v>PIX</v>
      </c>
      <c r="J1743">
        <v>38124.75</v>
      </c>
    </row>
    <row r="1744">
      <c r="A1744" t="str">
        <v>BC_MATRIZ</v>
      </c>
      <c r="B1744">
        <v>46001</v>
      </c>
      <c r="C1744" t="str">
        <v>CONSORCIO</v>
      </c>
      <c r="D1744" t="str">
        <v>BELA CEREAIS COMERCIO</v>
      </c>
      <c r="E1744" t="str">
        <v xml:space="preserve"> BANCO DO BRASIL SA</v>
      </c>
      <c r="F1744" t="str">
        <v>12/2025</v>
      </c>
      <c r="G1744" t="str">
        <v>CONSORCIO</v>
      </c>
      <c r="H1744" t="str">
        <v>ÚNICA</v>
      </c>
      <c r="I1744" t="str">
        <v>DEBITO EM CONTA</v>
      </c>
      <c r="J1744">
        <v>2560.14</v>
      </c>
    </row>
    <row r="1745">
      <c r="A1745" t="str">
        <v>BC_MATRIZ</v>
      </c>
      <c r="B1745">
        <v>46001</v>
      </c>
      <c r="C1745" t="str">
        <v>NF 202500000000043. SERVICO DE SUPORTE TECNICO EM INFRAESTRUTURA DE TI.</v>
      </c>
      <c r="D1745" t="str">
        <v>BELA CEREAIS COMERCIO</v>
      </c>
      <c r="E1745" t="str">
        <v xml:space="preserve"> SKILLS IT SOLUCOES EM TECNOLOGIA LTDA</v>
      </c>
      <c r="F1745" t="str">
        <v>202500000000043</v>
      </c>
      <c r="G1745" t="str">
        <v>INFORMATICA</v>
      </c>
      <c r="H1745" t="str">
        <v>ÚNICA</v>
      </c>
      <c r="I1745" t="str">
        <v>BOLETO</v>
      </c>
      <c r="J1745">
        <v>896.95</v>
      </c>
    </row>
    <row r="1746">
      <c r="A1746" t="str">
        <v>BC_MATRIZ</v>
      </c>
      <c r="B1746">
        <v>46001</v>
      </c>
      <c r="C1746" t="str">
        <v>APLICACAO</v>
      </c>
      <c r="D1746" t="str">
        <v>BELA CEREAIS COMERCIO</v>
      </c>
      <c r="E1746" t="str">
        <v xml:space="preserve"> TRANSFERENCIA ENTRE CONTAS</v>
      </c>
      <c r="F1746" t="str">
        <v>12/2025</v>
      </c>
      <c r="G1746" t="str">
        <v>TRANSFERENCIA ENTRE CONTAS</v>
      </c>
      <c r="H1746" t="str">
        <v>ÚNICA</v>
      </c>
      <c r="I1746" t="str">
        <v>TRANSFERENCIA</v>
      </c>
      <c r="J1746">
        <v>1400000</v>
      </c>
    </row>
    <row r="1747">
      <c r="A1747" t="str">
        <v>BC_MATRIZ</v>
      </c>
      <c r="B1747">
        <v>46001</v>
      </c>
      <c r="C1747" t="str">
        <v>LIQUIDACAO NDF 3045375</v>
      </c>
      <c r="D1747" t="str">
        <v>BELA CEREAIS COMERCIO</v>
      </c>
      <c r="E1747" t="str">
        <v xml:space="preserve"> BANCO DO BRASIL SA</v>
      </c>
      <c r="F1747" t="str">
        <v>3045375</v>
      </c>
      <c r="G1747" t="str">
        <v>AJUSTE NDF</v>
      </c>
      <c r="H1747" t="str">
        <v>ÚNICA</v>
      </c>
      <c r="I1747" t="str">
        <v>DEBITO EM CONTA</v>
      </c>
      <c r="J1747">
        <v>995</v>
      </c>
    </row>
    <row r="1748">
      <c r="A1748" t="str">
        <v>BC_MATRIZ</v>
      </c>
      <c r="B1748">
        <v>46001</v>
      </c>
      <c r="C1748" t="str">
        <v>LIQUIDACAO NDF 3045376</v>
      </c>
      <c r="D1748" t="str">
        <v>BELA CEREAIS COMERCIO</v>
      </c>
      <c r="E1748" t="str">
        <v xml:space="preserve"> BANCO DO BRASIL SA</v>
      </c>
      <c r="F1748" t="str">
        <v>3045376</v>
      </c>
      <c r="G1748" t="str">
        <v>AJUSTE NDF</v>
      </c>
      <c r="H1748" t="str">
        <v>ÚNICA</v>
      </c>
      <c r="I1748" t="str">
        <v>DEBITO EM CONTA</v>
      </c>
      <c r="J1748">
        <v>895</v>
      </c>
    </row>
    <row r="1749">
      <c r="A1749" t="str">
        <v>BC_MATRIZ</v>
      </c>
      <c r="B1749">
        <v>46001</v>
      </c>
      <c r="C1749" t="str">
        <v>CAPITAL DE GIRO CEDULA DE CREDITO BANCARIO NR 713.914.635. PARCELA ULTIMA 10/01/2029 VALOR PARCELA: R$ 43.571,43. ENCARGO FINANCEIRO 1,92 % MES.</v>
      </c>
      <c r="D1749" t="str">
        <v>BELA CEREAIS COMERCIO</v>
      </c>
      <c r="E1749" t="str">
        <v xml:space="preserve"> BANCO DO BRASIL SA</v>
      </c>
      <c r="F1749" t="str">
        <v>713.914.635</v>
      </c>
      <c r="G1749" t="str">
        <v>CAPITAL GIRO</v>
      </c>
      <c r="H1749" t="str">
        <v>5/42</v>
      </c>
      <c r="I1749" t="str">
        <v>DEBITO EM CONTA</v>
      </c>
      <c r="J1749">
        <v>43571.43</v>
      </c>
    </row>
    <row r="1750">
      <c r="A1750" t="str">
        <v>BC_MATRIZ</v>
      </c>
      <c r="B1750">
        <v>46001</v>
      </c>
      <c r="C1750" t="str">
        <v>CAPITAL DE GIRO CEDULA DE CREDITO BANCARIO NR 713.914.635. PARCELA ULTIMA 10/01/2029 VALOR PARCELA: R$ 43.571,43. ENCARGO FINANCEIRO 1,92 % MES.</v>
      </c>
      <c r="D1750" t="str">
        <v>BELA CEREAIS COMERCIO</v>
      </c>
      <c r="E1750" t="str">
        <v xml:space="preserve"> BANCO DO BRASIL SA</v>
      </c>
      <c r="F1750" t="str">
        <v>713.914.635</v>
      </c>
      <c r="G1750" t="str">
        <v>JUROS EMPRESTIMOS</v>
      </c>
      <c r="H1750" t="str">
        <v>5/42</v>
      </c>
      <c r="I1750" t="str">
        <v>DEBITO EM CONTA</v>
      </c>
      <c r="J1750">
        <v>31789.71</v>
      </c>
    </row>
    <row r="1751">
      <c r="A1751" t="str">
        <v>BC_MATRIZ</v>
      </c>
      <c r="B1751">
        <v>46001</v>
      </c>
      <c r="C1751" t="str">
        <v>TARIFA</v>
      </c>
      <c r="D1751" t="str">
        <v>BELA CEREAIS COMERCIO</v>
      </c>
      <c r="E1751" t="str">
        <v xml:space="preserve"> BANCO DO BRASIL SA</v>
      </c>
      <c r="F1751" t="str">
        <v>12/2025</v>
      </c>
      <c r="G1751" t="str">
        <v>TARIFA BANCARIA</v>
      </c>
      <c r="H1751" t="str">
        <v>ÚNICA</v>
      </c>
      <c r="I1751" t="str">
        <v>DEBITO EM CONTA</v>
      </c>
      <c r="J1751">
        <v>95</v>
      </c>
    </row>
    <row r="1752">
      <c r="A1752" t="str">
        <v>BC_MATRIZ</v>
      </c>
      <c r="B1752">
        <v>46001</v>
      </c>
      <c r="C1752" t="str">
        <v>TARIFA</v>
      </c>
      <c r="D1752" t="str">
        <v>BELA CEREAIS COMERCIO</v>
      </c>
      <c r="E1752" t="str">
        <v xml:space="preserve"> BANCO DO BRASIL SA</v>
      </c>
      <c r="F1752" t="str">
        <v>12/2025</v>
      </c>
      <c r="G1752" t="str">
        <v>TARIFA BANCARIA</v>
      </c>
      <c r="H1752" t="str">
        <v>ÚNICA</v>
      </c>
      <c r="I1752" t="str">
        <v>DEBITO EM CONTA</v>
      </c>
      <c r="J1752">
        <v>50</v>
      </c>
    </row>
    <row r="1753">
      <c r="A1753" t="str">
        <v>BC_MATRIZ</v>
      </c>
      <c r="B1753">
        <v>46001</v>
      </c>
      <c r="C1753" t="str">
        <v>RESGATE</v>
      </c>
      <c r="D1753" t="str">
        <v>BELA CEREAIS COMERCIO</v>
      </c>
      <c r="E1753" t="str">
        <v xml:space="preserve"> TRANSFERENCIA ENTRE CONTAS</v>
      </c>
      <c r="F1753" t="str">
        <v>12/2025</v>
      </c>
      <c r="G1753" t="str">
        <v>TRANSFERENCIA ENTRE CONTAS</v>
      </c>
      <c r="H1753" t="str">
        <v>ÚNICA</v>
      </c>
      <c r="I1753" t="str">
        <v>TRANSFERENCIA</v>
      </c>
      <c r="J1753">
        <v>1654898.55</v>
      </c>
    </row>
    <row r="1754">
      <c r="A1754" t="str">
        <v>BC_MATRIZ</v>
      </c>
      <c r="B1754">
        <v>46002</v>
      </c>
      <c r="C1754" t="str">
        <v>CTE 32261 NEROWILLIAN</v>
      </c>
      <c r="D1754" t="str">
        <v>BELA CEREAIS COMERCIO</v>
      </c>
      <c r="E1754" t="str">
        <v xml:space="preserve"> MARCIA MORATELLI</v>
      </c>
      <c r="F1754" t="str">
        <v>12/2025</v>
      </c>
      <c r="G1754" t="str">
        <v>PRO-LABORE</v>
      </c>
      <c r="H1754" t="str">
        <v>ÚNICA</v>
      </c>
      <c r="I1754" t="str">
        <v>TRANSFERENCIA</v>
      </c>
      <c r="J1754">
        <v>1146.93</v>
      </c>
    </row>
    <row r="1755">
      <c r="A1755" t="str">
        <v>BC_MATRIZ</v>
      </c>
      <c r="B1755">
        <v>46002</v>
      </c>
      <c r="C1755" t="str">
        <v>RESGATE</v>
      </c>
      <c r="D1755" t="str">
        <v>BELA CEREAIS COMERCIO</v>
      </c>
      <c r="E1755" t="str">
        <v xml:space="preserve"> TRANSFERENCIA ENTRE CONTAS</v>
      </c>
      <c r="F1755" t="str">
        <v>12/2025</v>
      </c>
      <c r="G1755" t="str">
        <v>TRANSFERENCIA ENTRE CONTAS</v>
      </c>
      <c r="H1755" t="str">
        <v>ÚNICA</v>
      </c>
      <c r="I1755" t="str">
        <v>TRANSFERENCIA</v>
      </c>
      <c r="J1755">
        <v>1146.93</v>
      </c>
    </row>
    <row r="1756">
      <c r="A1756" t="str">
        <v>BC_MATRIZ</v>
      </c>
      <c r="B1756">
        <v>46003</v>
      </c>
      <c r="C1756" t="str">
        <v>SALDO FRETE Nº 02195, CTE 43114 NEROWILLIAN, CONTRATO: 0420/25 - ML. PLACA: SFC-1C89, MOTORISTA: OSCAR PRETE. EXTRATO TRANS PIASSA</v>
      </c>
      <c r="D1756" t="str">
        <v>BELA CEREAIS COMERCIO</v>
      </c>
      <c r="E1756" t="str">
        <v xml:space="preserve"> OSCAR PRETE</v>
      </c>
      <c r="F1756" t="str">
        <v>02195</v>
      </c>
      <c r="G1756" t="str">
        <v>FRETE (ADTO/SALDO)</v>
      </c>
      <c r="H1756" t="str">
        <v>ÚNICA</v>
      </c>
      <c r="I1756" t="str">
        <v>PIX</v>
      </c>
      <c r="J1756">
        <v>3629.52</v>
      </c>
    </row>
    <row r="1757">
      <c r="A1757" t="str">
        <v>BC_MATRIZ</v>
      </c>
      <c r="B1757">
        <v>46003</v>
      </c>
      <c r="C1757" t="str">
        <v>SALDO FRETE Nº 02196, CTE 43120 NEROWILLLIAN, CONTRATO: 0420/25 - ML. PLACA: SFC-2C17, MOTORISTA: RONALDO PORFIRIO. EXTRATO TRANS PIASSA</v>
      </c>
      <c r="D1757" t="str">
        <v>BELA CEREAIS COMERCIO</v>
      </c>
      <c r="E1757" t="str">
        <v xml:space="preserve"> RONALDO PORFIRIO</v>
      </c>
      <c r="F1757" t="str">
        <v>02196</v>
      </c>
      <c r="G1757" t="str">
        <v>FRETE (ADTO/SALDO)</v>
      </c>
      <c r="H1757" t="str">
        <v>ÚNICA</v>
      </c>
      <c r="I1757" t="str">
        <v>PIX</v>
      </c>
      <c r="J1757">
        <v>3338.8</v>
      </c>
    </row>
    <row r="1758">
      <c r="A1758" t="str">
        <v>BC_MATRIZ</v>
      </c>
      <c r="B1758">
        <v>46003</v>
      </c>
      <c r="C1758" t="str">
        <v>ANTECIPACAO CONTRATO 0434/25 - MP</v>
      </c>
      <c r="D1758" t="str">
        <v>BELA CEREAIS COMERCIO</v>
      </c>
      <c r="E1758" t="str">
        <v xml:space="preserve"> SILVIO CESAR VERDELIO E OUTRO</v>
      </c>
      <c r="F1758" t="str">
        <v>0434/25 - MP</v>
      </c>
      <c r="G1758" t="str">
        <v>FORNECEDORES MERCADORIA</v>
      </c>
      <c r="H1758" t="str">
        <v>ÚNICA</v>
      </c>
      <c r="I1758" t="str">
        <v>TED</v>
      </c>
      <c r="J1758">
        <v>200000</v>
      </c>
    </row>
    <row r="1759">
      <c r="A1759" t="str">
        <v>BC_MATRIZ</v>
      </c>
      <c r="B1759">
        <v>46003</v>
      </c>
      <c r="C1759" t="str">
        <v>TARIFA</v>
      </c>
      <c r="D1759" t="str">
        <v>BELA CEREAIS COMERCIO</v>
      </c>
      <c r="E1759" t="str">
        <v xml:space="preserve"> BANCO DO BRASIL SA</v>
      </c>
      <c r="F1759" t="str">
        <v>12/2025</v>
      </c>
      <c r="G1759" t="str">
        <v>TARIFA BANCARIA</v>
      </c>
      <c r="H1759" t="str">
        <v>ÚNICA</v>
      </c>
      <c r="I1759" t="str">
        <v>DEBITO EM CONTA</v>
      </c>
      <c r="J1759">
        <v>18.76</v>
      </c>
    </row>
    <row r="1760">
      <c r="A1760" t="str">
        <v>BC_MATRIZ</v>
      </c>
      <c r="B1760">
        <v>46003</v>
      </c>
      <c r="C1760" t="str">
        <v>RESGATE</v>
      </c>
      <c r="D1760" t="str">
        <v>BELA CEREAIS COMERCIO</v>
      </c>
      <c r="E1760" t="str">
        <v xml:space="preserve"> TRANSFERENCIA ENTRE CONTAS</v>
      </c>
      <c r="F1760" t="str">
        <v>12/2025</v>
      </c>
      <c r="G1760" t="str">
        <v>TRANSFERENCIA ENTRE CONTAS</v>
      </c>
      <c r="H1760" t="str">
        <v>ÚNICA</v>
      </c>
      <c r="I1760" t="str">
        <v>TRANSFERENCIA</v>
      </c>
      <c r="J1760">
        <v>207872.23</v>
      </c>
    </row>
    <row r="1761">
      <c r="A1761" t="str">
        <v>BC_MATRIZ</v>
      </c>
      <c r="B1761">
        <v>46006</v>
      </c>
      <c r="C1761" t="str">
        <v>REGISTRO BACEN CPR 001/2025 SILVIO VERDELIO.</v>
      </c>
      <c r="D1761" t="str">
        <v>BELA CEREAIS COMERCIO</v>
      </c>
      <c r="E1761" t="str">
        <v xml:space="preserve"> B3 S.A. - BRASIL</v>
      </c>
      <c r="F1761" t="str">
        <v>12/2025</v>
      </c>
      <c r="G1761" t="str">
        <v>HONORARIOS DIVERSOS</v>
      </c>
      <c r="H1761" t="str">
        <v>ÚNICA</v>
      </c>
      <c r="I1761" t="str">
        <v>BOLETO</v>
      </c>
      <c r="J1761">
        <v>42.52</v>
      </c>
    </row>
    <row r="1762">
      <c r="A1762" t="str">
        <v>BC_MATRIZ</v>
      </c>
      <c r="B1762">
        <v>46006</v>
      </c>
      <c r="C1762" t="str">
        <v>NF 421215. CONSULTA DE PERFIL PROFISSIONAL. FATURA Nº 00904 REF. DOCUMENTOS: 02174, 02176, 02179, 02187, 02189, 02160, 02163, 02164, 02167, 02168, 02169, 02173, 02175, 02177, 02186, 02183, 02185, 02181, 02184.</v>
      </c>
      <c r="D1762" t="str">
        <v>BELA CEREAIS COMERCIO</v>
      </c>
      <c r="E1762" t="str">
        <v xml:space="preserve"> BUONNY PROJETOS E SERVICOS DE RISCOS SECURITARIOS LTDA.</v>
      </c>
      <c r="F1762" t="str">
        <v>421215</v>
      </c>
      <c r="G1762" t="str">
        <v>OUTRAS DESPESAS (CORRETORA)</v>
      </c>
      <c r="H1762" t="str">
        <v>ÚNICA</v>
      </c>
      <c r="I1762" t="str">
        <v>BOLETO</v>
      </c>
      <c r="J1762">
        <v>1240</v>
      </c>
    </row>
    <row r="1763">
      <c r="A1763" t="str">
        <v>BC_MATRIZ</v>
      </c>
      <c r="B1763">
        <v>46006</v>
      </c>
      <c r="C1763" t="str">
        <v>NF 421215. CONSULTA DE PERFIL PROFISSIONAL. FATURA Nº 00904 REF. DOCUMENTOS: 02174, 02176, 02179, 02187, 02189, 02160, 02163, 02164, 02167, 02168, 02169, 02173, 02175, 02177, 02186, 02183, 02185, 02181, 02184.</v>
      </c>
      <c r="D1763" t="str">
        <v>BELA CEREAIS COMERCIO</v>
      </c>
      <c r="E1763" t="str">
        <v xml:space="preserve"> BUONNY PROJETOS E SERVICOS DE RISCOS SECURITARIOS LTDA.</v>
      </c>
      <c r="F1763" t="str">
        <v>421215</v>
      </c>
      <c r="G1763" t="str">
        <v>SEGURO CARGA</v>
      </c>
      <c r="H1763" t="str">
        <v>ÚNICA</v>
      </c>
      <c r="I1763" t="str">
        <v>BOLETO</v>
      </c>
      <c r="J1763">
        <v>163.92</v>
      </c>
    </row>
    <row r="1764">
      <c r="A1764" t="str">
        <v>BC_MATRIZ</v>
      </c>
      <c r="B1764">
        <v>46006</v>
      </c>
      <c r="C1764" t="str">
        <v>ETIQUETA CONTRATO 0415/25 - MP. EXP 84/25.</v>
      </c>
      <c r="D1764" t="str">
        <v>BELA CEREAIS COMERCIO</v>
      </c>
      <c r="E1764" t="str">
        <v xml:space="preserve"> KAMILA NASCIMENTO LIMA RIBEIRO FERNANDES LTDA</v>
      </c>
      <c r="F1764" t="str">
        <v>0415/25 - MP</v>
      </c>
      <c r="G1764" t="str">
        <v>DIVERSOS</v>
      </c>
      <c r="H1764" t="str">
        <v>ÚNICA</v>
      </c>
      <c r="I1764" t="str">
        <v>PIX</v>
      </c>
      <c r="J1764">
        <v>696.25</v>
      </c>
    </row>
    <row r="1765">
      <c r="A1765" t="str">
        <v>BC_MATRIZ</v>
      </c>
      <c r="B1765">
        <v>46006</v>
      </c>
      <c r="C1765" t="str">
        <v>SALDO FRETE Nº 02198, CTE 43097 NEOWILLIAN, CONTRATO: 0420/25 - ML. PLACA: AHL-1440, MOTORISTA: RAFAEL DE SOUZA PIASSA</v>
      </c>
      <c r="D1765" t="str">
        <v>BELA CEREAIS COMERCIO</v>
      </c>
      <c r="E1765" t="str">
        <v xml:space="preserve"> RAFAEL DE SOUZA PIASSA</v>
      </c>
      <c r="F1765" t="str">
        <v>02198</v>
      </c>
      <c r="G1765" t="str">
        <v>FRETE (ADTO/SALDO)</v>
      </c>
      <c r="H1765" t="str">
        <v>ÚNICA</v>
      </c>
      <c r="I1765" t="str">
        <v>PIX</v>
      </c>
      <c r="J1765">
        <v>3742.5</v>
      </c>
    </row>
    <row r="1766">
      <c r="A1766" t="str">
        <v>BC_MATRIZ</v>
      </c>
      <c r="B1766">
        <v>46006</v>
      </c>
      <c r="C1766" t="str">
        <v>SALDO FRETE Nº 02199, CTE 43109 NEROWILLIAN, CONTRATO: 0420/25 - ML. PLACA: FKC-0050, MOTORISTA: EDUARDO PIASSA NETO</v>
      </c>
      <c r="D1766" t="str">
        <v>BELA CEREAIS COMERCIO</v>
      </c>
      <c r="E1766" t="str">
        <v xml:space="preserve"> EDUARDO PIASSA NETO</v>
      </c>
      <c r="F1766" t="str">
        <v>02199</v>
      </c>
      <c r="G1766" t="str">
        <v>FRETE (ADTO/SALDO)</v>
      </c>
      <c r="H1766" t="str">
        <v>ÚNICA</v>
      </c>
      <c r="I1766" t="str">
        <v>PIX</v>
      </c>
      <c r="J1766">
        <v>3609</v>
      </c>
    </row>
    <row r="1767">
      <c r="A1767" t="str">
        <v>BC_MATRIZ</v>
      </c>
      <c r="B1767">
        <v>46006</v>
      </c>
      <c r="C1767" t="str">
        <v>SALDO FRETE Nº 02197, CTE 43126 NEROWILLIAN, CONTRATO: 0420/25 - ML. PLACA: MLX-4178, MOTORISTA: VANDERLEI JAIR LAMB. EXTRATO LAMB&amp;MALVESSI TRANSPORTES</v>
      </c>
      <c r="D1767" t="str">
        <v>BELA CEREAIS COMERCIO</v>
      </c>
      <c r="E1767" t="str">
        <v xml:space="preserve"> VANDERLEI JAIR LAMB</v>
      </c>
      <c r="F1767" t="str">
        <v>02197</v>
      </c>
      <c r="G1767" t="str">
        <v>FRETE (ADTO/SALDO)</v>
      </c>
      <c r="H1767" t="str">
        <v>ÚNICA</v>
      </c>
      <c r="I1767" t="str">
        <v>PIX</v>
      </c>
      <c r="J1767">
        <v>3602.16</v>
      </c>
    </row>
    <row r="1768">
      <c r="A1768" t="str">
        <v>BC_MATRIZ</v>
      </c>
      <c r="B1768">
        <v>46006</v>
      </c>
      <c r="C1768" t="str">
        <v>CTE 42824 NEROWILLIAN. FATURA Nº 00907 REF. DOCUMENTOS: 02195, 02196, 02199, 02197, 02198. R$ 300,00 MAO DE OBRA DRYWALL DIVISORIA COPA. R$ 300,00 PINTURA DRYWALL DIVISORI COPA.</v>
      </c>
      <c r="D1768" t="str">
        <v>BELA CEREAIS COMERCIO</v>
      </c>
      <c r="E1768" t="str">
        <v xml:space="preserve"> MARCIA MORATELLI</v>
      </c>
      <c r="F1768" t="str">
        <v>FATURA 00907</v>
      </c>
      <c r="G1768" t="str">
        <v>OUTRAS DESPESAS (CORRETORA)</v>
      </c>
      <c r="H1768" t="str">
        <v>ÚNICA</v>
      </c>
      <c r="I1768" t="str">
        <v>TRANSFERENCIA</v>
      </c>
      <c r="J1768">
        <v>1295.8</v>
      </c>
    </row>
    <row r="1769">
      <c r="A1769" t="str">
        <v>BC_MATRIZ</v>
      </c>
      <c r="B1769">
        <v>46006</v>
      </c>
      <c r="C1769" t="str">
        <v>CTE 42824 NEROWILLIAN. FATURA Nº 00907 REF. DOCUMENTOS: 02195, 02196, 02199, 02197, 02198. R$ 300,00 MAO DE OBRA DRYWALL DIVISORIA COPA. R$ 300,00 PINTURA DRYWALL DIVISORI COPA.</v>
      </c>
      <c r="D1769" t="str">
        <v>BELA CEREAIS COMERCIO</v>
      </c>
      <c r="E1769" t="str">
        <v xml:space="preserve"> MARCIA MORATELLI</v>
      </c>
      <c r="F1769" t="str">
        <v>FATURA 00907</v>
      </c>
      <c r="G1769" t="str">
        <v>ICMS S/ FRETE</v>
      </c>
      <c r="H1769" t="str">
        <v>ÚNICA</v>
      </c>
      <c r="I1769" t="str">
        <v>TRANSFERENCIA</v>
      </c>
      <c r="J1769">
        <v>6069.75</v>
      </c>
    </row>
    <row r="1770">
      <c r="A1770" t="str">
        <v>BC_MATRIZ</v>
      </c>
      <c r="B1770">
        <v>46006</v>
      </c>
      <c r="C1770" t="str">
        <v>CTE 42824 NEROWILLIAN. FATURA Nº 00907 REF. DOCUMENTOS: 02195, 02196, 02199, 02197, 02198. R$ 300,00 MAO DE OBRA DRYWALL DIVISORIA COPA. R$ 300,00 PINTURA DRYWALL DIVISORI COPA.</v>
      </c>
      <c r="D1770" t="str">
        <v>BELA CEREAIS COMERCIO</v>
      </c>
      <c r="E1770" t="str">
        <v xml:space="preserve"> MARCIA MORATELLI</v>
      </c>
      <c r="F1770" t="str">
        <v>FATURA 00907</v>
      </c>
      <c r="G1770" t="str">
        <v>PRO-LABORE</v>
      </c>
      <c r="H1770" t="str">
        <v>ÚNICA</v>
      </c>
      <c r="I1770" t="str">
        <v>TRANSFERENCIA</v>
      </c>
      <c r="J1770">
        <v>628.6</v>
      </c>
    </row>
    <row r="1771">
      <c r="A1771" t="str">
        <v>BC_MATRIZ</v>
      </c>
      <c r="B1771">
        <v>46006</v>
      </c>
      <c r="C1771" t="str">
        <v>CTE 42824 NEROWILLIAN. FATURA Nº 00907 REF. DOCUMENTOS: 02195, 02196, 02199, 02197, 02198. R$ 300,00 MAO DE OBRA DRYWALL DIVISORIA COPA. R$ 300,00 PINTURA DRYWALL DIVISORI COPA.</v>
      </c>
      <c r="D1771" t="str">
        <v>BELA CEREAIS COMERCIO</v>
      </c>
      <c r="E1771" t="str">
        <v xml:space="preserve"> MARCIA MORATELLI</v>
      </c>
      <c r="F1771" t="str">
        <v>FATURA 00907</v>
      </c>
      <c r="G1771" t="str">
        <v>INSTALACAO/MONTAGEM ESCRITORIO 505 SUL PALMAS TO</v>
      </c>
      <c r="H1771" t="str">
        <v>ÚNICA</v>
      </c>
      <c r="I1771" t="str">
        <v>TRANSFERENCIA</v>
      </c>
      <c r="J1771">
        <v>300</v>
      </c>
    </row>
    <row r="1772">
      <c r="A1772" t="str">
        <v>BC_MATRIZ</v>
      </c>
      <c r="B1772">
        <v>46006</v>
      </c>
      <c r="C1772" t="str">
        <v>CTE 42824 NEROWILLIAN. FATURA Nº 00907 REF. DOCUMENTOS: 02195, 02196, 02199, 02197, 02198. R$ 300,00 MAO DE OBRA DRYWALL DIVISORIA COPA. R$ 300,00 PINTURA DRYWALL DIVISORI COPA.</v>
      </c>
      <c r="D1772" t="str">
        <v>BELA CEREAIS COMERCIO</v>
      </c>
      <c r="E1772" t="str">
        <v xml:space="preserve"> MARCIA MORATELLI</v>
      </c>
      <c r="F1772" t="str">
        <v>FATURA 00907</v>
      </c>
      <c r="G1772" t="str">
        <v>INSTALACAO/MONTAGEM ESCRITORIO 505 SUL PALMAS TO</v>
      </c>
      <c r="H1772" t="str">
        <v>ÚNICA</v>
      </c>
      <c r="I1772" t="str">
        <v>TRANSFERENCIA</v>
      </c>
      <c r="J1772">
        <v>300</v>
      </c>
    </row>
    <row r="1773">
      <c r="A1773" t="str">
        <v>BC_MATRIZ</v>
      </c>
      <c r="B1773">
        <v>46006</v>
      </c>
      <c r="C1773" t="str">
        <v>ADTO FRETE Nº 02202, CTE 285 ALFREDO, CONTRATO: 0433/25 - FC. PLACA: GJQ-2C89, MOTORISTA: RUI CELIO CRUZ DA SILVA. EXTRATO LS CATANDUVA COMERCIO E TRANSPORTE LTDA</v>
      </c>
      <c r="D1773" t="str">
        <v>BELA CEREAIS COMERCIO</v>
      </c>
      <c r="E1773" t="str">
        <v xml:space="preserve"> RUI CELIO CRUZ DA SILVA</v>
      </c>
      <c r="F1773" t="str">
        <v>02202</v>
      </c>
      <c r="G1773" t="str">
        <v>FRETE (ADTO/SALDO)</v>
      </c>
      <c r="H1773" t="str">
        <v>ÚNICA</v>
      </c>
      <c r="I1773" t="str">
        <v>PIX</v>
      </c>
      <c r="J1773">
        <v>11307.52</v>
      </c>
    </row>
    <row r="1774">
      <c r="A1774" t="str">
        <v>BC_MATRIZ</v>
      </c>
      <c r="B1774">
        <v>46006</v>
      </c>
      <c r="C1774" t="str">
        <v>TARIFA</v>
      </c>
      <c r="D1774" t="str">
        <v>BELA CEREAIS COMERCIO</v>
      </c>
      <c r="E1774" t="str">
        <v xml:space="preserve"> BANCO DO BRASIL SA</v>
      </c>
      <c r="F1774" t="str">
        <v>12/2025</v>
      </c>
      <c r="G1774" t="str">
        <v>TARIFA BANCARIA</v>
      </c>
      <c r="H1774" t="str">
        <v>ÚNICA</v>
      </c>
      <c r="I1774" t="str">
        <v>DEBITO EM CONTA</v>
      </c>
      <c r="J1774">
        <v>56.89</v>
      </c>
    </row>
    <row r="1775">
      <c r="A1775" t="str">
        <v>BC_MATRIZ</v>
      </c>
      <c r="B1775">
        <v>46006</v>
      </c>
      <c r="C1775" t="str">
        <v>APLICACAO</v>
      </c>
      <c r="D1775" t="str">
        <v>BELA CEREAIS COMERCIO</v>
      </c>
      <c r="E1775" t="str">
        <v xml:space="preserve"> TRANSFERENCIA ENTRE CONTAS</v>
      </c>
      <c r="F1775" t="str">
        <v>12/2025</v>
      </c>
      <c r="G1775" t="str">
        <v>TRANSFERENCIA ENTRE CONTAS</v>
      </c>
      <c r="H1775" t="str">
        <v>ÚNICA</v>
      </c>
      <c r="I1775" t="str">
        <v>TRANSFERENCIA</v>
      </c>
      <c r="J1775">
        <v>76807.85</v>
      </c>
    </row>
    <row r="1776">
      <c r="A1776" t="str">
        <v>BC_MATRIZ</v>
      </c>
      <c r="B1776">
        <v>46007</v>
      </c>
      <c r="C1776" t="str">
        <v>MERCADORIA REF NF 1559, CARREGAMENTO  Nº 02167, CONTRATO: 0408/25 - CA. PLACA: JCB-0C85, MOTORISTA: MARCELO REZENDE CUNHA</v>
      </c>
      <c r="D1776" t="str">
        <v>BELA CEREAIS COMERCIO</v>
      </c>
      <c r="E1776" t="str">
        <v xml:space="preserve"> MM COMERCIO DE CEREAIS LTDA</v>
      </c>
      <c r="F1776" t="str">
        <v>02167</v>
      </c>
      <c r="G1776" t="str">
        <v>FORNECEDORES MERCADORIA</v>
      </c>
      <c r="H1776" t="str">
        <v>ÚNICA</v>
      </c>
      <c r="I1776" t="str">
        <v>TRANSFERENCIA</v>
      </c>
      <c r="J1776">
        <v>37340</v>
      </c>
    </row>
    <row r="1777">
      <c r="A1777" t="str">
        <v>BC_MATRIZ</v>
      </c>
      <c r="B1777">
        <v>46007</v>
      </c>
      <c r="C1777" t="str">
        <v>MERCADORIA REF NF 1559, CARREGAMENTO  Nº 02167, CONTRATO: 0408/25 - CA. PLACA: JCB-0C85, MOTORISTA: MARCELO REZENDE CUNHA</v>
      </c>
      <c r="D1777" t="str">
        <v>BELA CEREAIS COMERCIO</v>
      </c>
      <c r="E1777" t="str">
        <v xml:space="preserve"> MM COMERCIO DE CEREAIS LTDA</v>
      </c>
      <c r="F1777" t="str">
        <v>02167</v>
      </c>
      <c r="G1777" t="str">
        <v>FORNECEDORES MERCADORIA</v>
      </c>
      <c r="H1777" t="str">
        <v>ÚNICA</v>
      </c>
      <c r="I1777" t="str">
        <v>TRANSFERENCIA</v>
      </c>
      <c r="J1777">
        <v>100</v>
      </c>
    </row>
    <row r="1778">
      <c r="A1778" t="str">
        <v>BC_MATRIZ</v>
      </c>
      <c r="B1778">
        <v>46007</v>
      </c>
      <c r="C1778" t="str">
        <v>MERCADORIA REF NF 148, CARREGAMENTO  Nº 02202, CONTRATO: 0435/25 - FC. PLACA: GJQ-2C89, MOTORISTA: RUI CELIO CRUZ DA SILVA</v>
      </c>
      <c r="D1778" t="str">
        <v>BELA CEREAIS COMERCIO</v>
      </c>
      <c r="E1778" t="str">
        <v xml:space="preserve"> LUCAS GUSTAVO RAMOS ALVES</v>
      </c>
      <c r="F1778" t="str">
        <v>02202</v>
      </c>
      <c r="G1778" t="str">
        <v>FORNECEDORES MERCADORIA</v>
      </c>
      <c r="H1778" t="str">
        <v>ÚNICA</v>
      </c>
      <c r="I1778" t="str">
        <v>TRANSFERENCIA</v>
      </c>
      <c r="J1778">
        <v>109369.97</v>
      </c>
    </row>
    <row r="1779">
      <c r="A1779" t="str">
        <v>BC_MATRIZ</v>
      </c>
      <c r="B1779">
        <v>46007</v>
      </c>
      <c r="C1779" t="str">
        <v>MERCADORIA REF NF 150, CARREGAMENTO  Nº 02200, CONTRATO: 0435/25 - FC. PLACA: FGM-0E61, MOTORISTA: CESAR RODRIGUES SOARES</v>
      </c>
      <c r="D1779" t="str">
        <v>BELA CEREAIS COMERCIO</v>
      </c>
      <c r="E1779" t="str">
        <v xml:space="preserve"> LUCAS GUSTAVO RAMOS ALVES</v>
      </c>
      <c r="F1779" t="str">
        <v>02200</v>
      </c>
      <c r="G1779" t="str">
        <v>FORNECEDORES MERCADORIA</v>
      </c>
      <c r="H1779" t="str">
        <v>ÚNICA</v>
      </c>
      <c r="I1779" t="str">
        <v>TRANSFERENCIA</v>
      </c>
      <c r="J1779">
        <v>108286.67</v>
      </c>
    </row>
    <row r="1780">
      <c r="A1780" t="str">
        <v>BC_MATRIZ</v>
      </c>
      <c r="B1780">
        <v>46007</v>
      </c>
      <c r="C1780" t="str">
        <v>MERCADORIA REF NF 151, CARREGAMENTO  Nº 02201, CONTRATO: 0435/25 - FC. PLACA: BWN-0F43, MOTORISTA: ROBINSON MORAIS LIMA</v>
      </c>
      <c r="D1780" t="str">
        <v>BELA CEREAIS COMERCIO</v>
      </c>
      <c r="E1780" t="str">
        <v xml:space="preserve"> LUCAS GUSTAVO RAMOS ALVES</v>
      </c>
      <c r="F1780" t="str">
        <v>02201</v>
      </c>
      <c r="G1780" t="str">
        <v>FORNECEDORES MERCADORIA</v>
      </c>
      <c r="H1780" t="str">
        <v>ÚNICA</v>
      </c>
      <c r="I1780" t="str">
        <v>TRANSFERENCIA</v>
      </c>
      <c r="J1780">
        <v>108376.67</v>
      </c>
    </row>
    <row r="1781">
      <c r="A1781" t="str">
        <v>BC_MATRIZ</v>
      </c>
      <c r="B1781">
        <v>46007</v>
      </c>
      <c r="C1781" t="str">
        <v>MERCADORIA REF NF 151, CARREGAMENTO  Nº 02201, CONTRATO: 0435/25 - FC. PLACA: BWN-0F43, MOTORISTA: ROBINSON MORAIS LIMA</v>
      </c>
      <c r="D1781" t="str">
        <v>BELA CEREAIS COMERCIO</v>
      </c>
      <c r="E1781" t="str">
        <v xml:space="preserve"> LUCAS GUSTAVO RAMOS ALVES</v>
      </c>
      <c r="F1781" t="str">
        <v>02201</v>
      </c>
      <c r="G1781" t="str">
        <v>JUROS/ENCARGOS</v>
      </c>
      <c r="H1781" t="str">
        <v>ÚNICA</v>
      </c>
      <c r="I1781" t="str">
        <v>TRANSFERENCIA</v>
      </c>
      <c r="J1781">
        <v>6.69</v>
      </c>
    </row>
    <row r="1782">
      <c r="A1782" t="str">
        <v>BC_MATRIZ</v>
      </c>
      <c r="B1782">
        <v>46007</v>
      </c>
      <c r="C1782" t="str">
        <v>SERVICO DE CAMBIO CONTRATO: 0388/25 FC EXP-31/25 A.</v>
      </c>
      <c r="D1782" t="str">
        <v>BELA CEREAIS COMERCIO</v>
      </c>
      <c r="E1782" t="str">
        <v xml:space="preserve"> BANCO DO BRASIL SA</v>
      </c>
      <c r="F1782" t="str">
        <v>0388/25 FC</v>
      </c>
      <c r="G1782" t="str">
        <v>TARIFA CAMBIO/EXPORTACAO</v>
      </c>
      <c r="H1782" t="str">
        <v>ÚNICA</v>
      </c>
      <c r="I1782" t="str">
        <v>DEBITO EM CONTA</v>
      </c>
      <c r="J1782">
        <v>550</v>
      </c>
    </row>
    <row r="1783">
      <c r="A1783" t="str">
        <v>BC_MATRIZ</v>
      </c>
      <c r="B1783">
        <v>46007</v>
      </c>
      <c r="C1783" t="str">
        <v>RESGATE</v>
      </c>
      <c r="D1783" t="str">
        <v>BELA CEREAIS COMERCIO</v>
      </c>
      <c r="E1783" t="str">
        <v xml:space="preserve"> TRANSFERENCIA ENTRE CONTAS</v>
      </c>
      <c r="F1783" t="str">
        <v>12/2025</v>
      </c>
      <c r="G1783" t="str">
        <v>TRANSFERENCIA ENTRE CONTAS</v>
      </c>
      <c r="H1783" t="str">
        <v>ÚNICA</v>
      </c>
      <c r="I1783" t="str">
        <v>TRANSFERENCIA</v>
      </c>
      <c r="J1783">
        <v>363405</v>
      </c>
    </row>
    <row r="1784">
      <c r="A1784" t="str">
        <v>BC_MATRIZ</v>
      </c>
      <c r="B1784">
        <v>46008</v>
      </c>
      <c r="C1784" t="str">
        <v>ADTO FRETE Nº 02201, CTE 299 ALFREDO, CONTRATO: 0433/25 - FC. PLACA: BWN-0F43, MOTORISTA: ROBINSON MORAIS LIMA. EXTRATO OSCAR DIONIZIO DOS SANTOS</v>
      </c>
      <c r="D1784" t="str">
        <v>BELA CEREAIS COMERCIO</v>
      </c>
      <c r="E1784" t="str">
        <v xml:space="preserve"> ROBINSON MORAIS LIMA</v>
      </c>
      <c r="F1784" t="str">
        <v>02201</v>
      </c>
      <c r="G1784" t="str">
        <v>FRETE (ADTO/SALDO)</v>
      </c>
      <c r="H1784" t="str">
        <v>ÚNICA</v>
      </c>
      <c r="I1784" t="str">
        <v>PIX</v>
      </c>
      <c r="J1784">
        <v>11204.48</v>
      </c>
    </row>
    <row r="1785">
      <c r="A1785" t="str">
        <v>BC_MATRIZ</v>
      </c>
      <c r="B1785">
        <v>46008</v>
      </c>
      <c r="C1785" t="str">
        <v>ADTO FRETE Nº 02203, CTE 43417 NEROWILLAN, CONTRATO: 0431/25 - CA. PLACA: QCJ-6F60, MOTORISTA: MARCOS ALEXANDRE CONSTANTINO. EXTRATO JJJM TRANSPORES</v>
      </c>
      <c r="D1785" t="str">
        <v>BELA CEREAIS COMERCIO</v>
      </c>
      <c r="E1785" t="str">
        <v xml:space="preserve"> MARCOS ALEXANDRE CONSTANTINO</v>
      </c>
      <c r="F1785" t="str">
        <v>02203</v>
      </c>
      <c r="G1785" t="str">
        <v>FRETE (ADTO/SALDO)</v>
      </c>
      <c r="H1785" t="str">
        <v>ÚNICA</v>
      </c>
      <c r="I1785" t="str">
        <v>PIX</v>
      </c>
      <c r="J1785">
        <v>8720.46</v>
      </c>
    </row>
    <row r="1786">
      <c r="A1786" t="str">
        <v>BC_MATRIZ</v>
      </c>
      <c r="B1786">
        <v>46008</v>
      </c>
      <c r="C1786" t="str">
        <v>CONTRATO 0413/25 - CA NF 1210 PARCIAL.</v>
      </c>
      <c r="D1786" t="str">
        <v>BELA CEREAIS COMERCIO</v>
      </c>
      <c r="E1786" t="str">
        <v xml:space="preserve"> SHEILLA MARIE MONTAGNI BREZOLIN</v>
      </c>
      <c r="F1786" t="str">
        <v>02203</v>
      </c>
      <c r="G1786" t="str">
        <v>FORNECEDORES MERCADORIA</v>
      </c>
      <c r="H1786" t="str">
        <v>ÚNICA</v>
      </c>
      <c r="I1786" t="str">
        <v>PIX</v>
      </c>
      <c r="J1786">
        <v>22324.86</v>
      </c>
    </row>
    <row r="1787">
      <c r="A1787" t="str">
        <v>BC_MATRIZ</v>
      </c>
      <c r="B1787">
        <v>46008</v>
      </c>
      <c r="C1787" t="str">
        <v>TARIFA</v>
      </c>
      <c r="D1787" t="str">
        <v>BELA CEREAIS COMERCIO</v>
      </c>
      <c r="E1787" t="str">
        <v xml:space="preserve"> BANCO DO BRASIL SA</v>
      </c>
      <c r="F1787" t="str">
        <v>12/2025</v>
      </c>
      <c r="G1787" t="str">
        <v>TARIFA BANCARIA</v>
      </c>
      <c r="H1787" t="str">
        <v>ÚNICA</v>
      </c>
      <c r="I1787" t="str">
        <v>DEBITO EM CONTA</v>
      </c>
      <c r="J1787">
        <v>30</v>
      </c>
    </row>
    <row r="1788">
      <c r="A1788" t="str">
        <v>BC_MATRIZ</v>
      </c>
      <c r="B1788">
        <v>46008</v>
      </c>
      <c r="C1788" t="str">
        <v>APLICACAO</v>
      </c>
      <c r="D1788" t="str">
        <v>BELA CEREAIS COMERCIO</v>
      </c>
      <c r="E1788" t="str">
        <v xml:space="preserve"> TRANSFERENCIA ENTRE CONTAS</v>
      </c>
      <c r="F1788" t="str">
        <v>12/2025</v>
      </c>
      <c r="G1788" t="str">
        <v>TRANSFERENCIA ENTRE CONTAS</v>
      </c>
      <c r="H1788" t="str">
        <v>ÚNICA</v>
      </c>
      <c r="I1788" t="str">
        <v>TRANSFERENCIA</v>
      </c>
      <c r="J1788">
        <v>134717.24</v>
      </c>
    </row>
    <row r="1789">
      <c r="A1789" t="str">
        <v>BC_MATRIZ</v>
      </c>
      <c r="B1789">
        <v>46009</v>
      </c>
      <c r="C1789" t="str">
        <v>ADTO FRETE Nº 02200, CTE 295 ALFREDO, CONTRATO: 0433/25 - FC. PLACA: FGM-0E61, MOTORISTA: CESAR RODRIGUES SOARES. EXTRATO GB BERGAMASCO</v>
      </c>
      <c r="D1789" t="str">
        <v>BELA CEREAIS COMERCIO</v>
      </c>
      <c r="E1789" t="str">
        <v xml:space="preserve"> CESAR RODRIGUES SOARES</v>
      </c>
      <c r="F1789" t="str">
        <v>02200</v>
      </c>
      <c r="G1789" t="str">
        <v>FRETE (ADTO/SALDO)</v>
      </c>
      <c r="H1789" t="str">
        <v>ÚNICA</v>
      </c>
      <c r="I1789" t="str">
        <v>PIX</v>
      </c>
      <c r="J1789">
        <v>11195.52</v>
      </c>
    </row>
    <row r="1790">
      <c r="A1790" t="str">
        <v>BC_MATRIZ</v>
      </c>
      <c r="B1790">
        <v>46009</v>
      </c>
      <c r="C1790" t="str">
        <v>TARIFA</v>
      </c>
      <c r="D1790" t="str">
        <v>BELA CEREAIS COMERCIO</v>
      </c>
      <c r="E1790" t="str">
        <v xml:space="preserve"> BANCO DO BRASIL SA</v>
      </c>
      <c r="F1790" t="str">
        <v>12/2025</v>
      </c>
      <c r="G1790" t="str">
        <v>TARIFA BANCARIA</v>
      </c>
      <c r="H1790" t="str">
        <v>ÚNICA</v>
      </c>
      <c r="I1790" t="str">
        <v>DEBITO EM CONTA</v>
      </c>
      <c r="J1790">
        <v>9.19</v>
      </c>
    </row>
    <row r="1791">
      <c r="A1791" t="str">
        <v>BC_MATRIZ</v>
      </c>
      <c r="B1791">
        <v>46009</v>
      </c>
      <c r="C1791" t="str">
        <v>TARIFA</v>
      </c>
      <c r="D1791" t="str">
        <v>BELA CEREAIS COMERCIO</v>
      </c>
      <c r="E1791" t="str">
        <v xml:space="preserve"> BANCO DO BRASIL SA</v>
      </c>
      <c r="F1791" t="str">
        <v>12/2025</v>
      </c>
      <c r="G1791" t="str">
        <v>TARIFA BANCARIA</v>
      </c>
      <c r="H1791" t="str">
        <v>ÚNICA</v>
      </c>
      <c r="I1791" t="str">
        <v>DEBITO EM CONTA</v>
      </c>
      <c r="J1791">
        <v>22</v>
      </c>
    </row>
    <row r="1792">
      <c r="A1792" t="str">
        <v>BC_MATRIZ</v>
      </c>
      <c r="B1792">
        <v>46009</v>
      </c>
      <c r="C1792" t="str">
        <v>TARIFAS</v>
      </c>
      <c r="D1792" t="str">
        <v>BELA CEREAIS COMERCIO</v>
      </c>
      <c r="E1792" t="str">
        <v xml:space="preserve"> BANCO DO BRASIL SA</v>
      </c>
      <c r="F1792" t="str">
        <v>12/2025</v>
      </c>
      <c r="G1792" t="str">
        <v>TARIFA BANCARIA</v>
      </c>
      <c r="H1792" t="str">
        <v>ÚNICA</v>
      </c>
      <c r="I1792" t="str">
        <v>DEBITO EM CONTA</v>
      </c>
      <c r="J1792">
        <v>10</v>
      </c>
    </row>
    <row r="1793">
      <c r="A1793" t="str">
        <v>BC_MATRIZ</v>
      </c>
      <c r="B1793">
        <v>46009</v>
      </c>
      <c r="C1793" t="str">
        <v>ANTECIPACAO CONTRATO 0436/25 - SO</v>
      </c>
      <c r="D1793" t="str">
        <v>BELA CEREAIS COMERCIO</v>
      </c>
      <c r="E1793" t="str">
        <v xml:space="preserve"> MARCIO VICTOR BELOTI</v>
      </c>
      <c r="F1793" t="str">
        <v>0436/25 - SO</v>
      </c>
      <c r="G1793" t="str">
        <v>FORNECEDORES MERCADORIA</v>
      </c>
      <c r="H1793" t="str">
        <v>ÚNICA</v>
      </c>
      <c r="I1793" t="str">
        <v>PIX</v>
      </c>
      <c r="J1793">
        <v>300000</v>
      </c>
    </row>
    <row r="1794">
      <c r="A1794" t="str">
        <v>BC_MATRIZ</v>
      </c>
      <c r="B1794">
        <v>46009</v>
      </c>
      <c r="C1794" t="str">
        <v>APLICACAO</v>
      </c>
      <c r="D1794" t="str">
        <v>BELA CEREAIS COMERCIO</v>
      </c>
      <c r="E1794" t="str">
        <v xml:space="preserve"> TRANSFERENCIA ENTRE CONTAS</v>
      </c>
      <c r="F1794" t="str">
        <v>12/2025</v>
      </c>
      <c r="G1794" t="str">
        <v>TRANSFERENCIA ENTRE CONTAS</v>
      </c>
      <c r="H1794" t="str">
        <v>ÚNICA</v>
      </c>
      <c r="I1794" t="str">
        <v>TRANSFERENCIA</v>
      </c>
      <c r="J1794">
        <v>300000</v>
      </c>
    </row>
    <row r="1795">
      <c r="A1795" t="str">
        <v>BC_MATRIZ</v>
      </c>
      <c r="B1795">
        <v>46009</v>
      </c>
      <c r="C1795" t="str">
        <v>RESGATE</v>
      </c>
      <c r="D1795" t="str">
        <v>BELA CEREAIS COMERCIO</v>
      </c>
      <c r="E1795" t="str">
        <v xml:space="preserve"> TRANSFERENCIA ENTRE CONTAS</v>
      </c>
      <c r="F1795" t="str">
        <v>12/2025</v>
      </c>
      <c r="G1795" t="str">
        <v>TRANSFERENCIA ENTRE CONTAS</v>
      </c>
      <c r="H1795" t="str">
        <v>ÚNICA</v>
      </c>
      <c r="I1795" t="str">
        <v>TRANSFERENCIA</v>
      </c>
      <c r="J1795">
        <v>5550.64</v>
      </c>
    </row>
    <row r="1796">
      <c r="A1796" t="str">
        <v>BC_MATRIZ</v>
      </c>
      <c r="B1796">
        <v>46010</v>
      </c>
      <c r="C1796" t="str">
        <v>REFERENTE 11/2025.</v>
      </c>
      <c r="D1796" t="str">
        <v>BELA CEREAIS COMERCIO</v>
      </c>
      <c r="E1796" t="str">
        <v xml:space="preserve"> INSS INSTITUTO NACIONAL DE SEGURANCA SOCIAL</v>
      </c>
      <c r="F1796" t="str">
        <v>11/2025</v>
      </c>
      <c r="G1796" t="str">
        <v>INSS</v>
      </c>
      <c r="H1796" t="str">
        <v>11/12</v>
      </c>
      <c r="I1796" t="str">
        <v>BOLETO</v>
      </c>
      <c r="J1796">
        <v>806</v>
      </c>
    </row>
    <row r="1797">
      <c r="A1797" t="str">
        <v>BC_MATRIZ</v>
      </c>
      <c r="B1797">
        <v>46010</v>
      </c>
      <c r="C1797" t="str">
        <v>IR S/ SERVICO BB (COFACE PAWAN)</v>
      </c>
      <c r="D1797" t="str">
        <v>BELA CEREAIS COMERCIO</v>
      </c>
      <c r="E1797" t="str">
        <v xml:space="preserve"> MINISTERIO DA FAZENDA</v>
      </c>
      <c r="F1797" t="str">
        <v>11/2025</v>
      </c>
      <c r="G1797" t="str">
        <v>IRPF</v>
      </c>
      <c r="H1797" t="str">
        <v>ÚNICA</v>
      </c>
      <c r="I1797" t="str">
        <v>BOLETO</v>
      </c>
      <c r="J1797">
        <v>36.9</v>
      </c>
    </row>
    <row r="1798">
      <c r="A1798" t="str">
        <v>BC_MATRIZ</v>
      </c>
      <c r="B1798">
        <v>46010</v>
      </c>
      <c r="C1798" t="str">
        <v>IR S/ SERVICO</v>
      </c>
      <c r="D1798" t="str">
        <v>BELA CEREAIS COMERCIO</v>
      </c>
      <c r="E1798" t="str">
        <v xml:space="preserve"> MINISTERIO DA FAZENDA</v>
      </c>
      <c r="F1798" t="str">
        <v>11/2025</v>
      </c>
      <c r="G1798" t="str">
        <v>IRPF</v>
      </c>
      <c r="H1798" t="str">
        <v>ÚNICA</v>
      </c>
      <c r="I1798" t="str">
        <v>BOLETO</v>
      </c>
      <c r="J1798">
        <v>125.49</v>
      </c>
    </row>
    <row r="1799">
      <c r="A1799" t="str">
        <v>BC_MATRIZ</v>
      </c>
      <c r="B1799">
        <v>46010</v>
      </c>
      <c r="C1799" t="str">
        <v>NF 20964. CERTIFICADO ANALISE QUALIDADE E PESO CONTRATO 0415/25 - MP.</v>
      </c>
      <c r="D1799" t="str">
        <v>BELA CEREAIS COMERCIO</v>
      </c>
      <c r="E1799" t="str">
        <v xml:space="preserve"> COTECNA SERVICOS LTDA</v>
      </c>
      <c r="F1799" t="str">
        <v>20964</v>
      </c>
      <c r="G1799" t="str">
        <v>ANALISE LABORATORIO</v>
      </c>
      <c r="H1799" t="str">
        <v>ÚNICA</v>
      </c>
      <c r="I1799" t="str">
        <v>PIX</v>
      </c>
      <c r="J1799">
        <v>2078.63</v>
      </c>
    </row>
    <row r="1800">
      <c r="A1800" t="str">
        <v>BC_MATRIZ</v>
      </c>
      <c r="B1800">
        <v>46010</v>
      </c>
      <c r="C1800" t="str">
        <v>BAIXAR MUTUO. SACARIA CRT 0433/25 - FC.</v>
      </c>
      <c r="D1800" t="str">
        <v>BELA CEREAIS COMERCIO</v>
      </c>
      <c r="E1800" t="str">
        <v xml:space="preserve"> MARCIA MORATELLI</v>
      </c>
      <c r="F1800" t="str">
        <v>0433/25 - FC</v>
      </c>
      <c r="G1800" t="str">
        <v>SACARIA</v>
      </c>
      <c r="H1800" t="str">
        <v>ÚNICA</v>
      </c>
      <c r="I1800" t="str">
        <v>TRANSFERENCIA</v>
      </c>
      <c r="J1800">
        <v>5580</v>
      </c>
    </row>
    <row r="1801">
      <c r="A1801" t="str">
        <v>BC_MATRIZ</v>
      </c>
      <c r="B1801">
        <v>46010</v>
      </c>
      <c r="C1801" t="str">
        <v>BAIXAR MUTUO. SACARIA CRT 0433/25 - FC.</v>
      </c>
      <c r="D1801" t="str">
        <v>BELA CEREAIS COMERCIO</v>
      </c>
      <c r="E1801" t="str">
        <v xml:space="preserve"> MARCIA MORATELLI</v>
      </c>
      <c r="F1801" t="str">
        <v>0433/25 - FC</v>
      </c>
      <c r="G1801" t="str">
        <v>PRO-LABORE</v>
      </c>
      <c r="H1801" t="str">
        <v>ÚNICA</v>
      </c>
      <c r="I1801" t="str">
        <v>TRANSFERENCIA</v>
      </c>
      <c r="J1801">
        <v>221.25</v>
      </c>
    </row>
    <row r="1802">
      <c r="A1802" t="str">
        <v>BC_MATRIZ</v>
      </c>
      <c r="B1802">
        <v>46010</v>
      </c>
      <c r="C1802" t="str">
        <v>FUNRURAL CONTRATO: 0425/25 - ML. NF 7497, 7499, 7500. FATURA Nº 00908 REF. DOCUMENTOS: 02177, 02174, 02176.</v>
      </c>
      <c r="D1802" t="str">
        <v>BELA CEREAIS COMERCIO</v>
      </c>
      <c r="E1802" t="str">
        <v xml:space="preserve"> CIRINEU DE AGUIAR</v>
      </c>
      <c r="F1802" t="str">
        <v>0425/25 - ML</v>
      </c>
      <c r="G1802" t="str">
        <v>FUNRURAL</v>
      </c>
      <c r="H1802" t="str">
        <v>ÚNICA</v>
      </c>
      <c r="I1802" t="str">
        <v>BOLETO</v>
      </c>
      <c r="J1802">
        <v>1686.96</v>
      </c>
    </row>
    <row r="1803">
      <c r="A1803" t="str">
        <v>BC_MATRIZ</v>
      </c>
      <c r="B1803">
        <v>46010</v>
      </c>
      <c r="C1803" t="str">
        <v>SENAR CONTRATO 0356/25 - CA NF 1185.</v>
      </c>
      <c r="D1803" t="str">
        <v>BELA CEREAIS COMERCIO</v>
      </c>
      <c r="E1803" t="str">
        <v xml:space="preserve"> SHEILLA MARIE MONTAGNI BREZOLIN</v>
      </c>
      <c r="F1803" t="str">
        <v>0356/25 - CA</v>
      </c>
      <c r="G1803" t="str">
        <v>FUNRURAL</v>
      </c>
      <c r="H1803" t="str">
        <v>ÚNICA</v>
      </c>
      <c r="I1803" t="str">
        <v>BOLETO</v>
      </c>
      <c r="J1803">
        <v>56.26</v>
      </c>
    </row>
    <row r="1804">
      <c r="A1804" t="str">
        <v>BC_MATRIZ</v>
      </c>
      <c r="B1804">
        <v>46010</v>
      </c>
      <c r="C1804" t="str">
        <v>CTE 32268 PARCIAL NEROWILIAN.</v>
      </c>
      <c r="D1804" t="str">
        <v>BELA CEREAIS COMERCIO</v>
      </c>
      <c r="E1804" t="str">
        <v xml:space="preserve"> MARCIA MORATELLI</v>
      </c>
      <c r="F1804" t="str">
        <v>12/2025</v>
      </c>
      <c r="G1804" t="str">
        <v>TERRENO LUZIMANGUES</v>
      </c>
      <c r="H1804" t="str">
        <v>ÚNICA</v>
      </c>
      <c r="I1804" t="str">
        <v>TRANSFERENCIA</v>
      </c>
      <c r="J1804">
        <v>2500</v>
      </c>
    </row>
    <row r="1805">
      <c r="A1805" t="str">
        <v>BC_MATRIZ</v>
      </c>
      <c r="B1805">
        <v>46010</v>
      </c>
      <c r="C1805" t="str">
        <v>CTE 32268 PARCIAL NEROWILIAN.</v>
      </c>
      <c r="D1805" t="str">
        <v>BELA CEREAIS COMERCIO</v>
      </c>
      <c r="E1805" t="str">
        <v xml:space="preserve"> MARCIA MORATELLI</v>
      </c>
      <c r="F1805" t="str">
        <v>12/2025</v>
      </c>
      <c r="G1805" t="str">
        <v>PRO-LABORE</v>
      </c>
      <c r="H1805" t="str">
        <v>ÚNICA</v>
      </c>
      <c r="I1805" t="str">
        <v>TRANSFERENCIA</v>
      </c>
      <c r="J1805">
        <v>2011.52</v>
      </c>
    </row>
    <row r="1806">
      <c r="A1806" t="str">
        <v>BC_MATRIZ</v>
      </c>
      <c r="B1806">
        <v>46010</v>
      </c>
      <c r="C1806" t="str">
        <v>BAIXAR MUTUO</v>
      </c>
      <c r="D1806" t="str">
        <v>BELA CEREAIS COMERCIO</v>
      </c>
      <c r="E1806" t="str">
        <v xml:space="preserve"> JOEL FLORENCO DE SOUZA</v>
      </c>
      <c r="F1806" t="str">
        <v>12/2025</v>
      </c>
      <c r="G1806" t="str">
        <v>PRO-LABORE</v>
      </c>
      <c r="H1806" t="str">
        <v>ÚNICA</v>
      </c>
      <c r="I1806" t="str">
        <v>TRANSFERENCIA</v>
      </c>
      <c r="J1806">
        <v>12000</v>
      </c>
    </row>
    <row r="1807">
      <c r="A1807" t="str">
        <v>BC_MATRIZ</v>
      </c>
      <c r="B1807">
        <v>46010</v>
      </c>
      <c r="C1807" t="str">
        <v>TARIFA</v>
      </c>
      <c r="D1807" t="str">
        <v>BELA CEREAIS COMERCIO</v>
      </c>
      <c r="E1807" t="str">
        <v xml:space="preserve"> BANCO DO BRASIL SA</v>
      </c>
      <c r="F1807" t="str">
        <v>12/2025</v>
      </c>
      <c r="G1807" t="str">
        <v>TARIFA BANCARIA</v>
      </c>
      <c r="H1807" t="str">
        <v>ÚNICA</v>
      </c>
      <c r="I1807" t="str">
        <v>DEBITO EM CONTA</v>
      </c>
      <c r="J1807">
        <v>10</v>
      </c>
    </row>
    <row r="1808">
      <c r="A1808" t="str">
        <v>BC_MATRIZ</v>
      </c>
      <c r="B1808">
        <v>46010</v>
      </c>
      <c r="C1808" t="str">
        <v>APLICACAO</v>
      </c>
      <c r="D1808" t="str">
        <v>BELA CEREAIS COMERCIO</v>
      </c>
      <c r="E1808" t="str">
        <v xml:space="preserve"> TRANSFERENCIA ENTRE CONTAS</v>
      </c>
      <c r="F1808" t="str">
        <v>12/2025</v>
      </c>
      <c r="G1808" t="str">
        <v>TRANSFERENCIA ENTRE CONTAS</v>
      </c>
      <c r="H1808" t="str">
        <v>ÚNICA</v>
      </c>
      <c r="I1808" t="str">
        <v>TRANSFERENCIA</v>
      </c>
      <c r="J1808">
        <v>109411.99</v>
      </c>
    </row>
    <row r="1809">
      <c r="A1809" t="str">
        <v>BC_MATRIZ</v>
      </c>
      <c r="B1809">
        <v>46013</v>
      </c>
      <c r="C1809" t="str">
        <v>RELATORIO DESPESAS DEZEMBRO/2025</v>
      </c>
      <c r="D1809" t="str">
        <v>BELA CEREAIS COMERCIO</v>
      </c>
      <c r="E1809" t="str">
        <v xml:space="preserve"> JOEL FLORENCO DE SOUZA</v>
      </c>
      <c r="F1809" t="str">
        <v>12/2025</v>
      </c>
      <c r="G1809" t="str">
        <v>COMBUSTIVEL</v>
      </c>
      <c r="H1809" t="str">
        <v>ÚNICA</v>
      </c>
      <c r="I1809" t="str">
        <v>TRANSFERENCIA</v>
      </c>
      <c r="J1809">
        <v>691.26</v>
      </c>
    </row>
    <row r="1810">
      <c r="A1810" t="str">
        <v>BC_MATRIZ</v>
      </c>
      <c r="B1810">
        <v>46013</v>
      </c>
      <c r="C1810" t="str">
        <v>RELATORIO DESPESAS DEZEMBRO/2025</v>
      </c>
      <c r="D1810" t="str">
        <v>BELA CEREAIS COMERCIO</v>
      </c>
      <c r="E1810" t="str">
        <v xml:space="preserve"> JOEL FLORENCO DE SOUZA</v>
      </c>
      <c r="F1810" t="str">
        <v>12/2025</v>
      </c>
      <c r="G1810" t="str">
        <v>HOSPEDAGEM</v>
      </c>
      <c r="H1810" t="str">
        <v>ÚNICA</v>
      </c>
      <c r="I1810" t="str">
        <v>TRANSFERENCIA</v>
      </c>
      <c r="J1810">
        <v>969.5</v>
      </c>
    </row>
    <row r="1811">
      <c r="A1811" t="str">
        <v>BC_MATRIZ</v>
      </c>
      <c r="B1811">
        <v>46013</v>
      </c>
      <c r="C1811" t="str">
        <v>REFERENTE DEZEMBRO/2025. 505 SUL.</v>
      </c>
      <c r="D1811" t="str">
        <v>BELA CEREAIS COMERCIO</v>
      </c>
      <c r="E1811" t="str">
        <v xml:space="preserve"> COMPANHIA DE SANEAMENTO DO TOCANTINS - SANEATINS</v>
      </c>
      <c r="F1811" t="str">
        <v>12/2025</v>
      </c>
      <c r="G1811" t="str">
        <v>AGUA</v>
      </c>
      <c r="H1811" t="str">
        <v>12/12</v>
      </c>
      <c r="I1811" t="str">
        <v>BOLETO</v>
      </c>
      <c r="J1811">
        <v>202.3</v>
      </c>
    </row>
    <row r="1812">
      <c r="A1812" t="str">
        <v>BC_MATRIZ</v>
      </c>
      <c r="B1812">
        <v>46013</v>
      </c>
      <c r="C1812" t="str">
        <v>RESGATE</v>
      </c>
      <c r="D1812" t="str">
        <v>BELA CEREAIS COMERCIO</v>
      </c>
      <c r="E1812" t="str">
        <v xml:space="preserve"> TRANSFERENCIA ENTRE CONTAS</v>
      </c>
      <c r="F1812" t="str">
        <v>12/2025</v>
      </c>
      <c r="G1812" t="str">
        <v>TRANSFERENCIA ENTRE CONTAS</v>
      </c>
      <c r="H1812" t="str">
        <v>ÚNICA</v>
      </c>
      <c r="I1812" t="str">
        <v>TRANSFERENCIA</v>
      </c>
      <c r="J1812">
        <v>1863.06</v>
      </c>
    </row>
    <row r="1813">
      <c r="A1813" t="str">
        <v>BC_MATRIZ</v>
      </c>
      <c r="B1813">
        <v>46014</v>
      </c>
      <c r="C1813" t="str">
        <v>SALDO FRETE Nº 02202,  CTE 285 ALFREDO R$ 4.846,08, CONTRATO: 0433/25 - FC. PLACA: GJQ-2C89, MOTORISTA: RUI CELIO CRUZ DA SILVA. EXTRATO LS CATANDUVA COMERCIO E TRANSPORTE LTDA. CTE 244 ALFREDO R$ 217,13. CTE 243 ALFREDO R$ 902,70. CTE 43417 NEROWILLIAN R</v>
      </c>
      <c r="D1813" t="str">
        <v>BELA CEREAIS COMERCIO</v>
      </c>
      <c r="E1813" t="str">
        <v xml:space="preserve"> RUI CELIO CRUZ DA SILVA</v>
      </c>
      <c r="F1813" t="str">
        <v>02202</v>
      </c>
      <c r="G1813" t="str">
        <v>FRETE (ADTO/SALDO)</v>
      </c>
      <c r="H1813" t="str">
        <v>ÚNICA</v>
      </c>
      <c r="I1813" t="str">
        <v>PIX</v>
      </c>
      <c r="J1813">
        <v>7784.88</v>
      </c>
    </row>
    <row r="1814">
      <c r="A1814" t="str">
        <v>BC_MATRIZ</v>
      </c>
      <c r="B1814">
        <v>46014</v>
      </c>
      <c r="C1814" t="str">
        <v>SALDO FRETE Nº 02200, CTE 295 ALFREDO R$ 4.798,08, CONTRATO: 0433/25 - FC. PLACA: FGM-0E61, MOTORISTA: CESAR RODRIGUES SOARES. EXTRATO GB BERGAMASCO. CTE 244 ALFREDO PARCIAL R$ 1.909,20.</v>
      </c>
      <c r="D1814" t="str">
        <v>BELA CEREAIS COMERCIO</v>
      </c>
      <c r="E1814" t="str">
        <v xml:space="preserve"> CESAR RODRIGUES SOARES</v>
      </c>
      <c r="F1814" t="str">
        <v>02200</v>
      </c>
      <c r="G1814" t="str">
        <v>FRETE (ADTO/SALDO)</v>
      </c>
      <c r="H1814" t="str">
        <v>ÚNICA</v>
      </c>
      <c r="I1814" t="str">
        <v>PIX</v>
      </c>
      <c r="J1814">
        <v>6707.28</v>
      </c>
    </row>
    <row r="1815">
      <c r="A1815" t="str">
        <v>BC_MATRIZ</v>
      </c>
      <c r="B1815">
        <v>46014</v>
      </c>
      <c r="C1815" t="str">
        <v>REFERENTE DEZEMBRO/2025. BARRACAO.</v>
      </c>
      <c r="D1815" t="str">
        <v>BELA CEREAIS COMERCIO</v>
      </c>
      <c r="E1815" t="str">
        <v xml:space="preserve"> COMPANHIA DE SANEAMENTO DO TOCANTINS - SANEATINS</v>
      </c>
      <c r="F1815" t="str">
        <v>12/2025</v>
      </c>
      <c r="G1815" t="str">
        <v>AGUA</v>
      </c>
      <c r="H1815" t="str">
        <v>12/12</v>
      </c>
      <c r="I1815" t="str">
        <v>BOLETO</v>
      </c>
      <c r="J1815">
        <v>112.4</v>
      </c>
    </row>
    <row r="1816">
      <c r="A1816" t="str">
        <v>BC_MATRIZ</v>
      </c>
      <c r="B1816">
        <v>46014</v>
      </c>
      <c r="C1816" t="str">
        <v>SALDO FRETE Nº 02203, CTE 43417 NEROWILLAN, CONTRATO: 0431/25 - CA. PLACA: QCJ-6F60, MOTORISTA: MARCOS ALEXANDRE CONSTANTINO</v>
      </c>
      <c r="D1816" t="str">
        <v>BELA CEREAIS COMERCIO</v>
      </c>
      <c r="E1816" t="str">
        <v xml:space="preserve"> MARCOS ALEXANDRE CONSTANTINO</v>
      </c>
      <c r="F1816" t="str">
        <v>02203</v>
      </c>
      <c r="G1816" t="str">
        <v>FRETE (ADTO/SALDO)</v>
      </c>
      <c r="H1816" t="str">
        <v>ÚNICA</v>
      </c>
      <c r="I1816" t="str">
        <v>PIX</v>
      </c>
      <c r="J1816">
        <v>3737.34</v>
      </c>
    </row>
    <row r="1817">
      <c r="A1817" t="str">
        <v>BC_MATRIZ</v>
      </c>
      <c r="B1817">
        <v>46014</v>
      </c>
      <c r="C1817" t="str">
        <v>CTE 65 ALFREDO PARCIAL R$ 2.022,28. CTE 94 ALFREDO PARCIAL R$ 1.303,50. CTE 43126 NEROWILLIAN PARCIAL R$ 141,85. FATURA Nº 00909 REF. DOCUMENTOS: 02201, 02201, 02202, 02202, 02200, 02200, 02203.</v>
      </c>
      <c r="D1817" t="str">
        <v>BELA CEREAIS COMERCIO</v>
      </c>
      <c r="E1817" t="str">
        <v xml:space="preserve"> MARCIA MORATELLI</v>
      </c>
      <c r="F1817" t="str">
        <v>FATURA 00909</v>
      </c>
      <c r="G1817" t="str">
        <v>OUTRAS DESPESAS (CORRETORA)</v>
      </c>
      <c r="H1817" t="str">
        <v>ÚNICA</v>
      </c>
      <c r="I1817" t="str">
        <v>TRANSFERENCIA</v>
      </c>
      <c r="J1817">
        <v>2183.1</v>
      </c>
    </row>
    <row r="1818">
      <c r="A1818" t="str">
        <v>BC_MATRIZ</v>
      </c>
      <c r="B1818">
        <v>46014</v>
      </c>
      <c r="C1818" t="str">
        <v>CTE 65 ALFREDO PARCIAL R$ 2.022,28. CTE 94 ALFREDO PARCIAL R$ 1.303,50. CTE 43126 NEROWILLIAN PARCIAL R$ 141,85. FATURA Nº 00909 REF. DOCUMENTOS: 02201, 02201, 02202, 02202, 02200, 02200, 02203.</v>
      </c>
      <c r="D1818" t="str">
        <v>BELA CEREAIS COMERCIO</v>
      </c>
      <c r="E1818" t="str">
        <v xml:space="preserve"> MARCIA MORATELLI</v>
      </c>
      <c r="F1818" t="str">
        <v>FATURA 00909</v>
      </c>
      <c r="G1818" t="str">
        <v>ICMS S/ FRETE</v>
      </c>
      <c r="H1818" t="str">
        <v>ÚNICA</v>
      </c>
      <c r="I1818" t="str">
        <v>TRANSFERENCIA</v>
      </c>
      <c r="J1818">
        <v>1284.53</v>
      </c>
    </row>
    <row r="1819">
      <c r="A1819" t="str">
        <v>BC_MATRIZ</v>
      </c>
      <c r="B1819">
        <v>46014</v>
      </c>
      <c r="C1819" t="str">
        <v>APLICACAO</v>
      </c>
      <c r="D1819" t="str">
        <v>BELA CEREAIS COMERCIO</v>
      </c>
      <c r="E1819" t="str">
        <v xml:space="preserve"> TRANSFERENCIA ENTRE CONTAS</v>
      </c>
      <c r="F1819" t="str">
        <v>12/2025</v>
      </c>
      <c r="G1819" t="str">
        <v>TRANSFERENCIA ENTRE CONTAS</v>
      </c>
      <c r="H1819" t="str">
        <v>ÚNICA</v>
      </c>
      <c r="I1819" t="str">
        <v>TRANSFERENCIA</v>
      </c>
      <c r="J1819">
        <v>117010.47</v>
      </c>
    </row>
    <row r="1820">
      <c r="A1820" t="str">
        <v>BC_MATRIZ</v>
      </c>
      <c r="B1820">
        <v>46015</v>
      </c>
      <c r="C1820" t="str">
        <v>TARIFA</v>
      </c>
      <c r="D1820" t="str">
        <v>BELA CEREAIS COMERCIO</v>
      </c>
      <c r="E1820" t="str">
        <v xml:space="preserve"> BANCO DO BRASIL SA</v>
      </c>
      <c r="F1820" t="str">
        <v>12/2025</v>
      </c>
      <c r="G1820" t="str">
        <v>TARIFA BANCARIA</v>
      </c>
      <c r="H1820" t="str">
        <v>ÚNICA</v>
      </c>
      <c r="I1820" t="str">
        <v>DEBITO EM CONTA</v>
      </c>
      <c r="J1820">
        <v>20</v>
      </c>
    </row>
    <row r="1821">
      <c r="A1821" t="str">
        <v>BC_MATRIZ</v>
      </c>
      <c r="B1821">
        <v>46015</v>
      </c>
      <c r="C1821" t="str">
        <v>APLICACAO</v>
      </c>
      <c r="D1821" t="str">
        <v>BELA CEREAIS COMERCIO</v>
      </c>
      <c r="E1821" t="str">
        <v xml:space="preserve"> TRANSFERENCIA ENTRE CONTAS</v>
      </c>
      <c r="F1821" t="str">
        <v>12/2025</v>
      </c>
      <c r="G1821" t="str">
        <v>TRANSFERENCIA ENTRE CONTAS</v>
      </c>
      <c r="H1821" t="str">
        <v>ÚNICA</v>
      </c>
      <c r="I1821" t="str">
        <v>TRANSFERENCIA</v>
      </c>
      <c r="J1821">
        <v>137535</v>
      </c>
    </row>
    <row r="1822">
      <c r="A1822" t="str">
        <v>BC_MATRIZ</v>
      </c>
      <c r="B1822">
        <v>46017</v>
      </c>
      <c r="C1822" t="str">
        <v xml:space="preserve">APOLICE 21.94.2025.0001911 REF 10/2025. FATURA Nº 00899 REF. DOCUMENTOS: 02110, 02126, 02126, 02154, 02111, 02113, 02114, 02115, 02117, 02112, 02118, 02120, 02121, 02122, 02119, 02127, 02130, 02134, 02128, 02129, 02125, 02141, 02144, 02140, 02149, 02152, </v>
      </c>
      <c r="D1822" t="str">
        <v>BELA CEREAIS COMERCIO</v>
      </c>
      <c r="E1822" t="str">
        <v xml:space="preserve"> YELUM SEGUROS S.A</v>
      </c>
      <c r="F1822" t="str">
        <v>10/2025</v>
      </c>
      <c r="G1822" t="str">
        <v>OUTRAS DESPESAS (CORRETORA)</v>
      </c>
      <c r="H1822" t="str">
        <v>ÚNICA</v>
      </c>
      <c r="I1822" t="str">
        <v>BOLETO</v>
      </c>
      <c r="J1822">
        <v>1350</v>
      </c>
    </row>
    <row r="1823">
      <c r="A1823" t="str">
        <v>BC_MATRIZ</v>
      </c>
      <c r="B1823">
        <v>46017</v>
      </c>
      <c r="C1823" t="str">
        <v xml:space="preserve">APOLICE 21.94.2025.0001911 REF 10/2025. FATURA Nº 00899 REF. DOCUMENTOS: 02110, 02126, 02126, 02154, 02111, 02113, 02114, 02115, 02117, 02112, 02118, 02120, 02121, 02122, 02119, 02127, 02130, 02134, 02128, 02129, 02125, 02141, 02144, 02140, 02149, 02152, </v>
      </c>
      <c r="D1823" t="str">
        <v>BELA CEREAIS COMERCIO</v>
      </c>
      <c r="E1823" t="str">
        <v xml:space="preserve"> YELUM SEGUROS S.A</v>
      </c>
      <c r="F1823" t="str">
        <v>10/2025</v>
      </c>
      <c r="G1823" t="str">
        <v>OUTRAS DESPESAS (CORRETORA)</v>
      </c>
      <c r="H1823" t="str">
        <v>ÚNICA</v>
      </c>
      <c r="I1823" t="str">
        <v>BOLETO</v>
      </c>
      <c r="J1823">
        <v>1170</v>
      </c>
    </row>
    <row r="1824">
      <c r="A1824" t="str">
        <v>BC_MATRIZ</v>
      </c>
      <c r="B1824">
        <v>46017</v>
      </c>
      <c r="C1824" t="str">
        <v xml:space="preserve">APOLICE 21.94.2025.0001911 REF 10/2025. FATURA Nº 00899 REF. DOCUMENTOS: 02110, 02126, 02126, 02154, 02111, 02113, 02114, 02115, 02117, 02112, 02118, 02120, 02121, 02122, 02119, 02127, 02130, 02134, 02128, 02129, 02125, 02141, 02144, 02140, 02149, 02152, </v>
      </c>
      <c r="D1824" t="str">
        <v>BELA CEREAIS COMERCIO</v>
      </c>
      <c r="E1824" t="str">
        <v xml:space="preserve"> YELUM SEGUROS S.A</v>
      </c>
      <c r="F1824" t="str">
        <v>10/2025</v>
      </c>
      <c r="G1824" t="str">
        <v>SEGURO CARGA</v>
      </c>
      <c r="H1824" t="str">
        <v>ÚNICA</v>
      </c>
      <c r="I1824" t="str">
        <v>BOLETO</v>
      </c>
      <c r="J1824">
        <v>996.28</v>
      </c>
    </row>
    <row r="1825">
      <c r="A1825" t="str">
        <v>BC_MATRIZ</v>
      </c>
      <c r="B1825">
        <v>46017</v>
      </c>
      <c r="C1825" t="str">
        <v>NF 2364666. ENTREGA CONTEINNER PORTO. CONTRATO 0415/25 - MP</v>
      </c>
      <c r="D1825" t="str">
        <v>BELA CEREAIS COMERCIO</v>
      </c>
      <c r="E1825" t="str">
        <v xml:space="preserve"> SANTOS BRASIL PARTICIPACOES S.A.</v>
      </c>
      <c r="F1825" t="str">
        <v>2364666</v>
      </c>
      <c r="G1825" t="str">
        <v>FRETES/ENCOMENDAS</v>
      </c>
      <c r="H1825" t="str">
        <v>ÚNICA</v>
      </c>
      <c r="I1825" t="str">
        <v>BOLETO</v>
      </c>
      <c r="J1825">
        <v>2565.6</v>
      </c>
    </row>
    <row r="1826">
      <c r="A1826" t="str">
        <v>BC_MATRIZ</v>
      </c>
      <c r="B1826">
        <v>46017</v>
      </c>
      <c r="C1826" t="str">
        <v>NF 690. SEGURO, POSICIONAMENTO FUMIGACAO, ETIQUETAGEM, TRANSPORTE CONTEINNER, DESCARGA E ESTUFAGEM CRT 0415/25 - MP.</v>
      </c>
      <c r="D1826" t="str">
        <v>BELA CEREAIS COMERCIO</v>
      </c>
      <c r="E1826" t="str">
        <v xml:space="preserve"> UNICCA GESTAO DE NEGOCIOS LTDA</v>
      </c>
      <c r="F1826" t="str">
        <v>0415/25 - MP</v>
      </c>
      <c r="G1826" t="str">
        <v>ESTUFAGEM</v>
      </c>
      <c r="H1826" t="str">
        <v>ÚNICA</v>
      </c>
      <c r="I1826" t="str">
        <v>PIX</v>
      </c>
      <c r="J1826">
        <v>13800</v>
      </c>
    </row>
    <row r="1827">
      <c r="A1827" t="str">
        <v>BC_MATRIZ</v>
      </c>
      <c r="B1827">
        <v>46017</v>
      </c>
      <c r="C1827" t="str">
        <v>NF 690. SEGURO, POSICIONAMENTO FUMIGACAO, ETIQUETAGEM, TRANSPORTE CONTEINNER, DESCARGA E ESTUFAGEM CRT 0415/25 - MP.</v>
      </c>
      <c r="D1827" t="str">
        <v>BELA CEREAIS COMERCIO</v>
      </c>
      <c r="E1827" t="str">
        <v xml:space="preserve"> UNICCA GESTAO DE NEGOCIOS LTDA</v>
      </c>
      <c r="F1827" t="str">
        <v>0415/25 - MP</v>
      </c>
      <c r="G1827" t="str">
        <v>ETIQUETAGEM</v>
      </c>
      <c r="H1827" t="str">
        <v>ÚNICA</v>
      </c>
      <c r="I1827" t="str">
        <v>PIX</v>
      </c>
      <c r="J1827">
        <v>3060</v>
      </c>
    </row>
    <row r="1828">
      <c r="A1828" t="str">
        <v>BC_MATRIZ</v>
      </c>
      <c r="B1828">
        <v>46017</v>
      </c>
      <c r="C1828" t="str">
        <v>NF 690. SEGURO, POSICIONAMENTO FUMIGACAO, ETIQUETAGEM, TRANSPORTE CONTEINNER, DESCARGA E ESTUFAGEM CRT 0415/25 - MP.</v>
      </c>
      <c r="D1828" t="str">
        <v>BELA CEREAIS COMERCIO</v>
      </c>
      <c r="E1828" t="str">
        <v xml:space="preserve"> UNICCA GESTAO DE NEGOCIOS LTDA</v>
      </c>
      <c r="F1828" t="str">
        <v>0415/25 - MP</v>
      </c>
      <c r="G1828" t="str">
        <v>SEGURO CARGA</v>
      </c>
      <c r="H1828" t="str">
        <v>ÚNICA</v>
      </c>
      <c r="I1828" t="str">
        <v>PIX</v>
      </c>
      <c r="J1828">
        <v>459.52</v>
      </c>
    </row>
    <row r="1829">
      <c r="A1829" t="str">
        <v>BC_MATRIZ</v>
      </c>
      <c r="B1829">
        <v>46017</v>
      </c>
      <c r="C1829" t="str">
        <v>NF 690. SEGURO, POSICIONAMENTO FUMIGACAO, ETIQUETAGEM, TRANSPORTE CONTEINNER, DESCARGA E ESTUFAGEM CRT 0415/25 - MP.</v>
      </c>
      <c r="D1829" t="str">
        <v>BELA CEREAIS COMERCIO</v>
      </c>
      <c r="E1829" t="str">
        <v xml:space="preserve"> UNICCA GESTAO DE NEGOCIOS LTDA</v>
      </c>
      <c r="F1829" t="str">
        <v>0415/25 - MP</v>
      </c>
      <c r="G1829" t="str">
        <v>FRETES/ENCOMENDAS</v>
      </c>
      <c r="H1829" t="str">
        <v>ÚNICA</v>
      </c>
      <c r="I1829" t="str">
        <v>PIX</v>
      </c>
      <c r="J1829">
        <v>1414.4</v>
      </c>
    </row>
    <row r="1830">
      <c r="A1830" t="str">
        <v>BC_MATRIZ</v>
      </c>
      <c r="B1830">
        <v>46017</v>
      </c>
      <c r="C1830" t="str">
        <v>CAPITAL DE GIRO CEDULA DE CREDITO BANCARIO NR 713.912.396. 23/30 PARCELAS PRIMEIRA 26/02/2024 ULTIMA 26/07/2026 VALOR PARCELA: R$ 33.666,57. ENCARGO FINANCEIRO 1,40 % MES. TAXA FLAT 0,50%.</v>
      </c>
      <c r="D1830" t="str">
        <v>BELA CEREAIS COMERCIO</v>
      </c>
      <c r="E1830" t="str">
        <v xml:space="preserve"> BANCO DO BRASIL SA</v>
      </c>
      <c r="F1830" t="str">
        <v>713.912.396</v>
      </c>
      <c r="G1830" t="str">
        <v>CAPITAL GIRO</v>
      </c>
      <c r="H1830" t="str">
        <v>23/30</v>
      </c>
      <c r="I1830" t="str">
        <v>DEBITO EM CONTA</v>
      </c>
      <c r="J1830">
        <v>33666.57</v>
      </c>
    </row>
    <row r="1831">
      <c r="A1831" t="str">
        <v>BC_MATRIZ</v>
      </c>
      <c r="B1831">
        <v>46017</v>
      </c>
      <c r="C1831" t="str">
        <v>CAPITAL DE GIRO CEDULA DE CREDITO BANCARIO NR 713.912.396. 23/30 PARCELAS PRIMEIRA 26/02/2024 ULTIMA 26/07/2026 VALOR PARCELA: R$ 33.666,57. ENCARGO FINANCEIRO 1,40 % MES. TAXA FLAT 0,50%.</v>
      </c>
      <c r="D1831" t="str">
        <v>BELA CEREAIS COMERCIO</v>
      </c>
      <c r="E1831" t="str">
        <v xml:space="preserve"> BANCO DO BRASIL SA</v>
      </c>
      <c r="F1831" t="str">
        <v>713.912.396</v>
      </c>
      <c r="G1831" t="str">
        <v>JUROS EMPRESTIMOS</v>
      </c>
      <c r="H1831" t="str">
        <v>23/30</v>
      </c>
      <c r="I1831" t="str">
        <v>DEBITO EM CONTA</v>
      </c>
      <c r="J1831">
        <v>3770.77</v>
      </c>
    </row>
    <row r="1832">
      <c r="A1832" t="str">
        <v>BC_MATRIZ</v>
      </c>
      <c r="B1832">
        <v>46017</v>
      </c>
      <c r="C1832" t="str">
        <v>TARIFA</v>
      </c>
      <c r="D1832" t="str">
        <v>BELA CEREAIS COMERCIO</v>
      </c>
      <c r="E1832" t="str">
        <v xml:space="preserve"> BANCO DO BRASIL SA</v>
      </c>
      <c r="F1832" t="str">
        <v>12/2025</v>
      </c>
      <c r="G1832" t="str">
        <v>TARIFA BANCARIA</v>
      </c>
      <c r="H1832" t="str">
        <v>ÚNICA</v>
      </c>
      <c r="I1832" t="str">
        <v>DEBITO EM CONTA</v>
      </c>
      <c r="J1832">
        <v>10</v>
      </c>
    </row>
    <row r="1833">
      <c r="A1833" t="str">
        <v>BC_MATRIZ</v>
      </c>
      <c r="B1833">
        <v>46017</v>
      </c>
      <c r="C1833" t="str">
        <v>TARIFA</v>
      </c>
      <c r="D1833" t="str">
        <v>BELA CEREAIS COMERCIO</v>
      </c>
      <c r="E1833" t="str">
        <v xml:space="preserve"> BANCO DO BRASIL SA</v>
      </c>
      <c r="F1833" t="str">
        <v>12/2025</v>
      </c>
      <c r="G1833" t="str">
        <v>TARIFA BANCARIA</v>
      </c>
      <c r="H1833" t="str">
        <v>ÚNICA</v>
      </c>
      <c r="I1833" t="str">
        <v>DEBITO EM CONTA</v>
      </c>
      <c r="J1833">
        <v>6.5</v>
      </c>
    </row>
    <row r="1834">
      <c r="A1834" t="str">
        <v>BC_MATRIZ</v>
      </c>
      <c r="B1834">
        <v>46017</v>
      </c>
      <c r="C1834" t="str">
        <v>RESGATE</v>
      </c>
      <c r="D1834" t="str">
        <v>BELA CEREAIS COMERCIO</v>
      </c>
      <c r="E1834" t="str">
        <v xml:space="preserve"> TRANSFERENCIA ENTRE CONTAS</v>
      </c>
      <c r="F1834" t="str">
        <v>12/2025</v>
      </c>
      <c r="G1834" t="str">
        <v>TRANSFERENCIA ENTRE CONTAS</v>
      </c>
      <c r="H1834" t="str">
        <v>ÚNICA</v>
      </c>
      <c r="I1834" t="str">
        <v>TRANSFERENCIA</v>
      </c>
      <c r="J1834">
        <v>62269.64</v>
      </c>
    </row>
    <row r="1835">
      <c r="A1835" t="str">
        <v>BC_MATRIZ</v>
      </c>
      <c r="B1835">
        <v>46020</v>
      </c>
      <c r="C1835" t="str">
        <v>SALDO FRETE Nº 02201, CTE 299 ALFREDO, CONTRATO: 0433/25 - FC. PLACA: BWN-0F43, MOTORISTA: ROBINSON MORAIS LIMA. EXTRATO OSCAR DIONIZIO DOS SANTOS. BAIXAR MUTUO R$ 1.910,80.</v>
      </c>
      <c r="D1835" t="str">
        <v>BELA CEREAIS COMERCIO</v>
      </c>
      <c r="E1835" t="str">
        <v xml:space="preserve"> ROBINSON MORAIS LIMA</v>
      </c>
      <c r="F1835" t="str">
        <v>02201</v>
      </c>
      <c r="G1835" t="str">
        <v>FRETE (ADTO/SALDO)</v>
      </c>
      <c r="H1835" t="str">
        <v>ÚNICA</v>
      </c>
      <c r="I1835" t="str">
        <v>PIX</v>
      </c>
      <c r="J1835">
        <v>6712.72</v>
      </c>
    </row>
    <row r="1836">
      <c r="A1836" t="str">
        <v>BC_MATRIZ</v>
      </c>
      <c r="B1836">
        <v>46020</v>
      </c>
      <c r="C1836" t="str">
        <v>FRETE MARITIMO CONTRATO 0415/25 - MP</v>
      </c>
      <c r="D1836" t="str">
        <v>BELA CEREAIS COMERCIO</v>
      </c>
      <c r="E1836" t="str">
        <v xml:space="preserve"> SCAN GLOBAL LOGISTICS DO BRASIL LTDA</v>
      </c>
      <c r="F1836" t="str">
        <v>0415/25 - MP</v>
      </c>
      <c r="G1836" t="str">
        <v>FRETES/ENCOMENDAS</v>
      </c>
      <c r="H1836" t="str">
        <v>ÚNICA</v>
      </c>
      <c r="I1836" t="str">
        <v>PIX</v>
      </c>
      <c r="J1836">
        <v>37294.43</v>
      </c>
    </row>
    <row r="1837">
      <c r="A1837" t="str">
        <v>BC_MATRIZ</v>
      </c>
      <c r="B1837">
        <v>46020</v>
      </c>
      <c r="C1837" t="str">
        <v>NF 62. MUDANCA SACARIA CONTRATO 0433/25 - FC.</v>
      </c>
      <c r="D1837" t="str">
        <v>BELA CEREAIS COMERCIO</v>
      </c>
      <c r="E1837" t="str">
        <v xml:space="preserve"> J. MOCINHO &amp; RODRIGUES TRANSPORTES LTDA</v>
      </c>
      <c r="F1837" t="str">
        <v>0433/25 - FC</v>
      </c>
      <c r="G1837" t="str">
        <v>DIVERSOS</v>
      </c>
      <c r="H1837" t="str">
        <v>ÚNICA</v>
      </c>
      <c r="I1837" t="str">
        <v>PIX</v>
      </c>
      <c r="J1837">
        <v>24500</v>
      </c>
    </row>
    <row r="1838">
      <c r="A1838" t="str">
        <v>BC_MATRIZ</v>
      </c>
      <c r="B1838">
        <v>46020</v>
      </c>
      <c r="C1838" t="str">
        <v>CARTAO DE CREDITO. NF 33562 REVEST. NF 4482 DISBRAVA. NF 282192 FRETEBRAS.</v>
      </c>
      <c r="D1838" t="str">
        <v>BELA CEREAIS COMERCIO</v>
      </c>
      <c r="E1838" t="str">
        <v xml:space="preserve"> BANCO DO BRASIL SA</v>
      </c>
      <c r="F1838" t="str">
        <v>12/2025</v>
      </c>
      <c r="G1838" t="str">
        <v>MANUTENCAO VEICULOS</v>
      </c>
      <c r="H1838" t="str">
        <v>ÚNICA</v>
      </c>
      <c r="I1838" t="str">
        <v>DEBITO EM CONTA</v>
      </c>
      <c r="J1838">
        <v>500</v>
      </c>
    </row>
    <row r="1839">
      <c r="A1839" t="str">
        <v>BC_MATRIZ</v>
      </c>
      <c r="B1839">
        <v>46020</v>
      </c>
      <c r="C1839" t="str">
        <v>CARTAO DE CREDITO. NF 33562 REVEST. NF 4482 DISBRAVA. NF 282192 FRETEBRAS.</v>
      </c>
      <c r="D1839" t="str">
        <v>BELA CEREAIS COMERCIO</v>
      </c>
      <c r="E1839" t="str">
        <v xml:space="preserve"> BANCO DO BRASIL SA</v>
      </c>
      <c r="F1839" t="str">
        <v>12/2025</v>
      </c>
      <c r="G1839" t="str">
        <v>INSTALACAO/MONTAGEM ESCRITORIO 505 SUL PALMAS TO</v>
      </c>
      <c r="H1839" t="str">
        <v>ÚNICA</v>
      </c>
      <c r="I1839" t="str">
        <v>DEBITO EM CONTA</v>
      </c>
      <c r="J1839">
        <v>918.26</v>
      </c>
    </row>
    <row r="1840">
      <c r="A1840" t="str">
        <v>BC_MATRIZ</v>
      </c>
      <c r="B1840">
        <v>46020</v>
      </c>
      <c r="C1840" t="str">
        <v>CARTAO DE CREDITO. NF 33562 REVEST. NF 4482 DISBRAVA. NF 282192 FRETEBRAS.</v>
      </c>
      <c r="D1840" t="str">
        <v>BELA CEREAIS COMERCIO</v>
      </c>
      <c r="E1840" t="str">
        <v xml:space="preserve"> BANCO DO BRASIL SA</v>
      </c>
      <c r="F1840" t="str">
        <v>12/2025</v>
      </c>
      <c r="G1840" t="str">
        <v>HONORARIOS DIVERSOS</v>
      </c>
      <c r="H1840" t="str">
        <v>ÚNICA</v>
      </c>
      <c r="I1840" t="str">
        <v>DEBITO EM CONTA</v>
      </c>
      <c r="J1840">
        <v>500</v>
      </c>
    </row>
    <row r="1841">
      <c r="A1841" t="str">
        <v>BC_MATRIZ</v>
      </c>
      <c r="B1841">
        <v>46020</v>
      </c>
      <c r="C1841" t="str">
        <v>CARTAO DE CREDITO. NF 33562 REVEST. NF 4482 DISBRAVA. NF 282192 FRETEBRAS.</v>
      </c>
      <c r="D1841" t="str">
        <v>BELA CEREAIS COMERCIO</v>
      </c>
      <c r="E1841" t="str">
        <v xml:space="preserve"> BANCO DO BRASIL SA</v>
      </c>
      <c r="F1841" t="str">
        <v>12/2025</v>
      </c>
      <c r="G1841" t="str">
        <v>INSTALACAO/MONTAGEM ESCRITORIO 505 SUL PALMAS TO</v>
      </c>
      <c r="H1841" t="str">
        <v>ÚNICA</v>
      </c>
      <c r="I1841" t="str">
        <v>DEBITO EM CONTA</v>
      </c>
      <c r="J1841">
        <v>3684.1</v>
      </c>
    </row>
    <row r="1842">
      <c r="A1842" t="str">
        <v>BC_MATRIZ</v>
      </c>
      <c r="B1842">
        <v>46020</v>
      </c>
      <c r="C1842" t="str">
        <v>CARTAO DE CREDITO. NF 33562 REVEST. NF 4482 DISBRAVA. NF 282192 FRETEBRAS.</v>
      </c>
      <c r="D1842" t="str">
        <v>BELA CEREAIS COMERCIO</v>
      </c>
      <c r="E1842" t="str">
        <v xml:space="preserve"> BANCO DO BRASIL SA</v>
      </c>
      <c r="F1842" t="str">
        <v>12/2025</v>
      </c>
      <c r="G1842" t="str">
        <v>TARIFA BANCARIA</v>
      </c>
      <c r="H1842" t="str">
        <v>ÚNICA</v>
      </c>
      <c r="I1842" t="str">
        <v>DEBITO EM CONTA</v>
      </c>
      <c r="J1842">
        <v>19</v>
      </c>
    </row>
    <row r="1843">
      <c r="A1843" t="str">
        <v>BC_MATRIZ</v>
      </c>
      <c r="B1843">
        <v>46020</v>
      </c>
      <c r="C1843" t="str">
        <v>RESGATE</v>
      </c>
      <c r="D1843" t="str">
        <v>BELA CEREAIS COMERCIO</v>
      </c>
      <c r="E1843" t="str">
        <v xml:space="preserve"> TRANSFERENCIA ENTRE CONTAS</v>
      </c>
      <c r="F1843" t="str">
        <v>12/2025</v>
      </c>
      <c r="G1843" t="str">
        <v>TRANSFERENCIA ENTRE CONTAS</v>
      </c>
      <c r="H1843" t="str">
        <v>ÚNICA</v>
      </c>
      <c r="I1843" t="str">
        <v>TRANSFERENCIA</v>
      </c>
      <c r="J1843">
        <v>13685.11</v>
      </c>
    </row>
    <row r="1844">
      <c r="A1844" t="str">
        <v>BC_MATRIZ</v>
      </c>
      <c r="B1844">
        <v>46021</v>
      </c>
      <c r="C1844" t="str">
        <v>HONORARIOS 12/2025. NF 1970.</v>
      </c>
      <c r="D1844" t="str">
        <v>BELA CEREAIS COMERCIO</v>
      </c>
      <c r="E1844" t="str">
        <v xml:space="preserve"> ALEXANDRE ZAVITOSKI GOMES</v>
      </c>
      <c r="F1844" t="str">
        <v>1970</v>
      </c>
      <c r="G1844" t="str">
        <v>HONORARIO CONTABEL</v>
      </c>
      <c r="H1844" t="str">
        <v>12/12</v>
      </c>
      <c r="I1844" t="str">
        <v>PIX</v>
      </c>
      <c r="J1844">
        <v>1518</v>
      </c>
    </row>
    <row r="1845">
      <c r="A1845" t="str">
        <v>BC_MATRIZ</v>
      </c>
      <c r="B1845">
        <v>46021</v>
      </c>
      <c r="C1845" t="str">
        <v>PAGAMENTO JUROS REFERENTE AO CONTRATO DE MUTUO ENTRE SOCIO E EMPRESA DATADO DE 02/06/2025.</v>
      </c>
      <c r="D1845" t="str">
        <v>BELA CEREAIS COMERCIO</v>
      </c>
      <c r="E1845" t="str">
        <v xml:space="preserve"> JOEL FLORENCO DE SOUZA</v>
      </c>
      <c r="F1845" t="str">
        <v>12/2025</v>
      </c>
      <c r="G1845" t="str">
        <v>JUROS S/ MUTUO SOCIO</v>
      </c>
      <c r="H1845" t="str">
        <v>ÚNICA</v>
      </c>
      <c r="I1845" t="str">
        <v>TRANSFERENCIA</v>
      </c>
      <c r="J1845">
        <v>2899.4</v>
      </c>
    </row>
    <row r="1846">
      <c r="A1846" t="str">
        <v>BC_MATRIZ</v>
      </c>
      <c r="B1846">
        <v>46021</v>
      </c>
      <c r="C1846" t="str">
        <v>ADTO FRETE Nº 02204, CTE 43601 NEROWILLIAN, CONTRATO: 0420/25 - ML. PLACA: AUU-3E03, MOTORISTA: FERNANDO GOMES DE OLIVERA</v>
      </c>
      <c r="D1846" t="str">
        <v>BELA CEREAIS COMERCIO</v>
      </c>
      <c r="E1846" t="str">
        <v xml:space="preserve"> FERNANDO GOMES DE OLIVERA</v>
      </c>
      <c r="F1846" t="str">
        <v>02204</v>
      </c>
      <c r="G1846" t="str">
        <v>FRETE (ADTO/SALDO)</v>
      </c>
      <c r="H1846" t="str">
        <v>ÚNICA</v>
      </c>
      <c r="I1846" t="str">
        <v>PIX</v>
      </c>
      <c r="J1846">
        <v>8823.36</v>
      </c>
    </row>
    <row r="1847">
      <c r="A1847" t="str">
        <v>BC_MATRIZ</v>
      </c>
      <c r="B1847">
        <v>46021</v>
      </c>
      <c r="C1847" t="str">
        <v>REPARCELAMENTO REFIS. NUMERO DO PARCELAMENTO 11257711 ICMS. VALOR TOTAL R$ 338.571,58 26/60 PARCELAS.</v>
      </c>
      <c r="D1847" t="str">
        <v>BELA CEREAIS COMERCIO</v>
      </c>
      <c r="E1847" t="str">
        <v xml:space="preserve"> SEFAZ MT ESTADO DE MATO GROSSO</v>
      </c>
      <c r="F1847" t="str">
        <v>12/2025</v>
      </c>
      <c r="G1847" t="str">
        <v>PARCELAMENTO SEFAZ</v>
      </c>
      <c r="H1847" t="str">
        <v>26/60</v>
      </c>
      <c r="I1847" t="str">
        <v>BOLETO</v>
      </c>
      <c r="J1847">
        <v>3061.08</v>
      </c>
    </row>
    <row r="1848">
      <c r="A1848" t="str">
        <v>BC_MATRIZ</v>
      </c>
      <c r="B1848">
        <v>46021</v>
      </c>
      <c r="C1848" t="str">
        <v>PRO LABORE.</v>
      </c>
      <c r="D1848" t="str">
        <v>BELA CEREAIS COMERCIO</v>
      </c>
      <c r="E1848" t="str">
        <v xml:space="preserve"> JOEL FLORENCO DE SOUZA</v>
      </c>
      <c r="F1848" t="str">
        <v>12/2025</v>
      </c>
      <c r="G1848" t="str">
        <v>PRO-LABORE</v>
      </c>
      <c r="H1848" t="str">
        <v>12/12</v>
      </c>
      <c r="I1848" t="str">
        <v>TRANSFERENCIA</v>
      </c>
      <c r="J1848">
        <v>2314</v>
      </c>
    </row>
    <row r="1849">
      <c r="A1849" t="str">
        <v>BC_MATRIZ</v>
      </c>
      <c r="B1849">
        <v>46021</v>
      </c>
      <c r="C1849" t="str">
        <v>COBRANCA TARIFA SWIFT EXTERIOR CONTRATO 0390/25 - FC.</v>
      </c>
      <c r="D1849" t="str">
        <v>BELA CEREAIS COMERCIO</v>
      </c>
      <c r="E1849" t="str">
        <v xml:space="preserve"> BANCO DO BRASIL SA</v>
      </c>
      <c r="F1849" t="str">
        <v>0390/25 - FC</v>
      </c>
      <c r="G1849" t="str">
        <v>CONSULTORIA DE NEGOCIOS INTERNACIONAIS</v>
      </c>
      <c r="H1849" t="str">
        <v>ÚNICA</v>
      </c>
      <c r="I1849" t="str">
        <v>DEBITO EM CONTA</v>
      </c>
      <c r="J1849">
        <v>2203.17</v>
      </c>
    </row>
    <row r="1850">
      <c r="A1850" t="str">
        <v>BC_MATRIZ</v>
      </c>
      <c r="B1850">
        <v>46021</v>
      </c>
      <c r="C1850" t="str">
        <v>TARIFA</v>
      </c>
      <c r="D1850" t="str">
        <v>BELA CEREAIS COMERCIO</v>
      </c>
      <c r="E1850" t="str">
        <v xml:space="preserve"> BANCO DO BRASIL SA</v>
      </c>
      <c r="F1850" t="str">
        <v>12/2025</v>
      </c>
      <c r="G1850" t="str">
        <v>TARIFA BANCARIA</v>
      </c>
      <c r="H1850" t="str">
        <v>ÚNICA</v>
      </c>
      <c r="I1850" t="str">
        <v>DEBITO EM CONTA</v>
      </c>
      <c r="J1850">
        <v>30</v>
      </c>
    </row>
    <row r="1851">
      <c r="A1851" t="str">
        <v>BC_MATRIZ</v>
      </c>
      <c r="B1851">
        <v>46021</v>
      </c>
      <c r="C1851" t="str">
        <v>TARIFA</v>
      </c>
      <c r="D1851" t="str">
        <v>BELA CEREAIS COMERCIO</v>
      </c>
      <c r="E1851" t="str">
        <v xml:space="preserve"> BANCO DO BRASIL SA</v>
      </c>
      <c r="F1851" t="str">
        <v>12/2025</v>
      </c>
      <c r="G1851" t="str">
        <v>TARIFA BANCARIA</v>
      </c>
      <c r="H1851" t="str">
        <v>ÚNICA</v>
      </c>
      <c r="I1851" t="str">
        <v>DEBITO EM CONTA</v>
      </c>
      <c r="J1851">
        <v>20</v>
      </c>
    </row>
    <row r="1852">
      <c r="A1852" t="str">
        <v>BC_MATRIZ</v>
      </c>
      <c r="B1852">
        <v>46021</v>
      </c>
      <c r="C1852" t="str">
        <v>RESGATE</v>
      </c>
      <c r="D1852" t="str">
        <v>BELA CEREAIS COMERCIO</v>
      </c>
      <c r="E1852" t="str">
        <v xml:space="preserve"> TRANSFERENCIA ENTRE CONTAS</v>
      </c>
      <c r="F1852" t="str">
        <v>12/2025</v>
      </c>
      <c r="G1852" t="str">
        <v>TRANSFERENCIA ENTRE CONTAS</v>
      </c>
      <c r="H1852" t="str">
        <v>ÚNICA</v>
      </c>
      <c r="I1852" t="str">
        <v>TRANSFERENCIA</v>
      </c>
      <c r="J1852">
        <v>20869.01</v>
      </c>
    </row>
    <row r="1853">
      <c r="A1853" t="str">
        <v>BC_MATRIZ</v>
      </c>
      <c r="B1853">
        <v>46022</v>
      </c>
      <c r="C1853" t="str">
        <v>MERCADORIA REF NF 7647, CARREGAMENTO  Nº 02204, CONTRATO: 0425/25 - ML. PLACA: AUU-3E03, MOTORISTA: FERNANDO GOMES DE OLIVERA</v>
      </c>
      <c r="D1853" t="str">
        <v>BELA CEREAIS COMERCIO</v>
      </c>
      <c r="E1853" t="str">
        <v xml:space="preserve"> CIRINEU DE AGUIAR</v>
      </c>
      <c r="F1853" t="str">
        <v>02204</v>
      </c>
      <c r="G1853" t="str">
        <v>FORNECEDORES MERCADORIA</v>
      </c>
      <c r="H1853" t="str">
        <v>ÚNICA</v>
      </c>
      <c r="I1853" t="str">
        <v>PIX</v>
      </c>
      <c r="J1853">
        <v>37936.94</v>
      </c>
    </row>
    <row r="1854">
      <c r="A1854" t="str">
        <v>BC_MATRIZ</v>
      </c>
      <c r="B1854">
        <v>46022</v>
      </c>
      <c r="C1854" t="str">
        <v>TARIFA</v>
      </c>
      <c r="D1854" t="str">
        <v>BELA CEREAIS COMERCIO</v>
      </c>
      <c r="E1854" t="str">
        <v xml:space="preserve"> BANCO DO BRASIL SA</v>
      </c>
      <c r="F1854" t="str">
        <v>12/2025</v>
      </c>
      <c r="G1854" t="str">
        <v>TARIFA BANCARIA</v>
      </c>
      <c r="H1854" t="str">
        <v>ÚNICA</v>
      </c>
      <c r="I1854" t="str">
        <v>DEBITO EM CONTA</v>
      </c>
      <c r="J1854">
        <v>10</v>
      </c>
    </row>
    <row r="1855">
      <c r="A1855" t="str">
        <v>BC_MATRIZ</v>
      </c>
      <c r="B1855">
        <v>46022</v>
      </c>
      <c r="C1855" t="str">
        <v>RESGATE</v>
      </c>
      <c r="D1855" t="str">
        <v>BELA CEREAIS COMERCIO</v>
      </c>
      <c r="E1855" t="str">
        <v xml:space="preserve"> TRANSFERENCIA ENTRE CONTAS</v>
      </c>
      <c r="F1855" t="str">
        <v>12/2025</v>
      </c>
      <c r="G1855" t="str">
        <v>TRANSFERENCIA ENTRE CONTAS</v>
      </c>
      <c r="H1855" t="str">
        <v>ÚNICA</v>
      </c>
      <c r="I1855" t="str">
        <v>TRANSFERENCIA</v>
      </c>
      <c r="J1855">
        <v>37946.94</v>
      </c>
    </row>
    <row r="1856">
      <c r="A1856" t="str">
        <v>BC_MATRIZ</v>
      </c>
      <c r="B1856">
        <v>46022</v>
      </c>
      <c r="C1856" t="str">
        <v>AJUSTE</v>
      </c>
      <c r="D1856" t="str">
        <v>BELA CEREAIS COMERCIO</v>
      </c>
      <c r="E1856" t="str">
        <v xml:space="preserve"> TRANSFERENCIA ENTRE CONTAS</v>
      </c>
      <c r="F1856" t="str">
        <v>12/2025</v>
      </c>
      <c r="G1856" t="str">
        <v>TRANSFERENCIA ENTRE CONTAS</v>
      </c>
      <c r="H1856" t="str">
        <v>ÚNICA</v>
      </c>
      <c r="I1856" t="str">
        <v>TRANSFERENCIA</v>
      </c>
      <c r="J1856">
        <v>0.01</v>
      </c>
    </row>
    <row r="1857">
      <c r="A1857" t="str">
        <v>BC_MATRIZ</v>
      </c>
      <c r="B1857">
        <v>46022</v>
      </c>
      <c r="C1857" t="str">
        <v>IR APLICACAO</v>
      </c>
      <c r="D1857" t="str">
        <v>BELA CEREAIS COMERCIO</v>
      </c>
      <c r="E1857" t="str">
        <v xml:space="preserve"> BANCO DO BRASIL SA</v>
      </c>
      <c r="F1857" t="str">
        <v>12/2025</v>
      </c>
      <c r="G1857" t="str">
        <v>IRPJ</v>
      </c>
      <c r="H1857" t="str">
        <v>ÚNICA</v>
      </c>
      <c r="I1857" t="str">
        <v>DEBITO EM CONTA</v>
      </c>
      <c r="J1857">
        <v>96.87</v>
      </c>
    </row>
    <row r="1858">
      <c r="A1858" t="str">
        <v>BC_MATRIZ</v>
      </c>
      <c r="B1858">
        <v>46022</v>
      </c>
      <c r="C1858" t="str">
        <v>IOF APLICACAO</v>
      </c>
      <c r="D1858" t="str">
        <v>BELA CEREAIS COMERCIO</v>
      </c>
      <c r="E1858" t="str">
        <v xml:space="preserve"> BANCO DO BRASIL SA</v>
      </c>
      <c r="F1858" t="str">
        <v>12/2025</v>
      </c>
      <c r="G1858" t="str">
        <v>IOF</v>
      </c>
      <c r="H1858" t="str">
        <v>ÚNICA</v>
      </c>
      <c r="I1858" t="str">
        <v>DEBITO EM CONTA</v>
      </c>
      <c r="J1858">
        <v>533.9</v>
      </c>
    </row>
    <row r="1859">
      <c r="A1859" t="str">
        <v>BC_MATRIZ</v>
      </c>
      <c r="B1859">
        <v>46024</v>
      </c>
      <c r="C1859" t="str">
        <v>NF 7719.</v>
      </c>
      <c r="D1859" t="str">
        <v>BELA CEREAIS COMERCIO</v>
      </c>
      <c r="E1859" t="str">
        <v xml:space="preserve"> GERENTE MAX SOFTWARES EIRELI</v>
      </c>
      <c r="F1859" t="str">
        <v>7719</v>
      </c>
      <c r="G1859" t="str">
        <v>SISTEMA GERENTE MAX</v>
      </c>
      <c r="H1859" t="str">
        <v>1/12</v>
      </c>
      <c r="I1859" t="str">
        <v>BOLETO</v>
      </c>
      <c r="J1859">
        <v>633.01</v>
      </c>
    </row>
    <row r="1860">
      <c r="A1860" t="str">
        <v>BC_MATRIZ</v>
      </c>
      <c r="B1860">
        <v>46024</v>
      </c>
      <c r="C1860" t="str">
        <v>FCO DAF 713.906.837 PARCELA 53/60.</v>
      </c>
      <c r="D1860" t="str">
        <v>BELA CEREAIS COMERCIO</v>
      </c>
      <c r="E1860" t="str">
        <v xml:space="preserve"> BANCO DO BRASIL SA</v>
      </c>
      <c r="F1860" t="str">
        <v>713.906.837</v>
      </c>
      <c r="G1860" t="str">
        <v>PRESTACAO</v>
      </c>
      <c r="H1860" t="str">
        <v>53/60</v>
      </c>
      <c r="I1860" t="str">
        <v>DEBITO EM CONTA</v>
      </c>
      <c r="J1860">
        <v>10125</v>
      </c>
    </row>
    <row r="1861">
      <c r="A1861" t="str">
        <v>BC_MATRIZ</v>
      </c>
      <c r="B1861">
        <v>46024</v>
      </c>
      <c r="C1861" t="str">
        <v>FCO DAF 713.906.837 PARCELA 53/60.</v>
      </c>
      <c r="D1861" t="str">
        <v>BELA CEREAIS COMERCIO</v>
      </c>
      <c r="E1861" t="str">
        <v xml:space="preserve"> BANCO DO BRASIL SA</v>
      </c>
      <c r="F1861" t="str">
        <v>713.906.837</v>
      </c>
      <c r="G1861" t="str">
        <v>JUROS FCO</v>
      </c>
      <c r="H1861" t="str">
        <v>53/60</v>
      </c>
      <c r="I1861" t="str">
        <v>DEBITO EM CONTA</v>
      </c>
      <c r="J1861">
        <v>225.05</v>
      </c>
    </row>
    <row r="1862">
      <c r="A1862" t="str">
        <v>BC_MATRIZ</v>
      </c>
      <c r="B1862">
        <v>46024</v>
      </c>
      <c r="C1862" t="str">
        <v>CAPITAL DE GIRO FCO CEDULA DE CREDITO BANCARIO NR 713.916.308. PARCELA 1/12. VALOR PARCELA: R$ 125.000,00. ENCARGO FINANCEIRO 1,47 % MES.</v>
      </c>
      <c r="D1862" t="str">
        <v>BELA CEREAIS COMERCIO</v>
      </c>
      <c r="E1862" t="str">
        <v xml:space="preserve"> BANCO DO BRASIL SA</v>
      </c>
      <c r="F1862" t="str">
        <v>713.916.308</v>
      </c>
      <c r="G1862" t="str">
        <v>CAPITAL GIRO</v>
      </c>
      <c r="H1862" t="str">
        <v>1/12</v>
      </c>
      <c r="I1862" t="str">
        <v>DEBITO EM CONTA</v>
      </c>
      <c r="J1862">
        <v>125000</v>
      </c>
    </row>
    <row r="1863">
      <c r="A1863" t="str">
        <v>BC_MATRIZ</v>
      </c>
      <c r="B1863">
        <v>46024</v>
      </c>
      <c r="C1863" t="str">
        <v>CAPITAL DE GIRO FCO CEDULA DE CREDITO BANCARIO NR 713.916.308. PARCELA 1/12. VALOR PARCELA: R$ 125.000,00. ENCARGO FINANCEIRO 1,47 % MES.</v>
      </c>
      <c r="D1863" t="str">
        <v>BELA CEREAIS COMERCIO</v>
      </c>
      <c r="E1863" t="str">
        <v xml:space="preserve"> BANCO DO BRASIL SA</v>
      </c>
      <c r="F1863" t="str">
        <v>713.916.308</v>
      </c>
      <c r="G1863" t="str">
        <v>JUROS EMPRESTIMOS</v>
      </c>
      <c r="H1863" t="str">
        <v>1/12</v>
      </c>
      <c r="I1863" t="str">
        <v>DEBITO EM CONTA</v>
      </c>
      <c r="J1863">
        <v>21596.49</v>
      </c>
    </row>
    <row r="1864">
      <c r="A1864" t="str">
        <v>BC_MATRIZ</v>
      </c>
      <c r="B1864">
        <v>46024</v>
      </c>
      <c r="C1864" t="str">
        <v>TARIFA</v>
      </c>
      <c r="D1864" t="str">
        <v>BELA CEREAIS COMERCIO</v>
      </c>
      <c r="E1864" t="str">
        <v xml:space="preserve"> BANCO DO BRASIL SA</v>
      </c>
      <c r="F1864" t="str">
        <v>01/2026</v>
      </c>
      <c r="G1864" t="str">
        <v>TARIFA BANCARIA</v>
      </c>
      <c r="H1864" t="str">
        <v>ÚNICA</v>
      </c>
      <c r="I1864" t="str">
        <v>DEBITO EM CONTA</v>
      </c>
      <c r="J1864">
        <v>15</v>
      </c>
    </row>
    <row r="1865">
      <c r="A1865" t="str">
        <v>BC_MATRIZ</v>
      </c>
      <c r="B1865">
        <v>46024</v>
      </c>
      <c r="C1865" t="str">
        <v>SEGURO OPERACAO 713.916.308 FCO</v>
      </c>
      <c r="D1865" t="str">
        <v>BELA CEREAIS COMERCIO</v>
      </c>
      <c r="E1865" t="str">
        <v xml:space="preserve"> BANCO DO BRASIL SA</v>
      </c>
      <c r="F1865" t="str">
        <v>713.916.308</v>
      </c>
      <c r="G1865" t="str">
        <v>SEGURO DE CREDITO</v>
      </c>
      <c r="H1865" t="str">
        <v>ÚNICA</v>
      </c>
      <c r="I1865" t="str">
        <v>DEBITO EM CONTA</v>
      </c>
      <c r="J1865">
        <v>2547.57</v>
      </c>
    </row>
    <row r="1866">
      <c r="A1866" t="str">
        <v>BC_MATRIZ</v>
      </c>
      <c r="B1866">
        <v>46024</v>
      </c>
      <c r="C1866" t="str">
        <v>RESGATE</v>
      </c>
      <c r="D1866" t="str">
        <v>BELA CEREAIS COMERCIO</v>
      </c>
      <c r="E1866" t="str">
        <v xml:space="preserve"> TRANSFERENCIA ENTRE CONTAS</v>
      </c>
      <c r="F1866" t="str">
        <v>12/2025</v>
      </c>
      <c r="G1866" t="str">
        <v>TRANSFERENCIA ENTRE CONTAS</v>
      </c>
      <c r="H1866" t="str">
        <v>ÚNICA</v>
      </c>
      <c r="I1866" t="str">
        <v>TRANSFERENCIA</v>
      </c>
      <c r="J1866">
        <v>149792.07</v>
      </c>
    </row>
    <row r="1867">
      <c r="A1867" t="str">
        <v>BC_MATRIZ</v>
      </c>
      <c r="B1867">
        <v>46027</v>
      </c>
      <c r="C1867" t="str">
        <v>NF 2386. DESPACHANTE CONTRATO 0415/25 - MP.</v>
      </c>
      <c r="D1867" t="str">
        <v>BELA CEREAIS COMERCIO</v>
      </c>
      <c r="E1867" t="str">
        <v xml:space="preserve"> CROMO SOLUCOES ADUANEIRAS LTDA</v>
      </c>
      <c r="F1867" t="str">
        <v>2386</v>
      </c>
      <c r="G1867" t="str">
        <v>HONORARIOS DIVERSOS</v>
      </c>
      <c r="H1867" t="str">
        <v>ÚNICA</v>
      </c>
      <c r="I1867" t="str">
        <v>PIX</v>
      </c>
      <c r="J1867">
        <v>800</v>
      </c>
    </row>
    <row r="1868">
      <c r="A1868" t="str">
        <v>BC_MATRIZ</v>
      </c>
      <c r="B1868">
        <v>46027</v>
      </c>
      <c r="C1868" t="str">
        <v>INTERNET ESCRITORIO FATURA 2512928784754.</v>
      </c>
      <c r="D1868" t="str">
        <v>BELA CEREAIS COMERCIO</v>
      </c>
      <c r="E1868" t="str">
        <v xml:space="preserve"> CLARO S.A.</v>
      </c>
      <c r="F1868" t="str">
        <v>2512928784754</v>
      </c>
      <c r="G1868" t="str">
        <v>INTERNET</v>
      </c>
      <c r="H1868" t="str">
        <v>12/12</v>
      </c>
      <c r="I1868" t="str">
        <v>BOLETO</v>
      </c>
      <c r="J1868">
        <v>182.66</v>
      </c>
    </row>
    <row r="1869">
      <c r="A1869" t="str">
        <v>BC_MATRIZ</v>
      </c>
      <c r="B1869">
        <v>46027</v>
      </c>
      <c r="C1869" t="str">
        <v>TARIFA</v>
      </c>
      <c r="D1869" t="str">
        <v>BELA CEREAIS COMERCIO</v>
      </c>
      <c r="E1869" t="str">
        <v xml:space="preserve"> BANCO DO BRASIL SA</v>
      </c>
      <c r="F1869" t="str">
        <v>01/2026</v>
      </c>
      <c r="G1869" t="str">
        <v>TARIFA BANCARIA</v>
      </c>
      <c r="H1869" t="str">
        <v>ÚNICA</v>
      </c>
      <c r="I1869" t="str">
        <v>DEBITO EM CONTA</v>
      </c>
      <c r="J1869">
        <v>7.92</v>
      </c>
    </row>
    <row r="1870">
      <c r="A1870" t="str">
        <v>BC_MATRIZ</v>
      </c>
      <c r="B1870">
        <v>46027</v>
      </c>
      <c r="C1870" t="str">
        <v>RESGATE</v>
      </c>
      <c r="D1870" t="str">
        <v>BELA CEREAIS COMERCIO</v>
      </c>
      <c r="E1870" t="str">
        <v xml:space="preserve"> TRANSFERENCIA ENTRE CONTAS</v>
      </c>
      <c r="F1870" t="str">
        <v>01/2026</v>
      </c>
      <c r="G1870" t="str">
        <v>TRANSFERENCIA ENTRE CONTAS</v>
      </c>
      <c r="H1870" t="str">
        <v>ÚNICA</v>
      </c>
      <c r="I1870" t="str">
        <v>TRANSFERENCIA</v>
      </c>
      <c r="J1870">
        <v>990.58</v>
      </c>
    </row>
    <row r="1871">
      <c r="A1871" t="str">
        <v>BC_MATRIZ</v>
      </c>
      <c r="B1871">
        <v>46027</v>
      </c>
      <c r="C1871" t="str">
        <v>TARIFA</v>
      </c>
      <c r="D1871" t="str">
        <v>BELA CEREAIS COMERCIO</v>
      </c>
      <c r="E1871" t="str">
        <v xml:space="preserve"> BANCO DA AMAZONIA</v>
      </c>
      <c r="F1871" t="str">
        <v>01/2026</v>
      </c>
      <c r="G1871" t="str">
        <v>TARIFA BANCARIA</v>
      </c>
      <c r="H1871" t="str">
        <v>ÚNICA</v>
      </c>
      <c r="I1871" t="str">
        <v>DEBITO EM CONTA</v>
      </c>
      <c r="J1871">
        <v>40</v>
      </c>
    </row>
    <row r="1872">
      <c r="A1872" t="str">
        <v>BC_MATRIZ</v>
      </c>
      <c r="B1872">
        <v>46028</v>
      </c>
      <c r="C1872" t="str">
        <v>SALDO FRETE Nº 02204, CTE 43601 NEROWILLIAN, CONTRATO: 0420/25 - ML. PLACA: AUU-3E03, MOTORISTA: FERNANDO GOMES DE OLIVERA</v>
      </c>
      <c r="D1872" t="str">
        <v>BELA CEREAIS COMERCIO</v>
      </c>
      <c r="E1872" t="str">
        <v xml:space="preserve"> FERNANDO GOMES DE OLIVERA</v>
      </c>
      <c r="F1872" t="str">
        <v>02204</v>
      </c>
      <c r="G1872" t="str">
        <v>FRETE (ADTO/SALDO)</v>
      </c>
      <c r="H1872" t="str">
        <v>ÚNICA</v>
      </c>
      <c r="I1872" t="str">
        <v>PIX</v>
      </c>
      <c r="J1872">
        <v>3567.04</v>
      </c>
    </row>
    <row r="1873">
      <c r="A1873" t="str">
        <v>BC_MATRIZ</v>
      </c>
      <c r="B1873">
        <v>46028</v>
      </c>
      <c r="C1873" t="str">
        <v>FATURA DEZ/2025 SALA 505 SUL</v>
      </c>
      <c r="D1873" t="str">
        <v>BELA CEREAIS COMERCIO</v>
      </c>
      <c r="E1873" t="str">
        <v xml:space="preserve"> ENERGISA MATO GROSSO - DISTRIBUIDORA DE ENERGIA S.A.</v>
      </c>
      <c r="F1873" t="str">
        <v>12/2025</v>
      </c>
      <c r="G1873" t="str">
        <v>ENERGIA</v>
      </c>
      <c r="H1873" t="str">
        <v>12/12</v>
      </c>
      <c r="I1873" t="str">
        <v>BOLETO</v>
      </c>
      <c r="J1873">
        <v>109.65</v>
      </c>
    </row>
    <row r="1874">
      <c r="A1874" t="str">
        <v>BC_MATRIZ</v>
      </c>
      <c r="B1874">
        <v>46028</v>
      </c>
      <c r="C1874" t="str">
        <v>IR JUROS MUTUO SOCIO</v>
      </c>
      <c r="D1874" t="str">
        <v>BELA CEREAIS COMERCIO</v>
      </c>
      <c r="E1874" t="str">
        <v xml:space="preserve"> MINISTERIO DA FAZENDA</v>
      </c>
      <c r="F1874" t="str">
        <v>12/2025</v>
      </c>
      <c r="G1874" t="str">
        <v>IRPF</v>
      </c>
      <c r="H1874" t="str">
        <v>ÚNICA</v>
      </c>
      <c r="I1874" t="str">
        <v>BOLETO</v>
      </c>
      <c r="J1874">
        <v>511.66</v>
      </c>
    </row>
    <row r="1875">
      <c r="A1875" t="str">
        <v>BC_MATRIZ</v>
      </c>
      <c r="B1875">
        <v>46028</v>
      </c>
      <c r="C1875" t="str">
        <v>NEROWILLIAN CTE 42710 R$ 333,00. CTE 42716 R$ 358,00. CTE 42906 R$ 344,60. CTE 42913 R$ 344,51. CTE 43120 R$ 397,70. FATURA Nº 00912 REF. DOCUMENTOS: FATURA 00906, 02204. R$ 190,00 PEÇA INSTALACAO TORNEIRA E CUBA SALA 505 SUL.</v>
      </c>
      <c r="D1875" t="str">
        <v>BELA CEREAIS COMERCIO</v>
      </c>
      <c r="E1875" t="str">
        <v xml:space="preserve"> MARCIA MORATELLI</v>
      </c>
      <c r="F1875" t="str">
        <v>FATURA 00912</v>
      </c>
      <c r="G1875" t="str">
        <v>OUTRAS DESPESAS (CORRETORA)</v>
      </c>
      <c r="H1875" t="str">
        <v>ÚNICA</v>
      </c>
      <c r="I1875" t="str">
        <v>TRANSFERENCIA</v>
      </c>
      <c r="J1875">
        <v>58.1</v>
      </c>
    </row>
    <row r="1876">
      <c r="A1876" t="str">
        <v>BC_MATRIZ</v>
      </c>
      <c r="B1876">
        <v>46028</v>
      </c>
      <c r="C1876" t="str">
        <v>NEROWILLIAN CTE 42710 R$ 333,00. CTE 42716 R$ 358,00. CTE 42906 R$ 344,60. CTE 42913 R$ 344,51. CTE 43120 R$ 397,70. FATURA Nº 00912 REF. DOCUMENTOS: FATURA 00906, 02204. R$ 190,00 PEÇA INSTALACAO TORNEIRA E CUBA SALA 505 SUL.</v>
      </c>
      <c r="D1876" t="str">
        <v>BELA CEREAIS COMERCIO</v>
      </c>
      <c r="E1876" t="str">
        <v xml:space="preserve"> MARCIA MORATELLI</v>
      </c>
      <c r="F1876" t="str">
        <v>FATURA 00912</v>
      </c>
      <c r="G1876" t="str">
        <v>OUTRAS DESPESAS (CORRETORA)</v>
      </c>
      <c r="H1876" t="str">
        <v>ÚNICA</v>
      </c>
      <c r="I1876" t="str">
        <v>TRANSFERENCIA</v>
      </c>
      <c r="J1876">
        <v>262.6</v>
      </c>
    </row>
    <row r="1877">
      <c r="A1877" t="str">
        <v>BC_MATRIZ</v>
      </c>
      <c r="B1877">
        <v>46028</v>
      </c>
      <c r="C1877" t="str">
        <v>NEROWILLIAN CTE 42710 R$ 333,00. CTE 42716 R$ 358,00. CTE 42906 R$ 344,60. CTE 42913 R$ 344,51. CTE 43120 R$ 397,70. FATURA Nº 00912 REF. DOCUMENTOS: FATURA 00906, 02204. R$ 190,00 PEÇA INSTALACAO TORNEIRA E CUBA SALA 505 SUL.</v>
      </c>
      <c r="D1877" t="str">
        <v>BELA CEREAIS COMERCIO</v>
      </c>
      <c r="E1877" t="str">
        <v xml:space="preserve"> MARCIA MORATELLI</v>
      </c>
      <c r="F1877" t="str">
        <v>FATURA 00912</v>
      </c>
      <c r="G1877" t="str">
        <v>ICMS S/ FRETE</v>
      </c>
      <c r="H1877" t="str">
        <v>ÚNICA</v>
      </c>
      <c r="I1877" t="str">
        <v>TRANSFERENCIA</v>
      </c>
      <c r="J1877">
        <v>1210.06</v>
      </c>
    </row>
    <row r="1878">
      <c r="A1878" t="str">
        <v>BC_MATRIZ</v>
      </c>
      <c r="B1878">
        <v>46028</v>
      </c>
      <c r="C1878" t="str">
        <v>NEROWILLIAN CTE 42710 R$ 333,00. CTE 42716 R$ 358,00. CTE 42906 R$ 344,60. CTE 42913 R$ 344,51. CTE 43120 R$ 397,70. FATURA Nº 00912 REF. DOCUMENTOS: FATURA 00906, 02204. R$ 190,00 PEÇA INSTALACAO TORNEIRA E CUBA SALA 505 SUL.</v>
      </c>
      <c r="D1878" t="str">
        <v>BELA CEREAIS COMERCIO</v>
      </c>
      <c r="E1878" t="str">
        <v xml:space="preserve"> MARCIA MORATELLI</v>
      </c>
      <c r="F1878" t="str">
        <v>FATURA 00912</v>
      </c>
      <c r="G1878" t="str">
        <v>PRO-LABORE</v>
      </c>
      <c r="H1878" t="str">
        <v>ÚNICA</v>
      </c>
      <c r="I1878" t="str">
        <v>TRANSFERENCIA</v>
      </c>
      <c r="J1878">
        <v>56.98</v>
      </c>
    </row>
    <row r="1879">
      <c r="A1879" t="str">
        <v>BC_MATRIZ</v>
      </c>
      <c r="B1879">
        <v>46028</v>
      </c>
      <c r="C1879" t="str">
        <v>NEROWILLIAN CTE 42710 R$ 333,00. CTE 42716 R$ 358,00. CTE 42906 R$ 344,60. CTE 42913 R$ 344,51. CTE 43120 R$ 397,70. FATURA Nº 00912 REF. DOCUMENTOS: FATURA 00906, 02204. R$ 190,00 PEÇA INSTALACAO TORNEIRA E CUBA SALA 505 SUL.</v>
      </c>
      <c r="D1879" t="str">
        <v>BELA CEREAIS COMERCIO</v>
      </c>
      <c r="E1879" t="str">
        <v xml:space="preserve"> MARCIA MORATELLI</v>
      </c>
      <c r="F1879" t="str">
        <v>FATURA 00912</v>
      </c>
      <c r="G1879" t="str">
        <v>INSTALACAO/MONTAGEM ESCRITORIO 505 SUL PALMAS TO</v>
      </c>
      <c r="H1879" t="str">
        <v>ÚNICA</v>
      </c>
      <c r="I1879" t="str">
        <v>TRANSFERENCIA</v>
      </c>
      <c r="J1879">
        <v>190.07</v>
      </c>
    </row>
    <row r="1880">
      <c r="A1880" t="str">
        <v>BC_MATRIZ</v>
      </c>
      <c r="B1880">
        <v>46028</v>
      </c>
      <c r="C1880" t="str">
        <v>TARIFA</v>
      </c>
      <c r="D1880" t="str">
        <v>BELA CEREAIS COMERCIO</v>
      </c>
      <c r="E1880" t="str">
        <v xml:space="preserve"> BANCO DO BRASIL SA</v>
      </c>
      <c r="F1880" t="str">
        <v>01/2026</v>
      </c>
      <c r="G1880" t="str">
        <v>TARIFA BANCARIA</v>
      </c>
      <c r="H1880" t="str">
        <v>ÚNICA</v>
      </c>
      <c r="I1880" t="str">
        <v>DEBITO EM CONTA</v>
      </c>
      <c r="J1880">
        <v>5</v>
      </c>
    </row>
    <row r="1881">
      <c r="A1881" t="str">
        <v>BC_MATRIZ</v>
      </c>
      <c r="B1881">
        <v>46028</v>
      </c>
      <c r="C1881" t="str">
        <v>TARIFA</v>
      </c>
      <c r="D1881" t="str">
        <v>BELA CEREAIS COMERCIO</v>
      </c>
      <c r="E1881" t="str">
        <v xml:space="preserve"> BANCO DO BRASIL SA</v>
      </c>
      <c r="F1881" t="str">
        <v>01/2026</v>
      </c>
      <c r="G1881" t="str">
        <v>TARIFA BANCARIA</v>
      </c>
      <c r="H1881" t="str">
        <v>ÚNICA</v>
      </c>
      <c r="I1881" t="str">
        <v>DEBITO EM CONTA</v>
      </c>
      <c r="J1881">
        <v>10</v>
      </c>
    </row>
    <row r="1882">
      <c r="A1882" t="str">
        <v>BC_MATRIZ</v>
      </c>
      <c r="B1882">
        <v>46028</v>
      </c>
      <c r="C1882" t="str">
        <v>RESGATE</v>
      </c>
      <c r="D1882" t="str">
        <v>BELA CEREAIS COMERCIO</v>
      </c>
      <c r="E1882" t="str">
        <v xml:space="preserve"> TRANSFERENCIA ENTRE CONTAS</v>
      </c>
      <c r="F1882" t="str">
        <v>01/2026</v>
      </c>
      <c r="G1882" t="str">
        <v>TRANSFERENCIA ENTRE CONTAS</v>
      </c>
      <c r="H1882" t="str">
        <v>ÚNICA</v>
      </c>
      <c r="I1882" t="str">
        <v>TRANSFERENCIA</v>
      </c>
      <c r="J1882">
        <v>5981.16</v>
      </c>
    </row>
    <row r="1883">
      <c r="A1883" t="str">
        <v>BC_MATRIZ</v>
      </c>
      <c r="B1883">
        <v>46029</v>
      </c>
      <c r="C1883" t="str">
        <v>ADTO FRETE Nº 02205, CTE 43641 NEROWILLIAN, CONTRATO: 0420/25 - ML. PLACA: QCM-7I13, MOTORISTA: PAULO CESAR DE SOUZA</v>
      </c>
      <c r="D1883" t="str">
        <v>BELA CEREAIS COMERCIO</v>
      </c>
      <c r="E1883" t="str">
        <v xml:space="preserve"> PAULO CESAR DE SOUZA</v>
      </c>
      <c r="F1883" t="str">
        <v>02205</v>
      </c>
      <c r="G1883" t="str">
        <v>FRETE (ADTO/SALDO)</v>
      </c>
      <c r="H1883" t="str">
        <v>ÚNICA</v>
      </c>
      <c r="I1883" t="str">
        <v>PIX</v>
      </c>
      <c r="J1883">
        <v>9086</v>
      </c>
    </row>
    <row r="1884">
      <c r="A1884" t="str">
        <v>BC_MATRIZ</v>
      </c>
      <c r="B1884">
        <v>46029</v>
      </c>
      <c r="C1884" t="str">
        <v>MERCADORIA REF NF 7663, CARREGAMENTO  Nº 02205, CONTRATO: 0425/25 - ML. PLACA: QCM-7I13, MOTORISTA: PAULO CESAR DE SOUZA</v>
      </c>
      <c r="D1884" t="str">
        <v>BELA CEREAIS COMERCIO</v>
      </c>
      <c r="E1884" t="str">
        <v xml:space="preserve"> CIRINEU DE AGUIAR</v>
      </c>
      <c r="F1884" t="str">
        <v>02205</v>
      </c>
      <c r="G1884" t="str">
        <v>FORNECEDORES MERCADORIA</v>
      </c>
      <c r="H1884" t="str">
        <v>ÚNICA</v>
      </c>
      <c r="I1884" t="str">
        <v>PIX</v>
      </c>
      <c r="J1884">
        <v>37503.54</v>
      </c>
    </row>
    <row r="1885">
      <c r="A1885" t="str">
        <v>BC_MATRIZ</v>
      </c>
      <c r="B1885">
        <v>46029</v>
      </c>
      <c r="C1885" t="str">
        <v>ADIANTAMENTO CONTRATACAO MATERIAL E SERVICO LOGO MARCA ESCRITORIO. ADIANTAMENTO 50% DO VALOR TOTAL.</v>
      </c>
      <c r="D1885" t="str">
        <v>BELA CEREAIS COMERCIO</v>
      </c>
      <c r="E1885" t="str">
        <v xml:space="preserve"> 54.482.003 BRENDA LARISSA SILVA LIMA GONCALVES</v>
      </c>
      <c r="F1885" t="str">
        <v>00018</v>
      </c>
      <c r="G1885" t="str">
        <v>ADIANTAMENTOS FORNECEDORES</v>
      </c>
      <c r="H1885" t="str">
        <v>ÚNICA</v>
      </c>
      <c r="I1885" t="str">
        <v>PIX</v>
      </c>
      <c r="J1885">
        <v>765</v>
      </c>
    </row>
    <row r="1886">
      <c r="A1886" t="str">
        <v>BC_MATRIZ</v>
      </c>
      <c r="B1886">
        <v>46029</v>
      </c>
      <c r="C1886" t="str">
        <v>ANTECIPACAO CONTRATO 0438/26 - CA</v>
      </c>
      <c r="D1886" t="str">
        <v>BELA CEREAIS COMERCIO</v>
      </c>
      <c r="E1886" t="str">
        <v xml:space="preserve"> FRANKIE ROBERTO SOUZA E MONTAGNI</v>
      </c>
      <c r="F1886" t="str">
        <v>0438/26 - CA</v>
      </c>
      <c r="G1886" t="str">
        <v>FORNECEDORES MERCADORIA</v>
      </c>
      <c r="H1886" t="str">
        <v>ÚNICA</v>
      </c>
      <c r="I1886" t="str">
        <v>PIX</v>
      </c>
      <c r="J1886">
        <v>140718</v>
      </c>
    </row>
    <row r="1887">
      <c r="A1887" t="str">
        <v>BC_MATRIZ</v>
      </c>
      <c r="B1887">
        <v>46029</v>
      </c>
      <c r="C1887" t="str">
        <v>RESGATE</v>
      </c>
      <c r="D1887" t="str">
        <v>BELA CEREAIS COMERCIO</v>
      </c>
      <c r="E1887" t="str">
        <v xml:space="preserve"> TRANSFERENCIA ENTRE CONTAS</v>
      </c>
      <c r="F1887" t="str">
        <v>01/2026</v>
      </c>
      <c r="G1887" t="str">
        <v>TRANSFERENCIA ENTRE CONTAS</v>
      </c>
      <c r="H1887" t="str">
        <v>ÚNICA</v>
      </c>
      <c r="I1887" t="str">
        <v>TRANSFERENCIA</v>
      </c>
      <c r="J1887">
        <v>188072.54</v>
      </c>
    </row>
    <row r="1888">
      <c r="A1888" t="str">
        <v>BC_MATRIZ</v>
      </c>
      <c r="B1888">
        <v>46030</v>
      </c>
      <c r="C1888" t="str">
        <v>RELATORIO DESPESAS JANEIRO/2026.</v>
      </c>
      <c r="D1888" t="str">
        <v>BELA CEREAIS COMERCIO</v>
      </c>
      <c r="E1888" t="str">
        <v xml:space="preserve"> JOEL FLORENCO DE SOUZA</v>
      </c>
      <c r="F1888" t="str">
        <v>01/2026</v>
      </c>
      <c r="G1888" t="str">
        <v>REFEICOES/ALIMENTACAO</v>
      </c>
      <c r="H1888" t="str">
        <v>ÚNICA</v>
      </c>
      <c r="I1888" t="str">
        <v>TRANSFERENCIA</v>
      </c>
      <c r="J1888">
        <v>976.78</v>
      </c>
    </row>
    <row r="1889">
      <c r="A1889" t="str">
        <v>BC_MATRIZ</v>
      </c>
      <c r="B1889">
        <v>46030</v>
      </c>
      <c r="C1889" t="str">
        <v>RELATORIO DESPESAS JANEIRO/2026.</v>
      </c>
      <c r="D1889" t="str">
        <v>BELA CEREAIS COMERCIO</v>
      </c>
      <c r="E1889" t="str">
        <v xml:space="preserve"> JOEL FLORENCO DE SOUZA</v>
      </c>
      <c r="F1889" t="str">
        <v>01/2026</v>
      </c>
      <c r="G1889" t="str">
        <v>COMBUSTIVEL</v>
      </c>
      <c r="H1889" t="str">
        <v>ÚNICA</v>
      </c>
      <c r="I1889" t="str">
        <v>TRANSFERENCIA</v>
      </c>
      <c r="J1889">
        <v>3894.5</v>
      </c>
    </row>
    <row r="1890">
      <c r="A1890" t="str">
        <v>BC_MATRIZ</v>
      </c>
      <c r="B1890">
        <v>46030</v>
      </c>
      <c r="C1890" t="str">
        <v>RELATORIO DESPESAS JANEIRO/2026.</v>
      </c>
      <c r="D1890" t="str">
        <v>BELA CEREAIS COMERCIO</v>
      </c>
      <c r="E1890" t="str">
        <v xml:space="preserve"> JOEL FLORENCO DE SOUZA</v>
      </c>
      <c r="F1890" t="str">
        <v>01/2026</v>
      </c>
      <c r="G1890" t="str">
        <v>HOSPEDAGEM</v>
      </c>
      <c r="H1890" t="str">
        <v>ÚNICA</v>
      </c>
      <c r="I1890" t="str">
        <v>TRANSFERENCIA</v>
      </c>
      <c r="J1890">
        <v>1779</v>
      </c>
    </row>
    <row r="1891">
      <c r="A1891" t="str">
        <v>BC_MATRIZ</v>
      </c>
      <c r="B1891">
        <v>46030</v>
      </c>
      <c r="C1891" t="str">
        <v>RELATORIO DESPESAS JANEIRO/2026.</v>
      </c>
      <c r="D1891" t="str">
        <v>BELA CEREAIS COMERCIO</v>
      </c>
      <c r="E1891" t="str">
        <v xml:space="preserve"> JOEL FLORENCO DE SOUZA</v>
      </c>
      <c r="F1891" t="str">
        <v>01/2026</v>
      </c>
      <c r="G1891" t="str">
        <v>PEDAGIO</v>
      </c>
      <c r="H1891" t="str">
        <v>ÚNICA</v>
      </c>
      <c r="I1891" t="str">
        <v>TRANSFERENCIA</v>
      </c>
      <c r="J1891">
        <v>16</v>
      </c>
    </row>
    <row r="1892">
      <c r="A1892" t="str">
        <v>BC_MATRIZ</v>
      </c>
      <c r="B1892">
        <v>46030</v>
      </c>
      <c r="C1892" t="str">
        <v>RELATORIO DESPESAS JANEIRO/2026.</v>
      </c>
      <c r="D1892" t="str">
        <v>BELA CEREAIS COMERCIO</v>
      </c>
      <c r="E1892" t="str">
        <v xml:space="preserve"> JOEL FLORENCO DE SOUZA</v>
      </c>
      <c r="F1892" t="str">
        <v>01/2026</v>
      </c>
      <c r="G1892" t="str">
        <v>FRETES/ENCOMENDAS</v>
      </c>
      <c r="H1892" t="str">
        <v>ÚNICA</v>
      </c>
      <c r="I1892" t="str">
        <v>TRANSFERENCIA</v>
      </c>
      <c r="J1892">
        <v>66.61</v>
      </c>
    </row>
    <row r="1893">
      <c r="A1893" t="str">
        <v>BC_MATRIZ</v>
      </c>
      <c r="B1893">
        <v>46030</v>
      </c>
      <c r="C1893" t="str">
        <v>TARIFAS</v>
      </c>
      <c r="D1893" t="str">
        <v>BELA CEREAIS COMERCIO</v>
      </c>
      <c r="E1893" t="str">
        <v xml:space="preserve"> BANCO DO BRASIL SA</v>
      </c>
      <c r="F1893" t="str">
        <v>01/2026</v>
      </c>
      <c r="G1893" t="str">
        <v>TARIFA BANCARIA</v>
      </c>
      <c r="H1893" t="str">
        <v>ÚNICA</v>
      </c>
      <c r="I1893" t="str">
        <v>DEBITO EM CONTA</v>
      </c>
      <c r="J1893">
        <v>37.57</v>
      </c>
    </row>
    <row r="1894">
      <c r="A1894" t="str">
        <v>BC_MATRIZ</v>
      </c>
      <c r="B1894">
        <v>46030</v>
      </c>
      <c r="C1894" t="str">
        <v>TARIFA EMISSAO CARTA REMESSA CONTRATO 84/25 - MP EXP 084/25 PAWAN.</v>
      </c>
      <c r="D1894" t="str">
        <v>BELA CEREAIS COMERCIO</v>
      </c>
      <c r="E1894" t="str">
        <v xml:space="preserve"> BANCO DO BRASIL SA</v>
      </c>
      <c r="F1894" t="str">
        <v>0415/25 - MP</v>
      </c>
      <c r="G1894" t="str">
        <v>TARIFA BANCARIA</v>
      </c>
      <c r="H1894" t="str">
        <v>ÚNICA</v>
      </c>
      <c r="I1894" t="str">
        <v>DEBITO EM CONTA</v>
      </c>
      <c r="J1894">
        <v>250</v>
      </c>
    </row>
    <row r="1895">
      <c r="A1895" t="str">
        <v>BC_MATRIZ</v>
      </c>
      <c r="B1895">
        <v>46030</v>
      </c>
      <c r="C1895" t="str">
        <v>APLICACAO</v>
      </c>
      <c r="D1895" t="str">
        <v>BELA CEREAIS COMERCIO</v>
      </c>
      <c r="E1895" t="str">
        <v xml:space="preserve"> TRANSFERENCIA ENTRE CONTAS</v>
      </c>
      <c r="F1895" t="str">
        <v>01/2026</v>
      </c>
      <c r="G1895" t="str">
        <v>TRANSFERENCIA ENTRE CONTAS</v>
      </c>
      <c r="H1895" t="str">
        <v>ÚNICA</v>
      </c>
      <c r="I1895" t="str">
        <v>TRANSFERENCIA</v>
      </c>
      <c r="J1895">
        <v>50575.54</v>
      </c>
    </row>
    <row r="1896">
      <c r="A1896" t="str">
        <v>BC_MATRIZ</v>
      </c>
      <c r="B1896">
        <v>46031</v>
      </c>
      <c r="C1896" t="str">
        <v>SALDO FRETE Nº 02205, CTE 43641 NEROWILLIAN, CONTRATO: 0420/25 - ML. PLACA: QCM-7I13, MOTORISTA: PAULO CESAR DE SOUZA</v>
      </c>
      <c r="D1896" t="str">
        <v>BELA CEREAIS COMERCIO</v>
      </c>
      <c r="E1896" t="str">
        <v xml:space="preserve"> PAULO CESAR DE SOUZA</v>
      </c>
      <c r="F1896" t="str">
        <v>02205</v>
      </c>
      <c r="G1896" t="str">
        <v>FRETE (ADTO/SALDO)</v>
      </c>
      <c r="H1896" t="str">
        <v>ÚNICA</v>
      </c>
      <c r="I1896" t="str">
        <v>PIX</v>
      </c>
      <c r="J1896">
        <v>3784</v>
      </c>
    </row>
    <row r="1897">
      <c r="A1897" t="str">
        <v>BC_MATRIZ</v>
      </c>
      <c r="B1897">
        <v>46031</v>
      </c>
      <c r="C1897" t="str">
        <v>ADTO FRETE Nº 02209, CTE 43670  NEOWILLIAN, CONTRATO: 0420/25 - ML. PLACA: RAH-4J85, MOTORISTA: ANTONIO PINTO CARDOSO. EXTRATO RABESCO DO PRADO TRANSPOR</v>
      </c>
      <c r="D1897" t="str">
        <v>BELA CEREAIS COMERCIO</v>
      </c>
      <c r="E1897" t="str">
        <v xml:space="preserve"> ANTONIO PINTO CARDOSO</v>
      </c>
      <c r="F1897" t="str">
        <v>02209</v>
      </c>
      <c r="G1897" t="str">
        <v>FRETE (ADTO/SALDO)</v>
      </c>
      <c r="H1897" t="str">
        <v>ÚNICA</v>
      </c>
      <c r="I1897" t="str">
        <v>PIX</v>
      </c>
      <c r="J1897">
        <v>8457.12</v>
      </c>
    </row>
    <row r="1898">
      <c r="A1898" t="str">
        <v>BC_MATRIZ</v>
      </c>
      <c r="B1898">
        <v>46031</v>
      </c>
      <c r="C1898" t="str">
        <v>MERCADORIA REF NF 7677, CARREGAMENTO  Nº 02209, CONTRATO: 0425/25 - ML. PLACA: RAH-4J85, MOTORISTA: ANTONIO PINTO CARDOSO</v>
      </c>
      <c r="D1898" t="str">
        <v>BELA CEREAIS COMERCIO</v>
      </c>
      <c r="E1898" t="str">
        <v xml:space="preserve"> CIRINEU DE AGUIAR</v>
      </c>
      <c r="F1898" t="str">
        <v>02209</v>
      </c>
      <c r="G1898" t="str">
        <v>FORNECEDORES MERCADORIA</v>
      </c>
      <c r="H1898" t="str">
        <v>ÚNICA</v>
      </c>
      <c r="I1898" t="str">
        <v>PIX</v>
      </c>
      <c r="J1898">
        <v>36362.26</v>
      </c>
    </row>
    <row r="1899">
      <c r="A1899" t="str">
        <v>BC_MATRIZ</v>
      </c>
      <c r="B1899">
        <v>46031</v>
      </c>
      <c r="C1899" t="str">
        <v>ADTO FRETE Nº 02208, CTE 43671 NEROWILLIAN, CONTRATO: 0420/25 - ML. PLACA: GAT-4401, MOTORISTA: ALEXANDRE CONSONI PEREZ. EXTRATO RABESCO DO PRADO TRANSPOR</v>
      </c>
      <c r="D1899" t="str">
        <v>BELA CEREAIS COMERCIO</v>
      </c>
      <c r="E1899" t="str">
        <v xml:space="preserve"> ALEXANDRE CONSONI PEREZ</v>
      </c>
      <c r="F1899" t="str">
        <v>02208</v>
      </c>
      <c r="G1899" t="str">
        <v>FRETE (ADTO/SALDO)</v>
      </c>
      <c r="H1899" t="str">
        <v>ÚNICA</v>
      </c>
      <c r="I1899" t="str">
        <v>PIX</v>
      </c>
      <c r="J1899">
        <v>8769.6</v>
      </c>
    </row>
    <row r="1900">
      <c r="A1900" t="str">
        <v>BC_MATRIZ</v>
      </c>
      <c r="B1900">
        <v>46031</v>
      </c>
      <c r="C1900" t="str">
        <v>MERCADORIA REF NF 7678, CARREGAMENTO  Nº 02208, CONTRATO: 0425/25 - ML. PLACA: GAT-4401, MOTORISTA: ALEXANDRE CONSONI PEREZ</v>
      </c>
      <c r="D1900" t="str">
        <v>BELA CEREAIS COMERCIO</v>
      </c>
      <c r="E1900" t="str">
        <v xml:space="preserve"> CIRINEU DE AGUIAR</v>
      </c>
      <c r="F1900" t="str">
        <v>02208</v>
      </c>
      <c r="G1900" t="str">
        <v>FORNECEDORES MERCADORIA</v>
      </c>
      <c r="H1900" t="str">
        <v>ÚNICA</v>
      </c>
      <c r="I1900" t="str">
        <v>PIX</v>
      </c>
      <c r="J1900">
        <v>37705.8</v>
      </c>
    </row>
    <row r="1901">
      <c r="A1901" t="str">
        <v>BC_MATRIZ</v>
      </c>
      <c r="B1901">
        <v>46031</v>
      </c>
      <c r="C1901" t="str">
        <v>BAIXAR MUTUO.</v>
      </c>
      <c r="D1901" t="str">
        <v>BELA CEREAIS COMERCIO</v>
      </c>
      <c r="E1901" t="str">
        <v xml:space="preserve"> JOEL FLORENCO DE SOUZA</v>
      </c>
      <c r="F1901" t="str">
        <v>01/2026</v>
      </c>
      <c r="G1901" t="str">
        <v>PRO-LABORE</v>
      </c>
      <c r="H1901" t="str">
        <v>ÚNICA</v>
      </c>
      <c r="I1901" t="str">
        <v>PIX</v>
      </c>
      <c r="J1901">
        <v>6000</v>
      </c>
    </row>
    <row r="1902">
      <c r="A1902" t="str">
        <v>BC_MATRIZ</v>
      </c>
      <c r="B1902">
        <v>46031</v>
      </c>
      <c r="C1902" t="str">
        <v>ADTO FRETE Nº 02207, CTE 43679 NEROEILLIAN, CONTRATO: 0420/25 - ML. PLACA: BCZ-9H95, MOTORISTA: ABRAMO BOZZA. EXTRATO RABESCO DO PRADO TRANSPOR</v>
      </c>
      <c r="D1902" t="str">
        <v>BELA CEREAIS COMERCIO</v>
      </c>
      <c r="E1902" t="str">
        <v xml:space="preserve"> ABRAMO BOZZA</v>
      </c>
      <c r="F1902" t="str">
        <v>02207</v>
      </c>
      <c r="G1902" t="str">
        <v>FRETE (ADTO/SALDO)</v>
      </c>
      <c r="H1902" t="str">
        <v>ÚNICA</v>
      </c>
      <c r="I1902" t="str">
        <v>TRANSFERENCIA</v>
      </c>
      <c r="J1902">
        <v>8729.28</v>
      </c>
    </row>
    <row r="1903">
      <c r="A1903" t="str">
        <v>BC_MATRIZ</v>
      </c>
      <c r="B1903">
        <v>46031</v>
      </c>
      <c r="C1903" t="str">
        <v>MERCADORIA REF NF 7680, CARREGAMENTO  Nº 02207, CONTRATO: 0425/25 - ML. PLACA: BCZ-9H95, MOTORISTA: ABRAMO BOZZA</v>
      </c>
      <c r="D1903" t="str">
        <v>BELA CEREAIS COMERCIO</v>
      </c>
      <c r="E1903" t="str">
        <v xml:space="preserve"> CIRINEU DE AGUIAR</v>
      </c>
      <c r="F1903" t="str">
        <v>02207</v>
      </c>
      <c r="G1903" t="str">
        <v>FORNECEDORES MERCADORIA</v>
      </c>
      <c r="H1903" t="str">
        <v>ÚNICA</v>
      </c>
      <c r="I1903" t="str">
        <v>PIX</v>
      </c>
      <c r="J1903">
        <v>37532.44</v>
      </c>
    </row>
    <row r="1904">
      <c r="A1904" t="str">
        <v>BC_MATRIZ</v>
      </c>
      <c r="B1904">
        <v>46031</v>
      </c>
      <c r="C1904" t="str">
        <v>ADTO FRETE Nº 02210, CTE 43678  NEROWILLIAN, CONTRATO: 0420/25 - ML. PLACA: BEB-4B05, MOTORISTA: RAFAEL APARECIDO LEODORO. EXTRATO RABESCO DO PRADO TRANSPOR</v>
      </c>
      <c r="D1904" t="str">
        <v>BELA CEREAIS COMERCIO</v>
      </c>
      <c r="E1904" t="str">
        <v xml:space="preserve"> RAFAEL APARECIDO LEODORO</v>
      </c>
      <c r="F1904" t="str">
        <v>02210</v>
      </c>
      <c r="G1904" t="str">
        <v>FRETE (ADTO/SALDO)</v>
      </c>
      <c r="H1904" t="str">
        <v>ÚNICA</v>
      </c>
      <c r="I1904" t="str">
        <v>PIX</v>
      </c>
      <c r="J1904">
        <v>8494.08</v>
      </c>
    </row>
    <row r="1905">
      <c r="A1905" t="str">
        <v>BC_MATRIZ</v>
      </c>
      <c r="B1905">
        <v>46031</v>
      </c>
      <c r="C1905" t="str">
        <v>MERCADORIA REF NF 7681, CARREGAMENTO  Nº 02210, CONTRATO: 0425/25 - ML. PLACA: BEB-4B05, MOTORISTA: RAFAEL APARECIDO LEODORO</v>
      </c>
      <c r="D1905" t="str">
        <v>BELA CEREAIS COMERCIO</v>
      </c>
      <c r="E1905" t="str">
        <v xml:space="preserve"> CIRINEU DE AGUIAR</v>
      </c>
      <c r="F1905" t="str">
        <v>02210</v>
      </c>
      <c r="G1905" t="str">
        <v>FORNECEDORES MERCADORIA</v>
      </c>
      <c r="H1905" t="str">
        <v>ÚNICA</v>
      </c>
      <c r="I1905" t="str">
        <v>PIX</v>
      </c>
      <c r="J1905">
        <v>36521.17</v>
      </c>
    </row>
    <row r="1906">
      <c r="A1906" t="str">
        <v>BC_MATRIZ</v>
      </c>
      <c r="B1906">
        <v>46031</v>
      </c>
      <c r="C1906" t="str">
        <v>NF 202600000000002. SERVICO DE SUPORTE TECNICO EM INFRAESTRUTURA DE TI.</v>
      </c>
      <c r="D1906" t="str">
        <v>BELA CEREAIS COMERCIO</v>
      </c>
      <c r="E1906" t="str">
        <v xml:space="preserve"> SKILLS IT SOLUCOES EM TECNOLOGIA LTDA</v>
      </c>
      <c r="F1906" t="str">
        <v>202600000000002</v>
      </c>
      <c r="G1906" t="str">
        <v>INFORMATICA</v>
      </c>
      <c r="H1906" t="str">
        <v>1/12</v>
      </c>
      <c r="I1906" t="str">
        <v>BOLETO</v>
      </c>
      <c r="J1906">
        <v>896.95</v>
      </c>
    </row>
    <row r="1907">
      <c r="A1907" t="str">
        <v>BC_MATRIZ</v>
      </c>
      <c r="B1907">
        <v>46031</v>
      </c>
      <c r="C1907" t="str">
        <v>BAIXAR MUTUO. MAO DE OBRA ELETRICISTA E ENCANADOR SALA 505 SUL.</v>
      </c>
      <c r="D1907" t="str">
        <v>BELA CEREAIS COMERCIO</v>
      </c>
      <c r="E1907" t="str">
        <v xml:space="preserve"> JOEL FLORENCO DE SOUZA</v>
      </c>
      <c r="F1907" t="str">
        <v>01/2026</v>
      </c>
      <c r="G1907" t="str">
        <v>PRO-LABORE</v>
      </c>
      <c r="H1907" t="str">
        <v>ÚNICA</v>
      </c>
      <c r="I1907" t="str">
        <v>TRANSFERENCIA</v>
      </c>
      <c r="J1907">
        <v>2550</v>
      </c>
    </row>
    <row r="1908">
      <c r="A1908" t="str">
        <v>BC_MATRIZ</v>
      </c>
      <c r="B1908">
        <v>46031</v>
      </c>
      <c r="C1908" t="str">
        <v>BAIXAR MUTUO. MAO DE OBRA ELETRICISTA E ENCANADOR SALA 505 SUL.</v>
      </c>
      <c r="D1908" t="str">
        <v>BELA CEREAIS COMERCIO</v>
      </c>
      <c r="E1908" t="str">
        <v xml:space="preserve"> JOEL FLORENCO DE SOUZA</v>
      </c>
      <c r="F1908" t="str">
        <v>01/2026</v>
      </c>
      <c r="G1908" t="str">
        <v>INSTALACAO/MONTAGEM ESCRITORIO 505 SUL PALMAS TO</v>
      </c>
      <c r="H1908" t="str">
        <v>ÚNICA</v>
      </c>
      <c r="I1908" t="str">
        <v>TRANSFERENCIA</v>
      </c>
      <c r="J1908">
        <v>650</v>
      </c>
    </row>
    <row r="1909">
      <c r="A1909" t="str">
        <v>BC_MATRIZ</v>
      </c>
      <c r="B1909">
        <v>46031</v>
      </c>
      <c r="C1909" t="str">
        <v>TARIFA</v>
      </c>
      <c r="D1909" t="str">
        <v>BELA CEREAIS COMERCIO</v>
      </c>
      <c r="E1909" t="str">
        <v xml:space="preserve"> BANCO DO BRASIL SA</v>
      </c>
      <c r="F1909" t="str">
        <v>01/2026</v>
      </c>
      <c r="G1909" t="str">
        <v>TARIFA BANCARIA</v>
      </c>
      <c r="H1909" t="str">
        <v>ÚNICA</v>
      </c>
      <c r="I1909" t="str">
        <v>DEBITO EM CONTA</v>
      </c>
      <c r="J1909">
        <v>50</v>
      </c>
    </row>
    <row r="1910">
      <c r="A1910" t="str">
        <v>BC_MATRIZ</v>
      </c>
      <c r="B1910">
        <v>46031</v>
      </c>
      <c r="C1910" t="str">
        <v>RESGATE</v>
      </c>
      <c r="D1910" t="str">
        <v>BELA CEREAIS COMERCIO</v>
      </c>
      <c r="E1910" t="str">
        <v xml:space="preserve"> TRANSFERENCIA ENTRE CONTAS</v>
      </c>
      <c r="F1910" t="str">
        <v>01/2026</v>
      </c>
      <c r="G1910" t="str">
        <v>TRANSFERENCIA ENTRE CONTAS</v>
      </c>
      <c r="H1910" t="str">
        <v>ÚNICA</v>
      </c>
      <c r="I1910" t="str">
        <v>TRANSFERENCIA</v>
      </c>
      <c r="J1910">
        <v>196502.7</v>
      </c>
    </row>
    <row r="1911">
      <c r="A1911" t="str">
        <v>BC_MATRIZ</v>
      </c>
      <c r="B1911">
        <v>46034</v>
      </c>
      <c r="C1911" t="str">
        <v>FRETE MATIRIMO CONTRATO VENDA: 0397/25 - FC. FATURA Nº 00896 REF. DOCUMENTOS: 02126, 02126, 02130, 02130, 02134, 02134, 02129, 02129, 02128, 02128.</v>
      </c>
      <c r="D1911" t="str">
        <v>BELA CEREAIS COMERCIO</v>
      </c>
      <c r="E1911" t="str">
        <v xml:space="preserve"> VEGA PARTICIPACOES E GESTORA DE BENS LTDA</v>
      </c>
      <c r="F1911" t="str">
        <v>0397/25 - FC</v>
      </c>
      <c r="G1911" t="str">
        <v>FRETE MARITIMO</v>
      </c>
      <c r="H1911" t="str">
        <v>ÚNICA</v>
      </c>
      <c r="I1911" t="str">
        <v>BOLETO</v>
      </c>
      <c r="J1911">
        <v>23408.85</v>
      </c>
    </row>
    <row r="1912">
      <c r="A1912" t="str">
        <v>BC_MATRIZ</v>
      </c>
      <c r="B1912">
        <v>46034</v>
      </c>
      <c r="C1912" t="str">
        <v>MERCADORIA REF NF 1560, CARREGAMENTO  Nº 02175, CONTRATO: 0408/25 - CA. PLACA: SLK-8J20, MOTORISTA: LEANDRO GOMES COELHO</v>
      </c>
      <c r="D1912" t="str">
        <v>BELA CEREAIS COMERCIO</v>
      </c>
      <c r="E1912" t="str">
        <v xml:space="preserve"> MM COMERCIO DE CEREAIS LTDA</v>
      </c>
      <c r="F1912" t="str">
        <v>02175</v>
      </c>
      <c r="G1912" t="str">
        <v>FORNECEDORES MERCADORIA</v>
      </c>
      <c r="H1912" t="str">
        <v>ÚNICA</v>
      </c>
      <c r="I1912" t="str">
        <v>TRANSFERENCIA</v>
      </c>
      <c r="J1912">
        <v>37500</v>
      </c>
    </row>
    <row r="1913">
      <c r="A1913" t="str">
        <v>BC_MATRIZ</v>
      </c>
      <c r="B1913">
        <v>46034</v>
      </c>
      <c r="C1913" t="str">
        <v>MERCADORIA REF NF 1561, CARREGAMENTO  Nº 02181, CONTRATO: 0408/25 - CA. PLACA: ODE-2G58, MOTORISTA: DANIEL AVILA CUNHA</v>
      </c>
      <c r="D1913" t="str">
        <v>BELA CEREAIS COMERCIO</v>
      </c>
      <c r="E1913" t="str">
        <v xml:space="preserve"> MM COMERCIO DE CEREAIS LTDA</v>
      </c>
      <c r="F1913" t="str">
        <v>02181</v>
      </c>
      <c r="G1913" t="str">
        <v>FORNECEDORES MERCADORIA</v>
      </c>
      <c r="H1913" t="str">
        <v>ÚNICA</v>
      </c>
      <c r="I1913" t="str">
        <v>TRANSFERENCIA</v>
      </c>
      <c r="J1913">
        <v>38780</v>
      </c>
    </row>
    <row r="1914">
      <c r="A1914" t="str">
        <v>BC_MATRIZ</v>
      </c>
      <c r="B1914">
        <v>46034</v>
      </c>
      <c r="C1914" t="str">
        <v>ANTECIPACAO CONTRATO 0434/25 - MP</v>
      </c>
      <c r="D1914" t="str">
        <v>BELA CEREAIS COMERCIO</v>
      </c>
      <c r="E1914" t="str">
        <v xml:space="preserve"> SILVIO CESAR VERDELIO E OUTRO</v>
      </c>
      <c r="F1914" t="str">
        <v>0434/25 - MP</v>
      </c>
      <c r="G1914" t="str">
        <v>FORNECEDORES MERCADORIA</v>
      </c>
      <c r="H1914" t="str">
        <v>ÚNICA</v>
      </c>
      <c r="I1914" t="str">
        <v>TED</v>
      </c>
      <c r="J1914">
        <v>300000</v>
      </c>
    </row>
    <row r="1915">
      <c r="A1915" t="str">
        <v>BC_MATRIZ</v>
      </c>
      <c r="B1915">
        <v>46034</v>
      </c>
      <c r="C1915" t="str">
        <v>REFERENTE JANEIRO/2026. 505 SUL.</v>
      </c>
      <c r="D1915" t="str">
        <v>BELA CEREAIS COMERCIO</v>
      </c>
      <c r="E1915" t="str">
        <v xml:space="preserve"> COMPANHIA DE SANEAMENTO DO TOCANTINS - SANEATINS</v>
      </c>
      <c r="F1915" t="str">
        <v>01/2026</v>
      </c>
      <c r="G1915" t="str">
        <v>AGUA</v>
      </c>
      <c r="H1915" t="str">
        <v>1/12</v>
      </c>
      <c r="I1915" t="str">
        <v>PIX</v>
      </c>
      <c r="J1915">
        <v>202.3</v>
      </c>
    </row>
    <row r="1916">
      <c r="A1916" t="str">
        <v>BC_MATRIZ</v>
      </c>
      <c r="B1916">
        <v>46034</v>
      </c>
      <c r="C1916" t="str">
        <v>RESGATE</v>
      </c>
      <c r="D1916" t="str">
        <v>BELA CEREAIS COMERCIO</v>
      </c>
      <c r="E1916" t="str">
        <v xml:space="preserve"> TRANSFERENCIA ENTRE CONTAS</v>
      </c>
      <c r="F1916" t="str">
        <v>01/2026</v>
      </c>
      <c r="G1916" t="str">
        <v>TRANSFERENCIA ENTRE CONTAS</v>
      </c>
      <c r="H1916" t="str">
        <v>ÚNICA</v>
      </c>
      <c r="I1916" t="str">
        <v>TRANSFERENCIA</v>
      </c>
      <c r="J1916">
        <v>570000</v>
      </c>
    </row>
    <row r="1917">
      <c r="A1917" t="str">
        <v>BC_MATRIZ</v>
      </c>
      <c r="B1917">
        <v>46034</v>
      </c>
      <c r="C1917" t="str">
        <v>CAPITAL DE GIRO CEDULA DE CREDITO BANCARIO NR 713.914.635. PARCELA ULTIMA 10/01/2029 VALOR PARCELA: R$ 43.571,43. ENCARGO FINANCEIRO 1,92 % MES.</v>
      </c>
      <c r="D1917" t="str">
        <v>BELA CEREAIS COMERCIO</v>
      </c>
      <c r="E1917" t="str">
        <v xml:space="preserve"> BANCO DO BRASIL SA</v>
      </c>
      <c r="F1917" t="str">
        <v>713.914.635</v>
      </c>
      <c r="G1917" t="str">
        <v>CAPITAL GIRO</v>
      </c>
      <c r="H1917" t="str">
        <v>6/42</v>
      </c>
      <c r="I1917" t="str">
        <v>DEBITO EM CONTA</v>
      </c>
      <c r="J1917">
        <v>43571.43</v>
      </c>
    </row>
    <row r="1918">
      <c r="A1918" t="str">
        <v>BC_MATRIZ</v>
      </c>
      <c r="B1918">
        <v>46034</v>
      </c>
      <c r="C1918" t="str">
        <v>CAPITAL DE GIRO CEDULA DE CREDITO BANCARIO NR 713.914.635. PARCELA ULTIMA 10/01/2029 VALOR PARCELA: R$ 43.571,43. ENCARGO FINANCEIRO 1,92 % MES.</v>
      </c>
      <c r="D1918" t="str">
        <v>BELA CEREAIS COMERCIO</v>
      </c>
      <c r="E1918" t="str">
        <v xml:space="preserve"> BANCO DO BRASIL SA</v>
      </c>
      <c r="F1918" t="str">
        <v>713.914.635</v>
      </c>
      <c r="G1918" t="str">
        <v>JUROS EMPRESTIMOS</v>
      </c>
      <c r="H1918" t="str">
        <v>6/42</v>
      </c>
      <c r="I1918" t="str">
        <v>DEBITO EM CONTA</v>
      </c>
      <c r="J1918">
        <v>31984.91</v>
      </c>
    </row>
    <row r="1919">
      <c r="A1919" t="str">
        <v>BC_MATRIZ</v>
      </c>
      <c r="B1919">
        <v>46034</v>
      </c>
      <c r="C1919" t="str">
        <v>TARIFA</v>
      </c>
      <c r="D1919" t="str">
        <v>BELA CEREAIS COMERCIO</v>
      </c>
      <c r="E1919" t="str">
        <v xml:space="preserve"> BANCO DO BRASIL SA</v>
      </c>
      <c r="F1919" t="str">
        <v>01/2026</v>
      </c>
      <c r="G1919" t="str">
        <v>TARIFA BANCARIA</v>
      </c>
      <c r="H1919" t="str">
        <v>ÚNICA</v>
      </c>
      <c r="I1919" t="str">
        <v>DEBITO EM CONTA</v>
      </c>
      <c r="J1919">
        <v>95</v>
      </c>
    </row>
    <row r="1920">
      <c r="A1920" t="str">
        <v>BC_MATRIZ</v>
      </c>
      <c r="B1920">
        <v>46034</v>
      </c>
      <c r="C1920" t="str">
        <v>CONSORCIO</v>
      </c>
      <c r="D1920" t="str">
        <v>BELA CEREAIS COMERCIO</v>
      </c>
      <c r="E1920" t="str">
        <v xml:space="preserve"> BANCO DO BRASIL SA</v>
      </c>
      <c r="F1920" t="str">
        <v>01/2026</v>
      </c>
      <c r="G1920" t="str">
        <v>CONSORCIO</v>
      </c>
      <c r="H1920" t="str">
        <v>ÚNICA</v>
      </c>
      <c r="I1920" t="str">
        <v>DEBITO EM CONTA</v>
      </c>
      <c r="J1920">
        <v>2566.38</v>
      </c>
    </row>
    <row r="1921">
      <c r="A1921" t="str">
        <v>BC_MATRIZ</v>
      </c>
      <c r="B1921">
        <v>46034</v>
      </c>
      <c r="C1921" t="str">
        <v>ALUGUEL SALA 505 SUL</v>
      </c>
      <c r="D1921" t="str">
        <v>BELA CEREAIS COMERCIO</v>
      </c>
      <c r="E1921" t="str">
        <v xml:space="preserve"> ALUGAR ADMINISTRACAO DE IMOVEIS LTDA</v>
      </c>
      <c r="F1921" t="str">
        <v>01/2026</v>
      </c>
      <c r="G1921" t="str">
        <v>ALUGUEL</v>
      </c>
      <c r="H1921" t="str">
        <v>5/30</v>
      </c>
      <c r="I1921" t="str">
        <v>BOLETO</v>
      </c>
      <c r="J1921">
        <v>2500</v>
      </c>
    </row>
    <row r="1922">
      <c r="A1922" t="str">
        <v>BC_MATRIZ</v>
      </c>
      <c r="B1922">
        <v>46034</v>
      </c>
      <c r="C1922" t="str">
        <v>RESGATE</v>
      </c>
      <c r="D1922" t="str">
        <v>BELA CEREAIS COMERCIO</v>
      </c>
      <c r="E1922" t="str">
        <v xml:space="preserve"> TRANSFERENCIA ENTRE CONTAS</v>
      </c>
      <c r="F1922" t="str">
        <v>01/2026</v>
      </c>
      <c r="G1922" t="str">
        <v>TRANSFERENCIA ENTRE CONTAS</v>
      </c>
      <c r="H1922" t="str">
        <v>ÚNICA</v>
      </c>
      <c r="I1922" t="str">
        <v>TRANSFERENCIA</v>
      </c>
      <c r="J1922">
        <v>6095.62</v>
      </c>
    </row>
    <row r="1923">
      <c r="A1923" t="str">
        <v>BC_MATRIZ</v>
      </c>
      <c r="B1923">
        <v>46035</v>
      </c>
      <c r="C1923" t="str">
        <v>BAIXAR MUTUO. FATURA Nº 00914 REF. DOCUMENTOS: 02205, 02209, 02208, 02207, 02210.</v>
      </c>
      <c r="D1923" t="str">
        <v>BELA CEREAIS COMERCIO</v>
      </c>
      <c r="E1923" t="str">
        <v xml:space="preserve"> MARCIA MORATELLI</v>
      </c>
      <c r="F1923" t="str">
        <v>FATURA 00914</v>
      </c>
      <c r="G1923" t="str">
        <v>OUTRAS DESPESAS (CORRETORA)</v>
      </c>
      <c r="H1923" t="str">
        <v>ÚNICA</v>
      </c>
      <c r="I1923" t="str">
        <v>TRANSFERENCIA</v>
      </c>
      <c r="J1923">
        <v>1284.9</v>
      </c>
    </row>
    <row r="1924">
      <c r="A1924" t="str">
        <v>BC_MATRIZ</v>
      </c>
      <c r="B1924">
        <v>46035</v>
      </c>
      <c r="C1924" t="str">
        <v>BAIXAR MUTUO. FATURA Nº 00914 REF. DOCUMENTOS: 02205, 02209, 02208, 02207, 02210.</v>
      </c>
      <c r="D1924" t="str">
        <v>BELA CEREAIS COMERCIO</v>
      </c>
      <c r="E1924" t="str">
        <v xml:space="preserve"> MARCIA MORATELLI</v>
      </c>
      <c r="F1924" t="str">
        <v>FATURA 00914</v>
      </c>
      <c r="G1924" t="str">
        <v>ICMS S/ FRETE</v>
      </c>
      <c r="H1924" t="str">
        <v>ÚNICA</v>
      </c>
      <c r="I1924" t="str">
        <v>TRANSFERENCIA</v>
      </c>
      <c r="J1924">
        <v>5970.66</v>
      </c>
    </row>
    <row r="1925">
      <c r="A1925" t="str">
        <v>BC_MATRIZ</v>
      </c>
      <c r="B1925">
        <v>46035</v>
      </c>
      <c r="C1925" t="str">
        <v>ANTECIPACAO CONTRATO COMPRA 0439/26 - SO</v>
      </c>
      <c r="D1925" t="str">
        <v>BELA CEREAIS COMERCIO</v>
      </c>
      <c r="E1925" t="str">
        <v xml:space="preserve"> CRISTIANO CORREIA FAVARIN</v>
      </c>
      <c r="F1925" t="str">
        <v>0439/26 - SO</v>
      </c>
      <c r="G1925" t="str">
        <v>FORNECEDORES MERCADORIA</v>
      </c>
      <c r="H1925" t="str">
        <v>ÚNICA</v>
      </c>
      <c r="I1925" t="str">
        <v>PIX</v>
      </c>
      <c r="J1925">
        <v>80000</v>
      </c>
    </row>
    <row r="1926">
      <c r="A1926" t="str">
        <v>BC_MATRIZ</v>
      </c>
      <c r="B1926">
        <v>46035</v>
      </c>
      <c r="C1926" t="str">
        <v>COMISSÃO CORRETOR NF 3. CONTRATO VENDA 0410/25 - CA 0412/2 - CA 0424/25 - A 0431/25 - CA. FATURA Nº 00915 REF. DOCUMENTOS: 02160, 02163, 02164, 02167, 02173, 02175, 02194, 02203.</v>
      </c>
      <c r="D1926" t="str">
        <v>BELA CEREAIS COMERCIO</v>
      </c>
      <c r="E1926" t="str">
        <v xml:space="preserve"> TEX CONSULT LTDA</v>
      </c>
      <c r="F1926" t="str">
        <v>3</v>
      </c>
      <c r="G1926" t="str">
        <v>COMISSÃO CONTRATOS (CORRETORA)</v>
      </c>
      <c r="H1926" t="str">
        <v>ÚNICA</v>
      </c>
      <c r="I1926" t="str">
        <v>TRANSFERENCIA</v>
      </c>
      <c r="J1926">
        <v>5409.2</v>
      </c>
    </row>
    <row r="1927">
      <c r="A1927" t="str">
        <v>BC_MATRIZ</v>
      </c>
      <c r="B1927">
        <v>46035</v>
      </c>
      <c r="C1927" t="str">
        <v>TARIFA</v>
      </c>
      <c r="D1927" t="str">
        <v>BELA CEREAIS COMERCIO</v>
      </c>
      <c r="E1927" t="str">
        <v xml:space="preserve"> BANCO DO BRASIL SA</v>
      </c>
      <c r="F1927" t="str">
        <v>01/2026</v>
      </c>
      <c r="G1927" t="str">
        <v>TARIFA BANCARIA</v>
      </c>
      <c r="H1927" t="str">
        <v>ÚNICA</v>
      </c>
      <c r="I1927" t="str">
        <v>DEBITO EM CONTA</v>
      </c>
      <c r="J1927">
        <v>10</v>
      </c>
    </row>
    <row r="1928">
      <c r="A1928" t="str">
        <v>BC_MATRIZ</v>
      </c>
      <c r="B1928">
        <v>46035</v>
      </c>
      <c r="C1928" t="str">
        <v>APLICACAO</v>
      </c>
      <c r="D1928" t="str">
        <v>BELA CEREAIS COMERCIO</v>
      </c>
      <c r="E1928" t="str">
        <v xml:space="preserve"> TRANSFERENCIA ENTRE CONTAS</v>
      </c>
      <c r="F1928" t="str">
        <v>01/2026</v>
      </c>
      <c r="G1928" t="str">
        <v>TRANSFERENCIA ENTRE CONTAS</v>
      </c>
      <c r="H1928" t="str">
        <v>ÚNICA</v>
      </c>
      <c r="I1928" t="str">
        <v>TRANSFERENCIA</v>
      </c>
      <c r="J1928">
        <v>76945.24</v>
      </c>
    </row>
    <row r="1929">
      <c r="A1929" t="str">
        <v>BC_MATRIZ</v>
      </c>
      <c r="B1929">
        <v>46036</v>
      </c>
      <c r="C1929" t="str">
        <v>SALDO FRETE Nº 02209, CTE 43670  NEOWILLIAN, CONTRATO: 0420/25 - ML. PLACA: RAH-4J85, MOTORISTA: ANTONIO PINTO CARDOSO. EXTRATO RABESCO DO PRADO TRANSPOR</v>
      </c>
      <c r="D1929" t="str">
        <v>BELA CEREAIS COMERCIO</v>
      </c>
      <c r="E1929" t="str">
        <v xml:space="preserve"> ANTONIO PINTO CARDOSO</v>
      </c>
      <c r="F1929" t="str">
        <v>02209</v>
      </c>
      <c r="G1929" t="str">
        <v>FRETE (ADTO/SALDO)</v>
      </c>
      <c r="H1929" t="str">
        <v>ÚNICA</v>
      </c>
      <c r="I1929" t="str">
        <v>PIX</v>
      </c>
      <c r="J1929">
        <v>3534.48</v>
      </c>
    </row>
    <row r="1930">
      <c r="A1930" t="str">
        <v>BC_MATRIZ</v>
      </c>
      <c r="B1930">
        <v>46036</v>
      </c>
      <c r="C1930" t="str">
        <v>SALDO FRETE Nº 02208, CTE 43671 NEROWILLIAN, CONTRATO: 0420/25 - ML. PLACA: GAT-4401, MOTORISTA: ALEXANDRE CONSONI PEREZ. EXTRATO RABESCO DO PRADO TRANSPOR</v>
      </c>
      <c r="D1930" t="str">
        <v>BELA CEREAIS COMERCIO</v>
      </c>
      <c r="E1930" t="str">
        <v xml:space="preserve"> ALEXANDRE CONSONI PEREZ</v>
      </c>
      <c r="F1930" t="str">
        <v>02208</v>
      </c>
      <c r="G1930" t="str">
        <v>FRETE (ADTO/SALDO)</v>
      </c>
      <c r="H1930" t="str">
        <v>ÚNICA</v>
      </c>
      <c r="I1930" t="str">
        <v>PIX</v>
      </c>
      <c r="J1930">
        <v>3668.4</v>
      </c>
    </row>
    <row r="1931">
      <c r="A1931" t="str">
        <v>BC_MATRIZ</v>
      </c>
      <c r="B1931">
        <v>46036</v>
      </c>
      <c r="C1931" t="str">
        <v>SALDO FRETE Nº 02207, CTE 43679 NEROEILLIAN, CONTRATO: 0420/25 - ML. PLACA: BCZ-9H95, MOTORISTA: ABRAMO BOZZA</v>
      </c>
      <c r="D1931" t="str">
        <v>BELA CEREAIS COMERCIO</v>
      </c>
      <c r="E1931" t="str">
        <v xml:space="preserve"> ABRAMO BOZZA</v>
      </c>
      <c r="F1931" t="str">
        <v>02207</v>
      </c>
      <c r="G1931" t="str">
        <v>FRETE (ADTO/SALDO)</v>
      </c>
      <c r="H1931" t="str">
        <v>ÚNICA</v>
      </c>
      <c r="I1931" t="str">
        <v>PIX</v>
      </c>
      <c r="J1931">
        <v>3473.12</v>
      </c>
    </row>
    <row r="1932">
      <c r="A1932" t="str">
        <v>BC_MATRIZ</v>
      </c>
      <c r="B1932">
        <v>46036</v>
      </c>
      <c r="C1932" t="str">
        <v>SALDO FRETE Nº 02210, CTE 43678  NEROWILLIAN, CONTRATO: 0420/25 - ML. PLACA: BEB-4B05, MOTORISTA: RAFAEL APARECIDO LEODORO. EXTRATO RABESCO DO PRADO TRANSPOR</v>
      </c>
      <c r="D1932" t="str">
        <v>BELA CEREAIS COMERCIO</v>
      </c>
      <c r="E1932" t="str">
        <v xml:space="preserve"> RAFAEL APARECIDO LEODORO</v>
      </c>
      <c r="F1932" t="str">
        <v>02210</v>
      </c>
      <c r="G1932" t="str">
        <v>FRETE (ADTO/SALDO)</v>
      </c>
      <c r="H1932" t="str">
        <v>ÚNICA</v>
      </c>
      <c r="I1932" t="str">
        <v>PIX</v>
      </c>
      <c r="J1932">
        <v>3318.72</v>
      </c>
    </row>
    <row r="1933">
      <c r="A1933" t="str">
        <v>BC_MATRIZ</v>
      </c>
      <c r="B1933">
        <v>46036</v>
      </c>
      <c r="C1933" t="str">
        <v>ADTO FRETE Nº 02212, CTE 43741 NEROWILLIAN, CONTRATO: 0440/26 - CA. PLACA: JVT-5469, MOTORISTA: JESSE LEVI MAESTRELLO. EXTRATO MARCELO HUMBERTO TIM</v>
      </c>
      <c r="D1933" t="str">
        <v>BELA CEREAIS COMERCIO</v>
      </c>
      <c r="E1933" t="str">
        <v xml:space="preserve"> JESSE LEVI MAESTRELLO</v>
      </c>
      <c r="F1933" t="str">
        <v>02212</v>
      </c>
      <c r="G1933" t="str">
        <v>FRETE (ADTO/SALDO)</v>
      </c>
      <c r="H1933" t="str">
        <v>ÚNICA</v>
      </c>
      <c r="I1933" t="str">
        <v>TRANSFERENCIA</v>
      </c>
      <c r="J1933">
        <v>7227.5</v>
      </c>
    </row>
    <row r="1934">
      <c r="A1934" t="str">
        <v>BC_MATRIZ</v>
      </c>
      <c r="B1934">
        <v>46036</v>
      </c>
      <c r="C1934" t="str">
        <v>ADTO FRETE Nº 02211, CTE 43740 NEROWILLIA, CONTRATO: 0440/26 - CA. PLACA: IPF-6F38, MOTORISTA: MIGUEL DE OLIVEIRA MELO</v>
      </c>
      <c r="D1934" t="str">
        <v>BELA CEREAIS COMERCIO</v>
      </c>
      <c r="E1934" t="str">
        <v xml:space="preserve"> MIGUEL DE OLIVEIRA MELO</v>
      </c>
      <c r="F1934" t="str">
        <v>02211</v>
      </c>
      <c r="G1934" t="str">
        <v>FRETE (ADTO/SALDO)</v>
      </c>
      <c r="H1934" t="str">
        <v>ÚNICA</v>
      </c>
      <c r="I1934" t="str">
        <v>PIX</v>
      </c>
      <c r="J1934">
        <v>6993</v>
      </c>
    </row>
    <row r="1935">
      <c r="A1935" t="str">
        <v>BC_MATRIZ</v>
      </c>
      <c r="B1935">
        <v>46036</v>
      </c>
      <c r="C1935" t="str">
        <v>TARIFA</v>
      </c>
      <c r="D1935" t="str">
        <v>BELA CEREAIS COMERCIO</v>
      </c>
      <c r="E1935" t="str">
        <v xml:space="preserve"> BANCO DO BRASIL SA</v>
      </c>
      <c r="F1935" t="str">
        <v>01/2026</v>
      </c>
      <c r="G1935" t="str">
        <v>TARIFA BANCARIA</v>
      </c>
      <c r="H1935" t="str">
        <v>ÚNICA</v>
      </c>
      <c r="I1935" t="str">
        <v>DEBITO EM CONTA</v>
      </c>
      <c r="J1935">
        <v>20</v>
      </c>
    </row>
    <row r="1936">
      <c r="A1936" t="str">
        <v>BC_MATRIZ</v>
      </c>
      <c r="B1936">
        <v>46036</v>
      </c>
      <c r="C1936" t="str">
        <v>APLICACAO</v>
      </c>
      <c r="D1936" t="str">
        <v>BELA CEREAIS COMERCIO</v>
      </c>
      <c r="E1936" t="str">
        <v xml:space="preserve"> TRANSFERENCIA ENTRE CONTAS</v>
      </c>
      <c r="F1936" t="str">
        <v>01/2026</v>
      </c>
      <c r="G1936" t="str">
        <v>TRANSFERENCIA ENTRE CONTAS</v>
      </c>
      <c r="H1936" t="str">
        <v>ÚNICA</v>
      </c>
      <c r="I1936" t="str">
        <v>TRANSFERENCIA</v>
      </c>
      <c r="J1936">
        <v>83474.78</v>
      </c>
    </row>
    <row r="1937">
      <c r="A1937" t="str">
        <v>BC_MATRIZ</v>
      </c>
      <c r="B1937">
        <v>46037</v>
      </c>
      <c r="C1937" t="str">
        <v>ANUIDADE ASSOCIACAO</v>
      </c>
      <c r="D1937" t="str">
        <v>BELA CEREAIS COMERCIO</v>
      </c>
      <c r="E1937" t="str">
        <v xml:space="preserve"> CAMARA DE COMERCIO ARABE BRASILEIRA</v>
      </c>
      <c r="F1937" t="str">
        <v>01/2026</v>
      </c>
      <c r="G1937" t="str">
        <v>HONORARIOS DIVERSOS</v>
      </c>
      <c r="H1937" t="str">
        <v>1/4</v>
      </c>
      <c r="I1937" t="str">
        <v>BOLETO</v>
      </c>
      <c r="J1937">
        <v>552.81</v>
      </c>
    </row>
    <row r="1938">
      <c r="A1938" t="str">
        <v>BC_MATRIZ</v>
      </c>
      <c r="B1938">
        <v>46037</v>
      </c>
      <c r="C1938" t="str">
        <v>ADTO FRETE Nº 02213, CTE 43770 NEROWILLIAN, CONTRATO: 0420/25 - ML. PLACA: MLX-4178, MOTORISTA: VANDERLEI JAIR LAMB. EXTRATO Lamb e malvessi transporte</v>
      </c>
      <c r="D1938" t="str">
        <v>BELA CEREAIS COMERCIO</v>
      </c>
      <c r="E1938" t="str">
        <v xml:space="preserve"> VANDERLEI JAIR LAMB</v>
      </c>
      <c r="F1938" t="str">
        <v>02213</v>
      </c>
      <c r="G1938" t="str">
        <v>FRETE (ADTO/SALDO)</v>
      </c>
      <c r="H1938" t="str">
        <v>ÚNICA</v>
      </c>
      <c r="I1938" t="str">
        <v>PIX</v>
      </c>
      <c r="J1938">
        <v>8876</v>
      </c>
    </row>
    <row r="1939">
      <c r="A1939" t="str">
        <v>BC_MATRIZ</v>
      </c>
      <c r="B1939">
        <v>46037</v>
      </c>
      <c r="C1939" t="str">
        <v>RESGATE</v>
      </c>
      <c r="D1939" t="str">
        <v>BELA CEREAIS COMERCIO</v>
      </c>
      <c r="E1939" t="str">
        <v xml:space="preserve"> TRANSFERENCIA ENTRE CONTAS</v>
      </c>
      <c r="F1939" t="str">
        <v>01/2026</v>
      </c>
      <c r="G1939" t="str">
        <v>TRANSFERENCIA ENTRE CONTAS</v>
      </c>
      <c r="H1939" t="str">
        <v>ÚNICA</v>
      </c>
      <c r="I1939" t="str">
        <v>TRANSFERENCIA</v>
      </c>
      <c r="J1939">
        <v>9785.83</v>
      </c>
    </row>
    <row r="1940">
      <c r="A1940" t="str">
        <v>BC_MATRIZ</v>
      </c>
      <c r="B1940">
        <v>46037</v>
      </c>
      <c r="C1940" t="str">
        <v>TARIFA</v>
      </c>
      <c r="D1940" t="str">
        <v>BELA CEREAIS COMERCIO</v>
      </c>
      <c r="E1940" t="str">
        <v xml:space="preserve"> BANCO DO BRASIL SA</v>
      </c>
      <c r="F1940" t="str">
        <v>01/2026</v>
      </c>
      <c r="G1940" t="str">
        <v>TARIFA BANCARIA</v>
      </c>
      <c r="H1940" t="str">
        <v>ÚNICA</v>
      </c>
      <c r="I1940" t="str">
        <v>DEBITO EM CONTA</v>
      </c>
      <c r="J1940">
        <v>10</v>
      </c>
    </row>
    <row r="1941">
      <c r="A1941" t="str">
        <v>BC_MATRIZ</v>
      </c>
      <c r="B1941">
        <v>46037</v>
      </c>
      <c r="C1941" t="str">
        <v>TARIFA EMISSAO CARTA REMESSA CONTRATO 0397/25 - FC - EXP 038/25.</v>
      </c>
      <c r="D1941" t="str">
        <v>BELA CEREAIS COMERCIO</v>
      </c>
      <c r="E1941" t="str">
        <v xml:space="preserve"> BANCO DO BRASIL SA</v>
      </c>
      <c r="F1941" t="str">
        <v>0397/25 - FC</v>
      </c>
      <c r="G1941" t="str">
        <v>TARIFA BANCARIA</v>
      </c>
      <c r="H1941" t="str">
        <v>ÚNICA</v>
      </c>
      <c r="I1941" t="str">
        <v>DEBITO EM CONTA</v>
      </c>
      <c r="J1941">
        <v>250</v>
      </c>
    </row>
    <row r="1942">
      <c r="A1942" t="str">
        <v>BC_MATRIZ</v>
      </c>
      <c r="B1942">
        <v>46038</v>
      </c>
      <c r="C1942" t="str">
        <v>MERCADORIA REF NF 1562, CARREGAMENTO  Nº 02179, CONTRATO: 0408/25 - CA. PLACA: FQC-6897, MOTORISTA: LEANDRO BATISTA DA SILVA</v>
      </c>
      <c r="D1942" t="str">
        <v>BELA CEREAIS COMERCIO</v>
      </c>
      <c r="E1942" t="str">
        <v xml:space="preserve"> MM COMERCIO DE CEREAIS LTDA</v>
      </c>
      <c r="F1942" t="str">
        <v>02179</v>
      </c>
      <c r="G1942" t="str">
        <v>FORNECEDORES MERCADORIA</v>
      </c>
      <c r="H1942" t="str">
        <v>ÚNICA</v>
      </c>
      <c r="I1942" t="str">
        <v>TRANSFERENCIA</v>
      </c>
      <c r="J1942">
        <v>38260</v>
      </c>
    </row>
    <row r="1943">
      <c r="A1943" t="str">
        <v>BC_MATRIZ</v>
      </c>
      <c r="B1943">
        <v>46038</v>
      </c>
      <c r="C1943" t="str">
        <v>MERCADORIA REF NF 1563, CARREGAMENTO  Nº 02188, CONTRATO: 0408/25 - CA. PLACA: HKF-9B40, MOTORISTA: AXEL DA SILVA GOMES</v>
      </c>
      <c r="D1943" t="str">
        <v>BELA CEREAIS COMERCIO</v>
      </c>
      <c r="E1943" t="str">
        <v xml:space="preserve"> MM COMERCIO DE CEREAIS LTDA</v>
      </c>
      <c r="F1943" t="str">
        <v>02188</v>
      </c>
      <c r="G1943" t="str">
        <v>FORNECEDORES MERCADORIA</v>
      </c>
      <c r="H1943" t="str">
        <v>ÚNICA</v>
      </c>
      <c r="I1943" t="str">
        <v>TRANSFERENCIA</v>
      </c>
      <c r="J1943">
        <v>18640</v>
      </c>
    </row>
    <row r="1944">
      <c r="A1944" t="str">
        <v>BC_MATRIZ</v>
      </c>
      <c r="B1944">
        <v>46038</v>
      </c>
      <c r="C1944" t="str">
        <v>SALDO FRETE Nº 02211, CTE 43740 NEROWILLIA, CONTRATO: 0440/26 - CA. PLACA: IPF-6F38, MOTORISTA: MIGUEL DE OLIVEIRA MELO</v>
      </c>
      <c r="D1944" t="str">
        <v>BELA CEREAIS COMERCIO</v>
      </c>
      <c r="E1944" t="str">
        <v xml:space="preserve"> MIGUEL DE OLIVEIRA MELO</v>
      </c>
      <c r="F1944" t="str">
        <v>02211</v>
      </c>
      <c r="G1944" t="str">
        <v>FRETE (ADTO/SALDO)</v>
      </c>
      <c r="H1944" t="str">
        <v>ÚNICA</v>
      </c>
      <c r="I1944" t="str">
        <v>PIX</v>
      </c>
      <c r="J1944">
        <v>2892</v>
      </c>
    </row>
    <row r="1945">
      <c r="A1945" t="str">
        <v>BC_MATRIZ</v>
      </c>
      <c r="B1945">
        <v>46038</v>
      </c>
      <c r="C1945" t="str">
        <v>MERCADORIA REF NF 7691, CARREGAMENTO  Nº 02213, CONTRATO: 0425/25 - ML. PLACA: MLX-4178, MOTORISTA: VANDERLEI JAIR LAMB</v>
      </c>
      <c r="D1945" t="str">
        <v>BELA CEREAIS COMERCIO</v>
      </c>
      <c r="E1945" t="str">
        <v xml:space="preserve"> CIRINEU DE AGUIAR</v>
      </c>
      <c r="F1945" t="str">
        <v>02213</v>
      </c>
      <c r="G1945" t="str">
        <v>FORNECEDORES MERCADORIA</v>
      </c>
      <c r="H1945" t="str">
        <v>ÚNICA</v>
      </c>
      <c r="I1945" t="str">
        <v>PIX</v>
      </c>
      <c r="J1945">
        <v>36636.74</v>
      </c>
    </row>
    <row r="1946">
      <c r="A1946" t="str">
        <v>BC_MATRIZ</v>
      </c>
      <c r="B1946">
        <v>46038</v>
      </c>
      <c r="C1946" t="str">
        <v>EMPRESTIMO</v>
      </c>
      <c r="D1946" t="str">
        <v>BELA CEREAIS COMERCIO</v>
      </c>
      <c r="E1946" t="str">
        <v xml:space="preserve"> MM COMERCIO DE CEREAIS LTDA</v>
      </c>
      <c r="F1946" t="str">
        <v>01/2026</v>
      </c>
      <c r="G1946" t="str">
        <v>EMPRESAS</v>
      </c>
      <c r="H1946" t="str">
        <v>ÚNICA</v>
      </c>
      <c r="I1946" t="str">
        <v>TRANSFERENCIA</v>
      </c>
      <c r="J1946">
        <v>60000</v>
      </c>
    </row>
    <row r="1947">
      <c r="A1947" t="str">
        <v>BC_MATRIZ</v>
      </c>
      <c r="B1947">
        <v>46038</v>
      </c>
      <c r="C1947" t="str">
        <v>TARIFA</v>
      </c>
      <c r="D1947" t="str">
        <v>BELA CEREAIS COMERCIO</v>
      </c>
      <c r="E1947" t="str">
        <v xml:space="preserve"> BANCO DO BRASIL SA</v>
      </c>
      <c r="F1947" t="str">
        <v>01/2026</v>
      </c>
      <c r="G1947" t="str">
        <v>TARIFA BANCARIA</v>
      </c>
      <c r="H1947" t="str">
        <v>ÚNICA</v>
      </c>
      <c r="I1947" t="str">
        <v>DEBITO EM CONTA</v>
      </c>
      <c r="J1947">
        <v>20</v>
      </c>
    </row>
    <row r="1948">
      <c r="A1948" t="str">
        <v>BC_MATRIZ</v>
      </c>
      <c r="B1948">
        <v>46038</v>
      </c>
      <c r="C1948" t="str">
        <v>RESGATE</v>
      </c>
      <c r="D1948" t="str">
        <v>BELA CEREAIS COMERCIO</v>
      </c>
      <c r="E1948" t="str">
        <v xml:space="preserve"> TRANSFERENCIA ENTRE CONTAS</v>
      </c>
      <c r="F1948" t="str">
        <v>01/2026</v>
      </c>
      <c r="G1948" t="str">
        <v>TRANSFERENCIA ENTRE CONTAS</v>
      </c>
      <c r="H1948" t="str">
        <v>ÚNICA</v>
      </c>
      <c r="I1948" t="str">
        <v>TRANSFERENCIA</v>
      </c>
      <c r="J1948">
        <v>162448.74</v>
      </c>
    </row>
    <row r="1949">
      <c r="A1949" t="str">
        <v>BC_MATRIZ</v>
      </c>
      <c r="B1949">
        <v>46041</v>
      </c>
      <c r="C1949" t="str">
        <v>REGISTRO BACEN CPR 001/2025 SILVIO VERDELIO.</v>
      </c>
      <c r="D1949" t="str">
        <v>BELA CEREAIS COMERCIO</v>
      </c>
      <c r="E1949" t="str">
        <v xml:space="preserve"> B3 S.A. - BRASIL</v>
      </c>
      <c r="F1949" t="str">
        <v>01/2025</v>
      </c>
      <c r="G1949" t="str">
        <v>HONORARIOS DIVERSOS</v>
      </c>
      <c r="H1949" t="str">
        <v>ÚNICA</v>
      </c>
      <c r="I1949" t="str">
        <v>BOLETO</v>
      </c>
      <c r="J1949">
        <v>42.52</v>
      </c>
    </row>
    <row r="1950">
      <c r="A1950" t="str">
        <v>BC_MATRIZ</v>
      </c>
      <c r="B1950">
        <v>46041</v>
      </c>
      <c r="C1950" t="str">
        <v>SALDO FRETE Nº 02213, CTE 43770 NEROWILLIAN, CONTRATO: 0420/25 - ML. PLACA: MLX-4178, MOTORISTA: VANDERLEI JAIR LAMB. EXTRATO Lamb e malvessi transporte</v>
      </c>
      <c r="D1950" t="str">
        <v>BELA CEREAIS COMERCIO</v>
      </c>
      <c r="E1950" t="str">
        <v xml:space="preserve"> VANDERLEI JAIR LAMB</v>
      </c>
      <c r="F1950" t="str">
        <v>02213</v>
      </c>
      <c r="G1950" t="str">
        <v>FRETE (ADTO/SALDO)</v>
      </c>
      <c r="H1950" t="str">
        <v>ÚNICA</v>
      </c>
      <c r="I1950" t="str">
        <v>PIX</v>
      </c>
      <c r="J1950">
        <v>3714</v>
      </c>
    </row>
    <row r="1951">
      <c r="A1951" t="str">
        <v>BC_MATRIZ</v>
      </c>
      <c r="B1951">
        <v>46041</v>
      </c>
      <c r="C1951" t="str">
        <v>CERTIFICADO DE ORIGEM CRT 0415/25 - MP + MOTOBOY BL.</v>
      </c>
      <c r="D1951" t="str">
        <v>BELA CEREAIS COMERCIO</v>
      </c>
      <c r="E1951" t="str">
        <v xml:space="preserve"> CROMO SOLUCOES ADUANEIRAS LTDA</v>
      </c>
      <c r="F1951" t="str">
        <v>0415/25 - MP</v>
      </c>
      <c r="G1951" t="str">
        <v>FRETES/ENCOMENDAS</v>
      </c>
      <c r="H1951" t="str">
        <v>ÚNICA</v>
      </c>
      <c r="I1951" t="str">
        <v>PIX</v>
      </c>
      <c r="J1951">
        <v>30</v>
      </c>
    </row>
    <row r="1952">
      <c r="A1952" t="str">
        <v>BC_MATRIZ</v>
      </c>
      <c r="B1952">
        <v>46041</v>
      </c>
      <c r="C1952" t="str">
        <v>CERTIFICADO DE ORIGEM CRT 0415/25 - MP + MOTOBOY BL.</v>
      </c>
      <c r="D1952" t="str">
        <v>BELA CEREAIS COMERCIO</v>
      </c>
      <c r="E1952" t="str">
        <v xml:space="preserve"> CROMO SOLUCOES ADUANEIRAS LTDA</v>
      </c>
      <c r="F1952" t="str">
        <v>0415/25 - MP</v>
      </c>
      <c r="G1952" t="str">
        <v>CERTIFICADO</v>
      </c>
      <c r="H1952" t="str">
        <v>ÚNICA</v>
      </c>
      <c r="I1952" t="str">
        <v>PIX</v>
      </c>
      <c r="J1952">
        <v>106</v>
      </c>
    </row>
    <row r="1953">
      <c r="A1953" t="str">
        <v>BC_MATRIZ</v>
      </c>
      <c r="B1953">
        <v>46041</v>
      </c>
      <c r="C1953" t="str">
        <v>ADTO FRETE Nº 02214, CTE 43821 NEROWILLIAN, CONTRATO: 0440/26 - CA. PLACA: NZB-5J49, MOTORISTA: SIDNEI ALVES MACEDO. EXTRATO SAMUEL SEBASTIAO MARTIOLI</v>
      </c>
      <c r="D1953" t="str">
        <v>BELA CEREAIS COMERCIO</v>
      </c>
      <c r="E1953" t="str">
        <v xml:space="preserve"> SIDNEI ALVES MACEDO</v>
      </c>
      <c r="F1953" t="str">
        <v>02214</v>
      </c>
      <c r="G1953" t="str">
        <v>FRETE (ADTO/SALDO)</v>
      </c>
      <c r="H1953" t="str">
        <v>ÚNICA</v>
      </c>
      <c r="I1953" t="str">
        <v>PIX</v>
      </c>
      <c r="J1953">
        <v>6405</v>
      </c>
    </row>
    <row r="1954">
      <c r="A1954" t="str">
        <v>BC_MATRIZ</v>
      </c>
      <c r="B1954">
        <v>46041</v>
      </c>
      <c r="C1954" t="str">
        <v>SALDO FRETE Nº 02214, CTE 43821 NEROWILLIAN, CONTRATO: 0440/26 - CA. PLACA: NZB-5J49, MOTORISTA: SIDNEI ALVES MACEDO. EXTRATO SAMUEL SEBASTIAO MARTIOLI</v>
      </c>
      <c r="D1954" t="str">
        <v>BELA CEREAIS COMERCIO</v>
      </c>
      <c r="E1954" t="str">
        <v xml:space="preserve"> SIDNEI ALVES MACEDO</v>
      </c>
      <c r="F1954" t="str">
        <v>02214</v>
      </c>
      <c r="G1954" t="str">
        <v>FRETE (ADTO/SALDO)</v>
      </c>
      <c r="H1954" t="str">
        <v>ÚNICA</v>
      </c>
      <c r="I1954" t="str">
        <v>PIX</v>
      </c>
      <c r="J1954">
        <v>2655</v>
      </c>
    </row>
    <row r="1955">
      <c r="A1955" t="str">
        <v>BC_MATRIZ</v>
      </c>
      <c r="B1955">
        <v>46041</v>
      </c>
      <c r="C1955" t="str">
        <v>TELEFONE 12/2025. Nº da conta: 149591054.</v>
      </c>
      <c r="D1955" t="str">
        <v>BELA CEREAIS COMERCIO</v>
      </c>
      <c r="E1955" t="str">
        <v xml:space="preserve"> CLARO S.A.</v>
      </c>
      <c r="F1955" t="str">
        <v>149591054</v>
      </c>
      <c r="G1955" t="str">
        <v>TELEFONE MOVEL</v>
      </c>
      <c r="H1955" t="str">
        <v>12/12</v>
      </c>
      <c r="I1955" t="str">
        <v>BOLETO</v>
      </c>
      <c r="J1955">
        <v>138.14</v>
      </c>
    </row>
    <row r="1956">
      <c r="A1956" t="str">
        <v>BC_MATRIZ</v>
      </c>
      <c r="B1956">
        <v>46041</v>
      </c>
      <c r="C1956" t="str">
        <v>BAIXAR MUTUO</v>
      </c>
      <c r="D1956" t="str">
        <v>BELA CEREAIS COMERCIO</v>
      </c>
      <c r="E1956" t="str">
        <v xml:space="preserve"> JOEL FLORENCO DE SOUZA</v>
      </c>
      <c r="F1956" t="str">
        <v>01/2026</v>
      </c>
      <c r="G1956" t="str">
        <v>PRO-LABORE</v>
      </c>
      <c r="H1956" t="str">
        <v>ÚNICA</v>
      </c>
      <c r="I1956" t="str">
        <v>TRANSFERENCIA</v>
      </c>
      <c r="J1956">
        <v>15000</v>
      </c>
    </row>
    <row r="1957">
      <c r="A1957" t="str">
        <v>BC_MATRIZ</v>
      </c>
      <c r="B1957">
        <v>46041</v>
      </c>
      <c r="C1957" t="str">
        <v>NF 9. SERVIÇO DE INTERPRETAÇÃO</v>
      </c>
      <c r="D1957" t="str">
        <v>BELA CEREAIS COMERCIO</v>
      </c>
      <c r="E1957" t="str">
        <v xml:space="preserve"> NAMASTE BRASIL LTDA</v>
      </c>
      <c r="F1957" t="str">
        <v>9</v>
      </c>
      <c r="G1957" t="str">
        <v>HONORARIOS DIVERSOS</v>
      </c>
      <c r="H1957" t="str">
        <v>ÚNICA</v>
      </c>
      <c r="I1957" t="str">
        <v>PIX</v>
      </c>
      <c r="J1957">
        <v>6715</v>
      </c>
    </row>
    <row r="1958">
      <c r="A1958" t="str">
        <v>BC_MATRIZ</v>
      </c>
      <c r="B1958">
        <v>46041</v>
      </c>
      <c r="C1958" t="str">
        <v>NF 9. SERVICO RECRUTAMENTO E SELECAO DE CANDIDATOS.</v>
      </c>
      <c r="D1958" t="str">
        <v>BELA CEREAIS COMERCIO</v>
      </c>
      <c r="E1958" t="str">
        <v xml:space="preserve"> PERSONAS TREINAMENTO E DESENVOLVIMENTO PROFISSIONAL LTDA</v>
      </c>
      <c r="F1958" t="str">
        <v>9</v>
      </c>
      <c r="G1958" t="str">
        <v>HONORARIOS DIVERSOS</v>
      </c>
      <c r="H1958" t="str">
        <v>ÚNICA</v>
      </c>
      <c r="I1958" t="str">
        <v>PIX</v>
      </c>
      <c r="J1958">
        <v>840</v>
      </c>
    </row>
    <row r="1959">
      <c r="A1959" t="str">
        <v>BC_MATRIZ</v>
      </c>
      <c r="B1959">
        <v>46041</v>
      </c>
      <c r="C1959" t="str">
        <v>TARIFA</v>
      </c>
      <c r="D1959" t="str">
        <v>BELA CEREAIS COMERCIO</v>
      </c>
      <c r="E1959" t="str">
        <v xml:space="preserve"> BANCO DO BRASIL SA</v>
      </c>
      <c r="F1959" t="str">
        <v>01/2026</v>
      </c>
      <c r="G1959" t="str">
        <v>TARIFA BANCARIA</v>
      </c>
      <c r="H1959" t="str">
        <v>ÚNICA</v>
      </c>
      <c r="I1959" t="str">
        <v>DEBITO EM CONTA</v>
      </c>
      <c r="J1959">
        <v>49.65</v>
      </c>
    </row>
    <row r="1960">
      <c r="A1960" t="str">
        <v>BC_MATRIZ</v>
      </c>
      <c r="B1960">
        <v>46041</v>
      </c>
      <c r="C1960" t="str">
        <v>APLICACAO</v>
      </c>
      <c r="D1960" t="str">
        <v>BELA CEREAIS COMERCIO</v>
      </c>
      <c r="E1960" t="str">
        <v xml:space="preserve"> TRANSFERENCIA ENTRE CONTAS</v>
      </c>
      <c r="F1960" t="str">
        <v>01/2026</v>
      </c>
      <c r="G1960" t="str">
        <v>TRANSFERENCIA ENTRE CONTAS</v>
      </c>
      <c r="H1960" t="str">
        <v>ÚNICA</v>
      </c>
      <c r="I1960" t="str">
        <v>TRANSFERENCIA</v>
      </c>
      <c r="J1960">
        <v>77451.49</v>
      </c>
    </row>
    <row r="1961">
      <c r="A1961" t="str">
        <v>BC_MATRIZ</v>
      </c>
      <c r="B1961">
        <v>46042</v>
      </c>
      <c r="C1961" t="str">
        <v>REFERENTE 12/2025.</v>
      </c>
      <c r="D1961" t="str">
        <v>BELA CEREAIS COMERCIO</v>
      </c>
      <c r="E1961" t="str">
        <v xml:space="preserve"> INSS INSTITUTO NACIONAL DE SEGURANCA SOCIAL</v>
      </c>
      <c r="F1961" t="str">
        <v>12/2025</v>
      </c>
      <c r="G1961" t="str">
        <v>INSS</v>
      </c>
      <c r="H1961" t="str">
        <v>12/12</v>
      </c>
      <c r="I1961" t="str">
        <v>BOLETO</v>
      </c>
      <c r="J1961">
        <v>806</v>
      </c>
    </row>
    <row r="1962">
      <c r="A1962" t="str">
        <v>BC_MATRIZ</v>
      </c>
      <c r="B1962">
        <v>46042</v>
      </c>
      <c r="C1962" t="str">
        <v>IR S/ SERVICO</v>
      </c>
      <c r="D1962" t="str">
        <v>BELA CEREAIS COMERCIO</v>
      </c>
      <c r="E1962" t="str">
        <v xml:space="preserve"> MINISTERIO DA FAZENDA</v>
      </c>
      <c r="F1962" t="str">
        <v>12/2025</v>
      </c>
      <c r="G1962" t="str">
        <v>IRPF</v>
      </c>
      <c r="H1962" t="str">
        <v>ÚNICA</v>
      </c>
      <c r="I1962" t="str">
        <v>BOLETO</v>
      </c>
      <c r="J1962">
        <v>239.36</v>
      </c>
    </row>
    <row r="1963">
      <c r="A1963" t="str">
        <v>BC_MATRIZ</v>
      </c>
      <c r="B1963">
        <v>46042</v>
      </c>
      <c r="C1963" t="str">
        <v>SENAR CONTRATO 0356/25 - CA NF 1195 e 1210.</v>
      </c>
      <c r="D1963" t="str">
        <v>BELA CEREAIS COMERCIO</v>
      </c>
      <c r="E1963" t="str">
        <v xml:space="preserve"> SHEILLA MARIE MONTAGNI BREZOLIN</v>
      </c>
      <c r="F1963" t="str">
        <v>0356/25 - CA</v>
      </c>
      <c r="G1963" t="str">
        <v>FUNRURAL</v>
      </c>
      <c r="H1963" t="str">
        <v>ÚNICA</v>
      </c>
      <c r="I1963" t="str">
        <v>BOLETO</v>
      </c>
      <c r="J1963">
        <v>164.46</v>
      </c>
    </row>
    <row r="1964">
      <c r="A1964" t="str">
        <v>BC_MATRIZ</v>
      </c>
      <c r="B1964">
        <v>46042</v>
      </c>
      <c r="C1964" t="str">
        <v>FUNRURAL CONTRATO CONTRATO: 0425/25 - ML. NF 7501, 7503, 7504, 7505 ,7520, 7522, 7525 7526, 7527, 7647. FATURA Nº 00913 REF. DOCUMENTOS: 02190, 02191, 02193, 02192, 02198, 02199, 02195, 02196, 02197, 02204.</v>
      </c>
      <c r="D1964" t="str">
        <v>BELA CEREAIS COMERCIO</v>
      </c>
      <c r="E1964" t="str">
        <v xml:space="preserve"> CIRINEU DE AGUIAR</v>
      </c>
      <c r="F1964" t="str">
        <v>0425/25 - ML</v>
      </c>
      <c r="G1964" t="str">
        <v>FUNRURAL</v>
      </c>
      <c r="H1964" t="str">
        <v>ÚNICA</v>
      </c>
      <c r="I1964" t="str">
        <v>BOLETO</v>
      </c>
      <c r="J1964">
        <v>5690.48</v>
      </c>
    </row>
    <row r="1965">
      <c r="A1965" t="str">
        <v>BC_MATRIZ</v>
      </c>
      <c r="B1965">
        <v>46042</v>
      </c>
      <c r="C1965" t="str">
        <v>FUNRURAL CONTRATO: 0435/25 - FC. NF 148, 150 E 151.</v>
      </c>
      <c r="D1965" t="str">
        <v>BELA CEREAIS COMERCIO</v>
      </c>
      <c r="E1965" t="str">
        <v xml:space="preserve"> LUCAS GUSTAVO RAMOS ALVES</v>
      </c>
      <c r="F1965" t="str">
        <v>CONTRATO: 0435/25 - FC</v>
      </c>
      <c r="G1965" t="str">
        <v>FUNRURAL</v>
      </c>
      <c r="H1965" t="str">
        <v>ÚNICA</v>
      </c>
      <c r="I1965" t="str">
        <v>BOLETO</v>
      </c>
      <c r="J1965">
        <v>652.06</v>
      </c>
    </row>
    <row r="1966">
      <c r="A1966" t="str">
        <v>BC_MATRIZ</v>
      </c>
      <c r="B1966">
        <v>46042</v>
      </c>
      <c r="C1966" t="str">
        <v>SALDO FRETE Nº 02212, CTE 43741 NEROWILLIAN, CONTRATO: 0440/26 - CA. PLACA: JVT-5469, MOTORISTA: JESSE LEVI MAESTRELLO. EXTRATO MARCELO HUMBERTO TIM</v>
      </c>
      <c r="D1966" t="str">
        <v>BELA CEREAIS COMERCIO</v>
      </c>
      <c r="E1966" t="str">
        <v xml:space="preserve"> JESSE LEVI MAESTRELLO</v>
      </c>
      <c r="F1966" t="str">
        <v>02212</v>
      </c>
      <c r="G1966" t="str">
        <v>FRETE (ADTO/SALDO)</v>
      </c>
      <c r="H1966" t="str">
        <v>ÚNICA</v>
      </c>
      <c r="I1966" t="str">
        <v>TRANSFERENCIA</v>
      </c>
      <c r="J1966">
        <v>2982.5</v>
      </c>
    </row>
    <row r="1967">
      <c r="A1967" t="str">
        <v>BC_MATRIZ</v>
      </c>
      <c r="B1967">
        <v>46042</v>
      </c>
      <c r="C1967" t="str">
        <v>APLICACAO</v>
      </c>
      <c r="D1967" t="str">
        <v>BELA CEREAIS COMERCIO</v>
      </c>
      <c r="E1967" t="str">
        <v xml:space="preserve"> TRANSFERENCIA ENTRE CONTAS</v>
      </c>
      <c r="F1967" t="str">
        <v>01/2026</v>
      </c>
      <c r="G1967" t="str">
        <v>TRANSFERENCIA ENTRE CONTAS</v>
      </c>
      <c r="H1967" t="str">
        <v>ÚNICA</v>
      </c>
      <c r="I1967" t="str">
        <v>TRANSFERENCIA</v>
      </c>
      <c r="J1967">
        <v>51072.14</v>
      </c>
    </row>
    <row r="1968">
      <c r="A1968" t="str">
        <v>BC_MATRIZ</v>
      </c>
      <c r="B1968">
        <v>46043</v>
      </c>
      <c r="C1968" t="str">
        <v>COMISSÃO CORRETOR CARREGAMENTO Nº 02191, CONTRATO VENDA: 0420/25 - ML. PLACA: BBW-7358, MOTORISTA: JEREMIAS EMANUEL ALVES DO NASCIMENTO</v>
      </c>
      <c r="D1968" t="str">
        <v>BELA CEREAIS COMERCIO</v>
      </c>
      <c r="E1968" t="str">
        <v xml:space="preserve"> PAULISTA CORRETORA DE CEREAIS LTDA</v>
      </c>
      <c r="F1968" t="str">
        <v>02191</v>
      </c>
      <c r="G1968" t="str">
        <v>COMISSÃO CONTRATOS (CORRETORA)</v>
      </c>
      <c r="H1968" t="str">
        <v>ÚNICA</v>
      </c>
      <c r="I1968" t="str">
        <v>TRANSFERENCIA</v>
      </c>
      <c r="J1968">
        <v>264.8</v>
      </c>
    </row>
    <row r="1969">
      <c r="A1969" t="str">
        <v>BC_MATRIZ</v>
      </c>
      <c r="B1969">
        <v>46043</v>
      </c>
      <c r="C1969" t="str">
        <v>NF 425643. CONSULTA DE PERFIL PROFISSIONAL. FATURA Nº 00911 REF. DOCUMENTOS: 02194, 02190, 02191, 02193, 02192, 02198, 02199, 02195, 02196, 02197, 02202, 02200, 02201, 02204.</v>
      </c>
      <c r="D1969" t="str">
        <v>BELA CEREAIS COMERCIO</v>
      </c>
      <c r="E1969" t="str">
        <v xml:space="preserve"> BUONNY PROJETOS E SERVICOS DE RISCOS SECURITARIOS LTDA.</v>
      </c>
      <c r="F1969" t="str">
        <v>425643</v>
      </c>
      <c r="G1969" t="str">
        <v>OUTRAS DESPESAS (CORRETORA)</v>
      </c>
      <c r="H1969" t="str">
        <v>ÚNICA</v>
      </c>
      <c r="I1969" t="str">
        <v>BOLETO</v>
      </c>
      <c r="J1969">
        <v>1049.28</v>
      </c>
    </row>
    <row r="1970">
      <c r="A1970" t="str">
        <v>BC_MATRIZ</v>
      </c>
      <c r="B1970">
        <v>46043</v>
      </c>
      <c r="C1970" t="str">
        <v>BAIXAR MUTUO. FATURA Nº 00916 REF. DOCUMENTOS: 02211, 02212, 02213, 02214.</v>
      </c>
      <c r="D1970" t="str">
        <v>BELA CEREAIS COMERCIO</v>
      </c>
      <c r="E1970" t="str">
        <v xml:space="preserve"> MARCIA MORATELLI</v>
      </c>
      <c r="F1970" t="str">
        <v>FATURA 00916</v>
      </c>
      <c r="G1970" t="str">
        <v>OUTRAS DESPESAS (CORRETORA)</v>
      </c>
      <c r="H1970" t="str">
        <v>ÚNICA</v>
      </c>
      <c r="I1970" t="str">
        <v>TRANSFERENCIA</v>
      </c>
      <c r="J1970">
        <v>842.9</v>
      </c>
    </row>
    <row r="1971">
      <c r="A1971" t="str">
        <v>BC_MATRIZ</v>
      </c>
      <c r="B1971">
        <v>46043</v>
      </c>
      <c r="C1971" t="str">
        <v>BAIXAR MUTUO. FATURA Nº 00916 REF. DOCUMENTOS: 02211, 02212, 02213, 02214.</v>
      </c>
      <c r="D1971" t="str">
        <v>BELA CEREAIS COMERCIO</v>
      </c>
      <c r="E1971" t="str">
        <v xml:space="preserve"> MARCIA MORATELLI</v>
      </c>
      <c r="F1971" t="str">
        <v>FATURA 00916</v>
      </c>
      <c r="G1971" t="str">
        <v>ICMS S/ FRETE</v>
      </c>
      <c r="H1971" t="str">
        <v>ÚNICA</v>
      </c>
      <c r="I1971" t="str">
        <v>TRANSFERENCIA</v>
      </c>
      <c r="J1971">
        <v>4045.92</v>
      </c>
    </row>
    <row r="1972">
      <c r="A1972" t="str">
        <v>BC_MATRIZ</v>
      </c>
      <c r="B1972">
        <v>46043</v>
      </c>
      <c r="C1972" t="str">
        <v>ANTECIPACAO CONTRATO COMPRA 0441/26 - SO. NF 11 E NF 12 PARCIAL.</v>
      </c>
      <c r="D1972" t="str">
        <v>BELA CEREAIS COMERCIO</v>
      </c>
      <c r="E1972" t="str">
        <v xml:space="preserve"> BARBARA OLIVEIRA FUSCO</v>
      </c>
      <c r="F1972" t="str">
        <v>0441/26 - SO</v>
      </c>
      <c r="G1972" t="str">
        <v>FORNECEDORES MERCADORIA</v>
      </c>
      <c r="H1972" t="str">
        <v>ÚNICA</v>
      </c>
      <c r="I1972" t="str">
        <v>PIX</v>
      </c>
      <c r="J1972">
        <v>78918.05</v>
      </c>
    </row>
    <row r="1973">
      <c r="A1973" t="str">
        <v>BC_MATRIZ</v>
      </c>
      <c r="B1973">
        <v>46043</v>
      </c>
      <c r="C1973" t="str">
        <v>ANTECIPACAO CONTRATO COMPRA 0441/26 - SO. NF 11 E NF 12 PARCIAL.</v>
      </c>
      <c r="D1973" t="str">
        <v>BELA CEREAIS COMERCIO</v>
      </c>
      <c r="E1973" t="str">
        <v xml:space="preserve"> BARBARA OLIVEIRA FUSCO</v>
      </c>
      <c r="F1973" t="str">
        <v>0441/26 - SO</v>
      </c>
      <c r="G1973" t="str">
        <v>FORNECEDORES MERCADORIA</v>
      </c>
      <c r="H1973" t="str">
        <v>ÚNICA</v>
      </c>
      <c r="I1973" t="str">
        <v>PIX</v>
      </c>
      <c r="J1973">
        <v>1081.95</v>
      </c>
    </row>
    <row r="1974">
      <c r="A1974" t="str">
        <v>BC_MATRIZ</v>
      </c>
      <c r="B1974">
        <v>46043</v>
      </c>
      <c r="C1974" t="str">
        <v>COMISSAO CORRETOR CONTRATO VENDA: 0420/25 - ML. FATURA Nº 00917 REF. DOCUMENTOS: 02174, 02176, 02177, 02190, 02193, 02192, 02198, 02199, 02195, 02196, 02197, 02204, 02205, 02209, 02208, 02207, 02210, 02213.</v>
      </c>
      <c r="D1974" t="str">
        <v>BELA CEREAIS COMERCIO</v>
      </c>
      <c r="E1974" t="str">
        <v xml:space="preserve"> PAULISTA CORRETORA DE CEREAIS LTDA</v>
      </c>
      <c r="F1974" t="str">
        <v>0420/25 - ML</v>
      </c>
      <c r="G1974" t="str">
        <v>COMISSÃO CONTRATOS (CORRETORA)</v>
      </c>
      <c r="H1974" t="str">
        <v>ÚNICA</v>
      </c>
      <c r="I1974" t="str">
        <v>TRANSFERENCIA</v>
      </c>
      <c r="J1974">
        <v>4613.5</v>
      </c>
    </row>
    <row r="1975">
      <c r="A1975" t="str">
        <v>BC_MATRIZ</v>
      </c>
      <c r="B1975">
        <v>46043</v>
      </c>
      <c r="C1975" t="str">
        <v>TARIFA EMISSAO CARTA REMESSA CONTRATO 0393/25 - MP - EXP 033/25.</v>
      </c>
      <c r="D1975" t="str">
        <v>BELA CEREAIS COMERCIO</v>
      </c>
      <c r="E1975" t="str">
        <v xml:space="preserve"> BANCO DO BRASIL SA</v>
      </c>
      <c r="F1975" t="str">
        <v>0393/25 - MP</v>
      </c>
      <c r="G1975" t="str">
        <v>TARIFA BANCARIA</v>
      </c>
      <c r="H1975" t="str">
        <v>ÚNICA</v>
      </c>
      <c r="I1975" t="str">
        <v>DEBITO EM CONTA</v>
      </c>
      <c r="J1975">
        <v>250</v>
      </c>
    </row>
    <row r="1976">
      <c r="A1976" t="str">
        <v>BC_MATRIZ</v>
      </c>
      <c r="B1976">
        <v>46043</v>
      </c>
      <c r="C1976" t="str">
        <v>TARIFA</v>
      </c>
      <c r="D1976" t="str">
        <v>BELA CEREAIS COMERCIO</v>
      </c>
      <c r="E1976" t="str">
        <v xml:space="preserve"> BANCO DO BRASIL SA</v>
      </c>
      <c r="F1976" t="str">
        <v>01/2026</v>
      </c>
      <c r="G1976" t="str">
        <v>TARIFA BANCARIA</v>
      </c>
      <c r="H1976" t="str">
        <v>ÚNICA</v>
      </c>
      <c r="I1976" t="str">
        <v>DEBITO EM CONTA</v>
      </c>
      <c r="J1976">
        <v>10</v>
      </c>
    </row>
    <row r="1977">
      <c r="A1977" t="str">
        <v>BC_MATRIZ</v>
      </c>
      <c r="B1977">
        <v>46043</v>
      </c>
      <c r="C1977" t="str">
        <v>RESGATE.</v>
      </c>
      <c r="D1977" t="str">
        <v>BELA CEREAIS COMERCIO</v>
      </c>
      <c r="E1977" t="str">
        <v xml:space="preserve"> TRANSFERENCIA ENTRE CONTAS</v>
      </c>
      <c r="F1977" t="str">
        <v>01/2026</v>
      </c>
      <c r="G1977" t="str">
        <v>TRANSFERENCIA ENTRE CONTAS</v>
      </c>
      <c r="H1977" t="str">
        <v>ÚNICA</v>
      </c>
      <c r="I1977" t="str">
        <v>TRANSFERENCIA</v>
      </c>
      <c r="J1977">
        <v>86198.1</v>
      </c>
    </row>
    <row r="1978">
      <c r="A1978" t="str">
        <v>BC_MATRIZ</v>
      </c>
      <c r="B1978">
        <v>46044</v>
      </c>
      <c r="C1978" t="str">
        <v>TARIFA EMISSAO CARTA REMESSA CONTRATO 0407/25 - FC - EXP 039/25.</v>
      </c>
      <c r="D1978" t="str">
        <v>BELA CEREAIS COMERCIO</v>
      </c>
      <c r="E1978" t="str">
        <v xml:space="preserve"> BANCO DO BRASIL SA</v>
      </c>
      <c r="F1978" t="str">
        <v>0407/25 - FC</v>
      </c>
      <c r="G1978" t="str">
        <v>TARIFA BANCARIA</v>
      </c>
      <c r="H1978" t="str">
        <v>ÚNICA</v>
      </c>
      <c r="I1978" t="str">
        <v>DEBITO EM CONTA</v>
      </c>
      <c r="J1978">
        <v>250</v>
      </c>
    </row>
    <row r="1979">
      <c r="A1979" t="str">
        <v>BC_MATRIZ</v>
      </c>
      <c r="B1979">
        <v>46044</v>
      </c>
      <c r="C1979" t="str">
        <v>APLICACAO</v>
      </c>
      <c r="D1979" t="str">
        <v>BELA CEREAIS COMERCIO</v>
      </c>
      <c r="E1979" t="str">
        <v xml:space="preserve"> TRANSFERENCIA ENTRE CONTAS</v>
      </c>
      <c r="F1979" t="str">
        <v>01/2026</v>
      </c>
      <c r="G1979" t="str">
        <v>TRANSFERENCIA ENTRE CONTAS</v>
      </c>
      <c r="H1979" t="str">
        <v>ÚNICA</v>
      </c>
      <c r="I1979" t="str">
        <v>TRANSFERENCIA</v>
      </c>
      <c r="J1979">
        <v>103357</v>
      </c>
    </row>
    <row r="1980">
      <c r="A1980" t="str">
        <v>BC_MATRIZ</v>
      </c>
      <c r="B1980">
        <v>46045</v>
      </c>
      <c r="C1980" t="str">
        <v>REFERENTE JANEIRO/2026. BARRACAO.</v>
      </c>
      <c r="D1980" t="str">
        <v>BELA CEREAIS COMERCIO</v>
      </c>
      <c r="E1980" t="str">
        <v xml:space="preserve"> COMPANHIA DE SANEAMENTO DO TOCANTINS - SANEATINS</v>
      </c>
      <c r="F1980" t="str">
        <v>01/2026</v>
      </c>
      <c r="G1980" t="str">
        <v>AGUA</v>
      </c>
      <c r="H1980" t="str">
        <v>1/12</v>
      </c>
      <c r="I1980" t="str">
        <v>BOLETO</v>
      </c>
      <c r="J1980">
        <v>112.4</v>
      </c>
    </row>
    <row r="1981">
      <c r="A1981" t="str">
        <v>BC_MATRIZ</v>
      </c>
      <c r="B1981">
        <v>46045</v>
      </c>
      <c r="C1981" t="str">
        <v>EMPRESTIMO</v>
      </c>
      <c r="D1981" t="str">
        <v>BELA CEREAIS COMERCIO</v>
      </c>
      <c r="E1981" t="str">
        <v xml:space="preserve"> BANCO DO BRASIL SA</v>
      </c>
      <c r="F1981" t="str">
        <v>01/2026</v>
      </c>
      <c r="G1981" t="str">
        <v>EMPRESAS</v>
      </c>
      <c r="H1981" t="str">
        <v>ÚNICA</v>
      </c>
      <c r="I1981" t="str">
        <v>TRANSFERENCIA</v>
      </c>
      <c r="J1981">
        <v>50000</v>
      </c>
    </row>
    <row r="1982">
      <c r="A1982" t="str">
        <v>BC_MATRIZ</v>
      </c>
      <c r="B1982">
        <v>46045</v>
      </c>
      <c r="C1982" t="str">
        <v>RESGATE</v>
      </c>
      <c r="D1982" t="str">
        <v>BELA CEREAIS COMERCIO</v>
      </c>
      <c r="E1982" t="str">
        <v xml:space="preserve"> TRANSFERENCIA ENTRE CONTAS</v>
      </c>
      <c r="F1982" t="str">
        <v>01/2026</v>
      </c>
      <c r="G1982" t="str">
        <v>TRANSFERENCIA ENTRE CONTAS</v>
      </c>
      <c r="H1982" t="str">
        <v>ÚNICA</v>
      </c>
      <c r="I1982" t="str">
        <v>TRANSFERENCIA</v>
      </c>
      <c r="J1982">
        <v>50112.4</v>
      </c>
    </row>
    <row r="1983">
      <c r="A1983" t="str">
        <v>BC_MATRIZ</v>
      </c>
      <c r="B1983">
        <v>46048</v>
      </c>
      <c r="C1983" t="str">
        <v>APOLICE 21.94.2025.0001911 REF 11/2025. FATURA Nº 00903 REF. DOCUMENTOS: 02174, 02176, 02189, 02179, 02187, 02160, 02163, 02164, 02167, 02168, 02169, 02173, 02175, 02177, 02185, 02186, 02183, 02181, 02184.</v>
      </c>
      <c r="D1983" t="str">
        <v>BELA CEREAIS COMERCIO</v>
      </c>
      <c r="E1983" t="str">
        <v xml:space="preserve"> YELUM SEGUROS S.A</v>
      </c>
      <c r="F1983" t="str">
        <v>11/2025</v>
      </c>
      <c r="G1983" t="str">
        <v>OUTRAS DESPESAS (CORRETORA)</v>
      </c>
      <c r="H1983" t="str">
        <v>ÚNICA</v>
      </c>
      <c r="I1983" t="str">
        <v>BOLETO</v>
      </c>
      <c r="J1983">
        <v>1530</v>
      </c>
    </row>
    <row r="1984">
      <c r="A1984" t="str">
        <v>BC_MATRIZ</v>
      </c>
      <c r="B1984">
        <v>46048</v>
      </c>
      <c r="C1984" t="str">
        <v>APOLICE 21.94.2025.0001911 REF 11/2025. FATURA Nº 00903 REF. DOCUMENTOS: 02174, 02176, 02189, 02179, 02187, 02160, 02163, 02164, 02167, 02168, 02169, 02173, 02175, 02177, 02185, 02186, 02183, 02181, 02184.</v>
      </c>
      <c r="D1984" t="str">
        <v>BELA CEREAIS COMERCIO</v>
      </c>
      <c r="E1984" t="str">
        <v xml:space="preserve"> YELUM SEGUROS S.A</v>
      </c>
      <c r="F1984" t="str">
        <v>11/2025</v>
      </c>
      <c r="G1984" t="str">
        <v>SEGURO CARGA</v>
      </c>
      <c r="H1984" t="str">
        <v>ÚNICA</v>
      </c>
      <c r="I1984" t="str">
        <v>BOLETO</v>
      </c>
      <c r="J1984">
        <v>437.6</v>
      </c>
    </row>
    <row r="1985">
      <c r="A1985" t="str">
        <v>BC_MATRIZ</v>
      </c>
      <c r="B1985">
        <v>46048</v>
      </c>
      <c r="C1985" t="str">
        <v>CAPITAL DE GIRO CEDULA DE CREDITO BANCARIO NR 713.912.396. 24/30 PARCELAS PRIMEIRA 26/02/2024 ULTIMA 26/07/2026 VALOR PARCELA: R$ 33.666,57. ENCARGO FINANCEIRO 1,40 % MES. TAXA FLAT 0,50%.</v>
      </c>
      <c r="D1985" t="str">
        <v>BELA CEREAIS COMERCIO</v>
      </c>
      <c r="E1985" t="str">
        <v xml:space="preserve"> BANCO DO BRASIL SA</v>
      </c>
      <c r="F1985" t="str">
        <v>713.912.396</v>
      </c>
      <c r="G1985" t="str">
        <v>CAPITAL GIRO</v>
      </c>
      <c r="H1985" t="str">
        <v>24/30</v>
      </c>
      <c r="I1985" t="str">
        <v>DEBITO EM CONTA</v>
      </c>
      <c r="J1985">
        <v>33666.57</v>
      </c>
    </row>
    <row r="1986">
      <c r="A1986" t="str">
        <v>BC_MATRIZ</v>
      </c>
      <c r="B1986">
        <v>46048</v>
      </c>
      <c r="C1986" t="str">
        <v>CAPITAL DE GIRO CEDULA DE CREDITO BANCARIO NR 713.912.396. 24/30 PARCELAS PRIMEIRA 26/02/2024 ULTIMA 26/07/2026 VALOR PARCELA: R$ 33.666,57. ENCARGO FINANCEIRO 1,40 % MES. TAXA FLAT 0,50%.</v>
      </c>
      <c r="D1986" t="str">
        <v>BELA CEREAIS COMERCIO</v>
      </c>
      <c r="E1986" t="str">
        <v xml:space="preserve"> BANCO DO BRASIL SA</v>
      </c>
      <c r="F1986" t="str">
        <v>713.912.396</v>
      </c>
      <c r="G1986" t="str">
        <v>JUROS EMPRESTIMOS</v>
      </c>
      <c r="H1986" t="str">
        <v>24/30</v>
      </c>
      <c r="I1986" t="str">
        <v>DEBITO EM CONTA</v>
      </c>
      <c r="J1986">
        <v>3409.41</v>
      </c>
    </row>
    <row r="1987">
      <c r="A1987" t="str">
        <v>BC_MATRIZ</v>
      </c>
      <c r="B1987">
        <v>46048</v>
      </c>
      <c r="C1987" t="str">
        <v>TARIFA</v>
      </c>
      <c r="D1987" t="str">
        <v>BELA CEREAIS COMERCIO</v>
      </c>
      <c r="E1987" t="str">
        <v xml:space="preserve"> BANCO DO BRASIL SA</v>
      </c>
      <c r="F1987" t="str">
        <v>01/2026</v>
      </c>
      <c r="G1987" t="str">
        <v>TARIFA BANCARIA</v>
      </c>
      <c r="H1987" t="str">
        <v>ÚNICA</v>
      </c>
      <c r="I1987" t="str">
        <v>DEBITO EM CONTA</v>
      </c>
      <c r="J1987">
        <v>6.5</v>
      </c>
    </row>
    <row r="1988">
      <c r="A1988" t="str">
        <v>BC_MATRIZ</v>
      </c>
      <c r="B1988">
        <v>46048</v>
      </c>
      <c r="C1988" t="str">
        <v>RESGATE</v>
      </c>
      <c r="D1988" t="str">
        <v>BELA CEREAIS COMERCIO</v>
      </c>
      <c r="E1988" t="str">
        <v xml:space="preserve"> TRANSFERENCIA ENTRE CONTAS</v>
      </c>
      <c r="F1988" t="str">
        <v>01/2026</v>
      </c>
      <c r="G1988" t="str">
        <v>TRANSFERENCIA ENTRE CONTAS</v>
      </c>
      <c r="H1988" t="str">
        <v>ÚNICA</v>
      </c>
      <c r="I1988" t="str">
        <v>TRANSFERENCIA</v>
      </c>
      <c r="J1988">
        <v>39230.08</v>
      </c>
    </row>
    <row r="1989">
      <c r="A1989" t="str">
        <v>BC_MATRIZ</v>
      </c>
      <c r="B1989">
        <v>46049</v>
      </c>
      <c r="C1989" t="str">
        <v>CONSULTORIA DE NEGOCIOS INTERNACIONAL - COFACE.</v>
      </c>
      <c r="D1989" t="str">
        <v>BELA CEREAIS COMERCIO</v>
      </c>
      <c r="E1989" t="str">
        <v xml:space="preserve"> BANCO DO BRASIL SA</v>
      </c>
      <c r="F1989" t="str">
        <v>01/2026</v>
      </c>
      <c r="G1989" t="str">
        <v>CONSULTORIA DE NEGOCIOS INTERNACIONAIS</v>
      </c>
      <c r="H1989" t="str">
        <v>ÚNICA</v>
      </c>
      <c r="I1989" t="str">
        <v>DEBITO EM CONTA</v>
      </c>
      <c r="J1989">
        <v>9009.6</v>
      </c>
    </row>
    <row r="1990">
      <c r="A1990" t="str">
        <v>BC_MATRIZ</v>
      </c>
      <c r="B1990">
        <v>46049</v>
      </c>
      <c r="C1990" t="str">
        <v>RESGATE</v>
      </c>
      <c r="D1990" t="str">
        <v>BELA CEREAIS COMERCIO</v>
      </c>
      <c r="E1990" t="str">
        <v xml:space="preserve"> TRANSFERENCIA ENTRE CONTAS</v>
      </c>
      <c r="F1990" t="str">
        <v>01/2026</v>
      </c>
      <c r="G1990" t="str">
        <v>TRANSFERENCIA ENTRE CONTAS</v>
      </c>
      <c r="H1990" t="str">
        <v>ÚNICA</v>
      </c>
      <c r="I1990" t="str">
        <v>TRANSFERENCIA</v>
      </c>
      <c r="J1990">
        <v>9009.6</v>
      </c>
    </row>
    <row r="1991" xml:space="preserve">
      <c r="A1991" t="str">
        <v>BC_MATRIZ</v>
      </c>
      <c r="B1991">
        <v>46050</v>
      </c>
      <c r="C1991" t="str" xml:space="preserve">
        <v xml:space="preserve">TX LICENÇA FUNCIONAMENTO Jan/2026  R$117,90_x000d_
TAXA DE FISCALIZAÇÃO DE VIGILÂNCIA SANITÁRIA Jan/2026  R$192,41</v>
      </c>
      <c r="D1991" t="str">
        <v>BELA CEREAIS COMERCIO</v>
      </c>
      <c r="E1991" t="str">
        <v xml:space="preserve"> PREFEITURA DE CUIABA</v>
      </c>
      <c r="F1991" t="str">
        <v>117011080</v>
      </c>
      <c r="G1991" t="str">
        <v>OUTROS IMPOSTOS E TAXAS</v>
      </c>
      <c r="H1991" t="str">
        <v>ÚNICA</v>
      </c>
      <c r="I1991" t="str">
        <v>BOLETO</v>
      </c>
      <c r="J1991">
        <v>279.28</v>
      </c>
    </row>
    <row r="1992">
      <c r="A1992" t="str">
        <v>BC_MATRIZ</v>
      </c>
      <c r="B1992">
        <v>46050</v>
      </c>
      <c r="C1992" t="str">
        <v>APLICACAO</v>
      </c>
      <c r="D1992" t="str">
        <v>BELA CEREAIS COMERCIO</v>
      </c>
      <c r="E1992" t="str">
        <v xml:space="preserve"> TRANSFERENCIA ENTRE CONTAS</v>
      </c>
      <c r="F1992" t="str">
        <v>01/2026</v>
      </c>
      <c r="G1992" t="str">
        <v>TRANSFERENCIA ENTRE CONTAS</v>
      </c>
      <c r="H1992" t="str">
        <v>ÚNICA</v>
      </c>
      <c r="I1992" t="str">
        <v>TRANSFERENCIA</v>
      </c>
      <c r="J1992">
        <v>46871.52</v>
      </c>
    </row>
    <row r="1993">
      <c r="A1993" t="str">
        <v>BC_MATRIZ</v>
      </c>
      <c r="B1993">
        <v>46050</v>
      </c>
      <c r="C1993" t="str">
        <v>CARTAO DE CREDITO. NF 56097 AGP R$ 475,00. NF 14618 M C R$ 965,00. nf 642306 ENCANEL R$ 406,20. NF 4482 DIBRAVA R$ 500,00. NF 282192 FRETEBRAS R$ 500,00.</v>
      </c>
      <c r="D1993" t="str">
        <v>BELA CEREAIS COMERCIO</v>
      </c>
      <c r="E1993" t="str">
        <v xml:space="preserve"> BANCO DO BRASIL SA</v>
      </c>
      <c r="F1993" t="str">
        <v>01/2026</v>
      </c>
      <c r="G1993" t="str">
        <v>MATERIAL BENS/CONSUMO</v>
      </c>
      <c r="H1993" t="str">
        <v>ÚNICA</v>
      </c>
      <c r="I1993" t="str">
        <v>DEBITO EM CONTA</v>
      </c>
      <c r="J1993">
        <v>475</v>
      </c>
    </row>
    <row r="1994">
      <c r="A1994" t="str">
        <v>BC_MATRIZ</v>
      </c>
      <c r="B1994">
        <v>46050</v>
      </c>
      <c r="C1994" t="str">
        <v>CARTAO DE CREDITO. NF 56097 AGP R$ 475,00. NF 14618 M C R$ 965,00. nf 642306 ENCANEL R$ 406,20. NF 4482 DIBRAVA R$ 500,00. NF 282192 FRETEBRAS R$ 500,00.</v>
      </c>
      <c r="D1994" t="str">
        <v>BELA CEREAIS COMERCIO</v>
      </c>
      <c r="E1994" t="str">
        <v xml:space="preserve"> BANCO DO BRASIL SA</v>
      </c>
      <c r="F1994" t="str">
        <v>01/2026</v>
      </c>
      <c r="G1994" t="str">
        <v>INSTALACAO/MONTAGEM ESCRITORIO 505 SUL PALMAS TO</v>
      </c>
      <c r="H1994" t="str">
        <v>ÚNICA</v>
      </c>
      <c r="I1994" t="str">
        <v>DEBITO EM CONTA</v>
      </c>
      <c r="J1994">
        <v>1371.2</v>
      </c>
    </row>
    <row r="1995">
      <c r="A1995" t="str">
        <v>BC_MATRIZ</v>
      </c>
      <c r="B1995">
        <v>46050</v>
      </c>
      <c r="C1995" t="str">
        <v>CARTAO DE CREDITO. NF 56097 AGP R$ 475,00. NF 14618 M C R$ 965,00. nf 642306 ENCANEL R$ 406,20. NF 4482 DIBRAVA R$ 500,00. NF 282192 FRETEBRAS R$ 500,00.</v>
      </c>
      <c r="D1995" t="str">
        <v>BELA CEREAIS COMERCIO</v>
      </c>
      <c r="E1995" t="str">
        <v xml:space="preserve"> BANCO DO BRASIL SA</v>
      </c>
      <c r="F1995" t="str">
        <v>01/2026</v>
      </c>
      <c r="G1995" t="str">
        <v>MANUTENCAO VEICULOS</v>
      </c>
      <c r="H1995" t="str">
        <v>ÚNICA</v>
      </c>
      <c r="I1995" t="str">
        <v>DEBITO EM CONTA</v>
      </c>
      <c r="J1995">
        <v>500</v>
      </c>
    </row>
    <row r="1996">
      <c r="A1996" t="str">
        <v>BC_MATRIZ</v>
      </c>
      <c r="B1996">
        <v>46050</v>
      </c>
      <c r="C1996" t="str">
        <v>CARTAO DE CREDITO. NF 56097 AGP R$ 475,00. NF 14618 M C R$ 965,00. nf 642306 ENCANEL R$ 406,20. NF 4482 DIBRAVA R$ 500,00. NF 282192 FRETEBRAS R$ 500,00.</v>
      </c>
      <c r="D1996" t="str">
        <v>BELA CEREAIS COMERCIO</v>
      </c>
      <c r="E1996" t="str">
        <v xml:space="preserve"> BANCO DO BRASIL SA</v>
      </c>
      <c r="F1996" t="str">
        <v>01/2026</v>
      </c>
      <c r="G1996" t="str">
        <v>HONORARIOS DIVERSOS</v>
      </c>
      <c r="H1996" t="str">
        <v>ÚNICA</v>
      </c>
      <c r="I1996" t="str">
        <v>DEBITO EM CONTA</v>
      </c>
      <c r="J1996">
        <v>500</v>
      </c>
    </row>
    <row r="1997">
      <c r="A1997" t="str">
        <v>BC_MATRIZ</v>
      </c>
      <c r="B1997">
        <v>46050</v>
      </c>
      <c r="C1997" t="str">
        <v>CARTAO DE CREDITO. NF 56097 AGP R$ 475,00. NF 14618 M C R$ 965,00. nf 642306 ENCANEL R$ 406,20. NF 4482 DIBRAVA R$ 500,00. NF 282192 FRETEBRAS R$ 500,00.</v>
      </c>
      <c r="D1997" t="str">
        <v>BELA CEREAIS COMERCIO</v>
      </c>
      <c r="E1997" t="str">
        <v xml:space="preserve"> BANCO DO BRASIL SA</v>
      </c>
      <c r="F1997" t="str">
        <v>01/2026</v>
      </c>
      <c r="G1997" t="str">
        <v>TARIFA BANCARIA</v>
      </c>
      <c r="H1997" t="str">
        <v>ÚNICA</v>
      </c>
      <c r="I1997" t="str">
        <v>DEBITO EM CONTA</v>
      </c>
      <c r="J1997">
        <v>3</v>
      </c>
    </row>
    <row r="1998">
      <c r="A1998" t="str">
        <v>BC_MATRIZ</v>
      </c>
      <c r="B1998">
        <v>46052</v>
      </c>
      <c r="C1998" t="str">
        <v>PRO LABORE.</v>
      </c>
      <c r="D1998" t="str">
        <v>BELA CEREAIS COMERCIO</v>
      </c>
      <c r="E1998" t="str">
        <v xml:space="preserve"> JOEL FLORENCO DE SOUZA</v>
      </c>
      <c r="F1998" t="str">
        <v>01/2026</v>
      </c>
      <c r="G1998" t="str">
        <v>PRO-LABORE</v>
      </c>
      <c r="H1998" t="str">
        <v>1/12</v>
      </c>
      <c r="I1998" t="str">
        <v>TRANSFERENCIA</v>
      </c>
      <c r="J1998">
        <v>2314</v>
      </c>
    </row>
    <row r="1999">
      <c r="A1999" t="str">
        <v>BC_MATRIZ</v>
      </c>
      <c r="B1999">
        <v>46052</v>
      </c>
      <c r="C1999" t="str">
        <v>HONORARIOS 01/2026. NF 2013.</v>
      </c>
      <c r="D1999" t="str">
        <v>BELA CEREAIS COMERCIO</v>
      </c>
      <c r="E1999" t="str">
        <v xml:space="preserve"> ALEXANDRE ZAVITOSKI GOMES</v>
      </c>
      <c r="F1999" t="str">
        <v>002013</v>
      </c>
      <c r="G1999" t="str">
        <v>HONORARIO CONTABEL</v>
      </c>
      <c r="H1999" t="str">
        <v>1/12</v>
      </c>
      <c r="I1999" t="str">
        <v>PIX</v>
      </c>
      <c r="J1999">
        <v>1621</v>
      </c>
    </row>
    <row r="2000">
      <c r="A2000" t="str">
        <v>BC_MATRIZ</v>
      </c>
      <c r="B2000">
        <v>46052</v>
      </c>
      <c r="C2000" t="str">
        <v>CSSL E IR 4º TRIMESTRE 2025</v>
      </c>
      <c r="D2000" t="str">
        <v>BELA CEREAIS COMERCIO</v>
      </c>
      <c r="E2000" t="str">
        <v xml:space="preserve"> MINISTERIO DA FAZENDA</v>
      </c>
      <c r="F2000" t="str">
        <v>12/2025</v>
      </c>
      <c r="G2000" t="str">
        <v>IRPF</v>
      </c>
      <c r="H2000" t="str">
        <v>ÚNICA</v>
      </c>
      <c r="I2000" t="str">
        <v>BOLETO</v>
      </c>
      <c r="J2000">
        <v>862.73</v>
      </c>
    </row>
    <row r="2001">
      <c r="A2001" t="str">
        <v>BC_MATRIZ</v>
      </c>
      <c r="B2001">
        <v>46052</v>
      </c>
      <c r="C2001" t="str">
        <v>CSSL E IR 4º TRIMESTRE 2025</v>
      </c>
      <c r="D2001" t="str">
        <v>BELA CEREAIS COMERCIO</v>
      </c>
      <c r="E2001" t="str">
        <v xml:space="preserve"> MINISTERIO DA FAZENDA</v>
      </c>
      <c r="F2001" t="str">
        <v>12/2025</v>
      </c>
      <c r="G2001" t="str">
        <v>CSLL</v>
      </c>
      <c r="H2001" t="str">
        <v>ÚNICA</v>
      </c>
      <c r="I2001" t="str">
        <v>BOLETO</v>
      </c>
      <c r="J2001">
        <v>615.52</v>
      </c>
    </row>
    <row r="2002">
      <c r="A2002" t="str">
        <v>BC_MATRIZ</v>
      </c>
      <c r="B2002">
        <v>46052</v>
      </c>
      <c r="C2002" t="str">
        <v>REPARCELAMENTO REFIS. NUMERO DO PARCELAMENTO 11257711 ICMS. VALOR TOTAL R$ 338.571,58 27/60 PARCELAS.</v>
      </c>
      <c r="D2002" t="str">
        <v>BELA CEREAIS COMERCIO</v>
      </c>
      <c r="E2002" t="str">
        <v xml:space="preserve"> SEFAZ MT ESTADO DE MATO GROSSO</v>
      </c>
      <c r="F2002" t="str">
        <v>01/2026</v>
      </c>
      <c r="G2002" t="str">
        <v>PARCELAMENTO SEFAZ</v>
      </c>
      <c r="H2002" t="str">
        <v>27/60</v>
      </c>
      <c r="I2002" t="str">
        <v>BOLETO</v>
      </c>
      <c r="J2002">
        <v>3080.1</v>
      </c>
    </row>
    <row r="2003">
      <c r="A2003" t="str">
        <v>BC_MATRIZ</v>
      </c>
      <c r="B2003">
        <v>46052</v>
      </c>
      <c r="C2003" t="str">
        <v>ADIANTAMENTO FORNECEDORES (HONORARIOS).</v>
      </c>
      <c r="D2003" t="str">
        <v>BELA CEREAIS COMERCIO</v>
      </c>
      <c r="E2003" t="str">
        <v xml:space="preserve"> ALEXANDRE ZAVITOSKI GOMES</v>
      </c>
      <c r="F2003" t="str">
        <v>00019</v>
      </c>
      <c r="G2003" t="str">
        <v>ADIANTAMENTOS FORNECEDORES</v>
      </c>
      <c r="H2003" t="str">
        <v>ÚNICA</v>
      </c>
      <c r="I2003" t="str">
        <v>PIX</v>
      </c>
      <c r="J2003">
        <v>693</v>
      </c>
    </row>
    <row r="2004">
      <c r="A2004" t="str">
        <v>BC_MATRIZ</v>
      </c>
      <c r="B2004">
        <v>46052</v>
      </c>
      <c r="C2004" t="str">
        <v>PAGAMENTO JUROS REFERENTE AO CONTRATO DE MUTUO ENTRE SOCIO E EMPRESA DATADO DE 01/05/2025.</v>
      </c>
      <c r="D2004" t="str">
        <v>BELA CEREAIS COMERCIO</v>
      </c>
      <c r="E2004" t="str">
        <v xml:space="preserve"> JOEL FLORENCO DE SOUZA</v>
      </c>
      <c r="F2004" t="str">
        <v>01/2026</v>
      </c>
      <c r="G2004" t="str">
        <v>JUROS S/ MUTUO SOCIO</v>
      </c>
      <c r="H2004" t="str">
        <v>1/12</v>
      </c>
      <c r="I2004" t="str">
        <v>TRANSFERENCIA</v>
      </c>
      <c r="J2004">
        <v>2874.69</v>
      </c>
    </row>
    <row r="2005">
      <c r="A2005" t="str">
        <v>BC_MATRIZ</v>
      </c>
      <c r="B2005">
        <v>46052</v>
      </c>
      <c r="C2005" t="str">
        <v>RESGATE</v>
      </c>
      <c r="D2005" t="str">
        <v>BELA CEREAIS COMERCIO</v>
      </c>
      <c r="E2005" t="str">
        <v xml:space="preserve"> TRANSFERENCIA ENTRE CONTAS</v>
      </c>
      <c r="F2005" t="str">
        <v>01/2026</v>
      </c>
      <c r="G2005" t="str">
        <v>TRANSFERENCIA ENTRE CONTAS</v>
      </c>
      <c r="H2005" t="str">
        <v>ÚNICA</v>
      </c>
      <c r="I2005" t="str">
        <v>TRANSFERENCIA</v>
      </c>
      <c r="J2005">
        <v>12071.04</v>
      </c>
    </row>
    <row r="2006">
      <c r="A2006" t="str">
        <v>BC_MATRIZ</v>
      </c>
      <c r="B2006">
        <v>46052</v>
      </c>
      <c r="C2006" t="str">
        <v>TARIFA</v>
      </c>
      <c r="D2006" t="str">
        <v>BELA CEREAIS COMERCIO</v>
      </c>
      <c r="E2006" t="str">
        <v xml:space="preserve"> BANCO DO BRASIL SA</v>
      </c>
      <c r="F2006" t="str">
        <v>01/2026</v>
      </c>
      <c r="G2006" t="str">
        <v>TARIFA BANCARIA</v>
      </c>
      <c r="H2006" t="str">
        <v>ÚNICA</v>
      </c>
      <c r="I2006" t="str">
        <v>DEBITO EM CONTA</v>
      </c>
      <c r="J2006">
        <v>10</v>
      </c>
    </row>
    <row r="2007">
      <c r="A2007" t="str">
        <v>BC_MATRIZ</v>
      </c>
      <c r="B2007">
        <v>46052</v>
      </c>
      <c r="C2007" t="str">
        <v>IR APLICACAO</v>
      </c>
      <c r="D2007" t="str">
        <v>BELA CEREAIS COMERCIO</v>
      </c>
      <c r="E2007" t="str">
        <v xml:space="preserve"> BANCO DO BRASIL SA</v>
      </c>
      <c r="F2007" t="str">
        <v>01/2026</v>
      </c>
      <c r="G2007" t="str">
        <v>IRPJ</v>
      </c>
      <c r="H2007" t="str">
        <v>ÚNICA</v>
      </c>
      <c r="I2007" t="str">
        <v>DEBITO EM CONTA</v>
      </c>
      <c r="J2007">
        <v>2726.87</v>
      </c>
    </row>
    <row r="2008">
      <c r="A2008" t="str">
        <v>BC_MATRIZ</v>
      </c>
      <c r="B2008">
        <v>46052</v>
      </c>
      <c r="C2008" t="str">
        <v>IOF APLICACAO</v>
      </c>
      <c r="D2008" t="str">
        <v>BELA CEREAIS COMERCIO</v>
      </c>
      <c r="E2008" t="str">
        <v xml:space="preserve"> BANCO DO BRASIL SA</v>
      </c>
      <c r="F2008" t="str">
        <v>01/2026</v>
      </c>
      <c r="G2008" t="str">
        <v>IOF</v>
      </c>
      <c r="H2008" t="str">
        <v>ÚNICA</v>
      </c>
      <c r="I2008" t="str">
        <v>DEBITO EM CONTA</v>
      </c>
      <c r="J2008">
        <v>205.51</v>
      </c>
    </row>
    <row r="2009">
      <c r="A2009" t="str">
        <v>BC_MATRIZ</v>
      </c>
      <c r="B2009">
        <v>46052</v>
      </c>
      <c r="C2009" t="str">
        <v>IR APLICACAO</v>
      </c>
      <c r="D2009" t="str">
        <v>BELA CEREAIS COMERCIO</v>
      </c>
      <c r="E2009" t="str">
        <v xml:space="preserve"> BANCO DO BRASIL SA</v>
      </c>
      <c r="F2009" t="str">
        <v>01/2026</v>
      </c>
      <c r="G2009" t="str">
        <v>IRPJ</v>
      </c>
      <c r="H2009" t="str">
        <v>ÚNICA</v>
      </c>
      <c r="I2009" t="str">
        <v>DEBITO EM CONTA</v>
      </c>
      <c r="J2009">
        <v>60.52</v>
      </c>
    </row>
    <row r="2010">
      <c r="A2010" t="str">
        <v>BC_MATRIZ</v>
      </c>
      <c r="B2010">
        <v>46055</v>
      </c>
      <c r="C2010" t="str">
        <v>ANUIDADE 2026.</v>
      </c>
      <c r="D2010" t="str">
        <v>BELA CEREAIS COMERCIO</v>
      </c>
      <c r="E2010" t="str">
        <v xml:space="preserve"> CONSELHO REG DOS REPRES COMERCIAIS DO ESTADO DE MT</v>
      </c>
      <c r="F2010" t="str">
        <v>02/2026</v>
      </c>
      <c r="G2010" t="str">
        <v>ASSOCIACAO DE CLASSE</v>
      </c>
      <c r="H2010" t="str">
        <v>ÚNICA</v>
      </c>
      <c r="I2010" t="str">
        <v>BOLETO</v>
      </c>
      <c r="J2010">
        <v>1419.44</v>
      </c>
    </row>
    <row r="2011">
      <c r="A2011" t="str">
        <v>BC_MATRIZ</v>
      </c>
      <c r="B2011">
        <v>46055</v>
      </c>
      <c r="C2011" t="str">
        <v>MERCADORIA REF NF 065, CARREGAMENTO  Nº 02246, CONTRATO: 0443/26 - SO. PLACA: XXX-9999, MOTORISTA: JOEL FLORENCO DE SOUZA</v>
      </c>
      <c r="D2011" t="str">
        <v>BELA CEREAIS COMERCIO</v>
      </c>
      <c r="E2011" t="str">
        <v xml:space="preserve"> THIAGO FACHOLLI</v>
      </c>
      <c r="F2011" t="str">
        <v>02246</v>
      </c>
      <c r="G2011" t="str">
        <v>FORNECEDORES MERCADORIA</v>
      </c>
      <c r="H2011" t="str">
        <v>ÚNICA</v>
      </c>
      <c r="I2011" t="str">
        <v>PIX</v>
      </c>
      <c r="J2011">
        <v>93156.21</v>
      </c>
    </row>
    <row r="2012">
      <c r="A2012" t="str">
        <v>BC_MATRIZ</v>
      </c>
      <c r="B2012">
        <v>46055</v>
      </c>
      <c r="C2012" t="str">
        <v>RELATORIO DE DESPESAS FEV/2026</v>
      </c>
      <c r="D2012" t="str">
        <v>BELA CEREAIS COMERCIO</v>
      </c>
      <c r="E2012" t="str">
        <v xml:space="preserve"> JOEL FLORENCO DE SOUZA</v>
      </c>
      <c r="F2012" t="str">
        <v>02/2026</v>
      </c>
      <c r="G2012" t="str">
        <v>REFEICOES/ALIMENTACAO</v>
      </c>
      <c r="H2012" t="str">
        <v>ÚNICA</v>
      </c>
      <c r="I2012" t="str">
        <v>TRANSFERENCIA</v>
      </c>
      <c r="J2012">
        <v>151.98</v>
      </c>
    </row>
    <row r="2013">
      <c r="A2013" t="str">
        <v>BC_MATRIZ</v>
      </c>
      <c r="B2013">
        <v>46055</v>
      </c>
      <c r="C2013" t="str">
        <v>RELATORIO DE DESPESAS FEV/2026</v>
      </c>
      <c r="D2013" t="str">
        <v>BELA CEREAIS COMERCIO</v>
      </c>
      <c r="E2013" t="str">
        <v xml:space="preserve"> JOEL FLORENCO DE SOUZA</v>
      </c>
      <c r="F2013" t="str">
        <v>02/2026</v>
      </c>
      <c r="G2013" t="str">
        <v>COMBUSTIVEL</v>
      </c>
      <c r="H2013" t="str">
        <v>ÚNICA</v>
      </c>
      <c r="I2013" t="str">
        <v>TRANSFERENCIA</v>
      </c>
      <c r="J2013">
        <v>810.76</v>
      </c>
    </row>
    <row r="2014">
      <c r="A2014" t="str">
        <v>BC_MATRIZ</v>
      </c>
      <c r="B2014">
        <v>46055</v>
      </c>
      <c r="C2014" t="str">
        <v>RELATORIO DE DESPESAS FEV/2026</v>
      </c>
      <c r="D2014" t="str">
        <v>BELA CEREAIS COMERCIO</v>
      </c>
      <c r="E2014" t="str">
        <v xml:space="preserve"> JOEL FLORENCO DE SOUZA</v>
      </c>
      <c r="F2014" t="str">
        <v>02/2026</v>
      </c>
      <c r="G2014" t="str">
        <v>CORREIO</v>
      </c>
      <c r="H2014" t="str">
        <v>ÚNICA</v>
      </c>
      <c r="I2014" t="str">
        <v>TRANSFERENCIA</v>
      </c>
      <c r="J2014">
        <v>618.97</v>
      </c>
    </row>
    <row r="2015">
      <c r="A2015" t="str">
        <v>BC_MATRIZ</v>
      </c>
      <c r="B2015">
        <v>46055</v>
      </c>
      <c r="C2015" t="str">
        <v>RELATORIO DE DESPESAS FEV/2026</v>
      </c>
      <c r="D2015" t="str">
        <v>BELA CEREAIS COMERCIO</v>
      </c>
      <c r="E2015" t="str">
        <v xml:space="preserve"> JOEL FLORENCO DE SOUZA</v>
      </c>
      <c r="F2015" t="str">
        <v>02/2026</v>
      </c>
      <c r="G2015" t="str">
        <v>CORREIO</v>
      </c>
      <c r="H2015" t="str">
        <v>ÚNICA</v>
      </c>
      <c r="I2015" t="str">
        <v>TRANSFERENCIA</v>
      </c>
      <c r="J2015">
        <v>583.2</v>
      </c>
    </row>
    <row r="2016">
      <c r="A2016" t="str">
        <v>BC_MATRIZ</v>
      </c>
      <c r="B2016">
        <v>46055</v>
      </c>
      <c r="C2016" t="str">
        <v>RELATORIO DE DESPESAS FEV/2026</v>
      </c>
      <c r="D2016" t="str">
        <v>BELA CEREAIS COMERCIO</v>
      </c>
      <c r="E2016" t="str">
        <v xml:space="preserve"> JOEL FLORENCO DE SOUZA</v>
      </c>
      <c r="F2016" t="str">
        <v>02/2026</v>
      </c>
      <c r="G2016" t="str">
        <v>CORREIO</v>
      </c>
      <c r="H2016" t="str">
        <v>ÚNICA</v>
      </c>
      <c r="I2016" t="str">
        <v>TRANSFERENCIA</v>
      </c>
      <c r="J2016">
        <v>608.28</v>
      </c>
    </row>
    <row r="2017">
      <c r="A2017" t="str">
        <v>BC_MATRIZ</v>
      </c>
      <c r="B2017">
        <v>46055</v>
      </c>
      <c r="C2017" t="str">
        <v>RELATORIO DE DESPESAS FEV/2026</v>
      </c>
      <c r="D2017" t="str">
        <v>BELA CEREAIS COMERCIO</v>
      </c>
      <c r="E2017" t="str">
        <v xml:space="preserve"> JOEL FLORENCO DE SOUZA</v>
      </c>
      <c r="F2017" t="str">
        <v>02/2026</v>
      </c>
      <c r="G2017" t="str">
        <v>HOSPEDAGEM</v>
      </c>
      <c r="H2017" t="str">
        <v>ÚNICA</v>
      </c>
      <c r="I2017" t="str">
        <v>TRANSFERENCIA</v>
      </c>
      <c r="J2017">
        <v>680</v>
      </c>
    </row>
    <row r="2018">
      <c r="A2018" t="str">
        <v>BC_MATRIZ</v>
      </c>
      <c r="B2018">
        <v>46055</v>
      </c>
      <c r="C2018" t="str">
        <v>RELATORIO DE DESPESAS FEV/2026</v>
      </c>
      <c r="D2018" t="str">
        <v>BELA CEREAIS COMERCIO</v>
      </c>
      <c r="E2018" t="str">
        <v xml:space="preserve"> JOEL FLORENCO DE SOUZA</v>
      </c>
      <c r="F2018" t="str">
        <v>02/2026</v>
      </c>
      <c r="G2018" t="str">
        <v>BALSA</v>
      </c>
      <c r="H2018" t="str">
        <v>ÚNICA</v>
      </c>
      <c r="I2018" t="str">
        <v>TRANSFERENCIA</v>
      </c>
      <c r="J2018">
        <v>190</v>
      </c>
    </row>
    <row r="2019">
      <c r="A2019" t="str">
        <v>BC_MATRIZ</v>
      </c>
      <c r="B2019">
        <v>46055</v>
      </c>
      <c r="C2019" t="str">
        <v>FATURA DE JAN/2026 SALA COMERCIAL 505 SUL</v>
      </c>
      <c r="D2019" t="str">
        <v>BELA CEREAIS COMERCIO</v>
      </c>
      <c r="E2019" t="str">
        <v xml:space="preserve"> ENERGISA TOCANTINS DISTRIBUIDORA DE ENERGIA S.A.</v>
      </c>
      <c r="F2019" t="str">
        <v>01/2026</v>
      </c>
      <c r="G2019" t="str">
        <v>ENERGIA</v>
      </c>
      <c r="H2019" t="str">
        <v>1/12</v>
      </c>
      <c r="I2019" t="str">
        <v>BOLETO</v>
      </c>
      <c r="J2019">
        <v>186.64</v>
      </c>
    </row>
    <row r="2020">
      <c r="A2020" t="str">
        <v>BC_MATRIZ</v>
      </c>
      <c r="B2020">
        <v>46055</v>
      </c>
      <c r="C2020" t="str">
        <v>CAPITAL DE GIRO FCO CEDULA DE CREDITO BANCARIO NR 713.916.308. PARCELA 2/12. VALOR PARCELA: R$ 125.000,00. ENCARGO FINANCEIRO 1,47 % MES.</v>
      </c>
      <c r="D2020" t="str">
        <v>BELA CEREAIS COMERCIO</v>
      </c>
      <c r="E2020" t="str">
        <v xml:space="preserve"> BANCO DO BRASIL SA</v>
      </c>
      <c r="F2020" t="str">
        <v>713.916.308</v>
      </c>
      <c r="G2020" t="str">
        <v>CAPITAL GIRO</v>
      </c>
      <c r="H2020" t="str">
        <v>2/12</v>
      </c>
      <c r="I2020" t="str">
        <v>DEBITO EM CONTA</v>
      </c>
      <c r="J2020">
        <v>125000</v>
      </c>
    </row>
    <row r="2021">
      <c r="A2021" t="str">
        <v>BC_MATRIZ</v>
      </c>
      <c r="B2021">
        <v>46055</v>
      </c>
      <c r="C2021" t="str">
        <v>CAPITAL DE GIRO FCO CEDULA DE CREDITO BANCARIO NR 713.916.308. PARCELA 2/12. VALOR PARCELA: R$ 125.000,00. ENCARGO FINANCEIRO 1,47 % MES.</v>
      </c>
      <c r="D2021" t="str">
        <v>BELA CEREAIS COMERCIO</v>
      </c>
      <c r="E2021" t="str">
        <v xml:space="preserve"> BANCO DO BRASIL SA</v>
      </c>
      <c r="F2021" t="str">
        <v>713.916.308</v>
      </c>
      <c r="G2021" t="str">
        <v>JUROS EMPRESTIMOS</v>
      </c>
      <c r="H2021" t="str">
        <v>2/12</v>
      </c>
      <c r="I2021" t="str">
        <v>DEBITO EM CONTA</v>
      </c>
      <c r="J2021">
        <v>18899.36</v>
      </c>
    </row>
    <row r="2022">
      <c r="A2022" t="str">
        <v>BC_MATRIZ</v>
      </c>
      <c r="B2022">
        <v>46055</v>
      </c>
      <c r="C2022" t="str">
        <v>FCO DAF 713.906.837 PARCELA 54/60.</v>
      </c>
      <c r="D2022" t="str">
        <v>BELA CEREAIS COMERCIO</v>
      </c>
      <c r="E2022" t="str">
        <v xml:space="preserve"> BANCO DO BRASIL SA</v>
      </c>
      <c r="F2022" t="str">
        <v>713.906.837</v>
      </c>
      <c r="G2022" t="str">
        <v>PRESTACAO</v>
      </c>
      <c r="H2022" t="str">
        <v>54/60</v>
      </c>
      <c r="I2022" t="str">
        <v>DEBITO EM CONTA</v>
      </c>
      <c r="J2022">
        <v>10125</v>
      </c>
    </row>
    <row r="2023">
      <c r="A2023" t="str">
        <v>BC_MATRIZ</v>
      </c>
      <c r="B2023">
        <v>46055</v>
      </c>
      <c r="C2023" t="str">
        <v>FCO DAF 713.906.837 PARCELA 54/60.</v>
      </c>
      <c r="D2023" t="str">
        <v>BELA CEREAIS COMERCIO</v>
      </c>
      <c r="E2023" t="str">
        <v xml:space="preserve"> BANCO DO BRASIL SA</v>
      </c>
      <c r="F2023" t="str">
        <v>713.906.837</v>
      </c>
      <c r="G2023" t="str">
        <v>JUROS FCO</v>
      </c>
      <c r="H2023" t="str">
        <v>54/60</v>
      </c>
      <c r="I2023" t="str">
        <v>DEBITO EM CONTA</v>
      </c>
      <c r="J2023">
        <v>253.31</v>
      </c>
    </row>
    <row r="2024">
      <c r="A2024" t="str">
        <v>BC_MATRIZ</v>
      </c>
      <c r="B2024">
        <v>46055</v>
      </c>
      <c r="C2024" t="str">
        <v>SERVICO LOGO BELA CEREAIS.</v>
      </c>
      <c r="D2024" t="str">
        <v>BELA CEREAIS COMERCIO</v>
      </c>
      <c r="E2024" t="str">
        <v xml:space="preserve"> 54.482.003 BRENDA LARISSA SILVA LIMA GONCALVES</v>
      </c>
      <c r="F2024" t="str">
        <v>02/2025</v>
      </c>
      <c r="G2024" t="str">
        <v>INSTALACAO/MONTAGEM ESCRITORIO 505 SUL PALMAS TO</v>
      </c>
      <c r="H2024" t="str">
        <v>ÚNICA</v>
      </c>
      <c r="I2024" t="str">
        <v>PIX</v>
      </c>
      <c r="J2024">
        <v>765</v>
      </c>
    </row>
    <row r="2025">
      <c r="A2025" t="str">
        <v>BC_MATRIZ</v>
      </c>
      <c r="B2025">
        <v>46055</v>
      </c>
      <c r="C2025" t="str">
        <v>RESGATE</v>
      </c>
      <c r="D2025" t="str">
        <v>BELA CEREAIS COMERCIO</v>
      </c>
      <c r="E2025" t="str">
        <v xml:space="preserve"> TRANSFERENCIA ENTRE CONTAS</v>
      </c>
      <c r="F2025" t="str">
        <v>02/2026</v>
      </c>
      <c r="G2025" t="str">
        <v>TRANSFERENCIA ENTRE CONTAS</v>
      </c>
      <c r="H2025" t="str">
        <v>ÚNICA</v>
      </c>
      <c r="I2025" t="str">
        <v>TRANSFERENCIA</v>
      </c>
      <c r="J2025">
        <v>93000</v>
      </c>
    </row>
    <row r="2026">
      <c r="A2026" t="str">
        <v>BC_MATRIZ</v>
      </c>
      <c r="B2026">
        <v>46055</v>
      </c>
      <c r="C2026" t="str">
        <v>MANUTENCAO DE SISTEMA</v>
      </c>
      <c r="D2026" t="str">
        <v>BELA CEREAIS COMERCIO</v>
      </c>
      <c r="E2026" t="str">
        <v xml:space="preserve"> GERENTE MAX SOFTWARES EIRELI</v>
      </c>
      <c r="F2026" t="str">
        <v>62</v>
      </c>
      <c r="G2026" t="str">
        <v>SISTEMA GERENTE MAX</v>
      </c>
      <c r="H2026" t="str">
        <v>2/12</v>
      </c>
      <c r="I2026" t="str">
        <v>BOLETO</v>
      </c>
      <c r="J2026">
        <v>675.96</v>
      </c>
    </row>
    <row r="2027">
      <c r="A2027" t="str">
        <v>BC_MATRIZ</v>
      </c>
      <c r="B2027">
        <v>46055</v>
      </c>
      <c r="C2027" t="str">
        <v>SEGURO OPERACAO 713.916.308 FCO - SEGURO PERSOALIZADO</v>
      </c>
      <c r="D2027" t="str">
        <v>BELA CEREAIS COMERCIO</v>
      </c>
      <c r="E2027" t="str">
        <v xml:space="preserve"> BANCO DO BRASIL SA</v>
      </c>
      <c r="F2027" t="str">
        <v>02/2026</v>
      </c>
      <c r="G2027" t="str">
        <v>SEGURO DE CREDITO</v>
      </c>
      <c r="H2027" t="str">
        <v>ÚNICA</v>
      </c>
      <c r="I2027" t="str">
        <v>DEBITO EM CONTA</v>
      </c>
      <c r="J2027">
        <v>2547.57</v>
      </c>
    </row>
    <row r="2028">
      <c r="A2028" t="str">
        <v>BC_MATRIZ</v>
      </c>
      <c r="B2028">
        <v>46055</v>
      </c>
      <c r="C2028" t="str">
        <v>TARIFA</v>
      </c>
      <c r="D2028" t="str">
        <v>BELA CEREAIS COMERCIO</v>
      </c>
      <c r="E2028" t="str">
        <v xml:space="preserve"> BANCO DO BRASIL SA</v>
      </c>
      <c r="F2028" t="str">
        <v>02/2026</v>
      </c>
      <c r="G2028" t="str">
        <v>TARIFA BANCARIA</v>
      </c>
      <c r="H2028" t="str">
        <v>ÚNICA</v>
      </c>
      <c r="I2028" t="str">
        <v>DEBITO EM CONTA</v>
      </c>
      <c r="J2028">
        <v>15</v>
      </c>
    </row>
    <row r="2029">
      <c r="A2029" t="str">
        <v>BC_MATRIZ</v>
      </c>
      <c r="B2029">
        <v>46055</v>
      </c>
      <c r="C2029" t="str">
        <v>TARIFA</v>
      </c>
      <c r="D2029" t="str">
        <v>BELA CEREAIS COMERCIO</v>
      </c>
      <c r="E2029" t="str">
        <v xml:space="preserve"> BANCO DO BRASIL SA</v>
      </c>
      <c r="F2029" t="str">
        <v>02/2026</v>
      </c>
      <c r="G2029" t="str">
        <v>TARIFA BANCARIA</v>
      </c>
      <c r="H2029" t="str">
        <v>ÚNICA</v>
      </c>
      <c r="I2029" t="str">
        <v>DEBITO EM CONTA</v>
      </c>
      <c r="J2029">
        <v>10</v>
      </c>
    </row>
    <row r="2030">
      <c r="A2030" t="str">
        <v>BC_MATRIZ</v>
      </c>
      <c r="B2030">
        <v>46055</v>
      </c>
      <c r="C2030" t="str">
        <v>RESGATE</v>
      </c>
      <c r="D2030" t="str">
        <v>BELA CEREAIS COMERCIO</v>
      </c>
      <c r="E2030" t="str">
        <v xml:space="preserve"> TRANSFERENCIA ENTRE CONTAS</v>
      </c>
      <c r="F2030" t="str">
        <v>0</v>
      </c>
      <c r="G2030" t="str">
        <v>TRANSFERENCIA ENTRE CONTAS</v>
      </c>
      <c r="H2030" t="str">
        <v>ÚNICA</v>
      </c>
      <c r="I2030" t="str">
        <v>TRANSFERENCIA</v>
      </c>
      <c r="J2030">
        <v>108962.9</v>
      </c>
    </row>
    <row r="2031">
      <c r="A2031" t="str">
        <v>BC_MATRIZ</v>
      </c>
      <c r="B2031">
        <v>46055</v>
      </c>
      <c r="C2031" t="str">
        <v>RESGATE</v>
      </c>
      <c r="D2031" t="str">
        <v>BELA CEREAIS COMERCIO</v>
      </c>
      <c r="E2031" t="str">
        <v xml:space="preserve"> TRANSFERENCIA ENTRE CONTAS</v>
      </c>
      <c r="F2031" t="str">
        <v>0</v>
      </c>
      <c r="G2031" t="str">
        <v>TRANSFERENCIA ENTRE CONTAS</v>
      </c>
      <c r="H2031" t="str">
        <v>ÚNICA</v>
      </c>
      <c r="I2031" t="str">
        <v>TRANSFERENCIA</v>
      </c>
      <c r="J2031">
        <v>152553.37</v>
      </c>
    </row>
    <row r="2032">
      <c r="A2032" t="str">
        <v>BC_MATRIZ</v>
      </c>
      <c r="B2032">
        <v>46056</v>
      </c>
      <c r="C2032" t="str">
        <v>SERVICO LOGO BELA CEREAIS. BAIXAR R$ 765,00 DT 07/01/2026 ADIANTAMENTO FORNECEDORES.</v>
      </c>
      <c r="D2032" t="str">
        <v>BELA CEREAIS COMERCIO</v>
      </c>
      <c r="E2032" t="str">
        <v xml:space="preserve"> 54.482.003 BRENDA LARISSA SILVA LIMA GONCALVES</v>
      </c>
      <c r="F2032" t="str">
        <v>02/2025</v>
      </c>
      <c r="G2032" t="str">
        <v>INSTALACAO/MONTAGEM ESCRITORIO 505 SUL PALMAS TO</v>
      </c>
      <c r="H2032" t="str">
        <v>ÚNICA</v>
      </c>
      <c r="I2032" t="str">
        <v>PIX</v>
      </c>
      <c r="J2032">
        <v>765</v>
      </c>
    </row>
    <row r="2033">
      <c r="A2033" t="str">
        <v>BC_MATRIZ</v>
      </c>
      <c r="B2033">
        <v>46056</v>
      </c>
      <c r="C2033" t="str">
        <v>RESGATE</v>
      </c>
      <c r="D2033" t="str">
        <v>BELA CEREAIS COMERCIO</v>
      </c>
      <c r="E2033" t="str">
        <v xml:space="preserve"> TRANSFERENCIA ENTRE CONTAS</v>
      </c>
      <c r="F2033" t="str">
        <v>022026</v>
      </c>
      <c r="G2033" t="str">
        <v>TRANSFERENCIA ENTRE CONTAS</v>
      </c>
      <c r="H2033" t="str">
        <v>ÚNICA</v>
      </c>
      <c r="I2033" t="str">
        <v>TRANSFERENCIA</v>
      </c>
      <c r="J2033">
        <v>10076.63</v>
      </c>
    </row>
    <row r="2034">
      <c r="A2034" t="str">
        <v>BC_MATRIZ</v>
      </c>
      <c r="B2034">
        <v>46056</v>
      </c>
      <c r="C2034" t="str">
        <v>TARIFAS AGRUPADAS  03/02/2026</v>
      </c>
      <c r="D2034" t="str">
        <v>BELA CEREAIS COMERCIO</v>
      </c>
      <c r="E2034" t="str">
        <v xml:space="preserve"> BANCO DO BRASIL SA</v>
      </c>
      <c r="F2034" t="str">
        <v>02/2026</v>
      </c>
      <c r="G2034" t="str">
        <v>TARIFA BANCARIA</v>
      </c>
      <c r="H2034" t="str">
        <v>ÚNICA</v>
      </c>
      <c r="I2034" t="str">
        <v>DEBITO EM CONTA</v>
      </c>
      <c r="J2034">
        <v>17.57</v>
      </c>
    </row>
    <row r="2035">
      <c r="A2035" t="str">
        <v>BC_MATRIZ</v>
      </c>
      <c r="B2035">
        <v>46057</v>
      </c>
      <c r="C2035" t="str">
        <v>IR JUROS MUTUO SOCIO</v>
      </c>
      <c r="D2035" t="str">
        <v>BELA CEREAIS COMERCIO</v>
      </c>
      <c r="E2035" t="str">
        <v xml:space="preserve"> MINISTERIO DA FAZENDA</v>
      </c>
      <c r="F2035" t="str">
        <v>01/2026</v>
      </c>
      <c r="G2035" t="str">
        <v>IRPF</v>
      </c>
      <c r="H2035" t="str">
        <v>1/12</v>
      </c>
      <c r="I2035" t="str">
        <v>BOLETO</v>
      </c>
      <c r="J2035">
        <v>507.3</v>
      </c>
    </row>
    <row r="2036">
      <c r="A2036" t="str">
        <v>BC_MATRIZ</v>
      </c>
      <c r="B2036">
        <v>46057</v>
      </c>
      <c r="C2036" t="str">
        <v>MERCADORIA REF NF 1261, CONTRATO COMPRA 0438/26 - CA OC 02252.</v>
      </c>
      <c r="D2036" t="str">
        <v>BELA CEREAIS COMERCIO</v>
      </c>
      <c r="E2036" t="str">
        <v xml:space="preserve"> FRANKIE ROBERTO SOUZA E MONTAGNI</v>
      </c>
      <c r="F2036" t="str">
        <v>0438/26 - CA</v>
      </c>
      <c r="G2036" t="str">
        <v>FORNECEDORES MERCADORIA</v>
      </c>
      <c r="H2036" t="str">
        <v>ÚNICA</v>
      </c>
      <c r="I2036" t="str">
        <v>PIX</v>
      </c>
      <c r="J2036">
        <v>4784.41</v>
      </c>
    </row>
    <row r="2037">
      <c r="A2037" t="str">
        <v>BC_MATRIZ</v>
      </c>
      <c r="B2037">
        <v>46057</v>
      </c>
      <c r="C2037" t="str">
        <v>ADTO FRETE Nº 02252, CTE 43999 NEROWILLIAN, CONTRATO: 0440/26 - CA. PLACA: PKU-4A12, MOTORISTA: VICTOR LEONARDI DE SANTANA. EXTRATO IRMAOS PANASSI TRANSPORTES</v>
      </c>
      <c r="D2037" t="str">
        <v>BELA CEREAIS COMERCIO</v>
      </c>
      <c r="E2037" t="str">
        <v xml:space="preserve"> VICTOR LEONARDI DE SANTANA</v>
      </c>
      <c r="F2037" t="str">
        <v>02252</v>
      </c>
      <c r="G2037" t="str">
        <v>FRETE (ADTO/SALDO)</v>
      </c>
      <c r="H2037" t="str">
        <v>ÚNICA</v>
      </c>
      <c r="I2037" t="str">
        <v>TRANSFERENCIA</v>
      </c>
      <c r="J2037">
        <v>6517</v>
      </c>
    </row>
    <row r="2038">
      <c r="A2038" t="str">
        <v>BC_MATRIZ</v>
      </c>
      <c r="B2038">
        <v>46057</v>
      </c>
      <c r="C2038" t="str">
        <v>SALÁRIO REF 01/2026</v>
      </c>
      <c r="D2038" t="str">
        <v>BELA CEREAIS COMERCIO</v>
      </c>
      <c r="E2038" t="str">
        <v xml:space="preserve"> MARIANA RODRIGUES PIMENTEL BARBEITOS</v>
      </c>
      <c r="F2038" t="str">
        <v>01/2026</v>
      </c>
      <c r="G2038" t="str">
        <v>SALARIOS</v>
      </c>
      <c r="H2038" t="str">
        <v>ÚNICA</v>
      </c>
      <c r="I2038" t="str">
        <v>PIX</v>
      </c>
      <c r="J2038">
        <v>740</v>
      </c>
    </row>
    <row r="2039">
      <c r="A2039" t="str">
        <v>BC_MATRIZ</v>
      </c>
      <c r="B2039">
        <v>46057</v>
      </c>
      <c r="C2039" t="str">
        <v>RESGATE</v>
      </c>
      <c r="D2039" t="str">
        <v>BELA CEREAIS COMERCIO</v>
      </c>
      <c r="E2039" t="str">
        <v xml:space="preserve"> TRANSFERENCIA ENTRE CONTAS</v>
      </c>
      <c r="F2039" t="str">
        <v>0</v>
      </c>
      <c r="G2039" t="str">
        <v>TRANSFERENCIA ENTRE CONTAS</v>
      </c>
      <c r="H2039" t="str">
        <v>ÚNICA</v>
      </c>
      <c r="I2039" t="str">
        <v>TRANSFERENCIA</v>
      </c>
      <c r="J2039">
        <v>12591.03</v>
      </c>
    </row>
    <row r="2040">
      <c r="A2040" t="str">
        <v>BC_MATRIZ</v>
      </c>
      <c r="B2040">
        <v>46057</v>
      </c>
      <c r="C2040" t="str">
        <v>TARIFAS AGRUPADAS</v>
      </c>
      <c r="D2040" t="str">
        <v>BELA CEREAIS COMERCIO</v>
      </c>
      <c r="E2040" t="str">
        <v xml:space="preserve"> BANCO DO BRASIL SA</v>
      </c>
      <c r="F2040" t="str">
        <v>02/2026</v>
      </c>
      <c r="G2040" t="str">
        <v>TARIFA BANCARIA</v>
      </c>
      <c r="H2040" t="str">
        <v>ÚNICA</v>
      </c>
      <c r="I2040" t="str">
        <v>DEBITO EM CONTA</v>
      </c>
      <c r="J2040">
        <v>37.32</v>
      </c>
    </row>
    <row r="2041">
      <c r="A2041" t="str">
        <v>BC_MATRIZ</v>
      </c>
      <c r="B2041">
        <v>46057</v>
      </c>
      <c r="C2041" t="str">
        <v>TARIFA</v>
      </c>
      <c r="D2041" t="str">
        <v>BELA CEREAIS COMERCIO</v>
      </c>
      <c r="E2041" t="str">
        <v xml:space="preserve"> BANCO DO BRASIL SA</v>
      </c>
      <c r="F2041" t="str">
        <v>02/2026</v>
      </c>
      <c r="G2041" t="str">
        <v>TARIFA BANCARIA</v>
      </c>
      <c r="H2041" t="str">
        <v>ÚNICA</v>
      </c>
      <c r="I2041" t="str">
        <v>DEBITO EM CONTA</v>
      </c>
      <c r="J2041">
        <v>5</v>
      </c>
    </row>
    <row r="2042">
      <c r="A2042" t="str">
        <v>BC_MATRIZ</v>
      </c>
      <c r="B2042">
        <v>46057</v>
      </c>
      <c r="C2042" t="str">
        <v>RESGATE</v>
      </c>
      <c r="D2042" t="str">
        <v>BELA CEREAIS COMERCIO</v>
      </c>
      <c r="E2042" t="str">
        <v xml:space="preserve"> TRANSFERENCIA ENTRE CONTAS</v>
      </c>
      <c r="F2042" t="str">
        <v>0</v>
      </c>
      <c r="G2042" t="str">
        <v>TRANSFERENCIA ENTRE CONTAS</v>
      </c>
      <c r="H2042" t="str">
        <v>ÚNICA</v>
      </c>
      <c r="I2042" t="str">
        <v>TRANSFERENCIA</v>
      </c>
      <c r="J2042">
        <v>60000</v>
      </c>
    </row>
    <row r="2043">
      <c r="A2043" t="str">
        <v>BC_MATRIZ</v>
      </c>
      <c r="B2043">
        <v>46057</v>
      </c>
      <c r="C2043" t="str">
        <v>RESGATE</v>
      </c>
      <c r="D2043" t="str">
        <v>BELA CEREAIS COMERCIO</v>
      </c>
      <c r="E2043" t="str">
        <v xml:space="preserve"> TRANSFERENCIA ENTRE CONTAS</v>
      </c>
      <c r="F2043" t="str">
        <v>0</v>
      </c>
      <c r="G2043" t="str">
        <v>TRANSFERENCIA ENTRE CONTAS</v>
      </c>
      <c r="H2043" t="str">
        <v>ÚNICA</v>
      </c>
      <c r="I2043" t="str">
        <v>TRANSFERENCIA</v>
      </c>
      <c r="J2043">
        <v>392.37</v>
      </c>
    </row>
    <row r="2044">
      <c r="A2044" t="str">
        <v>BC_MATRIZ</v>
      </c>
      <c r="B2044">
        <v>46057</v>
      </c>
      <c r="C2044" t="str">
        <v>MERCADORIA REF NF 87 E 89, CARREGAMENTO  Nº 02253, CONTRATO: 0444/26 - SO. PLACA: XXX-9999, MOTORISTA: JOEL FLORENCO DE SOUZA</v>
      </c>
      <c r="D2044" t="str">
        <v>BELA CEREAIS COMERCIO</v>
      </c>
      <c r="E2044" t="str">
        <v xml:space="preserve"> THIAGO FACHOLLI</v>
      </c>
      <c r="F2044" t="str">
        <v>02253</v>
      </c>
      <c r="G2044" t="str">
        <v>FORNECEDORES MERCADORIA</v>
      </c>
      <c r="H2044" t="str">
        <v>ÚNICA</v>
      </c>
      <c r="I2044" t="str">
        <v>PIX</v>
      </c>
      <c r="J2044">
        <v>60000</v>
      </c>
    </row>
    <row r="2045">
      <c r="A2045" t="str">
        <v>BC_MATRIZ</v>
      </c>
      <c r="B2045">
        <v>46058</v>
      </c>
      <c r="C2045" t="str">
        <v>NF 02 REF 02/2026 (AUXILIO).</v>
      </c>
      <c r="D2045" t="str">
        <v>BELA CEREAIS COMERCIO</v>
      </c>
      <c r="E2045" t="str">
        <v xml:space="preserve"> ALVES SILVA PRODUCAO E SERVICOS LTDA</v>
      </c>
      <c r="F2045" t="str">
        <v>02</v>
      </c>
      <c r="G2045" t="str">
        <v>BENEFICIOS</v>
      </c>
      <c r="H2045" t="str">
        <v>ÚNICA</v>
      </c>
      <c r="I2045" t="str">
        <v>PIX</v>
      </c>
      <c r="J2045">
        <v>1000</v>
      </c>
    </row>
    <row r="2046" xml:space="preserve">
      <c r="A2046" t="str">
        <v>BC_MATRIZ</v>
      </c>
      <c r="B2046">
        <v>46058</v>
      </c>
      <c r="C2046" t="str" xml:space="preserve">
        <v xml:space="preserve">INTERNET ESCRITORIO FATURA 2601928788752_x000d_
.</v>
      </c>
      <c r="D2046" t="str">
        <v>BELA CEREAIS COMERCIO</v>
      </c>
      <c r="E2046" t="str">
        <v xml:space="preserve"> CLARO S.A.</v>
      </c>
      <c r="F2046" t="str">
        <v>2601928788752</v>
      </c>
      <c r="G2046" t="str">
        <v>INTERNET</v>
      </c>
      <c r="H2046" t="str">
        <v>1/12</v>
      </c>
      <c r="I2046" t="str">
        <v>BOLETO</v>
      </c>
      <c r="J2046">
        <v>183</v>
      </c>
    </row>
    <row r="2047">
      <c r="A2047" t="str">
        <v>BC_MATRIZ</v>
      </c>
      <c r="B2047">
        <v>46058</v>
      </c>
      <c r="C2047" t="str">
        <v>RESGATE</v>
      </c>
      <c r="D2047" t="str">
        <v>BELA CEREAIS COMERCIO</v>
      </c>
      <c r="E2047" t="str">
        <v xml:space="preserve"> TRANSFERENCIA ENTRE CONTAS</v>
      </c>
      <c r="F2047" t="str">
        <v>0</v>
      </c>
      <c r="G2047" t="str">
        <v>TRANSFERENCIA ENTRE CONTAS</v>
      </c>
      <c r="H2047" t="str">
        <v>ÚNICA</v>
      </c>
      <c r="I2047" t="str">
        <v>TRANSFERENCIA</v>
      </c>
      <c r="J2047">
        <v>368.7</v>
      </c>
    </row>
    <row r="2048">
      <c r="A2048" t="str">
        <v>BC_MATRIZ</v>
      </c>
      <c r="B2048">
        <v>46058</v>
      </c>
      <c r="C2048" t="str">
        <v>TARIFA</v>
      </c>
      <c r="D2048" t="str">
        <v>BELA CEREAIS COMERCIO</v>
      </c>
      <c r="E2048" t="str">
        <v xml:space="preserve"> BANCO DO BRASIL SA</v>
      </c>
      <c r="F2048" t="str">
        <v>02/2026</v>
      </c>
      <c r="G2048" t="str">
        <v>TARIFA BANCARIA</v>
      </c>
      <c r="H2048" t="str">
        <v>ÚNICA</v>
      </c>
      <c r="I2048" t="str">
        <v>DEBITO EM CONTA</v>
      </c>
      <c r="J2048">
        <v>9.9</v>
      </c>
    </row>
    <row r="2049">
      <c r="A2049" t="str">
        <v>BC_MATRIZ</v>
      </c>
      <c r="B2049">
        <v>46058</v>
      </c>
      <c r="C2049" t="str">
        <v>APLICAÇÃO</v>
      </c>
      <c r="D2049" t="str">
        <v>BELA CEREAIS COMERCIO</v>
      </c>
      <c r="E2049" t="str">
        <v xml:space="preserve"> TRANSFERENCIA ENTRE CONTAS</v>
      </c>
      <c r="F2049" t="str">
        <v>0</v>
      </c>
      <c r="G2049" t="str">
        <v>TRANSFERENCIA ENTRE CONTAS</v>
      </c>
      <c r="H2049" t="str">
        <v>ÚNICA</v>
      </c>
      <c r="I2049" t="str">
        <v>TRANSFERENCIA</v>
      </c>
      <c r="J2049">
        <v>186307.1</v>
      </c>
    </row>
    <row r="2050">
      <c r="A2050" t="str">
        <v>BC_MATRIZ</v>
      </c>
      <c r="B2050">
        <v>46058</v>
      </c>
      <c r="C2050" t="str">
        <v>TARIFA</v>
      </c>
      <c r="D2050" t="str">
        <v>BELA CEREAIS COMERCIO</v>
      </c>
      <c r="E2050" t="str">
        <v xml:space="preserve"> BANCO DA AMAZONIA</v>
      </c>
      <c r="F2050" t="str">
        <v>02/2026</v>
      </c>
      <c r="G2050" t="str">
        <v>TARIFA BANCARIA</v>
      </c>
      <c r="H2050" t="str">
        <v>ÚNICA</v>
      </c>
      <c r="I2050" t="str">
        <v>DEBITO EM CONTA</v>
      </c>
      <c r="J2050">
        <v>40</v>
      </c>
    </row>
    <row r="2051">
      <c r="A2051" t="str">
        <v>BC_MATRIZ</v>
      </c>
      <c r="B2051">
        <v>46059</v>
      </c>
      <c r="C2051" t="str">
        <v>ANTECIPACAO CONTRATO 0446/26 - SO. REF NF 4694.</v>
      </c>
      <c r="D2051" t="str">
        <v>BELA CEREAIS COMERCIO</v>
      </c>
      <c r="E2051" t="str">
        <v xml:space="preserve"> ALENCAR KACIANO GALLO</v>
      </c>
      <c r="F2051" t="str">
        <v>0446/26 - SO</v>
      </c>
      <c r="G2051" t="str">
        <v>FORNECEDORES MERCADORIA</v>
      </c>
      <c r="H2051" t="str">
        <v>ÚNICA</v>
      </c>
      <c r="I2051" t="str">
        <v>TED</v>
      </c>
      <c r="J2051">
        <v>967100</v>
      </c>
    </row>
    <row r="2052">
      <c r="A2052" t="str">
        <v>BC_MATRIZ</v>
      </c>
      <c r="B2052">
        <v>46059</v>
      </c>
      <c r="C2052" t="str">
        <v>MERCADORIA REF NF 87 E 89, CARREGAMENTO  Nº 02253, CONTRATO: 0444/26 - SO. PLACA: XXX-9999, MOTORISTA: JOEL FLORENCO DE SOUZA</v>
      </c>
      <c r="D2052" t="str">
        <v>BELA CEREAIS COMERCIO</v>
      </c>
      <c r="E2052" t="str">
        <v xml:space="preserve"> THIAGO FACHOLLI</v>
      </c>
      <c r="F2052" t="str">
        <v>02253</v>
      </c>
      <c r="G2052" t="str">
        <v>FORNECEDORES MERCADORIA</v>
      </c>
      <c r="H2052" t="str">
        <v>ÚNICA</v>
      </c>
      <c r="I2052" t="str">
        <v>PIX</v>
      </c>
      <c r="J2052">
        <v>35339.28</v>
      </c>
    </row>
    <row r="2053">
      <c r="A2053" t="str">
        <v>BC_MATRIZ</v>
      </c>
      <c r="B2053">
        <v>46059</v>
      </c>
      <c r="C2053" t="str">
        <v>RESGATE</v>
      </c>
      <c r="D2053" t="str">
        <v>BELA CEREAIS COMERCIO</v>
      </c>
      <c r="E2053" t="str">
        <v xml:space="preserve"> TRANSFERENCIA ENTRE CONTAS</v>
      </c>
      <c r="F2053" t="str">
        <v>0</v>
      </c>
      <c r="G2053" t="str">
        <v>TRANSFERENCIA ENTRE CONTAS</v>
      </c>
      <c r="H2053" t="str">
        <v>ÚNICA</v>
      </c>
      <c r="I2053" t="str">
        <v>TRANSFERENCIA</v>
      </c>
      <c r="J2053">
        <v>1000000</v>
      </c>
    </row>
    <row r="2054">
      <c r="A2054" t="str">
        <v>BC_MATRIZ</v>
      </c>
      <c r="B2054">
        <v>46059</v>
      </c>
      <c r="C2054" t="str">
        <v>BAIXAR MUTUO</v>
      </c>
      <c r="D2054" t="str">
        <v>BELA CEREAIS COMERCIO</v>
      </c>
      <c r="E2054" t="str">
        <v xml:space="preserve"> JOEL FLORENCO DE SOUZA</v>
      </c>
      <c r="F2054" t="str">
        <v>02/2026</v>
      </c>
      <c r="G2054" t="str">
        <v>PRO-LABORE</v>
      </c>
      <c r="H2054" t="str">
        <v>ÚNICA</v>
      </c>
      <c r="I2054" t="str">
        <v>PIX</v>
      </c>
      <c r="J2054">
        <v>27000</v>
      </c>
    </row>
    <row r="2055">
      <c r="A2055" t="str">
        <v>BC_MATRIZ</v>
      </c>
      <c r="B2055">
        <v>46059</v>
      </c>
      <c r="C2055" t="str">
        <v>TARIFA</v>
      </c>
      <c r="D2055" t="str">
        <v>BELA CEREAIS COMERCIO</v>
      </c>
      <c r="E2055" t="str">
        <v xml:space="preserve"> BANCO DO BRASIL SA</v>
      </c>
      <c r="F2055" t="str">
        <v>02/2026</v>
      </c>
      <c r="G2055" t="str">
        <v>TARIFA BANCARIA</v>
      </c>
      <c r="H2055" t="str">
        <v>ÚNICA</v>
      </c>
      <c r="I2055" t="str">
        <v>DEBITO EM CONTA</v>
      </c>
      <c r="J2055">
        <v>10</v>
      </c>
    </row>
    <row r="2056">
      <c r="A2056" t="str">
        <v>BC_MATRIZ</v>
      </c>
      <c r="B2056">
        <v>46059</v>
      </c>
      <c r="C2056" t="str">
        <v>RESGATE</v>
      </c>
      <c r="D2056" t="str">
        <v>BELA CEREAIS COMERCIO</v>
      </c>
      <c r="E2056" t="str">
        <v xml:space="preserve"> TRANSFERENCIA ENTRE CONTAS</v>
      </c>
      <c r="F2056" t="str">
        <v>0</v>
      </c>
      <c r="G2056" t="str">
        <v>TRANSFERENCIA ENTRE CONTAS</v>
      </c>
      <c r="H2056" t="str">
        <v>ÚNICA</v>
      </c>
      <c r="I2056" t="str">
        <v>TRANSFERENCIA</v>
      </c>
      <c r="J2056">
        <v>29449.28</v>
      </c>
    </row>
    <row r="2057">
      <c r="A2057" t="str">
        <v>BC_MATRIZ</v>
      </c>
      <c r="B2057">
        <v>46062</v>
      </c>
      <c r="C2057" t="str">
        <v>SALDO FRETE Nº 02252, CTE 43999 NEROWILLIAN, CONTRATO: 0440/26 - CA. PLACA: PKU-4A12, MOTORISTA: VICTOR LEONARDI DE SANTANA. EXTRATO IRMAOS PANASSI TRANSPORTES</v>
      </c>
      <c r="D2057" t="str">
        <v>BELA CEREAIS COMERCIO</v>
      </c>
      <c r="E2057" t="str">
        <v xml:space="preserve"> VICTOR LEONARDI DE SANTANA</v>
      </c>
      <c r="F2057" t="str">
        <v>02252</v>
      </c>
      <c r="G2057" t="str">
        <v>FRETE (ADTO/SALDO)</v>
      </c>
      <c r="H2057" t="str">
        <v>ÚNICA</v>
      </c>
      <c r="I2057" t="str">
        <v>TRANSFERENCIA</v>
      </c>
      <c r="J2057">
        <v>2718</v>
      </c>
    </row>
    <row r="2058">
      <c r="A2058" t="str">
        <v>BC_MATRIZ</v>
      </c>
      <c r="B2058">
        <v>46062</v>
      </c>
      <c r="C2058" t="str">
        <v>MOVEIS MARCENEIRO SALA 505 SUL ADIANTAMENTO A FORNECEDORES.</v>
      </c>
      <c r="D2058" t="str">
        <v>BELA CEREAIS COMERCIO</v>
      </c>
      <c r="E2058" t="str">
        <v xml:space="preserve"> MOVEMAR MOVEIS PERSONALIZADOS LTDA</v>
      </c>
      <c r="F2058" t="str">
        <v>00020</v>
      </c>
      <c r="G2058" t="str">
        <v>ADIANTAMENTOS FORNECEDORES</v>
      </c>
      <c r="H2058" t="str">
        <v>ÚNICA</v>
      </c>
      <c r="I2058" t="str">
        <v>PIX</v>
      </c>
      <c r="J2058">
        <v>678</v>
      </c>
    </row>
    <row r="2059">
      <c r="A2059" t="str">
        <v>BC_MATRIZ</v>
      </c>
      <c r="B2059">
        <v>46062</v>
      </c>
      <c r="C2059" t="str">
        <v>TARIFA</v>
      </c>
      <c r="D2059" t="str">
        <v>BELA CEREAIS COMERCIO</v>
      </c>
      <c r="E2059" t="str">
        <v xml:space="preserve"> BANCO DO BRASIL SA</v>
      </c>
      <c r="F2059" t="str">
        <v>02/2026</v>
      </c>
      <c r="G2059" t="str">
        <v>TARIFA BANCARIA</v>
      </c>
      <c r="H2059" t="str">
        <v>ÚNICA</v>
      </c>
      <c r="I2059" t="str">
        <v>DEBITO EM CONTA</v>
      </c>
      <c r="J2059">
        <v>20</v>
      </c>
    </row>
    <row r="2060">
      <c r="A2060" t="str">
        <v>BC_MATRIZ</v>
      </c>
      <c r="B2060">
        <v>46062</v>
      </c>
      <c r="C2060" t="str">
        <v>RESGATE</v>
      </c>
      <c r="D2060" t="str">
        <v>BELA CEREAIS COMERCIO</v>
      </c>
      <c r="E2060" t="str">
        <v xml:space="preserve"> TRANSFERENCIA ENTRE CONTAS</v>
      </c>
      <c r="F2060" t="str">
        <v>0</v>
      </c>
      <c r="G2060" t="str">
        <v>TRANSFERENCIA ENTRE CONTAS</v>
      </c>
      <c r="H2060" t="str">
        <v>ÚNICA</v>
      </c>
      <c r="I2060" t="str">
        <v>TRANSFERENCIA</v>
      </c>
      <c r="J2060">
        <v>19030.94</v>
      </c>
    </row>
    <row r="2061">
      <c r="A2061" t="str">
        <v>BC_MATRIZ</v>
      </c>
      <c r="B2061">
        <v>46062</v>
      </c>
      <c r="C2061" t="str">
        <v>MERCADORIA REF NF 410, CARREGAMENTO  Nº 02286, CONTRATO: 0445/26 - SO. PLACA: XXX-9999, MOTORISTA: JOEL FLORENCO DE SOUZA</v>
      </c>
      <c r="D2061" t="str">
        <v>BELA CEREAIS COMERCIO</v>
      </c>
      <c r="E2061" t="str">
        <v xml:space="preserve"> ANDRE LUIZ SALLES SCUTTI</v>
      </c>
      <c r="F2061" t="str">
        <v>02286</v>
      </c>
      <c r="G2061" t="str">
        <v>FORNECEDORES MERCADORIA</v>
      </c>
      <c r="H2061" t="str">
        <v>ÚNICA</v>
      </c>
      <c r="I2061" t="str">
        <v>TRANSFERENCIA</v>
      </c>
      <c r="J2061">
        <v>69864.94</v>
      </c>
    </row>
    <row r="2062">
      <c r="A2062" t="str">
        <v>BC_MATRIZ</v>
      </c>
      <c r="B2062">
        <v>46062</v>
      </c>
      <c r="C2062" t="str">
        <v>RESGATE</v>
      </c>
      <c r="D2062" t="str">
        <v>BELA CEREAIS COMERCIO</v>
      </c>
      <c r="E2062" t="str">
        <v xml:space="preserve"> TRANSFERENCIA ENTRE CONTAS</v>
      </c>
      <c r="F2062" t="str">
        <v>02/2026</v>
      </c>
      <c r="G2062" t="str">
        <v>TRANSFERENCIA ENTRE CONTAS</v>
      </c>
      <c r="H2062" t="str">
        <v>ÚNICA</v>
      </c>
      <c r="I2062" t="str">
        <v>TRANSFERENCIA</v>
      </c>
      <c r="J2062">
        <v>196</v>
      </c>
    </row>
    <row r="2063">
      <c r="A2063" t="str">
        <v>BC_MATRIZ</v>
      </c>
      <c r="B2063">
        <v>46063</v>
      </c>
      <c r="C2063" t="str">
        <v>BAIXA MUTUO.</v>
      </c>
      <c r="D2063" t="str">
        <v>BELA CEREAIS COMERCIO</v>
      </c>
      <c r="E2063" t="str">
        <v xml:space="preserve"> MARCIA MORATELLI</v>
      </c>
      <c r="F2063" t="str">
        <v>02252</v>
      </c>
      <c r="G2063" t="str">
        <v>OUTRAS DESPESAS (CORRETORA)</v>
      </c>
      <c r="H2063" t="str">
        <v>ÚNICA</v>
      </c>
      <c r="I2063" t="str">
        <v>TRANSFERENCIA</v>
      </c>
      <c r="J2063">
        <v>186.2</v>
      </c>
    </row>
    <row r="2064">
      <c r="A2064" t="str">
        <v>BC_MATRIZ</v>
      </c>
      <c r="B2064">
        <v>46063</v>
      </c>
      <c r="C2064" t="str">
        <v>BAIXA MUTUO.</v>
      </c>
      <c r="D2064" t="str">
        <v>BELA CEREAIS COMERCIO</v>
      </c>
      <c r="E2064" t="str">
        <v xml:space="preserve"> MARCIA MORATELLI</v>
      </c>
      <c r="F2064" t="str">
        <v>02252</v>
      </c>
      <c r="G2064" t="str">
        <v>ICMS S/ FRETE</v>
      </c>
      <c r="H2064" t="str">
        <v>ÚNICA</v>
      </c>
      <c r="I2064" t="str">
        <v>TRANSFERENCIA</v>
      </c>
      <c r="J2064">
        <v>893.76</v>
      </c>
    </row>
    <row r="2065">
      <c r="A2065" t="str">
        <v>BC_MATRIZ</v>
      </c>
      <c r="B2065">
        <v>46063</v>
      </c>
      <c r="C2065" t="str">
        <v>MERCADORIA REF NF 114, CARREGAMENTO  Nº 02267 e 02268, CONTRATO: 0449/26 - SO. PLACA: XXX-9999, MOTORISTA: JOEL FLORENCO DE SOUZA</v>
      </c>
      <c r="D2065" t="str">
        <v>BELA CEREAIS COMERCIO</v>
      </c>
      <c r="E2065" t="str">
        <v xml:space="preserve"> THIAGO FACHOLLI</v>
      </c>
      <c r="F2065" t="str">
        <v>02267</v>
      </c>
      <c r="G2065" t="str">
        <v>FORNECEDORES MERCADORIA</v>
      </c>
      <c r="H2065" t="str">
        <v>ÚNICA</v>
      </c>
      <c r="I2065" t="str">
        <v>TRANSFERENCIA</v>
      </c>
      <c r="J2065">
        <v>84144.87</v>
      </c>
    </row>
    <row r="2066">
      <c r="A2066" t="str">
        <v>BC_MATRIZ</v>
      </c>
      <c r="B2066">
        <v>46063</v>
      </c>
      <c r="C2066" t="str">
        <v>ALUGUEL SALA 505 SUL</v>
      </c>
      <c r="D2066" t="str">
        <v>BELA CEREAIS COMERCIO</v>
      </c>
      <c r="E2066" t="str">
        <v xml:space="preserve"> ALUGAR ADMINISTRACAO DE IMOVEIS LTDA</v>
      </c>
      <c r="F2066" t="str">
        <v>02/2026</v>
      </c>
      <c r="G2066" t="str">
        <v>ALUGUEL</v>
      </c>
      <c r="H2066" t="str">
        <v>6/30</v>
      </c>
      <c r="I2066" t="str">
        <v>BOLETO</v>
      </c>
      <c r="J2066">
        <v>2500</v>
      </c>
    </row>
    <row r="2067">
      <c r="A2067" t="str">
        <v>BC_MATRIZ</v>
      </c>
      <c r="B2067">
        <v>46063</v>
      </c>
      <c r="C2067" t="str">
        <v>NF 202600000000011 - SERVICO DE SUPORTE TECNICO EM INFRAESTRUTURA DE TI.</v>
      </c>
      <c r="D2067" t="str">
        <v>BELA CEREAIS COMERCIO</v>
      </c>
      <c r="E2067" t="str">
        <v xml:space="preserve"> SKILLS IT SOLUCOES EM TECNOLOGIA LTDA</v>
      </c>
      <c r="F2067" t="str">
        <v>202600000000011</v>
      </c>
      <c r="G2067" t="str">
        <v>INFORMATICA</v>
      </c>
      <c r="H2067" t="str">
        <v>2/12</v>
      </c>
      <c r="I2067" t="str">
        <v>BOLETO</v>
      </c>
      <c r="J2067">
        <v>896.95</v>
      </c>
    </row>
    <row r="2068">
      <c r="A2068" t="str">
        <v>BC_MATRIZ</v>
      </c>
      <c r="B2068">
        <v>46063</v>
      </c>
      <c r="C2068" t="str">
        <v>ANUIDADE ASSOCIAÇÃO</v>
      </c>
      <c r="D2068" t="str">
        <v>BELA CEREAIS COMERCIO</v>
      </c>
      <c r="E2068" t="str">
        <v xml:space="preserve"> CAMARA DE COMERCIO ARABE BRASILEIRA</v>
      </c>
      <c r="F2068" t="str">
        <v>02/2026</v>
      </c>
      <c r="G2068" t="str">
        <v>HONORARIOS DIVERSOS</v>
      </c>
      <c r="H2068" t="str">
        <v>2/4</v>
      </c>
      <c r="I2068" t="str">
        <v>BOLETO</v>
      </c>
      <c r="J2068">
        <v>1360</v>
      </c>
    </row>
    <row r="2069">
      <c r="A2069" t="str">
        <v>BC_MATRIZ</v>
      </c>
      <c r="B2069">
        <v>46063</v>
      </c>
      <c r="C2069" t="str">
        <v>RESGATE</v>
      </c>
      <c r="D2069" t="str">
        <v>BELA CEREAIS COMERCIO</v>
      </c>
      <c r="E2069" t="str">
        <v xml:space="preserve"> TRANSFERENCIA ENTRE CONTAS</v>
      </c>
      <c r="F2069" t="str">
        <v>02/2026</v>
      </c>
      <c r="G2069" t="str">
        <v>TRANSFERENCIA ENTRE CONTAS</v>
      </c>
      <c r="H2069" t="str">
        <v>ÚNICA</v>
      </c>
      <c r="I2069" t="str">
        <v>TRANSFERENCIA</v>
      </c>
      <c r="J2069">
        <v>84144.87</v>
      </c>
    </row>
    <row r="2070">
      <c r="A2070" t="str">
        <v>BC_MATRIZ</v>
      </c>
      <c r="B2070">
        <v>46063</v>
      </c>
      <c r="C2070" t="str">
        <v>RESGATE</v>
      </c>
      <c r="D2070" t="str">
        <v>BELA CEREAIS COMERCIO</v>
      </c>
      <c r="E2070" t="str">
        <v xml:space="preserve"> TRANSFERENCIA ENTRE CONTAS</v>
      </c>
      <c r="F2070" t="str">
        <v>02/2026</v>
      </c>
      <c r="G2070" t="str">
        <v>TRANSFERENCIA ENTRE CONTAS</v>
      </c>
      <c r="H2070" t="str">
        <v>ÚNICA</v>
      </c>
      <c r="I2070" t="str">
        <v>TRANSFERENCIA</v>
      </c>
      <c r="J2070">
        <v>35640.24</v>
      </c>
    </row>
    <row r="2071">
      <c r="A2071" t="str">
        <v>BC_MATRIZ</v>
      </c>
      <c r="B2071">
        <v>46063</v>
      </c>
      <c r="C2071" t="str">
        <v>CAPITAL DE GIRO CEDULA DE CREDITO BANCARIO NR 713.914.635. 42 PARCELAS PRIMEIRA 10/08/2025 ULTIMA 10/01/2029 VALOR PARCELA: R$ 43.571,43. ENCARGO FINANCEIRO 1,92 % MES. TAXA FLAT 1,73%.</v>
      </c>
      <c r="D2071" t="str">
        <v>BELA CEREAIS COMERCIO</v>
      </c>
      <c r="E2071" t="str">
        <v xml:space="preserve"> BANCO DO BRASIL SA</v>
      </c>
      <c r="F2071" t="str">
        <v>713.914.635</v>
      </c>
      <c r="G2071" t="str">
        <v>CAPITAL GIRO</v>
      </c>
      <c r="H2071" t="str">
        <v>7/42</v>
      </c>
      <c r="I2071" t="str">
        <v>DEBITO EM CONTA</v>
      </c>
      <c r="J2071">
        <v>43571.43</v>
      </c>
    </row>
    <row r="2072">
      <c r="A2072" t="str">
        <v>BC_MATRIZ</v>
      </c>
      <c r="B2072">
        <v>46063</v>
      </c>
      <c r="C2072" t="str">
        <v>CAPITAL DE GIRO CEDULA DE CREDITO BANCARIO NR 713.914.635. 42 PARCELAS PRIMEIRA 10/08/2025 ULTIMA 10/01/2029 VALOR PARCELA: R$ 43.571,43. ENCARGO FINANCEIRO 1,92 % MES. TAXA FLAT 1,73%.</v>
      </c>
      <c r="D2072" t="str">
        <v>BELA CEREAIS COMERCIO</v>
      </c>
      <c r="E2072" t="str">
        <v xml:space="preserve"> BANCO DO BRASIL SA</v>
      </c>
      <c r="F2072" t="str">
        <v>713.914.635</v>
      </c>
      <c r="G2072" t="str">
        <v>JUROS EMPRESTIMOS</v>
      </c>
      <c r="H2072" t="str">
        <v>7/42</v>
      </c>
      <c r="I2072" t="str">
        <v>DEBITO EM CONTA</v>
      </c>
      <c r="J2072">
        <v>31120.46</v>
      </c>
    </row>
    <row r="2073">
      <c r="A2073" t="str">
        <v>BC_MATRIZ</v>
      </c>
      <c r="B2073">
        <v>46063</v>
      </c>
      <c r="C2073" t="str">
        <v>TARIFA</v>
      </c>
      <c r="D2073" t="str">
        <v>BELA CEREAIS COMERCIO</v>
      </c>
      <c r="E2073" t="str">
        <v xml:space="preserve"> BANCO DO BRASIL SA</v>
      </c>
      <c r="F2073" t="str">
        <v>02/2026</v>
      </c>
      <c r="G2073" t="str">
        <v>TARIFA BANCARIA</v>
      </c>
      <c r="H2073" t="str">
        <v>ÚNICA</v>
      </c>
      <c r="I2073" t="str">
        <v>DEBITO EM CONTA</v>
      </c>
      <c r="J2073">
        <v>95</v>
      </c>
    </row>
    <row r="2074">
      <c r="A2074" t="str">
        <v>BC_MATRIZ</v>
      </c>
      <c r="B2074">
        <v>46063</v>
      </c>
      <c r="C2074" t="str">
        <v>TARIFA</v>
      </c>
      <c r="D2074" t="str">
        <v>BELA CEREAIS COMERCIO</v>
      </c>
      <c r="E2074" t="str">
        <v xml:space="preserve"> BANCO DO BRASIL SA</v>
      </c>
      <c r="F2074" t="str">
        <v>02/2026</v>
      </c>
      <c r="G2074" t="str">
        <v>TARIFA BANCARIA</v>
      </c>
      <c r="H2074" t="str">
        <v>ÚNICA</v>
      </c>
      <c r="I2074" t="str">
        <v>DEBITO EM CONTA</v>
      </c>
      <c r="J2074">
        <v>10</v>
      </c>
    </row>
    <row r="2075">
      <c r="A2075" t="str">
        <v>BC_MATRIZ</v>
      </c>
      <c r="B2075">
        <v>46063</v>
      </c>
      <c r="C2075" t="str">
        <v>TX LIC FUNCIONAMENTO 966,00 + TX FINAN ALVARA/AUTORIZACAO FUNCIONAMENTO 72,45 - ALVARÁ DE FUNCIONAMENTO DA FILIAL</v>
      </c>
      <c r="D2075" t="str">
        <v>BELA CEREAIS COMERCIO</v>
      </c>
      <c r="E2075" t="str">
        <v xml:space="preserve"> PREFEITURA DE PALMAS</v>
      </c>
      <c r="F2075" t="str">
        <v>02/2026</v>
      </c>
      <c r="G2075" t="str">
        <v>OUTROS IMPOSTOS E TAXAS</v>
      </c>
      <c r="H2075" t="str">
        <v>ÚNICA</v>
      </c>
      <c r="I2075" t="str">
        <v>BOLETO</v>
      </c>
      <c r="J2075">
        <v>1093.38</v>
      </c>
    </row>
    <row r="2076">
      <c r="A2076" t="str">
        <v>BC_MATRIZ</v>
      </c>
      <c r="B2076">
        <v>46063</v>
      </c>
      <c r="C2076" t="str">
        <v>ALVARÁ SANITÁRIO</v>
      </c>
      <c r="D2076" t="str">
        <v>BELA CEREAIS COMERCIO</v>
      </c>
      <c r="E2076" t="str">
        <v xml:space="preserve"> PREFEITURA DE PALMAS</v>
      </c>
      <c r="F2076" t="str">
        <v>02/2026</v>
      </c>
      <c r="G2076" t="str">
        <v>OUTROS IMPOSTOS E TAXAS</v>
      </c>
      <c r="H2076" t="str">
        <v>ÚNICA</v>
      </c>
      <c r="I2076" t="str">
        <v>BOLETO</v>
      </c>
      <c r="J2076">
        <v>804.74</v>
      </c>
    </row>
    <row r="2077">
      <c r="A2077" t="str">
        <v>BC_MATRIZ</v>
      </c>
      <c r="B2077">
        <v>46063</v>
      </c>
      <c r="C2077" t="str">
        <v>CONSÓRCIO</v>
      </c>
      <c r="D2077" t="str">
        <v>BELA CEREAIS COMERCIO</v>
      </c>
      <c r="E2077" t="str">
        <v xml:space="preserve"> BANCO DO BRASIL SA</v>
      </c>
      <c r="F2077" t="str">
        <v>02/2026</v>
      </c>
      <c r="G2077" t="str">
        <v>CONSORCIO</v>
      </c>
      <c r="H2077" t="str">
        <v>ÚNICA</v>
      </c>
      <c r="I2077" t="str">
        <v>DEBITO EM CONTA</v>
      </c>
      <c r="J2077">
        <v>2637.52</v>
      </c>
    </row>
    <row r="2078">
      <c r="A2078" t="str">
        <v>BC_MATRIZ</v>
      </c>
      <c r="B2078">
        <v>46063</v>
      </c>
      <c r="C2078" t="str">
        <v>RESGATE</v>
      </c>
      <c r="D2078" t="str">
        <v>BELA CEREAIS COMERCIO</v>
      </c>
      <c r="E2078" t="str">
        <v xml:space="preserve"> TRANSFERENCIA ENTRE CONTAS</v>
      </c>
      <c r="F2078" t="str">
        <v>02/2026</v>
      </c>
      <c r="G2078" t="str">
        <v>TRANSFERENCIA ENTRE CONTAS</v>
      </c>
      <c r="H2078" t="str">
        <v>ÚNICA</v>
      </c>
      <c r="I2078" t="str">
        <v>TRANSFERENCIA</v>
      </c>
      <c r="J2078">
        <v>1083.89</v>
      </c>
    </row>
    <row r="2079">
      <c r="A2079" t="str">
        <v>BC_MATRIZ</v>
      </c>
      <c r="B2079">
        <v>46064</v>
      </c>
      <c r="C2079" t="str">
        <v>ANTECIPACAO CONTRATO COMPRA 0453/26 - CA.NF 1274 E 1275 PARCIAL.</v>
      </c>
      <c r="D2079" t="str">
        <v>BELA CEREAIS COMERCIO</v>
      </c>
      <c r="E2079" t="str">
        <v xml:space="preserve"> FRANKIE ROBERTO SOUZA E MONTAGNI</v>
      </c>
      <c r="F2079" t="str">
        <v>0453/26 - CA</v>
      </c>
      <c r="G2079" t="str">
        <v>FORNECEDORES MERCADORIA</v>
      </c>
      <c r="H2079" t="str">
        <v>ÚNICA</v>
      </c>
      <c r="I2079" t="str">
        <v>PIX</v>
      </c>
      <c r="J2079">
        <v>46906</v>
      </c>
    </row>
    <row r="2080">
      <c r="A2080" t="str">
        <v>BC_MATRIZ</v>
      </c>
      <c r="B2080">
        <v>46064</v>
      </c>
      <c r="C2080" t="str">
        <v>TARIFA</v>
      </c>
      <c r="D2080" t="str">
        <v>BELA CEREAIS COMERCIO</v>
      </c>
      <c r="E2080" t="str">
        <v xml:space="preserve"> BANCO DO BRASIL SA</v>
      </c>
      <c r="F2080" t="str">
        <v>02/2026</v>
      </c>
      <c r="G2080" t="str">
        <v>TARIFA BANCARIA</v>
      </c>
      <c r="H2080" t="str">
        <v>ÚNICA</v>
      </c>
      <c r="I2080" t="str">
        <v>DEBITO EM CONTA</v>
      </c>
      <c r="J2080">
        <v>10</v>
      </c>
    </row>
    <row r="2081">
      <c r="A2081" t="str">
        <v>BC_MATRIZ</v>
      </c>
      <c r="B2081">
        <v>46064</v>
      </c>
      <c r="C2081" t="str">
        <v>RESGATE</v>
      </c>
      <c r="D2081" t="str">
        <v>BELA CEREAIS COMERCIO</v>
      </c>
      <c r="E2081" t="str">
        <v xml:space="preserve"> TRANSFERENCIA ENTRE CONTAS</v>
      </c>
      <c r="F2081" t="str">
        <v>02/2026</v>
      </c>
      <c r="G2081" t="str">
        <v>TRANSFERENCIA ENTRE CONTAS</v>
      </c>
      <c r="H2081" t="str">
        <v>ÚNICA</v>
      </c>
      <c r="I2081" t="str">
        <v>TRANSFERENCIA</v>
      </c>
      <c r="J2081">
        <v>46916</v>
      </c>
    </row>
    <row r="2082">
      <c r="A2082" t="str">
        <v>BC_MATRIZ</v>
      </c>
      <c r="B2082">
        <v>46065</v>
      </c>
      <c r="C2082" t="str">
        <v>MERCADORIA REF NF 12, CARREGAMENTO  Nº 02270, CONTRATO: 0455/26 - SO. PLACA: XXX-9999, MOTORISTA: JOEL FLORENCO DE SOUZA</v>
      </c>
      <c r="D2082" t="str">
        <v>BELA CEREAIS COMERCIO</v>
      </c>
      <c r="E2082" t="str">
        <v xml:space="preserve"> BARBARA OLIVEIRA FUSCO</v>
      </c>
      <c r="F2082" t="str">
        <v>02270</v>
      </c>
      <c r="G2082" t="str">
        <v>FORNECEDORES MERCADORIA</v>
      </c>
      <c r="H2082" t="str">
        <v>ÚNICA</v>
      </c>
      <c r="I2082" t="str">
        <v>TRANSFERENCIA</v>
      </c>
      <c r="J2082">
        <v>37500.85</v>
      </c>
    </row>
    <row r="2083">
      <c r="A2083" t="str">
        <v>BC_MATRIZ</v>
      </c>
      <c r="B2083">
        <v>46065</v>
      </c>
      <c r="C2083" t="str">
        <v>RESGATE</v>
      </c>
      <c r="D2083" t="str">
        <v>BELA CEREAIS COMERCIO</v>
      </c>
      <c r="E2083" t="str">
        <v xml:space="preserve"> TRANSFERENCIA ENTRE CONTAS</v>
      </c>
      <c r="F2083" t="str">
        <v>02/2026</v>
      </c>
      <c r="G2083" t="str">
        <v>TRANSFERENCIA ENTRE CONTAS</v>
      </c>
      <c r="H2083" t="str">
        <v>ÚNICA</v>
      </c>
      <c r="I2083" t="str">
        <v>TRANSFERENCIA</v>
      </c>
      <c r="J2083">
        <v>38520.75</v>
      </c>
    </row>
    <row r="2084">
      <c r="A2084" t="str">
        <v>BC_MATRIZ</v>
      </c>
      <c r="B2084">
        <v>46065</v>
      </c>
      <c r="C2084" t="str">
        <v>TARIFA</v>
      </c>
      <c r="D2084" t="str">
        <v>BELA CEREAIS COMERCIO</v>
      </c>
      <c r="E2084" t="str">
        <v xml:space="preserve"> BANCO DO BRASIL SA</v>
      </c>
      <c r="F2084" t="str">
        <v>02/2026</v>
      </c>
      <c r="G2084" t="str">
        <v>TARIFA BANCARIA</v>
      </c>
      <c r="H2084" t="str">
        <v>ÚNICA</v>
      </c>
      <c r="I2084" t="str">
        <v>DEBITO EM CONTA</v>
      </c>
      <c r="J2084">
        <v>19.9</v>
      </c>
    </row>
    <row r="2085">
      <c r="A2085" t="str">
        <v>BC_MATRIZ</v>
      </c>
      <c r="B2085">
        <v>46065</v>
      </c>
      <c r="C2085" t="str">
        <v>NF 21. SERVICO DE RECRUTAMENTO</v>
      </c>
      <c r="D2085" t="str">
        <v>BELA CEREAIS COMERCIO</v>
      </c>
      <c r="E2085" t="str">
        <v xml:space="preserve"> PERSONAS TREINAMENTO E DESENVOLVIMENTO PROFISSIONAL LTDA</v>
      </c>
      <c r="F2085" t="str">
        <v>21</v>
      </c>
      <c r="G2085" t="str">
        <v>HONORARIOS DIVERSOS</v>
      </c>
      <c r="H2085" t="str">
        <v>ÚNICA</v>
      </c>
      <c r="I2085" t="str">
        <v>PIX</v>
      </c>
      <c r="J2085">
        <v>1000</v>
      </c>
    </row>
    <row r="2086">
      <c r="A2086" t="str">
        <v>BC_MATRIZ</v>
      </c>
      <c r="B2086">
        <v>46066</v>
      </c>
      <c r="C2086" t="str">
        <v>ASSOCIACAO IBRAFE 1/12.</v>
      </c>
      <c r="D2086" t="str">
        <v>BELA CEREAIS COMERCIO</v>
      </c>
      <c r="E2086" t="str">
        <v xml:space="preserve"> INSTITUTO BRASILEIRO DE FEIJAO E PULSES - IBRAFE</v>
      </c>
      <c r="F2086" t="str">
        <v>02/2026</v>
      </c>
      <c r="G2086" t="str">
        <v>HONORARIOS DIVERSOS</v>
      </c>
      <c r="H2086" t="str">
        <v>1/12</v>
      </c>
      <c r="I2086" t="str">
        <v>PIX</v>
      </c>
      <c r="J2086">
        <v>580</v>
      </c>
    </row>
    <row r="2087">
      <c r="A2087" t="str">
        <v>BC_MATRIZ</v>
      </c>
      <c r="B2087">
        <v>46066</v>
      </c>
      <c r="C2087" t="str">
        <v>SERVICO DE CAMBIO CONTRATO: 0389/25 FC EXP-35/25.</v>
      </c>
      <c r="D2087" t="str">
        <v>BELA CEREAIS COMERCIO</v>
      </c>
      <c r="E2087" t="str">
        <v xml:space="preserve"> BANCO DO BRASIL SA</v>
      </c>
      <c r="F2087" t="str">
        <v>0389/25 - FC</v>
      </c>
      <c r="G2087" t="str">
        <v>TARIFA CAMBIO/EXPORTACAO</v>
      </c>
      <c r="H2087" t="str">
        <v>ÚNICA</v>
      </c>
      <c r="I2087" t="str">
        <v>DEBITO EM CONTA</v>
      </c>
      <c r="J2087">
        <v>550</v>
      </c>
    </row>
    <row r="2088">
      <c r="A2088" t="str">
        <v>BC_MATRIZ</v>
      </c>
      <c r="B2088">
        <v>46066</v>
      </c>
      <c r="C2088" t="str">
        <v>TARIFA</v>
      </c>
      <c r="D2088" t="str">
        <v>BELA CEREAIS COMERCIO</v>
      </c>
      <c r="E2088" t="str">
        <v xml:space="preserve"> BANCO DO BRASIL SA</v>
      </c>
      <c r="F2088" t="str">
        <v>02/2026</v>
      </c>
      <c r="G2088" t="str">
        <v>TARIFA BANCARIA</v>
      </c>
      <c r="H2088" t="str">
        <v>ÚNICA</v>
      </c>
      <c r="I2088" t="str">
        <v>DEBITO EM CONTA</v>
      </c>
      <c r="J2088">
        <v>15.74</v>
      </c>
    </row>
    <row r="2089">
      <c r="A2089" t="str">
        <v>BC_MATRIZ</v>
      </c>
      <c r="B2089">
        <v>46066</v>
      </c>
      <c r="C2089" t="str">
        <v>APLICAÇÃO</v>
      </c>
      <c r="D2089" t="str">
        <v>BELA CEREAIS COMERCIO</v>
      </c>
      <c r="E2089" t="str">
        <v xml:space="preserve"> TRANSFERENCIA ENTRE CONTAS</v>
      </c>
      <c r="F2089" t="str">
        <v>02/2026</v>
      </c>
      <c r="G2089" t="str">
        <v>TRANSFERENCIA ENTRE CONTAS</v>
      </c>
      <c r="H2089" t="str">
        <v>ÚNICA</v>
      </c>
      <c r="I2089" t="str">
        <v>TRANSFERENCIA</v>
      </c>
      <c r="J2089">
        <v>815260.66</v>
      </c>
    </row>
    <row r="2090">
      <c r="A2090" t="str">
        <v>BC_MATRIZ</v>
      </c>
      <c r="B2090">
        <v>46066</v>
      </c>
      <c r="C2090" t="str">
        <v>RESGATE</v>
      </c>
      <c r="D2090" t="str">
        <v>BELA CEREAIS COMERCIO</v>
      </c>
      <c r="E2090" t="str">
        <v xml:space="preserve"> TRANSFERENCIA ENTRE CONTAS</v>
      </c>
      <c r="F2090" t="str">
        <v>02/2026</v>
      </c>
      <c r="G2090" t="str">
        <v>TRANSFERENCIA ENTRE CONTAS</v>
      </c>
      <c r="H2090" t="str">
        <v>ÚNICA</v>
      </c>
      <c r="I2090" t="str">
        <v>TRANSFERENCIA</v>
      </c>
      <c r="J2090">
        <v>400000</v>
      </c>
    </row>
    <row r="2091">
      <c r="A2091" t="str">
        <v>BC_MATRIZ</v>
      </c>
      <c r="B2091">
        <v>46066</v>
      </c>
      <c r="C2091" t="str">
        <v>APLICAÇÃO</v>
      </c>
      <c r="D2091" t="str">
        <v>BELA CEREAIS COMERCIO</v>
      </c>
      <c r="E2091" t="str">
        <v xml:space="preserve"> TRANSFERENCIA ENTRE CONTAS</v>
      </c>
      <c r="F2091" t="str">
        <v>02/2026</v>
      </c>
      <c r="G2091" t="str">
        <v>TRANSFERENCIA ENTRE CONTAS</v>
      </c>
      <c r="H2091" t="str">
        <v>ÚNICA</v>
      </c>
      <c r="I2091" t="str">
        <v>TRANSFERENCIA</v>
      </c>
      <c r="J2091">
        <v>100</v>
      </c>
    </row>
    <row r="2092">
      <c r="A2092" t="str">
        <v>BC_MATRIZ</v>
      </c>
      <c r="B2092">
        <v>46066</v>
      </c>
      <c r="C2092" t="str">
        <v>APLICAÇÃO</v>
      </c>
      <c r="D2092" t="str">
        <v>BELA CEREAIS COMERCIO</v>
      </c>
      <c r="E2092" t="str">
        <v xml:space="preserve"> TRANSFERENCIA ENTRE CONTAS</v>
      </c>
      <c r="F2092" t="str">
        <v>02/2026</v>
      </c>
      <c r="G2092" t="str">
        <v>TRANSFERENCIA ENTRE CONTAS</v>
      </c>
      <c r="H2092" t="str">
        <v>ÚNICA</v>
      </c>
      <c r="I2092" t="str">
        <v>TRANSFERENCIA</v>
      </c>
      <c r="J2092">
        <v>423000</v>
      </c>
    </row>
    <row r="2093">
      <c r="A2093" t="str">
        <v>BC_MATRIZ</v>
      </c>
      <c r="B2093">
        <v>46066</v>
      </c>
      <c r="C2093" t="str">
        <v>MERCADORIA REF NF 413, CARREGAMENTO  Nº 02295 E 02298, CONTRATO: 0445/26 - SO. PLACA: XXX-9999, MOTORISTA: JOEL FLORENCO DE SOUZA. FATURA Nº 00924 REF. DOCUMENTOS: 02295, 02298.</v>
      </c>
      <c r="D2093" t="str">
        <v>BELA CEREAIS COMERCIO</v>
      </c>
      <c r="E2093" t="str">
        <v xml:space="preserve"> ANDRE LUIZ SALLES SCUTTI</v>
      </c>
      <c r="F2093" t="str">
        <v>02295</v>
      </c>
      <c r="G2093" t="str">
        <v>FORNECEDORES MERCADORIA</v>
      </c>
      <c r="H2093" t="str">
        <v>ÚNICA</v>
      </c>
      <c r="I2093" t="str">
        <v>PIX</v>
      </c>
      <c r="J2093">
        <v>63054.06</v>
      </c>
    </row>
    <row r="2094">
      <c r="A2094" t="str">
        <v>BC_MATRIZ</v>
      </c>
      <c r="B2094">
        <v>46071</v>
      </c>
      <c r="C2094" t="str">
        <v>NF 437855. CONSULTA DE PERFIL PROFISSIONAL. FATURA Nº 00919 REF. DOCUMENTOS: 02211, 02205, 02209, 02208, 02207, 02212, 02210, 02213, 02214, 425643.</v>
      </c>
      <c r="D2094" t="str">
        <v>BELA CEREAIS COMERCIO</v>
      </c>
      <c r="E2094" t="str">
        <v xml:space="preserve"> BUONNY PROJETOS E SERVICOS DE RISCOS SECURITARIOS LTDA.</v>
      </c>
      <c r="F2094" t="str">
        <v>01/2026</v>
      </c>
      <c r="G2094" t="str">
        <v>OUTRAS DESPESAS (CORRETORA)</v>
      </c>
      <c r="H2094" t="str">
        <v>ÚNICA</v>
      </c>
      <c r="I2094" t="str">
        <v>BOLETO</v>
      </c>
      <c r="J2094">
        <v>24.93</v>
      </c>
    </row>
    <row r="2095">
      <c r="A2095" t="str">
        <v>BC_MATRIZ</v>
      </c>
      <c r="B2095">
        <v>46071</v>
      </c>
      <c r="C2095" t="str">
        <v>NF 437855. CONSULTA DE PERFIL PROFISSIONAL. FATURA Nº 00919 REF. DOCUMENTOS: 02211, 02205, 02209, 02208, 02207, 02212, 02210, 02213, 02214, 425643.</v>
      </c>
      <c r="D2095" t="str">
        <v>BELA CEREAIS COMERCIO</v>
      </c>
      <c r="E2095" t="str">
        <v xml:space="preserve"> BUONNY PROJETOS E SERVICOS DE RISCOS SECURITARIOS LTDA.</v>
      </c>
      <c r="F2095" t="str">
        <v>01/2026</v>
      </c>
      <c r="G2095" t="str">
        <v>OUTRAS DESPESAS (CORRETORA)</v>
      </c>
      <c r="H2095" t="str">
        <v>ÚNICA</v>
      </c>
      <c r="I2095" t="str">
        <v>BOLETO</v>
      </c>
      <c r="J2095">
        <v>584.24</v>
      </c>
    </row>
    <row r="2096">
      <c r="A2096" t="str">
        <v>BC_MATRIZ</v>
      </c>
      <c r="B2096">
        <v>46071</v>
      </c>
      <c r="C2096" t="str">
        <v>REGISTRO BACEN CPR 001/2025 SILVIO VERDELIO.</v>
      </c>
      <c r="D2096" t="str">
        <v>BELA CEREAIS COMERCIO</v>
      </c>
      <c r="E2096" t="str">
        <v xml:space="preserve"> B3 S.A. - BRASIL</v>
      </c>
      <c r="F2096" t="str">
        <v>02/2025</v>
      </c>
      <c r="G2096" t="str">
        <v>HONORARIOS DIVERSOS</v>
      </c>
      <c r="H2096" t="str">
        <v>ÚNICA</v>
      </c>
      <c r="I2096" t="str">
        <v>BOLETO</v>
      </c>
      <c r="J2096">
        <v>42.52</v>
      </c>
    </row>
    <row r="2097">
      <c r="A2097" t="str">
        <v>BC_MATRIZ</v>
      </c>
      <c r="B2097">
        <v>46071</v>
      </c>
      <c r="C2097" t="str">
        <v>NF 1000 ANALISE FEIJAO OLHO NEGRO CONTRATOS 0389/25 - FC E 0389/25 - FC.</v>
      </c>
      <c r="D2097" t="str">
        <v>BELA CEREAIS COMERCIO</v>
      </c>
      <c r="E2097" t="str">
        <v xml:space="preserve"> INTECSO - SOLUCOES E INOVACOES EM AGRONEGOCIOS LTDA</v>
      </c>
      <c r="F2097" t="str">
        <v>1000</v>
      </c>
      <c r="G2097" t="str">
        <v>ANALISE LABORATORIO</v>
      </c>
      <c r="H2097" t="str">
        <v>ÚNICA</v>
      </c>
      <c r="I2097" t="str">
        <v>BOLETO</v>
      </c>
      <c r="J2097">
        <v>547.98</v>
      </c>
    </row>
    <row r="2098">
      <c r="A2098" t="str">
        <v>BC_MATRIZ</v>
      </c>
      <c r="B2098">
        <v>46071</v>
      </c>
      <c r="C2098" t="str">
        <v>NF 1000 ANALISE FEIJAO OLHO NEGRO CONTRATOS 0389/25 - FC E 0389/25 - FC.</v>
      </c>
      <c r="D2098" t="str">
        <v>BELA CEREAIS COMERCIO</v>
      </c>
      <c r="E2098" t="str">
        <v xml:space="preserve"> INTECSO - SOLUCOES E INOVACOES EM AGRONEGOCIOS LTDA</v>
      </c>
      <c r="F2098" t="str">
        <v>1000</v>
      </c>
      <c r="G2098" t="str">
        <v>ANALISE LABORATORIO</v>
      </c>
      <c r="H2098" t="str">
        <v>ÚNICA</v>
      </c>
      <c r="I2098" t="str">
        <v>BOLETO</v>
      </c>
      <c r="J2098">
        <v>0</v>
      </c>
    </row>
    <row r="2099">
      <c r="A2099" t="str">
        <v>BC_MATRIZ</v>
      </c>
      <c r="B2099">
        <v>46071</v>
      </c>
      <c r="C2099" t="str">
        <v>REGISTRO DOMINIO MARCA AGROVERDELIO.</v>
      </c>
      <c r="D2099" t="str">
        <v>BELA CEREAIS COMERCIO</v>
      </c>
      <c r="E2099" t="str">
        <v xml:space="preserve"> NUCLEO DE INFORMACAO E COORDENACAO DO PONTO BR - NIC .BR</v>
      </c>
      <c r="F2099" t="str">
        <v>02/2026</v>
      </c>
      <c r="G2099" t="str">
        <v>HONORARIOS DIVERSOS</v>
      </c>
      <c r="H2099" t="str">
        <v>ÚNICA</v>
      </c>
      <c r="I2099" t="str">
        <v>PIX</v>
      </c>
      <c r="J2099">
        <v>364</v>
      </c>
    </row>
    <row r="2100">
      <c r="A2100" t="str">
        <v>BC_MATRIZ</v>
      </c>
      <c r="B2100">
        <v>46071</v>
      </c>
      <c r="C2100" t="str">
        <v>MERCADORIA REF NF 455, CARREGAMENTO  Nº 02291, CONTRATO: 0461/26 - SO. PLACA: XXX-9999, MOTORISTA: JOEL FLORENCO DE SOUZA</v>
      </c>
      <c r="D2100" t="str">
        <v>BELA CEREAIS COMERCIO</v>
      </c>
      <c r="E2100" t="str">
        <v xml:space="preserve"> GEOVAN BARBOSA DIAS</v>
      </c>
      <c r="F2100" t="str">
        <v>02291</v>
      </c>
      <c r="G2100" t="str">
        <v>FORNECEDORES MERCADORIA</v>
      </c>
      <c r="H2100" t="str">
        <v>ÚNICA</v>
      </c>
      <c r="I2100" t="str">
        <v>TRANSFERENCIA</v>
      </c>
      <c r="J2100">
        <v>10000</v>
      </c>
    </row>
    <row r="2101">
      <c r="A2101" t="str">
        <v>BC_MATRIZ</v>
      </c>
      <c r="B2101">
        <v>46071</v>
      </c>
      <c r="C2101" t="str">
        <v>MERCADORIA REF NF 137, CARREGAMENTO  Nº 02293, CONTRATO: 0458/26 - SO. PLACA: XXX-9999, MOTORISTA: JOEL FLORENCO DE SOUZA</v>
      </c>
      <c r="D2101" t="str">
        <v>BELA CEREAIS COMERCIO</v>
      </c>
      <c r="E2101" t="str">
        <v xml:space="preserve"> THIAGO FACHOLLI</v>
      </c>
      <c r="F2101" t="str">
        <v>02293</v>
      </c>
      <c r="G2101" t="str">
        <v>FORNECEDORES MERCADORIA</v>
      </c>
      <c r="H2101" t="str">
        <v>ÚNICA</v>
      </c>
      <c r="I2101" t="str">
        <v>TRANSFERENCIA</v>
      </c>
      <c r="J2101">
        <v>93300</v>
      </c>
    </row>
    <row r="2102">
      <c r="A2102" t="str">
        <v>BC_MATRIZ</v>
      </c>
      <c r="B2102">
        <v>46071</v>
      </c>
      <c r="C2102" t="str">
        <v>MERCADORIA REF NF 137, CARREGAMENTO  Nº 02294, CONTRATO: 0458/26 - SO. PLACA: XXX-9999, MOTORISTA: JOEL FLORENCO DE SOUZA</v>
      </c>
      <c r="D2102" t="str">
        <v>BELA CEREAIS COMERCIO</v>
      </c>
      <c r="E2102" t="str">
        <v xml:space="preserve"> THIAGO FACHOLLI</v>
      </c>
      <c r="F2102" t="str">
        <v>02294</v>
      </c>
      <c r="G2102" t="str">
        <v>FORNECEDORES MERCADORIA</v>
      </c>
      <c r="H2102" t="str">
        <v>ÚNICA</v>
      </c>
      <c r="I2102" t="str">
        <v>TRANSFERENCIA</v>
      </c>
      <c r="J2102">
        <v>8848.05</v>
      </c>
    </row>
    <row r="2103">
      <c r="A2103" t="str">
        <v>BC_MATRIZ</v>
      </c>
      <c r="B2103">
        <v>46071</v>
      </c>
      <c r="C2103" t="str">
        <v>MERCADORIA REF NF 413, CARREGAMENTO  Nº 02296, CONTRATO: 0445/26 - SO. PLACA: XXX-9999, MOTORISTA: JOEL FLORENCO DE SOUZA</v>
      </c>
      <c r="D2103" t="str">
        <v>BELA CEREAIS COMERCIO</v>
      </c>
      <c r="E2103" t="str">
        <v xml:space="preserve"> ANDRE LUIZ SALLES SCUTTI</v>
      </c>
      <c r="F2103" t="str">
        <v>02296</v>
      </c>
      <c r="G2103" t="str">
        <v>FORNECEDORES MERCADORIA</v>
      </c>
      <c r="H2103" t="str">
        <v>ÚNICA</v>
      </c>
      <c r="I2103" t="str">
        <v>TRANSFERENCIA</v>
      </c>
      <c r="J2103">
        <v>67223.56</v>
      </c>
    </row>
    <row r="2104">
      <c r="A2104" t="str">
        <v>BC_MATRIZ</v>
      </c>
      <c r="B2104">
        <v>46071</v>
      </c>
      <c r="C2104" t="str">
        <v>SERVICO DE CAMBIO CONTRATO: 0390/25 FC EXP-36/25.</v>
      </c>
      <c r="D2104" t="str">
        <v>BELA CEREAIS COMERCIO</v>
      </c>
      <c r="E2104" t="str">
        <v xml:space="preserve"> BANCO DO BRASIL SA</v>
      </c>
      <c r="F2104" t="str">
        <v>0390/25 - FC</v>
      </c>
      <c r="G2104" t="str">
        <v>TARIFA CAMBIO/EXPORTACAO</v>
      </c>
      <c r="H2104" t="str">
        <v>ÚNICA</v>
      </c>
      <c r="I2104" t="str">
        <v>DEBITO EM CONTA</v>
      </c>
      <c r="J2104">
        <v>550</v>
      </c>
    </row>
    <row r="2105">
      <c r="A2105" t="str">
        <v>BC_MATRIZ</v>
      </c>
      <c r="B2105">
        <v>46071</v>
      </c>
      <c r="C2105" t="str">
        <v>MERCADORIA REF NF 455, CARREGAMENTO  Nº 02291, CONTRATO: 0461/26 - SO. PLACA: XXX-9999, MOTORISTA: JOEL FLORENCO DE SOUZA</v>
      </c>
      <c r="D2105" t="str">
        <v>BELA CEREAIS COMERCIO</v>
      </c>
      <c r="E2105" t="str">
        <v xml:space="preserve"> GEOVAN BARBOSA DIAS</v>
      </c>
      <c r="F2105" t="str">
        <v>02291</v>
      </c>
      <c r="G2105" t="str">
        <v>FORNECEDORES MERCADORIA</v>
      </c>
      <c r="H2105" t="str">
        <v>ÚNICA</v>
      </c>
      <c r="I2105" t="str">
        <v>TRANSFERENCIA</v>
      </c>
      <c r="J2105">
        <v>26884.44</v>
      </c>
    </row>
    <row r="2106">
      <c r="A2106" t="str">
        <v>BC_MATRIZ</v>
      </c>
      <c r="B2106">
        <v>46071</v>
      </c>
      <c r="C2106" t="str">
        <v>TELEFONE 01/2026. Nº da conta:  149591054.</v>
      </c>
      <c r="D2106" t="str">
        <v>BELA CEREAIS COMERCIO</v>
      </c>
      <c r="E2106" t="str">
        <v xml:space="preserve"> CLARO S.A.</v>
      </c>
      <c r="F2106" t="str">
        <v xml:space="preserve"> 149591054</v>
      </c>
      <c r="G2106" t="str">
        <v>TELEFONE MOVEL</v>
      </c>
      <c r="H2106" t="str">
        <v>1/12</v>
      </c>
      <c r="I2106" t="str">
        <v>BOLETO</v>
      </c>
      <c r="J2106">
        <v>137.48</v>
      </c>
    </row>
    <row r="2107">
      <c r="A2107" t="str">
        <v>BC_MATRIZ</v>
      </c>
      <c r="B2107">
        <v>46071</v>
      </c>
      <c r="C2107" t="str">
        <v>ANTECIPACAO CONTRATO 0459/26 - SO. NF 4750.</v>
      </c>
      <c r="D2107" t="str">
        <v>BELA CEREAIS COMERCIO</v>
      </c>
      <c r="E2107" t="str">
        <v xml:space="preserve"> ALENCAR KACIANO GALLO</v>
      </c>
      <c r="F2107" t="str">
        <v>0459/26 - SO</v>
      </c>
      <c r="G2107" t="str">
        <v>FORNECEDORES MERCADORIA</v>
      </c>
      <c r="H2107" t="str">
        <v>ÚNICA</v>
      </c>
      <c r="I2107" t="str">
        <v>PIX</v>
      </c>
      <c r="J2107">
        <v>580260</v>
      </c>
    </row>
    <row r="2108">
      <c r="A2108" t="str">
        <v>BC_MATRIZ</v>
      </c>
      <c r="B2108">
        <v>46071</v>
      </c>
      <c r="C2108" t="str">
        <v>SERVICO DE CAMBIO CONTRATO: 0390/25 FC EXP-36/25.</v>
      </c>
      <c r="D2108" t="str">
        <v>BELA CEREAIS COMERCIO</v>
      </c>
      <c r="E2108" t="str">
        <v xml:space="preserve"> BANCO DO BRASIL SA</v>
      </c>
      <c r="F2108" t="str">
        <v>0390/25 - FC</v>
      </c>
      <c r="G2108" t="str">
        <v>TARIFA CAMBIO/EXPORTACAO</v>
      </c>
      <c r="H2108" t="str">
        <v>ÚNICA</v>
      </c>
      <c r="I2108" t="str">
        <v>DEBITO EM CONTA</v>
      </c>
      <c r="J2108">
        <v>100</v>
      </c>
    </row>
    <row r="2109">
      <c r="A2109" t="str">
        <v>BC_MATRIZ</v>
      </c>
      <c r="B2109">
        <v>46071</v>
      </c>
      <c r="C2109" t="str">
        <v>SERVICO DE CAMBIO CONTRATO: 0415/25 FC EXP-84/25.</v>
      </c>
      <c r="D2109" t="str">
        <v>BELA CEREAIS COMERCIO</v>
      </c>
      <c r="E2109" t="str">
        <v xml:space="preserve"> BANCO DO BRASIL SA</v>
      </c>
      <c r="F2109" t="str">
        <v>0415/25 - MP</v>
      </c>
      <c r="G2109" t="str">
        <v>TARIFA CAMBIO/EXPORTACAO</v>
      </c>
      <c r="H2109" t="str">
        <v>ÚNICA</v>
      </c>
      <c r="I2109" t="str">
        <v>DEBITO EM CONTA</v>
      </c>
      <c r="J2109">
        <v>550</v>
      </c>
    </row>
    <row r="2110">
      <c r="A2110" t="str">
        <v>BC_MATRIZ</v>
      </c>
      <c r="B2110">
        <v>46071</v>
      </c>
      <c r="C2110" t="str">
        <v>NF 202600000000001. PRESTACAO DE SERVICO DE ARMAZENAMENTO DE GRAOS EM CAMARA FRIA. MUNGO VERDE 10.360 KG. MUNGO PRETO 9.300 KG. OLHO NEGRO 17.100 KG.</v>
      </c>
      <c r="D2110" t="str">
        <v>BELA CEREAIS COMERCIO</v>
      </c>
      <c r="E2110" t="str">
        <v xml:space="preserve"> PORTO CEREAIS LTDA</v>
      </c>
      <c r="F2110" t="str">
        <v>00021</v>
      </c>
      <c r="G2110" t="str">
        <v>ADIANTAMENTOS FORNECEDORES</v>
      </c>
      <c r="H2110" t="str">
        <v>ÚNICA</v>
      </c>
      <c r="I2110" t="str">
        <v>PIX</v>
      </c>
      <c r="J2110">
        <v>38851.4</v>
      </c>
    </row>
    <row r="2111">
      <c r="A2111" t="str">
        <v>BC_MATRIZ</v>
      </c>
      <c r="B2111">
        <v>46071</v>
      </c>
      <c r="C2111" t="str">
        <v>RESGATE</v>
      </c>
      <c r="D2111" t="str">
        <v>BELA CEREAIS COMERCIO</v>
      </c>
      <c r="E2111" t="str">
        <v xml:space="preserve"> TRANSFERENCIA ENTRE CONTAS</v>
      </c>
      <c r="F2111" t="str">
        <v>02/2026</v>
      </c>
      <c r="G2111" t="str">
        <v>TRANSFERENCIA ENTRE CONTAS</v>
      </c>
      <c r="H2111" t="str">
        <v>ÚNICA</v>
      </c>
      <c r="I2111" t="str">
        <v>TRANSFERENCIA</v>
      </c>
      <c r="J2111">
        <v>54911.02</v>
      </c>
    </row>
    <row r="2112">
      <c r="A2112" t="str">
        <v>BC_MATRIZ</v>
      </c>
      <c r="B2112">
        <v>46071</v>
      </c>
      <c r="C2112" t="str">
        <v>BENEFICIAMENTO/REPASSE FEIJAO MUNGO PRETO RATEIO - NF 202500000000022.</v>
      </c>
      <c r="D2112" t="str">
        <v>BELA CEREAIS COMERCIO</v>
      </c>
      <c r="E2112" t="str">
        <v xml:space="preserve"> PORTO CEREAIS LTDA</v>
      </c>
      <c r="F2112" t="str">
        <v>0415/25 - MP</v>
      </c>
      <c r="G2112" t="str">
        <v>BENEFICIAMENTO DE GRAOS</v>
      </c>
      <c r="H2112" t="str">
        <v>ÚNICA</v>
      </c>
      <c r="I2112" t="str">
        <v>TRANSFERENCIA</v>
      </c>
      <c r="J2112">
        <v>19571.97</v>
      </c>
    </row>
    <row r="2113">
      <c r="A2113" t="str">
        <v>BC_MATRIZ</v>
      </c>
      <c r="B2113">
        <v>46071</v>
      </c>
      <c r="C2113" t="str">
        <v>TAXA REFERENTE SOLICITAÇÃO DE DISPENSA DE LIENÇA AMBIENTAL</v>
      </c>
      <c r="D2113" t="str">
        <v>BELA CEREAIS COMERCIO</v>
      </c>
      <c r="E2113" t="str">
        <v xml:space="preserve"> PREFEITURA DE PALMAS</v>
      </c>
      <c r="F2113" t="str">
        <v>2132</v>
      </c>
      <c r="G2113" t="str">
        <v>OUTROS IMPOSTOS E TAXAS</v>
      </c>
      <c r="H2113" t="str">
        <v>ÚNICA</v>
      </c>
      <c r="I2113" t="str">
        <v>BOLETO</v>
      </c>
      <c r="J2113">
        <v>57.96</v>
      </c>
    </row>
    <row r="2114">
      <c r="A2114" t="str">
        <v>BC_MATRIZ</v>
      </c>
      <c r="B2114">
        <v>46071</v>
      </c>
      <c r="C2114" t="str">
        <v>RESGATE</v>
      </c>
      <c r="D2114" t="str">
        <v>BELA CEREAIS COMERCIO</v>
      </c>
      <c r="E2114" t="str">
        <v xml:space="preserve"> TRANSFERENCIA ENTRE CONTAS</v>
      </c>
      <c r="F2114" t="str">
        <v>02/2026</v>
      </c>
      <c r="G2114" t="str">
        <v>TRANSFERENCIA ENTRE CONTAS</v>
      </c>
      <c r="H2114" t="str">
        <v>ÚNICA</v>
      </c>
      <c r="I2114" t="str">
        <v>TRANSFERENCIA</v>
      </c>
      <c r="J2114">
        <v>370976.41</v>
      </c>
    </row>
    <row r="2115">
      <c r="A2115" t="str">
        <v>BC_MATRIZ</v>
      </c>
      <c r="B2115">
        <v>46071</v>
      </c>
      <c r="C2115" t="str">
        <v>TARIFAS AGRUPADAS - ocorrencia 18/02/2026</v>
      </c>
      <c r="D2115" t="str">
        <v>BELA CEREAIS COMERCIO</v>
      </c>
      <c r="E2115" t="str">
        <v xml:space="preserve"> BANCO DO BRASIL SA</v>
      </c>
      <c r="F2115" t="str">
        <v>02/2026</v>
      </c>
      <c r="G2115" t="str">
        <v>TARIFA BANCARIA</v>
      </c>
      <c r="H2115" t="str">
        <v>ÚNICA</v>
      </c>
      <c r="I2115" t="str">
        <v>DEBITO EM CONTA</v>
      </c>
      <c r="J2115">
        <v>60</v>
      </c>
    </row>
    <row r="2116">
      <c r="A2116" t="str">
        <v>BC_MATRIZ</v>
      </c>
      <c r="B2116">
        <v>46071</v>
      </c>
      <c r="C2116" t="str">
        <v>NF 1881. EXTRATO VINDI PAGAMENTOS ONLINE.</v>
      </c>
      <c r="D2116" t="str">
        <v>BELA CEREAIS COMERCIO</v>
      </c>
      <c r="E2116" t="str">
        <v xml:space="preserve"> BRY TECNOLOGIA S.A</v>
      </c>
      <c r="F2116" t="str">
        <v>1881</v>
      </c>
      <c r="G2116" t="str">
        <v>CUSTAS CARTORIAIS</v>
      </c>
      <c r="H2116" t="str">
        <v>ÚNICA</v>
      </c>
      <c r="I2116" t="str">
        <v>BOLETO</v>
      </c>
      <c r="J2116">
        <v>200</v>
      </c>
    </row>
    <row r="2117">
      <c r="A2117" t="str">
        <v>BC_MATRIZ</v>
      </c>
      <c r="B2117">
        <v>46072</v>
      </c>
      <c r="C2117" t="str">
        <v>ADTO FRETE Nº 02290, CTE 10465 M MOURA, CONTRATO: 0440/26 - CA. PLACA: BDQ-2E35, MOTORISTA: NIVALDO ALVES OIVEIRA. EXTRATO LOG TRANS LEAL E CIA</v>
      </c>
      <c r="D2117" t="str">
        <v>BELA CEREAIS COMERCIO</v>
      </c>
      <c r="E2117" t="str">
        <v xml:space="preserve"> NIVALDO ALVES OIVEIRA</v>
      </c>
      <c r="F2117" t="str">
        <v>02290</v>
      </c>
      <c r="G2117" t="str">
        <v>FRETE (ADTO/SALDO)</v>
      </c>
      <c r="H2117" t="str">
        <v>ÚNICA</v>
      </c>
      <c r="I2117" t="str">
        <v>PIX</v>
      </c>
      <c r="J2117">
        <v>6894.72</v>
      </c>
    </row>
    <row r="2118">
      <c r="A2118" t="str">
        <v>BC_MATRIZ</v>
      </c>
      <c r="B2118">
        <v>46072</v>
      </c>
      <c r="C2118" t="str">
        <v>ADTO FRETE Nº 02297, CTE 10507 M MOURA, CONTRATO: 0440/26 - CA. PLACA: PKU-4A12, MOTORISTA: VICTOR LEONARDI DE SANTANA. EXRATO Transp. Irmãos panassi</v>
      </c>
      <c r="D2118" t="str">
        <v>BELA CEREAIS COMERCIO</v>
      </c>
      <c r="E2118" t="str">
        <v xml:space="preserve"> VICTOR LEONARDI DE SANTANA</v>
      </c>
      <c r="F2118" t="str">
        <v>02297</v>
      </c>
      <c r="G2118" t="str">
        <v>FRETE (ADTO/SALDO)</v>
      </c>
      <c r="H2118" t="str">
        <v>ÚNICA</v>
      </c>
      <c r="I2118" t="str">
        <v>PIX</v>
      </c>
      <c r="J2118">
        <v>6800.22</v>
      </c>
    </row>
    <row r="2119">
      <c r="A2119" t="str">
        <v>BC_MATRIZ</v>
      </c>
      <c r="B2119">
        <v>46072</v>
      </c>
      <c r="C2119" t="str">
        <v>MERCADORIA REF NF 1275 PARCIAL. CONTRATO 0453/26 - CA.</v>
      </c>
      <c r="D2119" t="str">
        <v>BELA CEREAIS COMERCIO</v>
      </c>
      <c r="E2119" t="str">
        <v xml:space="preserve"> FRANKIE ROBERTO SOUZA E MONTAGNI</v>
      </c>
      <c r="F2119" t="str">
        <v>0453/26 - CA</v>
      </c>
      <c r="G2119" t="str">
        <v>FORNECEDORES MERCADORIA</v>
      </c>
      <c r="H2119" t="str">
        <v>ÚNICA</v>
      </c>
      <c r="I2119" t="str">
        <v>PIX</v>
      </c>
      <c r="J2119">
        <v>21073.18</v>
      </c>
    </row>
    <row r="2120">
      <c r="A2120" t="str">
        <v>BC_MATRIZ</v>
      </c>
      <c r="B2120">
        <v>46072</v>
      </c>
      <c r="C2120" t="str">
        <v>SERVICO DE CAMBIO CONTRATO: 0415/25 FC EXP-84/25.</v>
      </c>
      <c r="D2120" t="str">
        <v>BELA CEREAIS COMERCIO</v>
      </c>
      <c r="E2120" t="str">
        <v xml:space="preserve"> BANCO DO BRASIL SA</v>
      </c>
      <c r="F2120" t="str">
        <v>0415/25 - MP</v>
      </c>
      <c r="G2120" t="str">
        <v>TARIFA CAMBIO/EXPORTACAO</v>
      </c>
      <c r="H2120" t="str">
        <v>ÚNICA</v>
      </c>
      <c r="I2120" t="str">
        <v>DEBITO EM CONTA</v>
      </c>
      <c r="J2120">
        <v>183.01</v>
      </c>
    </row>
    <row r="2121">
      <c r="A2121" t="str">
        <v>BC_MATRIZ</v>
      </c>
      <c r="B2121">
        <v>46072</v>
      </c>
      <c r="C2121" t="str">
        <v>SERVICO DE CAMBIO CONTRATO: 0415/25 FC EXP-84/25.</v>
      </c>
      <c r="D2121" t="str">
        <v>BELA CEREAIS COMERCIO</v>
      </c>
      <c r="E2121" t="str">
        <v xml:space="preserve"> BANCO DO BRASIL SA</v>
      </c>
      <c r="F2121" t="str">
        <v>0415/25 - MP</v>
      </c>
      <c r="G2121" t="str">
        <v>TARIFA CAMBIO/EXPORTACAO</v>
      </c>
      <c r="H2121" t="str">
        <v>ÚNICA</v>
      </c>
      <c r="I2121" t="str">
        <v>DEBITO EM CONTA</v>
      </c>
      <c r="J2121">
        <v>61.02</v>
      </c>
    </row>
    <row r="2122">
      <c r="A2122" t="str">
        <v>BC_MATRIZ</v>
      </c>
      <c r="B2122">
        <v>46072</v>
      </c>
      <c r="C2122" t="str">
        <v>IOF OPERACAO DE CAMBIO</v>
      </c>
      <c r="D2122" t="str">
        <v>BELA CEREAIS COMERCIO</v>
      </c>
      <c r="E2122" t="str">
        <v xml:space="preserve"> BANCO DO BRASIL SA</v>
      </c>
      <c r="F2122" t="str">
        <v>02/2026</v>
      </c>
      <c r="G2122" t="str">
        <v>IOF</v>
      </c>
      <c r="H2122" t="str">
        <v>ÚNICA</v>
      </c>
      <c r="I2122" t="str">
        <v>DEBITO EM CONTA</v>
      </c>
      <c r="J2122">
        <v>0.7</v>
      </c>
    </row>
    <row r="2123">
      <c r="A2123" t="str">
        <v>BC_MATRIZ</v>
      </c>
      <c r="B2123">
        <v>46072</v>
      </c>
      <c r="C2123" t="str">
        <v>TARIFA</v>
      </c>
      <c r="D2123" t="str">
        <v>BELA CEREAIS COMERCIO</v>
      </c>
      <c r="E2123" t="str">
        <v xml:space="preserve"> BANCO DO BRASIL SA</v>
      </c>
      <c r="F2123" t="str">
        <v>02/2026</v>
      </c>
      <c r="G2123" t="str">
        <v>TARIFA BANCARIA</v>
      </c>
      <c r="H2123" t="str">
        <v>ÚNICA</v>
      </c>
      <c r="I2123" t="str">
        <v>DEBITO EM CONTA</v>
      </c>
      <c r="J2123">
        <v>40</v>
      </c>
    </row>
    <row r="2124">
      <c r="A2124" t="str">
        <v>BC_MATRIZ</v>
      </c>
      <c r="B2124">
        <v>46072</v>
      </c>
      <c r="C2124" t="str">
        <v>APLICAÇÃO</v>
      </c>
      <c r="D2124" t="str">
        <v>BELA CEREAIS COMERCIO</v>
      </c>
      <c r="E2124" t="str">
        <v xml:space="preserve"> TRANSFERENCIA ENTRE CONTAS</v>
      </c>
      <c r="F2124" t="str">
        <v>02/2026</v>
      </c>
      <c r="G2124" t="str">
        <v>TRANSFERENCIA ENTRE CONTAS</v>
      </c>
      <c r="H2124" t="str">
        <v>ÚNICA</v>
      </c>
      <c r="I2124" t="str">
        <v>DEBITO EM CONTA</v>
      </c>
      <c r="J2124">
        <v>1671.37</v>
      </c>
    </row>
    <row r="2125">
      <c r="A2125" t="str">
        <v>BC_MATRIZ</v>
      </c>
      <c r="B2125">
        <v>46072</v>
      </c>
      <c r="C2125" t="str">
        <v>APLICAÇÃO</v>
      </c>
      <c r="D2125" t="str">
        <v>BELA CEREAIS COMERCIO</v>
      </c>
      <c r="E2125" t="str">
        <v xml:space="preserve"> TRANSFERENCIA ENTRE CONTAS</v>
      </c>
      <c r="F2125" t="str">
        <v>02/2026</v>
      </c>
      <c r="G2125" t="str">
        <v>TRANSFERENCIA ENTRE CONTAS</v>
      </c>
      <c r="H2125" t="str">
        <v>ÚNICA</v>
      </c>
      <c r="I2125" t="str">
        <v>TRANSFERENCIA</v>
      </c>
      <c r="J2125">
        <v>400000</v>
      </c>
    </row>
    <row r="2126">
      <c r="A2126" t="str">
        <v>BC_MATRIZ</v>
      </c>
      <c r="B2126">
        <v>46072</v>
      </c>
      <c r="C2126" t="str">
        <v>APLICAÇÃO</v>
      </c>
      <c r="D2126" t="str">
        <v>BELA CEREAIS COMERCIO</v>
      </c>
      <c r="E2126" t="str">
        <v xml:space="preserve"> TRANSFERENCIA ENTRE CONTAS</v>
      </c>
      <c r="F2126" t="str">
        <v>02/2026</v>
      </c>
      <c r="G2126" t="str">
        <v>TRANSFERENCIA ENTRE CONTAS</v>
      </c>
      <c r="H2126" t="str">
        <v>ÚNICA</v>
      </c>
      <c r="I2126" t="str">
        <v>TRANSFERENCIA</v>
      </c>
      <c r="J2126">
        <v>51144.54</v>
      </c>
    </row>
    <row r="2127">
      <c r="A2127" t="str">
        <v>BC_MATRIZ</v>
      </c>
      <c r="B2127">
        <v>46073</v>
      </c>
      <c r="C2127" t="str">
        <v>FUNRURAL CONTRATO: 0425/25 - ML. NF 7663, 7680, 7678, 7677, 7681, 7691. FATURA Nº 00920 REF. DOCUMENTOS: 02210, 02205, 02213, 02209, 02208, 02207.</v>
      </c>
      <c r="D2127" t="str">
        <v>BELA CEREAIS COMERCIO</v>
      </c>
      <c r="E2127" t="str">
        <v xml:space="preserve"> CIRINEU DE AGUIAR</v>
      </c>
      <c r="F2127" t="str">
        <v>0425/25 - ML</v>
      </c>
      <c r="G2127" t="str">
        <v>FUNRURAL</v>
      </c>
      <c r="H2127" t="str">
        <v>ÚNICA</v>
      </c>
      <c r="I2127" t="str">
        <v>BOLETO</v>
      </c>
      <c r="J2127">
        <v>3384.68</v>
      </c>
    </row>
    <row r="2128">
      <c r="A2128" t="str">
        <v>BC_MATRIZ</v>
      </c>
      <c r="B2128">
        <v>46073</v>
      </c>
      <c r="C2128" t="str">
        <v>SENAR - 0438/26 - CA</v>
      </c>
      <c r="D2128" t="str">
        <v>BELA CEREAIS COMERCIO</v>
      </c>
      <c r="E2128" t="str">
        <v xml:space="preserve"> FRANKIE ROBERTO SOUZA E MONTAGNI</v>
      </c>
      <c r="F2128" t="str">
        <v>0438/26 - CA</v>
      </c>
      <c r="G2128" t="str">
        <v>FUNRURAL</v>
      </c>
      <c r="H2128" t="str">
        <v>ÚNICA</v>
      </c>
      <c r="I2128" t="str">
        <v>BOLETO</v>
      </c>
      <c r="J2128">
        <v>221.57</v>
      </c>
    </row>
    <row r="2129">
      <c r="A2129" t="str">
        <v>BC_MATRIZ</v>
      </c>
      <c r="B2129">
        <v>46073</v>
      </c>
      <c r="C2129" t="str">
        <v>REFERENTE 01/2026</v>
      </c>
      <c r="D2129" t="str">
        <v>BELA CEREAIS COMERCIO</v>
      </c>
      <c r="E2129" t="str">
        <v xml:space="preserve"> INSS INSTITUTO NACIONAL DE SEGURANCA SOCIAL</v>
      </c>
      <c r="F2129" t="str">
        <v>01/2026</v>
      </c>
      <c r="G2129" t="str">
        <v>INSS</v>
      </c>
      <c r="H2129" t="str">
        <v>ÚNICA</v>
      </c>
      <c r="I2129" t="str">
        <v>BOLETO</v>
      </c>
      <c r="J2129">
        <v>806</v>
      </c>
    </row>
    <row r="2130">
      <c r="A2130" t="str">
        <v>BC_MATRIZ</v>
      </c>
      <c r="B2130">
        <v>46073</v>
      </c>
      <c r="C2130" t="str">
        <v>INSS FOLHA 01/2026</v>
      </c>
      <c r="D2130" t="str">
        <v>BELA CEREAIS COMERCIO</v>
      </c>
      <c r="E2130" t="str">
        <v xml:space="preserve"> INSS INSTITUTO NACIONAL DE SEGURANCA SOCIAL</v>
      </c>
      <c r="F2130" t="str">
        <v>01/2026</v>
      </c>
      <c r="G2130" t="str">
        <v>INSS</v>
      </c>
      <c r="H2130" t="str">
        <v>ÚNICA</v>
      </c>
      <c r="I2130" t="str">
        <v>BOLETO</v>
      </c>
      <c r="J2130">
        <v>290.4</v>
      </c>
    </row>
    <row r="2131">
      <c r="A2131" t="str">
        <v>BC_MATRIZ</v>
      </c>
      <c r="B2131">
        <v>46073</v>
      </c>
      <c r="C2131" t="str">
        <v>IR S/ SERVICO</v>
      </c>
      <c r="D2131" t="str">
        <v>BELA CEREAIS COMERCIO</v>
      </c>
      <c r="E2131" t="str">
        <v xml:space="preserve"> MINISTERIO DA FAZENDA</v>
      </c>
      <c r="F2131" t="str">
        <v>01/2026</v>
      </c>
      <c r="G2131" t="str">
        <v>IRPF</v>
      </c>
      <c r="H2131" t="str">
        <v>ÚNICA</v>
      </c>
      <c r="I2131" t="str">
        <v>BOLETO</v>
      </c>
      <c r="J2131">
        <v>590.4</v>
      </c>
    </row>
    <row r="2132">
      <c r="A2132" t="str">
        <v>BC_MATRIZ</v>
      </c>
      <c r="B2132">
        <v>46073</v>
      </c>
      <c r="C2132" t="str">
        <v>IR S/ SERVICO</v>
      </c>
      <c r="D2132" t="str">
        <v>BELA CEREAIS COMERCIO</v>
      </c>
      <c r="E2132" t="str">
        <v xml:space="preserve"> MINISTERIO DA FAZENDA</v>
      </c>
      <c r="F2132" t="str">
        <v>01/2026</v>
      </c>
      <c r="G2132" t="str">
        <v>IRPF</v>
      </c>
      <c r="H2132" t="str">
        <v>ÚNICA</v>
      </c>
      <c r="I2132" t="str">
        <v>BOLETO</v>
      </c>
      <c r="J2132">
        <v>68.76</v>
      </c>
    </row>
    <row r="2133">
      <c r="A2133" t="str">
        <v>BC_MATRIZ</v>
      </c>
      <c r="B2133">
        <v>46073</v>
      </c>
      <c r="C2133" t="str">
        <v>RESGATE</v>
      </c>
      <c r="D2133" t="str">
        <v>BELA CEREAIS COMERCIO</v>
      </c>
      <c r="E2133" t="str">
        <v xml:space="preserve"> TRANSFERENCIA ENTRE CONTAS</v>
      </c>
      <c r="F2133" t="str">
        <v>02/2026</v>
      </c>
      <c r="G2133" t="str">
        <v>TRANSFERENCIA ENTRE CONTAS</v>
      </c>
      <c r="H2133" t="str">
        <v>ÚNICA</v>
      </c>
      <c r="I2133" t="str">
        <v>TRANSFERENCIA</v>
      </c>
      <c r="J2133">
        <v>7072.85</v>
      </c>
    </row>
    <row r="2134">
      <c r="A2134" t="str">
        <v>BC_MATRIZ</v>
      </c>
      <c r="B2134">
        <v>46073</v>
      </c>
      <c r="C2134" t="str">
        <v>COMPRA PARCELA Nº 01 Ref Documento nº 175134</v>
      </c>
      <c r="D2134" t="str">
        <v>BELA CEREAIS COMERCIO</v>
      </c>
      <c r="E2134" t="str">
        <v xml:space="preserve"> DISTRIBUIDORA DE VEICULOS PALMAS LTDA</v>
      </c>
      <c r="F2134" t="str">
        <v>175134</v>
      </c>
      <c r="G2134" t="str">
        <v>MANUTENCAO VEICULOS</v>
      </c>
      <c r="H2134" t="str">
        <v>1/1</v>
      </c>
      <c r="I2134" t="str">
        <v>PIX</v>
      </c>
      <c r="J2134">
        <v>1381.04</v>
      </c>
    </row>
    <row r="2135">
      <c r="A2135" t="str">
        <v>BC_MATRIZ</v>
      </c>
      <c r="B2135">
        <v>46073</v>
      </c>
      <c r="C2135" t="str">
        <v>REVISAO DOS 16.000 KM/1 ANO/AVISO PAINEL</v>
      </c>
      <c r="D2135" t="str">
        <v>BELA CEREAIS COMERCIO</v>
      </c>
      <c r="E2135" t="str">
        <v xml:space="preserve"> DISTRIBUIDORA DE VEICULOS PALMAS LTDA</v>
      </c>
      <c r="F2135" t="str">
        <v>899</v>
      </c>
      <c r="G2135" t="str">
        <v>MANUTENCAO VEICULOS</v>
      </c>
      <c r="H2135" t="str">
        <v>1/1</v>
      </c>
      <c r="I2135" t="str">
        <v>PIX</v>
      </c>
      <c r="J2135">
        <v>330</v>
      </c>
    </row>
    <row r="2136">
      <c r="A2136" t="str">
        <v>BC_MATRIZ</v>
      </c>
      <c r="B2136">
        <v>46073</v>
      </c>
      <c r="C2136" t="str">
        <v>RESGATE</v>
      </c>
      <c r="D2136" t="str">
        <v>BELA CEREAIS COMERCIO</v>
      </c>
      <c r="E2136" t="str">
        <v xml:space="preserve"> TRANSFERENCIA ENTRE CONTAS</v>
      </c>
      <c r="F2136" t="str">
        <v>02/2026</v>
      </c>
      <c r="G2136" t="str">
        <v>TRANSFERENCIA ENTRE CONTAS</v>
      </c>
      <c r="H2136" t="str">
        <v>ÚNICA</v>
      </c>
      <c r="I2136" t="str">
        <v>TRANSFERENCIA</v>
      </c>
      <c r="J2136">
        <v>3701.88</v>
      </c>
    </row>
    <row r="2137">
      <c r="A2137" t="str">
        <v>BC_MATRIZ</v>
      </c>
      <c r="B2137">
        <v>46076</v>
      </c>
      <c r="C2137" t="str">
        <v>REFENTE FEVEREIRO/2026 - SALA 505 SUL</v>
      </c>
      <c r="D2137" t="str">
        <v>BELA CEREAIS COMERCIO</v>
      </c>
      <c r="E2137" t="str">
        <v xml:space="preserve"> COMPANHIA DE SANEAMENTO DO TOCANTINS - SANEATINS</v>
      </c>
      <c r="F2137" t="str">
        <v>02/2026</v>
      </c>
      <c r="G2137" t="str">
        <v>AGUA</v>
      </c>
      <c r="H2137" t="str">
        <v>ÚNICA</v>
      </c>
      <c r="I2137" t="str">
        <v>BOLETO</v>
      </c>
      <c r="J2137">
        <v>202.3</v>
      </c>
    </row>
    <row r="2138">
      <c r="A2138" t="str">
        <v>BC_MATRIZ</v>
      </c>
      <c r="B2138">
        <v>46076</v>
      </c>
      <c r="C2138" t="str">
        <v>BAIXAR MUTUO. FATURA Nº 00926 REF. DOCUMENTOS: 02289, 02290, 02297.</v>
      </c>
      <c r="D2138" t="str">
        <v>BELA CEREAIS COMERCIO</v>
      </c>
      <c r="E2138" t="str">
        <v xml:space="preserve"> MARCIA MORATELLI</v>
      </c>
      <c r="F2138" t="str">
        <v>FATURA 00926</v>
      </c>
      <c r="G2138" t="str">
        <v>OUTRAS DESPESAS (CORRETORA)</v>
      </c>
      <c r="H2138" t="str">
        <v>ÚNICA</v>
      </c>
      <c r="I2138" t="str">
        <v>TRANSFERENCIA</v>
      </c>
      <c r="J2138">
        <v>362.3</v>
      </c>
    </row>
    <row r="2139">
      <c r="A2139" t="str">
        <v>BC_MATRIZ</v>
      </c>
      <c r="B2139">
        <v>46076</v>
      </c>
      <c r="C2139" t="str">
        <v>BAIXAR MUTUO. FATURA Nº 00926 REF. DOCUMENTOS: 02289, 02290, 02297.</v>
      </c>
      <c r="D2139" t="str">
        <v>BELA CEREAIS COMERCIO</v>
      </c>
      <c r="E2139" t="str">
        <v xml:space="preserve"> MARCIA MORATELLI</v>
      </c>
      <c r="F2139" t="str">
        <v>FATURA 00926</v>
      </c>
      <c r="G2139" t="str">
        <v>ICMS S/ FRETE</v>
      </c>
      <c r="H2139" t="str">
        <v>ÚNICA</v>
      </c>
      <c r="I2139" t="str">
        <v>TRANSFERENCIA</v>
      </c>
      <c r="J2139">
        <v>1878.16</v>
      </c>
    </row>
    <row r="2140">
      <c r="A2140" t="str">
        <v>BC_MATRIZ</v>
      </c>
      <c r="B2140">
        <v>46076</v>
      </c>
      <c r="C2140" t="str">
        <v>REFERENTE 02/2026. BARRACAO.</v>
      </c>
      <c r="D2140" t="str">
        <v>BELA CEREAIS COMERCIO</v>
      </c>
      <c r="E2140" t="str">
        <v xml:space="preserve"> COMPANHIA DE SANEAMENTO DO TOCANTINS - SANEATINS</v>
      </c>
      <c r="F2140" t="str">
        <v>02/2026</v>
      </c>
      <c r="G2140" t="str">
        <v>AGUA</v>
      </c>
      <c r="H2140" t="str">
        <v>ÚNICA</v>
      </c>
      <c r="I2140" t="str">
        <v>BOLETO</v>
      </c>
      <c r="J2140">
        <v>112.4</v>
      </c>
    </row>
    <row r="2141">
      <c r="A2141" t="str">
        <v>BC_MATRIZ</v>
      </c>
      <c r="B2141">
        <v>46076</v>
      </c>
      <c r="C2141" t="str">
        <v>MERCADORIA REF 1626 PARCIAL, CARREGAMENTO  Nº 02299, CONTRATO: 0465/26 - SO. PLACA: XXX-9999, MOTORISTA: JOEL FLORENCO DE SOUZA</v>
      </c>
      <c r="D2141" t="str">
        <v>BELA CEREAIS COMERCIO</v>
      </c>
      <c r="E2141" t="str">
        <v xml:space="preserve"> FELIPE DEI RICARDI</v>
      </c>
      <c r="F2141" t="str">
        <v>02299</v>
      </c>
      <c r="G2141" t="str">
        <v>FORNECEDORES MERCADORIA</v>
      </c>
      <c r="H2141" t="str">
        <v>ÚNICA</v>
      </c>
      <c r="I2141" t="str">
        <v>TRANSFERENCIA</v>
      </c>
      <c r="J2141">
        <v>10819.31</v>
      </c>
    </row>
    <row r="2142">
      <c r="A2142" t="str">
        <v>BC_MATRIZ</v>
      </c>
      <c r="B2142">
        <v>46076</v>
      </c>
      <c r="C2142" t="str">
        <v>NF 10. SERVIÇO DE INTERPRETAÇÃO</v>
      </c>
      <c r="D2142" t="str">
        <v>BELA CEREAIS COMERCIO</v>
      </c>
      <c r="E2142" t="str">
        <v xml:space="preserve"> NAMASTE BRASIL LTDA</v>
      </c>
      <c r="F2142" t="str">
        <v>10</v>
      </c>
      <c r="G2142" t="str">
        <v>HONORARIOS DIVERSOS</v>
      </c>
      <c r="H2142" t="str">
        <v>ÚNICA</v>
      </c>
      <c r="I2142" t="str">
        <v>PIX</v>
      </c>
      <c r="J2142">
        <v>516</v>
      </c>
    </row>
    <row r="2143">
      <c r="A2143" t="str">
        <v>BC_MATRIZ</v>
      </c>
      <c r="B2143">
        <v>46076</v>
      </c>
      <c r="C2143" t="str">
        <v>TARIFA</v>
      </c>
      <c r="D2143" t="str">
        <v>BELA CEREAIS COMERCIO</v>
      </c>
      <c r="E2143" t="str">
        <v xml:space="preserve"> BANCO DO BRASIL SA</v>
      </c>
      <c r="F2143" t="str">
        <v>02/2026</v>
      </c>
      <c r="G2143" t="str">
        <v>TARIFA BANCARIA</v>
      </c>
      <c r="H2143" t="str">
        <v>ÚNICA</v>
      </c>
      <c r="I2143" t="str">
        <v>DEBITO EM CONTA</v>
      </c>
      <c r="J2143">
        <v>5.1</v>
      </c>
    </row>
    <row r="2144">
      <c r="A2144" t="str">
        <v>BC_MATRIZ</v>
      </c>
      <c r="B2144">
        <v>46076</v>
      </c>
      <c r="C2144" t="str">
        <v>RESGATE</v>
      </c>
      <c r="D2144" t="str">
        <v>BELA CEREAIS COMERCIO</v>
      </c>
      <c r="E2144" t="str">
        <v xml:space="preserve"> TRANSFERENCIA ENTRE CONTAS</v>
      </c>
      <c r="F2144" t="str">
        <v>02/2026</v>
      </c>
      <c r="G2144" t="str">
        <v>TRANSFERENCIA ENTRE CONTAS</v>
      </c>
      <c r="H2144" t="str">
        <v>ÚNICA</v>
      </c>
      <c r="I2144" t="str">
        <v>TRANSFERENCIA</v>
      </c>
      <c r="J2144">
        <v>14295.57</v>
      </c>
    </row>
    <row r="2145">
      <c r="A2145" t="str">
        <v>BC_MATRIZ</v>
      </c>
      <c r="B2145">
        <v>46077</v>
      </c>
      <c r="C2145" t="str">
        <v>APOLICE 21.94.2025.0001911 REF 12/2025. FATURA Nº 00910 REF. DOCUMENTOS: 02194, 02190, 02191, 02193, 02192, 02198, 02199, 02195, 02196, 02197, 02202, 02200, 02201, 02203, 02204.</v>
      </c>
      <c r="D2145" t="str">
        <v>BELA CEREAIS COMERCIO</v>
      </c>
      <c r="E2145" t="str">
        <v xml:space="preserve"> YELUM SEGUROS S.A</v>
      </c>
      <c r="F2145" t="str">
        <v>12/2025</v>
      </c>
      <c r="G2145" t="str">
        <v>OUTRAS DESPESAS (CORRETORA)</v>
      </c>
      <c r="H2145" t="str">
        <v>ÚNICA</v>
      </c>
      <c r="I2145" t="str">
        <v>BOLETO</v>
      </c>
      <c r="J2145">
        <v>1350</v>
      </c>
    </row>
    <row r="2146">
      <c r="A2146" t="str">
        <v>BC_MATRIZ</v>
      </c>
      <c r="B2146">
        <v>46077</v>
      </c>
      <c r="C2146" t="str">
        <v>APOLICE 21.94.2025.0001911 REF 12/2025. FATURA Nº 00910 REF. DOCUMENTOS: 02194, 02190, 02191, 02193, 02192, 02198, 02199, 02195, 02196, 02197, 02202, 02200, 02201, 02203, 02204.</v>
      </c>
      <c r="D2146" t="str">
        <v>BELA CEREAIS COMERCIO</v>
      </c>
      <c r="E2146" t="str">
        <v xml:space="preserve"> YELUM SEGUROS S.A</v>
      </c>
      <c r="F2146" t="str">
        <v>12/2025</v>
      </c>
      <c r="G2146" t="str">
        <v>SEGURO CARGA</v>
      </c>
      <c r="H2146" t="str">
        <v>ÚNICA</v>
      </c>
      <c r="I2146" t="str">
        <v>BOLETO</v>
      </c>
      <c r="J2146">
        <v>797.6</v>
      </c>
    </row>
    <row r="2147">
      <c r="A2147" t="str">
        <v>BC_MATRIZ</v>
      </c>
      <c r="B2147">
        <v>46077</v>
      </c>
      <c r="C2147" t="str">
        <v>TARIFA</v>
      </c>
      <c r="D2147" t="str">
        <v>BELA CEREAIS COMERCIO</v>
      </c>
      <c r="E2147" t="str">
        <v xml:space="preserve"> BANCO DO BRASIL SA</v>
      </c>
      <c r="F2147" t="str">
        <v>02/2026</v>
      </c>
      <c r="G2147" t="str">
        <v>TARIFA BANCARIA</v>
      </c>
      <c r="H2147" t="str">
        <v>ÚNICA</v>
      </c>
      <c r="I2147" t="str">
        <v>DEBITO EM CONTA</v>
      </c>
      <c r="J2147">
        <v>12.97</v>
      </c>
    </row>
    <row r="2148">
      <c r="A2148" t="str">
        <v>BC_MATRIZ</v>
      </c>
      <c r="B2148">
        <v>46077</v>
      </c>
      <c r="C2148" t="str">
        <v>RESGATE</v>
      </c>
      <c r="D2148" t="str">
        <v>BELA CEREAIS COMERCIO</v>
      </c>
      <c r="E2148" t="str">
        <v xml:space="preserve"> TRANSFERENCIA ENTRE CONTAS</v>
      </c>
      <c r="F2148" t="str">
        <v>02/2026</v>
      </c>
      <c r="G2148" t="str">
        <v>TRANSFERENCIA ENTRE CONTAS</v>
      </c>
      <c r="H2148" t="str">
        <v>ÚNICA</v>
      </c>
      <c r="I2148" t="str">
        <v>TED</v>
      </c>
      <c r="J2148">
        <v>50522.97</v>
      </c>
    </row>
    <row r="2149">
      <c r="A2149" t="str">
        <v>BC_MATRIZ</v>
      </c>
      <c r="B2149">
        <v>46077</v>
      </c>
      <c r="C2149" t="str">
        <v>CURSO - Processo GDC/GFN 20260116000000142</v>
      </c>
      <c r="D2149" t="str">
        <v>BELA CEREAIS COMERCIO</v>
      </c>
      <c r="E2149" t="str">
        <v xml:space="preserve"> BANCO DO BRASIL SA</v>
      </c>
      <c r="F2149" t="str">
        <v>20260116000000142</v>
      </c>
      <c r="G2149" t="str">
        <v>HONORARIOS DIVERSOS</v>
      </c>
      <c r="H2149" t="str">
        <v>ÚNICA</v>
      </c>
      <c r="I2149" t="str">
        <v>BOLETO</v>
      </c>
      <c r="J2149">
        <v>210</v>
      </c>
    </row>
    <row r="2150">
      <c r="A2150" t="str">
        <v>BC_MATRIZ</v>
      </c>
      <c r="B2150">
        <v>46077</v>
      </c>
      <c r="C2150" t="str">
        <v>MERCADORIA REF 4685 PARCIAL, CARREGAMENTO  Nº 02334, CONTRATO: 0467/26 - SO. PLACA: XXX-9999, MOTORISTA: JOEL FLORENCO DE SOUZA</v>
      </c>
      <c r="D2150" t="str">
        <v>BELA CEREAIS COMERCIO</v>
      </c>
      <c r="E2150" t="str">
        <v xml:space="preserve"> MARCIO VICTOR BELOTI</v>
      </c>
      <c r="F2150" t="str">
        <v>02334</v>
      </c>
      <c r="G2150" t="str">
        <v>FORNECEDORES MERCADORIA</v>
      </c>
      <c r="H2150" t="str">
        <v>ÚNICA</v>
      </c>
      <c r="I2150" t="str">
        <v>TRANSFERENCIA</v>
      </c>
      <c r="J2150">
        <v>50000</v>
      </c>
    </row>
    <row r="2151">
      <c r="A2151" t="str">
        <v>BC_MATRIZ</v>
      </c>
      <c r="B2151">
        <v>46077</v>
      </c>
      <c r="C2151" t="str">
        <v>ACORDO DE USO DE IMAGEM COM DIREITOS AUTORAIS - Imagem: RC143B948600</v>
      </c>
      <c r="D2151" t="str">
        <v>BELA CEREAIS COMERCIO</v>
      </c>
      <c r="E2151" t="str">
        <v xml:space="preserve"> PICRIGHTS BRASIL - INTERMEDIACAO DE NEGOCIOS DE IMAGEM E DIREITO AUTORAL LTDA</v>
      </c>
      <c r="F2151" t="str">
        <v>RC143B948600</v>
      </c>
      <c r="G2151" t="str">
        <v>HONORARIOS DIVERSOS</v>
      </c>
      <c r="H2151" t="str">
        <v>ÚNICA</v>
      </c>
      <c r="I2151" t="str">
        <v>PIX</v>
      </c>
      <c r="J2151">
        <v>300</v>
      </c>
    </row>
    <row r="2152">
      <c r="A2152" t="str">
        <v>BC_MATRIZ</v>
      </c>
      <c r="B2152">
        <v>46078</v>
      </c>
      <c r="C2152" t="str">
        <v>SALDO FRETE Nº 02290, CTE 10465 M MOURA, CONTRATO: 0440/26 - CA. PLACA: BDQ-2E35, MOTORISTA: NIVALDO ALVES OIVEIRA. EXTRATO  EXTRATO LOG TRANS LEAL E CIA</v>
      </c>
      <c r="D2152" t="str">
        <v>BELA CEREAIS COMERCIO</v>
      </c>
      <c r="E2152" t="str">
        <v xml:space="preserve"> NIVALDO ALVES OIVEIRA</v>
      </c>
      <c r="F2152" t="str">
        <v>02290</v>
      </c>
      <c r="G2152" t="str">
        <v>FRETE (ADTO/SALDO)</v>
      </c>
      <c r="H2152" t="str">
        <v>ÚNICA</v>
      </c>
      <c r="I2152" t="str">
        <v>PIX</v>
      </c>
      <c r="J2152">
        <v>2884.88</v>
      </c>
    </row>
    <row r="2153">
      <c r="A2153" t="str">
        <v>BC_MATRIZ</v>
      </c>
      <c r="B2153">
        <v>46078</v>
      </c>
      <c r="C2153" t="str">
        <v>SALDO FRETE Nº 02297, CTE 10507 M MOURA, CONTRATO: 0440/26 - CA. PLACA: PKU-4A12, MOTORISTA: VICTOR LEONARDI DE SANTANA. EXTRATO IRMAOS PANASSI TRANSPORTES</v>
      </c>
      <c r="D2153" t="str">
        <v>BELA CEREAIS COMERCIO</v>
      </c>
      <c r="E2153" t="str">
        <v xml:space="preserve"> VICTOR LEONARDI DE SANTANA</v>
      </c>
      <c r="F2153" t="str">
        <v>02297</v>
      </c>
      <c r="G2153" t="str">
        <v>FRETE (ADTO/SALDO)</v>
      </c>
      <c r="H2153" t="str">
        <v>ÚNICA</v>
      </c>
      <c r="I2153" t="str">
        <v>PIX</v>
      </c>
      <c r="J2153">
        <v>2874.38</v>
      </c>
    </row>
    <row r="2154">
      <c r="A2154" t="str">
        <v>BC_MATRIZ</v>
      </c>
      <c r="B2154">
        <v>46078</v>
      </c>
      <c r="C2154" t="str">
        <v>MERCADORIA REF NF 428, CARREGAMENTO  Nº 02305, CONTRATO: 0463/26 - SO. PLACA: XXX-9999, MOTORISTA: JOEL FLORENCO DE SOUZA</v>
      </c>
      <c r="D2154" t="str">
        <v>BELA CEREAIS COMERCIO</v>
      </c>
      <c r="E2154" t="str">
        <v xml:space="preserve"> ANDRE LUIZ SALLES SCUTTI</v>
      </c>
      <c r="F2154" t="str">
        <v>02305</v>
      </c>
      <c r="G2154" t="str">
        <v>FORNECEDORES MERCADORIA</v>
      </c>
      <c r="H2154" t="str">
        <v>ÚNICA</v>
      </c>
      <c r="I2154" t="str">
        <v>TRANSFERENCIA</v>
      </c>
      <c r="J2154">
        <v>75109.67</v>
      </c>
    </row>
    <row r="2155">
      <c r="A2155" t="str">
        <v>BC_MATRIZ</v>
      </c>
      <c r="B2155">
        <v>46078</v>
      </c>
      <c r="C2155" t="str">
        <v>MERCADORIA REF NF 428, CARREGAMENTO  Nº 02306, CONTRATO: 0463/26 - SO. PLACA: XXX-9999, MOTORISTA: JOEL FLORENCO DE SOUZA</v>
      </c>
      <c r="D2155" t="str">
        <v>BELA CEREAIS COMERCIO</v>
      </c>
      <c r="E2155" t="str">
        <v xml:space="preserve"> ANDRE LUIZ SALLES SCUTTI</v>
      </c>
      <c r="F2155" t="str">
        <v>02306</v>
      </c>
      <c r="G2155" t="str">
        <v>FORNECEDORES MERCADORIA</v>
      </c>
      <c r="H2155" t="str">
        <v>ÚNICA</v>
      </c>
      <c r="I2155" t="str">
        <v>TRANSFERENCIA</v>
      </c>
      <c r="J2155">
        <v>65459.48</v>
      </c>
    </row>
    <row r="2156">
      <c r="A2156" t="str">
        <v>BC_MATRIZ</v>
      </c>
      <c r="B2156">
        <v>46078</v>
      </c>
      <c r="C2156" t="str">
        <v>MERCADORIA REF NF 428, CARREGAMENTO  Nº 02308, CONTRATO: 0463/26 - SO. PLACA: XXX-9999, MOTORISTA: JOEL FLORENCO DE SOUZA</v>
      </c>
      <c r="D2156" t="str">
        <v>BELA CEREAIS COMERCIO</v>
      </c>
      <c r="E2156" t="str">
        <v xml:space="preserve"> ANDRE LUIZ SALLES SCUTTI</v>
      </c>
      <c r="F2156" t="str">
        <v>02308</v>
      </c>
      <c r="G2156" t="str">
        <v>FORNECEDORES MERCADORIA</v>
      </c>
      <c r="H2156" t="str">
        <v>ÚNICA</v>
      </c>
      <c r="I2156" t="str">
        <v>TRANSFERENCIA</v>
      </c>
      <c r="J2156">
        <v>66447.62</v>
      </c>
    </row>
    <row r="2157">
      <c r="A2157" t="str">
        <v>BC_MATRIZ</v>
      </c>
      <c r="B2157">
        <v>46078</v>
      </c>
      <c r="C2157" t="str">
        <v>MERCADORIA REF NF 428, CARREGAMENTO  Nº 02309, CONTRATO: 0463/26 - SO. PLACA: XXX-9999, MOTORISTA: JOEL FLORENCO DE SOUZA</v>
      </c>
      <c r="D2157" t="str">
        <v>BELA CEREAIS COMERCIO</v>
      </c>
      <c r="E2157" t="str">
        <v xml:space="preserve"> ANDRE LUIZ SALLES SCUTTI</v>
      </c>
      <c r="F2157" t="str">
        <v>02309</v>
      </c>
      <c r="G2157" t="str">
        <v>FORNECEDORES MERCADORIA</v>
      </c>
      <c r="H2157" t="str">
        <v>ÚNICA</v>
      </c>
      <c r="I2157" t="str">
        <v>TRANSFERENCIA</v>
      </c>
      <c r="J2157">
        <v>61101.53</v>
      </c>
    </row>
    <row r="2158">
      <c r="A2158" t="str">
        <v>BC_MATRIZ</v>
      </c>
      <c r="B2158">
        <v>46078</v>
      </c>
      <c r="C2158" t="str">
        <v>MERCADORIA REF NF 428, CARREGAMENTO  Nº 02307, CONTRATO: 0463/26 - SO. PLACA: XXX-9999, MOTORISTA: JOEL FLORENCO DE SOUZA</v>
      </c>
      <c r="D2158" t="str">
        <v>BELA CEREAIS COMERCIO</v>
      </c>
      <c r="E2158" t="str">
        <v xml:space="preserve"> ANDRE LUIZ SALLES SCUTTI</v>
      </c>
      <c r="F2158" t="str">
        <v>02307</v>
      </c>
      <c r="G2158" t="str">
        <v>FORNECEDORES MERCADORIA</v>
      </c>
      <c r="H2158" t="str">
        <v>ÚNICA</v>
      </c>
      <c r="I2158" t="str">
        <v>TRANSFERENCIA</v>
      </c>
      <c r="J2158">
        <v>71331.31</v>
      </c>
    </row>
    <row r="2159">
      <c r="A2159" t="str">
        <v>BC_MATRIZ</v>
      </c>
      <c r="B2159">
        <v>46078</v>
      </c>
      <c r="C2159" t="str">
        <v>MERCADORIA REF NF 428, CARREGAMENTO  Nº 02317, CONTRATO: 0463/26 - SO. PLACA: XXX-9999, MOTORISTA: JOEL FLORENCO DE SOUZA</v>
      </c>
      <c r="D2159" t="str">
        <v>BELA CEREAIS COMERCIO</v>
      </c>
      <c r="E2159" t="str">
        <v xml:space="preserve"> ANDRE LUIZ SALLES SCUTTI</v>
      </c>
      <c r="F2159" t="str">
        <v>02317</v>
      </c>
      <c r="G2159" t="str">
        <v>FORNECEDORES MERCADORIA</v>
      </c>
      <c r="H2159" t="str">
        <v>ÚNICA</v>
      </c>
      <c r="I2159" t="str">
        <v>TRANSFERENCIA</v>
      </c>
      <c r="J2159">
        <v>68202.22</v>
      </c>
    </row>
    <row r="2160">
      <c r="A2160" t="str">
        <v>BC_MATRIZ</v>
      </c>
      <c r="B2160">
        <v>46078</v>
      </c>
      <c r="C2160" t="str">
        <v>TARIFA</v>
      </c>
      <c r="D2160" t="str">
        <v>BELA CEREAIS COMERCIO</v>
      </c>
      <c r="E2160" t="str">
        <v xml:space="preserve"> BANCO DO BRASIL SA</v>
      </c>
      <c r="F2160" t="str">
        <v>02/2026</v>
      </c>
      <c r="G2160" t="str">
        <v>TARIFA BANCARIA</v>
      </c>
      <c r="H2160" t="str">
        <v>ÚNICA</v>
      </c>
      <c r="I2160" t="str">
        <v>DEBITO EM CONTA</v>
      </c>
      <c r="J2160">
        <v>6.5</v>
      </c>
    </row>
    <row r="2161">
      <c r="A2161" t="str">
        <v>BC_MATRIZ</v>
      </c>
      <c r="B2161">
        <v>46078</v>
      </c>
      <c r="C2161" t="str">
        <v>TARIFA</v>
      </c>
      <c r="D2161" t="str">
        <v>BELA CEREAIS COMERCIO</v>
      </c>
      <c r="E2161" t="str">
        <v xml:space="preserve"> BANCO DO BRASIL SA</v>
      </c>
      <c r="F2161" t="str">
        <v>02/2026</v>
      </c>
      <c r="G2161" t="str">
        <v>TARIFA BANCARIA</v>
      </c>
      <c r="H2161" t="str">
        <v>ÚNICA</v>
      </c>
      <c r="I2161" t="str">
        <v>DEBITO EM CONTA</v>
      </c>
      <c r="J2161">
        <v>66.2</v>
      </c>
    </row>
    <row r="2162">
      <c r="A2162" t="str">
        <v>BC_MATRIZ</v>
      </c>
      <c r="B2162">
        <v>46078</v>
      </c>
      <c r="C2162" t="str">
        <v>TARIFA</v>
      </c>
      <c r="D2162" t="str">
        <v>BELA CEREAIS COMERCIO</v>
      </c>
      <c r="E2162" t="str">
        <v xml:space="preserve"> BANCO DO BRASIL SA</v>
      </c>
      <c r="F2162" t="str">
        <v>02/2026</v>
      </c>
      <c r="G2162" t="str">
        <v>TARIFA BANCARIA</v>
      </c>
      <c r="H2162" t="str">
        <v>ÚNICA</v>
      </c>
      <c r="I2162" t="str">
        <v>DEBITO EM CONTA</v>
      </c>
      <c r="J2162">
        <v>30</v>
      </c>
    </row>
    <row r="2163">
      <c r="A2163" t="str">
        <v>BC_MATRIZ</v>
      </c>
      <c r="B2163">
        <v>46078</v>
      </c>
      <c r="C2163" t="str">
        <v>RESGATE</v>
      </c>
      <c r="D2163" t="str">
        <v>BELA CEREAIS COMERCIO</v>
      </c>
      <c r="E2163" t="str">
        <v xml:space="preserve"> TRANSFERENCIA ENTRE CONTAS</v>
      </c>
      <c r="F2163" t="str">
        <v>02/2026</v>
      </c>
      <c r="G2163" t="str">
        <v>TRANSFERENCIA ENTRE CONTAS</v>
      </c>
      <c r="H2163" t="str">
        <v>ÚNICA</v>
      </c>
      <c r="I2163" t="str">
        <v>TRANSFERENCIA</v>
      </c>
      <c r="J2163">
        <v>392175.51</v>
      </c>
    </row>
    <row r="2164">
      <c r="A2164" t="str">
        <v>BC_MATRIZ</v>
      </c>
      <c r="B2164">
        <v>46078</v>
      </c>
      <c r="C2164" t="str">
        <v>RESGATE</v>
      </c>
      <c r="D2164" t="str">
        <v>BELA CEREAIS COMERCIO</v>
      </c>
      <c r="E2164" t="str">
        <v xml:space="preserve"> TRANSFERENCIA ENTRE CONTAS</v>
      </c>
      <c r="F2164" t="str">
        <v>02/2026</v>
      </c>
      <c r="G2164" t="str">
        <v>TRANSFERENCIA ENTRE CONTAS</v>
      </c>
      <c r="H2164" t="str">
        <v>ÚNICA</v>
      </c>
      <c r="I2164" t="str">
        <v>TRANSFERENCIA</v>
      </c>
      <c r="J2164">
        <v>23485.88</v>
      </c>
    </row>
    <row r="2165">
      <c r="A2165" t="str">
        <v>BC_MATRIZ</v>
      </c>
      <c r="B2165">
        <v>46079</v>
      </c>
      <c r="C2165" t="str">
        <v>CAPITAL DE GIRO CEDULA DE CREDITO BANCARIO NR 713.912.396. 25/30 PARCELAS PRIMEIRA 26/02/2024 ULTIMA 26/07/2026 VALOR PARCELA: R$ 33.666,57. ENCARGO FINANCEIRO 1,40 % MES. TAXA FLAT 0,50%.</v>
      </c>
      <c r="D2165" t="str">
        <v>BELA CEREAIS COMERCIO</v>
      </c>
      <c r="E2165" t="str">
        <v xml:space="preserve"> BANCO DO BRASIL SA</v>
      </c>
      <c r="F2165" t="str">
        <v>713.912.396</v>
      </c>
      <c r="G2165" t="str">
        <v>CAPITAL GIRO</v>
      </c>
      <c r="H2165" t="str">
        <v>25/30</v>
      </c>
      <c r="I2165" t="str">
        <v>DEBITO EM CONTA</v>
      </c>
      <c r="J2165">
        <v>33666.57</v>
      </c>
    </row>
    <row r="2166">
      <c r="A2166" t="str">
        <v>BC_MATRIZ</v>
      </c>
      <c r="B2166">
        <v>46079</v>
      </c>
      <c r="C2166" t="str">
        <v>CAPITAL DE GIRO CEDULA DE CREDITO BANCARIO NR 713.912.396. 25/30 PARCELAS PRIMEIRA 26/02/2024 ULTIMA 26/07/2026 VALOR PARCELA: R$ 33.666,57. ENCARGO FINANCEIRO 1,40 % MES. TAXA FLAT 0,50%.</v>
      </c>
      <c r="D2166" t="str">
        <v>BELA CEREAIS COMERCIO</v>
      </c>
      <c r="E2166" t="str">
        <v xml:space="preserve"> BANCO DO BRASIL SA</v>
      </c>
      <c r="F2166" t="str">
        <v>713.912.396</v>
      </c>
      <c r="G2166" t="str">
        <v>JUROS EMPRESTIMOS</v>
      </c>
      <c r="H2166" t="str">
        <v>25/30</v>
      </c>
      <c r="I2166" t="str">
        <v>DEBITO EM CONTA</v>
      </c>
      <c r="J2166">
        <v>2922.37</v>
      </c>
    </row>
    <row r="2167">
      <c r="A2167" t="str">
        <v>BC_MATRIZ</v>
      </c>
      <c r="B2167">
        <v>46079</v>
      </c>
      <c r="C2167" t="str">
        <v>RESGATE</v>
      </c>
      <c r="D2167" t="str">
        <v>BELA CEREAIS COMERCIO</v>
      </c>
      <c r="E2167" t="str">
        <v xml:space="preserve"> TRANSFERENCIA ENTRE CONTAS</v>
      </c>
      <c r="F2167" t="str">
        <v>02/2026</v>
      </c>
      <c r="G2167" t="str">
        <v>TRANSFERENCIA ENTRE CONTAS</v>
      </c>
      <c r="H2167" t="str">
        <v>ÚNICA</v>
      </c>
      <c r="I2167" t="str">
        <v>TRANSFERENCIA</v>
      </c>
      <c r="J2167">
        <v>32338.94</v>
      </c>
    </row>
    <row r="2168">
      <c r="A2168" t="str">
        <v>BC_MATRIZ</v>
      </c>
      <c r="B2168">
        <v>46080</v>
      </c>
      <c r="C2168" t="str">
        <v>MERCADORIA REF NF 4685 PARCIAL, CARREGAMENTO  Nº 02334, CONTRATO: 0467/26 - SO. PLACA: XXX-9999, MOTORISTA: JOEL FLORENCO DE SOUZA</v>
      </c>
      <c r="D2168" t="str">
        <v>BELA CEREAIS COMERCIO</v>
      </c>
      <c r="E2168" t="str">
        <v xml:space="preserve"> MARCIO VICTOR BELOTI</v>
      </c>
      <c r="F2168" t="str">
        <v>02334</v>
      </c>
      <c r="G2168" t="str">
        <v>FORNECEDORES MERCADORIA</v>
      </c>
      <c r="H2168" t="str">
        <v>ÚNICA</v>
      </c>
      <c r="I2168" t="str">
        <v>TRANSFERENCIA</v>
      </c>
      <c r="J2168">
        <v>18194.93</v>
      </c>
    </row>
    <row r="2169">
      <c r="A2169" t="str">
        <v>BC_MATRIZ</v>
      </c>
      <c r="B2169">
        <v>46080</v>
      </c>
      <c r="C2169" t="str">
        <v>MERCADORIA REF NF 4686, CARREGAMENTO  Nº 02335, CONTRATO: 0467/26 - SO. PLACA: XXX-9999, MOTORISTA: JOEL FLORENCO DE SOUZA</v>
      </c>
      <c r="D2169" t="str">
        <v>BELA CEREAIS COMERCIO</v>
      </c>
      <c r="E2169" t="str">
        <v xml:space="preserve"> MARCIO VICTOR BELOTI</v>
      </c>
      <c r="F2169" t="str">
        <v>02335</v>
      </c>
      <c r="G2169" t="str">
        <v>FORNECEDORES MERCADORIA</v>
      </c>
      <c r="H2169" t="str">
        <v>ÚNICA</v>
      </c>
      <c r="I2169" t="str">
        <v>TRANSFERENCIA</v>
      </c>
      <c r="J2169">
        <v>60621.58</v>
      </c>
    </row>
    <row r="2170">
      <c r="A2170" t="str">
        <v>BC_MATRIZ</v>
      </c>
      <c r="B2170">
        <v>46080</v>
      </c>
      <c r="C2170" t="str">
        <v>PRO LABORE.</v>
      </c>
      <c r="D2170" t="str">
        <v>BELA CEREAIS COMERCIO</v>
      </c>
      <c r="E2170" t="str">
        <v xml:space="preserve"> JOEL FLORENCO DE SOUZA</v>
      </c>
      <c r="F2170" t="str">
        <v>02/2026</v>
      </c>
      <c r="G2170" t="str">
        <v>PRO-LABORE</v>
      </c>
      <c r="H2170" t="str">
        <v>ÚNICA</v>
      </c>
      <c r="I2170" t="str">
        <v>PIX</v>
      </c>
      <c r="J2170">
        <v>2314</v>
      </c>
    </row>
    <row r="2171">
      <c r="A2171" t="str">
        <v>BC_MATRIZ</v>
      </c>
      <c r="B2171">
        <v>46080</v>
      </c>
      <c r="C2171" t="str">
        <v>HONORÁRIOS 02/2026</v>
      </c>
      <c r="D2171" t="str">
        <v>BELA CEREAIS COMERCIO</v>
      </c>
      <c r="E2171" t="str">
        <v xml:space="preserve"> ALEXANDRE ZAVITOSKI GOMES</v>
      </c>
      <c r="F2171" t="str">
        <v>2034</v>
      </c>
      <c r="G2171" t="str">
        <v>HONORARIO CONTABEL</v>
      </c>
      <c r="H2171" t="str">
        <v>ÚNICA</v>
      </c>
      <c r="I2171" t="str">
        <v>PIX</v>
      </c>
      <c r="J2171">
        <v>928</v>
      </c>
    </row>
    <row r="2172">
      <c r="A2172" t="str">
        <v>BC_MATRIZ</v>
      </c>
      <c r="B2172">
        <v>46080</v>
      </c>
      <c r="C2172" t="str">
        <v>SALÁRIO REF 02/2026</v>
      </c>
      <c r="D2172" t="str">
        <v>BELA CEREAIS COMERCIO</v>
      </c>
      <c r="E2172" t="str">
        <v xml:space="preserve"> MARIANA RODRIGUES PIMENTEL BARBEITOS</v>
      </c>
      <c r="F2172" t="str">
        <v>02/2026</v>
      </c>
      <c r="G2172" t="str">
        <v>SALARIOS</v>
      </c>
      <c r="H2172" t="str">
        <v>ÚNICA</v>
      </c>
      <c r="I2172" t="str">
        <v>PIX</v>
      </c>
      <c r="J2172">
        <v>1844.32</v>
      </c>
    </row>
    <row r="2173">
      <c r="A2173" t="str">
        <v>BC_MATRIZ</v>
      </c>
      <c r="B2173">
        <v>46080</v>
      </c>
      <c r="C2173" t="str">
        <v>REPARCELAMENTO REFIS. NUMERO DO PARCELAMENTO 11257711 ICMS. VALOR TOTAL R$ 338.571,58 29/60 PARCELAS.</v>
      </c>
      <c r="D2173" t="str">
        <v>BELA CEREAIS COMERCIO</v>
      </c>
      <c r="E2173" t="str">
        <v xml:space="preserve"> SEFAZ MT ESTADO DE MATO GROSSO</v>
      </c>
      <c r="F2173" t="str">
        <v>02/2026</v>
      </c>
      <c r="G2173" t="str">
        <v>PARCELAMENTO SEFAZ</v>
      </c>
      <c r="H2173" t="str">
        <v>29/60</v>
      </c>
      <c r="I2173" t="str">
        <v>BOLETO</v>
      </c>
      <c r="J2173">
        <v>3098.19</v>
      </c>
    </row>
    <row r="2174">
      <c r="A2174" t="str">
        <v>BC_MATRIZ</v>
      </c>
      <c r="B2174">
        <v>46080</v>
      </c>
      <c r="C2174" t="str">
        <v>CANCELAMENTO DE NF 2023</v>
      </c>
      <c r="D2174" t="str">
        <v>BELA CEREAIS COMERCIO</v>
      </c>
      <c r="E2174" t="str">
        <v xml:space="preserve"> SEFAZ MT ESTADO DE MATO GROSSO</v>
      </c>
      <c r="F2174" t="str">
        <v>2023</v>
      </c>
      <c r="G2174" t="str">
        <v>OUTROS IMPOSTOS E TAXAS</v>
      </c>
      <c r="H2174" t="str">
        <v>ÚNICA</v>
      </c>
      <c r="I2174" t="str">
        <v>BOLETO</v>
      </c>
      <c r="J2174">
        <v>51.04</v>
      </c>
    </row>
    <row r="2175">
      <c r="A2175" t="str">
        <v>BC_MATRIZ</v>
      </c>
      <c r="B2175">
        <v>46080</v>
      </c>
      <c r="C2175" t="str">
        <v>APLICAÇÃO</v>
      </c>
      <c r="D2175" t="str">
        <v>BELA CEREAIS COMERCIO</v>
      </c>
      <c r="E2175" t="str">
        <v xml:space="preserve"> TRANSFERENCIA ENTRE CONTAS</v>
      </c>
      <c r="F2175" t="str">
        <v>02/2026</v>
      </c>
      <c r="G2175" t="str">
        <v>TRANSFERENCIA ENTRE CONTAS</v>
      </c>
      <c r="H2175" t="str">
        <v>ÚNICA</v>
      </c>
      <c r="I2175" t="str">
        <v>TRANSFERENCIA</v>
      </c>
      <c r="J2175">
        <v>307565.01</v>
      </c>
    </row>
    <row r="2176">
      <c r="A2176" t="str">
        <v>BC_MATRIZ</v>
      </c>
      <c r="B2176">
        <v>46080</v>
      </c>
      <c r="C2176" t="str">
        <v>TARIFA</v>
      </c>
      <c r="D2176" t="str">
        <v>BELA CEREAIS COMERCIO</v>
      </c>
      <c r="E2176" t="str">
        <v xml:space="preserve"> BANCO DO BRASIL SA</v>
      </c>
      <c r="F2176" t="str">
        <v>02/2026</v>
      </c>
      <c r="G2176" t="str">
        <v>TARIFA BANCARIA</v>
      </c>
      <c r="H2176" t="str">
        <v>ÚNICA</v>
      </c>
      <c r="I2176" t="str">
        <v>DEBITO EM CONTA</v>
      </c>
      <c r="J2176">
        <v>29.18</v>
      </c>
    </row>
    <row r="2177">
      <c r="A2177" t="str">
        <v>BC_MATRIZ</v>
      </c>
      <c r="B2177">
        <v>46080</v>
      </c>
      <c r="C2177" t="str">
        <v>APLICAÇÃO</v>
      </c>
      <c r="D2177" t="str">
        <v>BELA CEREAIS COMERCIO</v>
      </c>
      <c r="E2177" t="str">
        <v xml:space="preserve"> TRANSFERENCIA ENTRE CONTAS</v>
      </c>
      <c r="F2177" t="str">
        <v>02/2026</v>
      </c>
      <c r="G2177" t="str">
        <v>TRANSFERENCIA ENTRE CONTAS</v>
      </c>
      <c r="H2177" t="str">
        <v>ÚNICA</v>
      </c>
      <c r="I2177" t="str">
        <v>TRANSFERENCIA</v>
      </c>
      <c r="J2177">
        <v>107968.56</v>
      </c>
    </row>
    <row r="2178">
      <c r="A2178" t="str">
        <v>BC_MATRIZ</v>
      </c>
      <c r="B2178">
        <v>46080</v>
      </c>
      <c r="C2178" t="str">
        <v>HONORÁRIOS 02/2026</v>
      </c>
      <c r="D2178" t="str">
        <v>BELA CEREAIS COMERCIO</v>
      </c>
      <c r="E2178" t="str">
        <v xml:space="preserve"> ALEXANDRE ZAVITOSKI GOMES</v>
      </c>
      <c r="F2178" t="str">
        <v>2034</v>
      </c>
      <c r="G2178" t="str">
        <v>HONORARIO CONTABEL</v>
      </c>
      <c r="H2178" t="str">
        <v>2/12</v>
      </c>
      <c r="I2178" t="str">
        <v>TRANSFERENCIA</v>
      </c>
      <c r="J2178">
        <v>693</v>
      </c>
    </row>
    <row r="2179">
      <c r="A2179" t="str">
        <v>BC_MATRIZ</v>
      </c>
      <c r="B2179">
        <v>46080</v>
      </c>
      <c r="C2179" t="str">
        <v>IR APLICACAO</v>
      </c>
      <c r="D2179" t="str">
        <v>BELA CEREAIS COMERCIO</v>
      </c>
      <c r="E2179" t="str">
        <v xml:space="preserve"> BANCO DO BRASIL SA</v>
      </c>
      <c r="F2179" t="str">
        <v>02/2026</v>
      </c>
      <c r="G2179" t="str">
        <v>IRPJ</v>
      </c>
      <c r="H2179" t="str">
        <v>ÚNICA</v>
      </c>
      <c r="I2179" t="str">
        <v>DEBITO EM CONTA</v>
      </c>
      <c r="J2179">
        <v>32.98</v>
      </c>
    </row>
    <row r="2180">
      <c r="A2180" t="str">
        <v>BC_MATRIZ</v>
      </c>
      <c r="B2180">
        <v>46080</v>
      </c>
      <c r="C2180" t="str">
        <v>IOF APLICACAO</v>
      </c>
      <c r="D2180" t="str">
        <v>BELA CEREAIS COMERCIO</v>
      </c>
      <c r="E2180" t="str">
        <v xml:space="preserve"> BANCO DO BRASIL SA</v>
      </c>
      <c r="F2180" t="str">
        <v>02/2026</v>
      </c>
      <c r="G2180" t="str">
        <v>IOF</v>
      </c>
      <c r="H2180" t="str">
        <v>ÚNICA</v>
      </c>
      <c r="I2180" t="str">
        <v>DEBITO EM CONTA</v>
      </c>
      <c r="J2180">
        <v>98.71</v>
      </c>
    </row>
    <row r="2181">
      <c r="A2181" t="str">
        <v>BC_MATRIZ</v>
      </c>
      <c r="B2181">
        <v>46080</v>
      </c>
      <c r="C2181" t="str">
        <v>IR APLICACAO</v>
      </c>
      <c r="D2181" t="str">
        <v>BELA CEREAIS COMERCIO</v>
      </c>
      <c r="E2181" t="str">
        <v xml:space="preserve"> BANCO DO BRASIL SA</v>
      </c>
      <c r="F2181" t="str">
        <v>02/2026</v>
      </c>
      <c r="G2181" t="str">
        <v>IRPJ</v>
      </c>
      <c r="H2181" t="str">
        <v>ÚNICA</v>
      </c>
      <c r="I2181" t="str">
        <v>DEBITO EM CONTA</v>
      </c>
      <c r="J2181">
        <v>10113.24</v>
      </c>
    </row>
    <row r="2182">
      <c r="A2182" t="str">
        <v>BC_MATRIZ</v>
      </c>
      <c r="B2182">
        <v>46080</v>
      </c>
      <c r="C2182" t="str">
        <v>IOF APLICACAO</v>
      </c>
      <c r="D2182" t="str">
        <v>BELA CEREAIS COMERCIO</v>
      </c>
      <c r="E2182" t="str">
        <v xml:space="preserve"> BANCO DO BRASIL SA</v>
      </c>
      <c r="F2182" t="str">
        <v>02/2026</v>
      </c>
      <c r="G2182" t="str">
        <v>IOF</v>
      </c>
      <c r="H2182" t="str">
        <v>ÚNICA</v>
      </c>
      <c r="I2182" t="str">
        <v>DEBITO EM CONTA</v>
      </c>
      <c r="J2182">
        <v>174.32</v>
      </c>
    </row>
    <row r="2183">
      <c r="A2183" t="str">
        <v>BC_MATRIZ</v>
      </c>
      <c r="B2183">
        <v>46080</v>
      </c>
      <c r="C2183" t="str">
        <v>IR APLICACAO</v>
      </c>
      <c r="D2183" t="str">
        <v>BELA CEREAIS COMERCIO</v>
      </c>
      <c r="E2183" t="str">
        <v xml:space="preserve"> BANCO DO BRASIL SA</v>
      </c>
      <c r="F2183" t="str">
        <v>02/2026</v>
      </c>
      <c r="G2183" t="str">
        <v>IRPJ</v>
      </c>
      <c r="H2183" t="str">
        <v>ÚNICA</v>
      </c>
      <c r="I2183" t="str">
        <v>DEBITO EM CONTA</v>
      </c>
      <c r="J2183">
        <v>20.9</v>
      </c>
    </row>
    <row r="2184">
      <c r="A2184" t="str">
        <v>BC_MATRIZ</v>
      </c>
      <c r="B2184">
        <v>46083</v>
      </c>
      <c r="C2184" t="str">
        <v>MERCADORIA REF NF 4687, CARREGAMENTO  Nº 02338, CONTRATO: 0467/26 - SO. PLACA: XXX-9999, MOTORISTA: JOEL FLORENCO DE SOUZA</v>
      </c>
      <c r="D2184" t="str">
        <v>BELA CEREAIS COMERCIO</v>
      </c>
      <c r="E2184" t="str">
        <v xml:space="preserve"> MARCIO VICTOR BELOTI</v>
      </c>
      <c r="F2184" t="str">
        <v>02338</v>
      </c>
      <c r="G2184" t="str">
        <v>FORNECEDORES MERCADORIA</v>
      </c>
      <c r="H2184" t="str">
        <v>ÚNICA</v>
      </c>
      <c r="I2184" t="str">
        <v>PIX</v>
      </c>
      <c r="J2184">
        <v>51841.44</v>
      </c>
    </row>
    <row r="2185">
      <c r="A2185" t="str">
        <v>BC_MATRIZ</v>
      </c>
      <c r="B2185">
        <v>46083</v>
      </c>
      <c r="C2185" t="str">
        <v>MERCADORIA REF NF 4689, CARREGAMENTO  Nº 02341, CONTRATO: 0469/26 - SO. PLACA: XXX-9999, MOTORISTA: JOEL FLORENCO DE SOUZA</v>
      </c>
      <c r="D2185" t="str">
        <v>BELA CEREAIS COMERCIO</v>
      </c>
      <c r="E2185" t="str">
        <v xml:space="preserve"> MARCIO VICTOR BELOTI</v>
      </c>
      <c r="F2185" t="str">
        <v>02341</v>
      </c>
      <c r="G2185" t="str">
        <v>FORNECEDORES MERCADORIA</v>
      </c>
      <c r="H2185" t="str">
        <v>ÚNICA</v>
      </c>
      <c r="I2185" t="str">
        <v>TRANSFERENCIA</v>
      </c>
      <c r="J2185">
        <v>5469.63</v>
      </c>
    </row>
    <row r="2186">
      <c r="A2186" t="str">
        <v>BC_MATRIZ</v>
      </c>
      <c r="B2186">
        <v>46083</v>
      </c>
      <c r="C2186" t="str">
        <v>MERCADORIA REF NF 4688, CARREGAMENTO  Nº 02340, CONTRATO: 0467/26 - SO. PLACA: XXX-9999, MOTORISTA: JOEL FLORENCO DE SOUZA</v>
      </c>
      <c r="D2186" t="str">
        <v>BELA CEREAIS COMERCIO</v>
      </c>
      <c r="E2186" t="str">
        <v xml:space="preserve"> MARCIO VICTOR BELOTI</v>
      </c>
      <c r="F2186" t="str">
        <v>02340</v>
      </c>
      <c r="G2186" t="str">
        <v>FORNECEDORES MERCADORIA</v>
      </c>
      <c r="H2186" t="str">
        <v>ÚNICA</v>
      </c>
      <c r="I2186" t="str">
        <v>PIX</v>
      </c>
      <c r="J2186">
        <v>59472.24</v>
      </c>
    </row>
    <row r="2187">
      <c r="A2187" t="str">
        <v>BC_MATRIZ</v>
      </c>
      <c r="B2187">
        <v>46083</v>
      </c>
      <c r="C2187" t="str">
        <v>MERCADORIA REF NF 4690, CARREGAMENTO  Nº 02342, CONTRATO: 0469/26 - SO. PLACA: XXX-9999, MOTORISTA: JOEL FLORENCO DE SOUZA</v>
      </c>
      <c r="D2187" t="str">
        <v>BELA CEREAIS COMERCIO</v>
      </c>
      <c r="E2187" t="str">
        <v xml:space="preserve"> MARCIO VICTOR BELOTI</v>
      </c>
      <c r="F2187" t="str">
        <v>02342</v>
      </c>
      <c r="G2187" t="str">
        <v>FORNECEDORES MERCADORIA</v>
      </c>
      <c r="H2187" t="str">
        <v>ÚNICA</v>
      </c>
      <c r="I2187" t="str">
        <v>PIX</v>
      </c>
      <c r="J2187">
        <v>46371.81</v>
      </c>
    </row>
    <row r="2188">
      <c r="A2188" t="str">
        <v>BC_MATRIZ</v>
      </c>
      <c r="B2188">
        <v>46083</v>
      </c>
      <c r="C2188" t="str">
        <v>MERCADORIA REF NF 4690, CARREGAMENTO  Nº 02343, CONTRATO: 0469/26 - SO. PLACA: XXX-9999, MOTORISTA: JOEL FLORENCO DE SOUZA</v>
      </c>
      <c r="D2188" t="str">
        <v>BELA CEREAIS COMERCIO</v>
      </c>
      <c r="E2188" t="str">
        <v xml:space="preserve"> MARCIO VICTOR BELOTI</v>
      </c>
      <c r="F2188" t="str">
        <v>02343</v>
      </c>
      <c r="G2188" t="str">
        <v>FORNECEDORES MERCADORIA</v>
      </c>
      <c r="H2188" t="str">
        <v>ÚNICA</v>
      </c>
      <c r="I2188" t="str">
        <v>PIX</v>
      </c>
      <c r="J2188">
        <v>20757.92</v>
      </c>
    </row>
    <row r="2189">
      <c r="A2189" t="str">
        <v>BC_MATRIZ</v>
      </c>
      <c r="B2189">
        <v>46083</v>
      </c>
      <c r="C2189" t="str">
        <v>PAGAMENTO JUROS REFERENTE AO CONTRATO DE MUTUO ENTRE SOCIO E EMPRESA DATADO DE 01/05/2025.</v>
      </c>
      <c r="D2189" t="str">
        <v>BELA CEREAIS COMERCIO</v>
      </c>
      <c r="E2189" t="str">
        <v xml:space="preserve"> JOEL FLORENCO DE SOUZA</v>
      </c>
      <c r="F2189" t="str">
        <v>02/2026</v>
      </c>
      <c r="G2189" t="str">
        <v>JUROS S/ MUTUO SOCIO</v>
      </c>
      <c r="H2189" t="str">
        <v>2/12</v>
      </c>
      <c r="I2189" t="str">
        <v>TRANSFERENCIA</v>
      </c>
      <c r="J2189">
        <v>2853.8</v>
      </c>
    </row>
    <row r="2190">
      <c r="A2190" t="str">
        <v>BC_MATRIZ</v>
      </c>
      <c r="B2190">
        <v>46083</v>
      </c>
      <c r="C2190" t="str">
        <v>FATURA DE FEV/2026 SALA COMERCIAL 505 SUL</v>
      </c>
      <c r="D2190" t="str">
        <v>BELA CEREAIS COMERCIO</v>
      </c>
      <c r="E2190" t="str">
        <v xml:space="preserve"> ENERGISA TOCANTINS DISTRIBUIDORA DE ENERGIA S.A.</v>
      </c>
      <c r="F2190" t="str">
        <v>02/2026</v>
      </c>
      <c r="G2190" t="str">
        <v>ENERGIA</v>
      </c>
      <c r="H2190" t="str">
        <v>2/12</v>
      </c>
      <c r="I2190" t="str">
        <v>BOLETO</v>
      </c>
      <c r="J2190">
        <v>492.43</v>
      </c>
    </row>
    <row r="2191">
      <c r="A2191" t="str">
        <v>BC_MATRIZ</v>
      </c>
      <c r="B2191">
        <v>46083</v>
      </c>
      <c r="C2191" t="str">
        <v>MANUTENCAO DE SISTEMA</v>
      </c>
      <c r="D2191" t="str">
        <v>BELA CEREAIS COMERCIO</v>
      </c>
      <c r="E2191" t="str">
        <v xml:space="preserve"> GERENTE MAX SOFTWARES EIRELI</v>
      </c>
      <c r="F2191" t="str">
        <v>144</v>
      </c>
      <c r="G2191" t="str">
        <v>SISTEMA GERENTE MAX</v>
      </c>
      <c r="H2191" t="str">
        <v>3/12</v>
      </c>
      <c r="I2191" t="str">
        <v>BOLETO</v>
      </c>
      <c r="J2191">
        <v>675.96</v>
      </c>
    </row>
    <row r="2192">
      <c r="A2192" t="str">
        <v>BC_MATRIZ</v>
      </c>
      <c r="B2192">
        <v>46083</v>
      </c>
      <c r="C2192" t="str">
        <v>FCO DAF 713.906.837 PARCELA 55/60.</v>
      </c>
      <c r="D2192" t="str">
        <v>BELA CEREAIS COMERCIO</v>
      </c>
      <c r="E2192" t="str">
        <v xml:space="preserve"> BANCO DO BRASIL SA</v>
      </c>
      <c r="F2192" t="str">
        <v>713.906.837</v>
      </c>
      <c r="G2192" t="str">
        <v>PRESTACAO</v>
      </c>
      <c r="H2192" t="str">
        <v>55/60</v>
      </c>
      <c r="I2192" t="str">
        <v>DEBITO EM CONTA</v>
      </c>
      <c r="J2192">
        <v>10125</v>
      </c>
    </row>
    <row r="2193">
      <c r="A2193" t="str">
        <v>BC_MATRIZ</v>
      </c>
      <c r="B2193">
        <v>46083</v>
      </c>
      <c r="C2193" t="str">
        <v>FCO DAF 713.906.837 PARCELA 55/60.</v>
      </c>
      <c r="D2193" t="str">
        <v>BELA CEREAIS COMERCIO</v>
      </c>
      <c r="E2193" t="str">
        <v xml:space="preserve"> BANCO DO BRASIL SA</v>
      </c>
      <c r="F2193" t="str">
        <v>713.906.837</v>
      </c>
      <c r="G2193" t="str">
        <v>JUROS FCO</v>
      </c>
      <c r="H2193" t="str">
        <v>55/60</v>
      </c>
      <c r="I2193" t="str">
        <v>DEBITO EM CONTA</v>
      </c>
      <c r="J2193">
        <v>219.55</v>
      </c>
    </row>
    <row r="2194">
      <c r="A2194" t="str">
        <v>BC_MATRIZ</v>
      </c>
      <c r="B2194">
        <v>46083</v>
      </c>
      <c r="C2194" t="str">
        <v>CAPITAL DE GIRO FCO CEDULA DE CREDITO BANCARIO NR 713.916.308. PARCELA 3/12. VALOR PARCELA: R$ 125.000,00. ENCARGO FINANCEIRO 1,47 % MES.</v>
      </c>
      <c r="D2194" t="str">
        <v>BELA CEREAIS COMERCIO</v>
      </c>
      <c r="E2194" t="str">
        <v xml:space="preserve"> BANCO DO BRASIL SA</v>
      </c>
      <c r="F2194" t="str">
        <v>713.916.308</v>
      </c>
      <c r="G2194" t="str">
        <v>CAPITAL GIRO</v>
      </c>
      <c r="H2194" t="str">
        <v>3/12</v>
      </c>
      <c r="I2194" t="str">
        <v>DEBITO EM CONTA</v>
      </c>
      <c r="J2194">
        <v>125000</v>
      </c>
    </row>
    <row r="2195">
      <c r="A2195" t="str">
        <v>BC_MATRIZ</v>
      </c>
      <c r="B2195">
        <v>46083</v>
      </c>
      <c r="C2195" t="str">
        <v>CAPITAL DE GIRO FCO CEDULA DE CREDITO BANCARIO NR 713.916.308. PARCELA 3/12. VALOR PARCELA: R$ 125.000,00. ENCARGO FINANCEIRO 1,47 % MES.</v>
      </c>
      <c r="D2195" t="str">
        <v>BELA CEREAIS COMERCIO</v>
      </c>
      <c r="E2195" t="str">
        <v xml:space="preserve"> BANCO DO BRASIL SA</v>
      </c>
      <c r="F2195" t="str">
        <v>713.916.308</v>
      </c>
      <c r="G2195" t="str">
        <v>JUROS EMPRESTIMOS</v>
      </c>
      <c r="H2195" t="str">
        <v>3/12</v>
      </c>
      <c r="I2195" t="str">
        <v>DEBITO EM CONTA</v>
      </c>
      <c r="J2195">
        <v>21524.73</v>
      </c>
    </row>
    <row r="2196">
      <c r="A2196" t="str">
        <v>BC_MATRIZ</v>
      </c>
      <c r="B2196">
        <v>46083</v>
      </c>
      <c r="C2196" t="str">
        <v>TARIFA</v>
      </c>
      <c r="D2196" t="str">
        <v>BELA CEREAIS COMERCIO</v>
      </c>
      <c r="E2196" t="str">
        <v xml:space="preserve"> BANCO DO BRASIL SA</v>
      </c>
      <c r="F2196" t="str">
        <v>03/2026</v>
      </c>
      <c r="G2196" t="str">
        <v>TARIFA BANCARIA</v>
      </c>
      <c r="H2196" t="str">
        <v>ÚNICA</v>
      </c>
      <c r="I2196" t="str">
        <v>DEBITO EM CONTA</v>
      </c>
      <c r="J2196">
        <v>15</v>
      </c>
    </row>
    <row r="2197">
      <c r="A2197" t="str">
        <v>BC_MATRIZ</v>
      </c>
      <c r="B2197">
        <v>46083</v>
      </c>
      <c r="C2197" t="str">
        <v>TARIFA</v>
      </c>
      <c r="D2197" t="str">
        <v>BELA CEREAIS COMERCIO</v>
      </c>
      <c r="E2197" t="str">
        <v xml:space="preserve"> BANCO DO BRASIL SA</v>
      </c>
      <c r="F2197" t="str">
        <v>03/2026</v>
      </c>
      <c r="G2197" t="str">
        <v>TARIFA BANCARIA</v>
      </c>
      <c r="H2197" t="str">
        <v>ÚNICA</v>
      </c>
      <c r="I2197" t="str">
        <v>DEBITO EM CONTA</v>
      </c>
      <c r="J2197">
        <v>10</v>
      </c>
    </row>
    <row r="2198">
      <c r="A2198" t="str">
        <v>BC_MATRIZ</v>
      </c>
      <c r="B2198">
        <v>46083</v>
      </c>
      <c r="C2198" t="str">
        <v>SEGURO OPERACAO 713.916.308 FCO</v>
      </c>
      <c r="D2198" t="str">
        <v>BELA CEREAIS COMERCIO</v>
      </c>
      <c r="E2198" t="str">
        <v xml:space="preserve"> BANCO DO BRASIL SA</v>
      </c>
      <c r="F2198" t="str">
        <v>713.916.308</v>
      </c>
      <c r="G2198" t="str">
        <v>SEGURO DE CREDITO</v>
      </c>
      <c r="H2198" t="str">
        <v>ÚNICA</v>
      </c>
      <c r="I2198" t="str">
        <v>DEBITO EM CONTA</v>
      </c>
      <c r="J2198">
        <v>2547.57</v>
      </c>
    </row>
    <row r="2199">
      <c r="A2199" t="str">
        <v>BC_MATRIZ</v>
      </c>
      <c r="B2199">
        <v>46083</v>
      </c>
      <c r="C2199" t="str">
        <v>CARTAO DE CREDITO. NF 85268 R$ 3.927,88. NF 282192 FRETEBRAS R$ 500,00. ADIANTAMENTO A FORNECEDORES R$ 337,50 NF 692.</v>
      </c>
      <c r="D2199" t="str">
        <v>BELA CEREAIS COMERCIO</v>
      </c>
      <c r="E2199" t="str">
        <v xml:space="preserve"> BANCO DO BRASIL SA</v>
      </c>
      <c r="F2199" t="str">
        <v>02/2026</v>
      </c>
      <c r="G2199" t="str">
        <v>INSTALACAO/MONTAGEM ESCRITORIO 505 SUL PALMAS TO</v>
      </c>
      <c r="H2199" t="str">
        <v>ÚNICA</v>
      </c>
      <c r="I2199" t="str">
        <v>DEBITO EM CONTA</v>
      </c>
      <c r="J2199">
        <v>3927.88</v>
      </c>
    </row>
    <row r="2200">
      <c r="A2200" t="str">
        <v>BC_MATRIZ</v>
      </c>
      <c r="B2200">
        <v>46083</v>
      </c>
      <c r="C2200" t="str">
        <v>CARTAO DE CREDITO. NF 85268 R$ 3.927,88. NF 282192 FRETEBRAS R$ 500,00. ADIANTAMENTO A FORNECEDORES R$ 337,50 NF 692.</v>
      </c>
      <c r="D2200" t="str">
        <v>BELA CEREAIS COMERCIO</v>
      </c>
      <c r="E2200" t="str">
        <v xml:space="preserve"> BANCO DO BRASIL SA</v>
      </c>
      <c r="F2200" t="str">
        <v>02/2026</v>
      </c>
      <c r="G2200" t="str">
        <v>TARIFA BANCARIA</v>
      </c>
      <c r="H2200" t="str">
        <v>ÚNICA</v>
      </c>
      <c r="I2200" t="str">
        <v>DEBITO EM CONTA</v>
      </c>
      <c r="J2200">
        <v>3</v>
      </c>
    </row>
    <row r="2201">
      <c r="A2201" t="str">
        <v>BC_MATRIZ</v>
      </c>
      <c r="B2201">
        <v>46083</v>
      </c>
      <c r="C2201" t="str">
        <v>CARTAO DE CREDITO. NF 85268 R$ 3.927,88. NF 282192 FRETEBRAS R$ 500,00. ADIANTAMENTO A FORNECEDORES R$ 337,50 NF 692.</v>
      </c>
      <c r="D2201" t="str">
        <v>BELA CEREAIS COMERCIO</v>
      </c>
      <c r="E2201" t="str">
        <v xml:space="preserve"> BANCO DO BRASIL SA</v>
      </c>
      <c r="F2201" t="str">
        <v>02/2026</v>
      </c>
      <c r="G2201" t="str">
        <v>HONORARIOS DIVERSOS</v>
      </c>
      <c r="H2201" t="str">
        <v>ÚNICA</v>
      </c>
      <c r="I2201" t="str">
        <v>DEBITO EM CONTA</v>
      </c>
      <c r="J2201">
        <v>500</v>
      </c>
    </row>
    <row r="2202">
      <c r="A2202" t="str">
        <v>BC_MATRIZ</v>
      </c>
      <c r="B2202">
        <v>46083</v>
      </c>
      <c r="C2202" t="str">
        <v>CARTAO DE CREDITO. NF 85268 R$ 3.927,88. NF 282192 FRETEBRAS R$ 500,00. ADIANTAMENTO A FORNECEDORES R$ 337,50 NF 692.</v>
      </c>
      <c r="D2202" t="str">
        <v>BELA CEREAIS COMERCIO</v>
      </c>
      <c r="E2202" t="str">
        <v xml:space="preserve"> BANCO DO BRASIL SA</v>
      </c>
      <c r="F2202" t="str">
        <v>02/2026</v>
      </c>
      <c r="G2202" t="str">
        <v>TARIFA BANCARIA</v>
      </c>
      <c r="H2202" t="str">
        <v>ÚNICA</v>
      </c>
      <c r="I2202" t="str">
        <v>DEBITO EM CONTA</v>
      </c>
      <c r="J2202">
        <v>4</v>
      </c>
    </row>
    <row r="2203">
      <c r="A2203" t="str">
        <v>BC_MATRIZ</v>
      </c>
      <c r="B2203">
        <v>46083</v>
      </c>
      <c r="C2203" t="str">
        <v>APLICACAO</v>
      </c>
      <c r="D2203" t="str">
        <v>BELA CEREAIS COMERCIO</v>
      </c>
      <c r="E2203" t="str">
        <v xml:space="preserve"> TRANSFERENCIA ENTRE CONTAS</v>
      </c>
      <c r="F2203" t="str">
        <v>03/2026</v>
      </c>
      <c r="G2203" t="str">
        <v>TRANSFERENCIA ENTRE CONTAS</v>
      </c>
      <c r="H2203" t="str">
        <v>ÚNICA</v>
      </c>
      <c r="I2203" t="str">
        <v>TRANSFERENCIA</v>
      </c>
      <c r="J2203">
        <v>1098195.11</v>
      </c>
    </row>
    <row r="2204">
      <c r="A2204" t="str">
        <v>BC_MATRIZ</v>
      </c>
      <c r="B2204">
        <v>46084</v>
      </c>
      <c r="C2204" t="str">
        <v>FRETE MARITIMO CONTRATO VENDA: 0407/25 - FC. FATURA Nº 00897 REF. DOCUMENTOS: 02141, 02141, 02144, 02144, 02140, 02140.</v>
      </c>
      <c r="D2204" t="str">
        <v>BELA CEREAIS COMERCIO</v>
      </c>
      <c r="E2204" t="str">
        <v xml:space="preserve"> VEGA PARTICIPACOES E GESTORA DE BENS LTDA</v>
      </c>
      <c r="F2204" t="str">
        <v>0407/25 - FC</v>
      </c>
      <c r="G2204" t="str">
        <v>FRETE MARITIMO</v>
      </c>
      <c r="H2204" t="str">
        <v>ÚNICA</v>
      </c>
      <c r="I2204" t="str">
        <v>BOLETO</v>
      </c>
      <c r="J2204">
        <v>7240.81</v>
      </c>
    </row>
    <row r="2205">
      <c r="A2205" t="str">
        <v>BC_MATRIZ</v>
      </c>
      <c r="B2205">
        <v>46084</v>
      </c>
      <c r="C2205" t="str">
        <v>NF 23. DESPESAS REGISTRO MARCA BELA EXTRATO CLAIR ANTONIO.</v>
      </c>
      <c r="D2205" t="str">
        <v>BELA CEREAIS COMERCIO</v>
      </c>
      <c r="E2205" t="str">
        <v xml:space="preserve"> 62.099.634 PEDRO FOLIATTI LEUSIN</v>
      </c>
      <c r="F2205" t="str">
        <v>23</v>
      </c>
      <c r="G2205" t="str">
        <v>HONORARIOS DIVERSOS</v>
      </c>
      <c r="H2205" t="str">
        <v>ÚNICA</v>
      </c>
      <c r="I2205" t="str">
        <v>PIX</v>
      </c>
      <c r="J2205">
        <v>1250</v>
      </c>
    </row>
    <row r="2206">
      <c r="A2206" t="str">
        <v>BC_MATRIZ</v>
      </c>
      <c r="B2206">
        <v>46084</v>
      </c>
      <c r="C2206" t="str">
        <v>TARIFA</v>
      </c>
      <c r="D2206" t="str">
        <v>BELA CEREAIS COMERCIO</v>
      </c>
      <c r="E2206" t="str">
        <v xml:space="preserve"> BANCO DO BRASIL SA</v>
      </c>
      <c r="F2206" t="str">
        <v>03/2026</v>
      </c>
      <c r="G2206" t="str">
        <v>TARIFA BANCARIA</v>
      </c>
      <c r="H2206" t="str">
        <v>ÚNICA</v>
      </c>
      <c r="I2206" t="str">
        <v>DEBITO EM CONTA</v>
      </c>
      <c r="J2206">
        <v>10</v>
      </c>
    </row>
    <row r="2207">
      <c r="A2207" t="str">
        <v>BC_MATRIZ</v>
      </c>
      <c r="B2207">
        <v>46084</v>
      </c>
      <c r="C2207" t="str">
        <v>RESGATE</v>
      </c>
      <c r="D2207" t="str">
        <v>BELA CEREAIS COMERCIO</v>
      </c>
      <c r="E2207" t="str">
        <v xml:space="preserve"> TRANSFERENCIA ENTRE CONTAS</v>
      </c>
      <c r="F2207" t="str">
        <v>3/2026</v>
      </c>
      <c r="G2207" t="str">
        <v>TRANSFERENCIA ENTRE CONTAS</v>
      </c>
      <c r="H2207" t="str">
        <v>ÚNICA</v>
      </c>
      <c r="I2207" t="str">
        <v>TRANSFERENCIA</v>
      </c>
      <c r="J2207">
        <v>67930.25</v>
      </c>
    </row>
    <row r="2208">
      <c r="A2208" t="str">
        <v>BC_MATRIZ</v>
      </c>
      <c r="B2208">
        <v>46085</v>
      </c>
      <c r="C2208" t="str">
        <v>COMPRA PARCELA Nº 01 Ref Documento nº 1612</v>
      </c>
      <c r="D2208" t="str">
        <v>BELA CEREAIS COMERCIO</v>
      </c>
      <c r="E2208" t="str">
        <v xml:space="preserve"> MM COMERCIO DE CEREAIS LTDA</v>
      </c>
      <c r="F2208" t="str">
        <v>1612</v>
      </c>
      <c r="G2208" t="str">
        <v>TRANSFERENCIA ENTRE CONTAS</v>
      </c>
      <c r="H2208" t="str">
        <v>1/1</v>
      </c>
      <c r="I2208" t="str">
        <v>TRANSFERENCIA</v>
      </c>
      <c r="J2208">
        <v>87302.61</v>
      </c>
    </row>
    <row r="2209">
      <c r="A2209" t="str">
        <v>BC_MATRIZ</v>
      </c>
      <c r="B2209">
        <v>46085</v>
      </c>
      <c r="C2209" t="str">
        <v>TARIFA</v>
      </c>
      <c r="D2209" t="str">
        <v>BELA CEREAIS COMERCIO</v>
      </c>
      <c r="E2209" t="str">
        <v xml:space="preserve"> BANCO DO BRASIL SA</v>
      </c>
      <c r="F2209" t="str">
        <v>03/2026</v>
      </c>
      <c r="G2209" t="str">
        <v>TARIFA BANCARIA</v>
      </c>
      <c r="H2209" t="str">
        <v>ÚNICA</v>
      </c>
      <c r="I2209" t="str">
        <v>DEBITO EM CONTA</v>
      </c>
      <c r="J2209">
        <v>5</v>
      </c>
    </row>
    <row r="2210">
      <c r="A2210" t="str">
        <v>BC_MATRIZ</v>
      </c>
      <c r="B2210">
        <v>46085</v>
      </c>
      <c r="C2210" t="str">
        <v>MERCADORIA REF NF 5351970, CARREGAMENTO  Nº 02348 E 02349 , CONTRATO: 0471/26 - SO. PLACA: XXX-9999, MOTORISTA: JOEL FLORENCO DE SOUZA. EXTRATO ASSIS P P A LTDA</v>
      </c>
      <c r="D2210" t="str">
        <v>BELA CEREAIS COMERCIO</v>
      </c>
      <c r="E2210" t="str">
        <v xml:space="preserve"> DIEGO FERREIRA DE ASSIS</v>
      </c>
      <c r="F2210" t="str">
        <v>02349</v>
      </c>
      <c r="G2210" t="str">
        <v>FORNECEDORES MERCADORIA</v>
      </c>
      <c r="H2210" t="str">
        <v>ÚNICA</v>
      </c>
      <c r="I2210" t="str">
        <v>TRANSFERENCIA</v>
      </c>
      <c r="J2210">
        <v>43863.76</v>
      </c>
    </row>
    <row r="2211">
      <c r="A2211" t="str">
        <v>BC_MATRIZ</v>
      </c>
      <c r="B2211">
        <v>46085</v>
      </c>
      <c r="C2211" t="str">
        <v>RESGATE</v>
      </c>
      <c r="D2211" t="str">
        <v>BELA CEREAIS COMERCIO</v>
      </c>
      <c r="E2211" t="str">
        <v xml:space="preserve"> TRANSFERENCIA ENTRE CONTAS</v>
      </c>
      <c r="F2211" t="str">
        <v>03/2026</v>
      </c>
      <c r="G2211" t="str">
        <v>TRANSFERENCIA ENTRE CONTAS</v>
      </c>
      <c r="H2211" t="str">
        <v>ÚNICA</v>
      </c>
      <c r="I2211" t="str">
        <v>TRANSFERENCIA</v>
      </c>
      <c r="J2211">
        <v>131171.37</v>
      </c>
    </row>
    <row r="2212" xml:space="preserve">
      <c r="A2212" t="str">
        <v>BC_MATRIZ</v>
      </c>
      <c r="B2212">
        <v>46086</v>
      </c>
      <c r="C2212" t="str" xml:space="preserve">
        <v xml:space="preserve">INTERNET ESCRITORIO FATURA 2602928792453_x000d_
.</v>
      </c>
      <c r="D2212" t="str">
        <v>BELA CEREAIS COMERCIO</v>
      </c>
      <c r="E2212" t="str">
        <v xml:space="preserve"> CLARO S.A.</v>
      </c>
      <c r="F2212" t="str">
        <v>2602928792453</v>
      </c>
      <c r="G2212" t="str">
        <v>INTERNET</v>
      </c>
      <c r="H2212" t="str">
        <v>2/13</v>
      </c>
      <c r="I2212" t="str">
        <v>BOLETO</v>
      </c>
      <c r="J2212">
        <v>182.76</v>
      </c>
    </row>
    <row r="2213">
      <c r="A2213" t="str">
        <v>BC_MATRIZ</v>
      </c>
      <c r="B2213">
        <v>46086</v>
      </c>
      <c r="C2213" t="str">
        <v>RESGATE</v>
      </c>
      <c r="D2213" t="str">
        <v>BELA CEREAIS COMERCIO</v>
      </c>
      <c r="E2213" t="str">
        <v xml:space="preserve"> TRANSFERENCIA ENTRE CONTAS</v>
      </c>
      <c r="F2213" t="str">
        <v>03/2026</v>
      </c>
      <c r="G2213" t="str">
        <v>TRANSFERENCIA ENTRE CONTAS</v>
      </c>
      <c r="H2213" t="str">
        <v>ÚNICA</v>
      </c>
      <c r="I2213" t="str">
        <v>TRANSFERENCIA</v>
      </c>
      <c r="J2213">
        <v>182.76</v>
      </c>
    </row>
    <row r="2214">
      <c r="A2214" t="str">
        <v>BC_MATRIZ</v>
      </c>
      <c r="B2214">
        <v>46086</v>
      </c>
      <c r="C2214" t="str">
        <v>TARIFA</v>
      </c>
      <c r="D2214" t="str">
        <v>BELA CEREAIS COMERCIO</v>
      </c>
      <c r="E2214" t="str">
        <v xml:space="preserve"> BANCO DA AMAZONIA</v>
      </c>
      <c r="F2214" t="str">
        <v>03/2026</v>
      </c>
      <c r="G2214" t="str">
        <v>TARIFA BANCARIA</v>
      </c>
      <c r="H2214" t="str">
        <v>ÚNICA</v>
      </c>
      <c r="I2214" t="str">
        <v>DEBITO EM CONTA</v>
      </c>
      <c r="J2214">
        <v>40</v>
      </c>
    </row>
    <row r="2215">
      <c r="A2215" t="str">
        <v>BC_MATRIZ</v>
      </c>
      <c r="B2215">
        <v>46087</v>
      </c>
      <c r="C2215" t="str">
        <v>FETHAB REF NF 065, CARREGAMENTO  Nº 02246, CONTRATO: 0443/26 - SO. PLACA: XXX-9999, MOTORISTA: JOEL FLORENCO DE SOUZA</v>
      </c>
      <c r="D2215" t="str">
        <v>BELA CEREAIS COMERCIO</v>
      </c>
      <c r="E2215" t="str">
        <v xml:space="preserve"> THIAGO FACHOLLI</v>
      </c>
      <c r="F2215" t="str">
        <v>02246</v>
      </c>
      <c r="G2215" t="str">
        <v>FETHAB</v>
      </c>
      <c r="H2215" t="str">
        <v>ÚNICA</v>
      </c>
      <c r="I2215" t="str">
        <v>BOLETO</v>
      </c>
      <c r="J2215">
        <v>3023.56</v>
      </c>
    </row>
    <row r="2216">
      <c r="A2216" t="str">
        <v>BC_MATRIZ</v>
      </c>
      <c r="B2216">
        <v>46087</v>
      </c>
      <c r="C2216" t="str">
        <v>FETHAB REF NF 87 E 89, CARREGAMENTO  Nº 02253, CONTRATO: 0444/26 - SO. PLACA: XXX-9999, MOTORISTA: JOEL FLORENCO DE SOUZA</v>
      </c>
      <c r="D2216" t="str">
        <v>BELA CEREAIS COMERCIO</v>
      </c>
      <c r="E2216" t="str">
        <v xml:space="preserve"> THIAGO FACHOLLI</v>
      </c>
      <c r="F2216" t="str">
        <v>02253</v>
      </c>
      <c r="G2216" t="str">
        <v>FETHAB</v>
      </c>
      <c r="H2216" t="str">
        <v>ÚNICA</v>
      </c>
      <c r="I2216" t="str">
        <v>BOLETO</v>
      </c>
      <c r="J2216">
        <v>3094.42</v>
      </c>
    </row>
    <row r="2217">
      <c r="A2217" t="str">
        <v>BC_MATRIZ</v>
      </c>
      <c r="B2217">
        <v>46087</v>
      </c>
      <c r="C2217" t="str">
        <v>FETHAB CARREGAMENTO  Nº 02267, CONTRATO: 0449/26 - SO. PLACA: XXX-9999, MOTORISTA: JOEL FLORENCO DE SOUZA</v>
      </c>
      <c r="D2217" t="str">
        <v>BELA CEREAIS COMERCIO</v>
      </c>
      <c r="E2217" t="str">
        <v xml:space="preserve"> THIAGO FACHOLLI</v>
      </c>
      <c r="F2217" t="str">
        <v>02267</v>
      </c>
      <c r="G2217" t="str">
        <v>FETHAB</v>
      </c>
      <c r="H2217" t="str">
        <v>ÚNICA</v>
      </c>
      <c r="I2217" t="str">
        <v>BOLETO</v>
      </c>
      <c r="J2217">
        <v>2731.08</v>
      </c>
    </row>
    <row r="2218">
      <c r="A2218" t="str">
        <v>BC_MATRIZ</v>
      </c>
      <c r="B2218">
        <v>46087</v>
      </c>
      <c r="C2218" t="str">
        <v>FETHAB REF NF 12, CARREGAMENTO  Nº 02270, CONTRATO: 0455/26 - SO. PLACA: XXX-9999, MOTORISTA: JOEL FLORENCO DE SOUZA</v>
      </c>
      <c r="D2218" t="str">
        <v>BELA CEREAIS COMERCIO</v>
      </c>
      <c r="E2218" t="str">
        <v xml:space="preserve"> BARBARA OLIVEIRA FUSCO</v>
      </c>
      <c r="F2218" t="str">
        <v>02270</v>
      </c>
      <c r="G2218" t="str">
        <v>FETHAB</v>
      </c>
      <c r="H2218" t="str">
        <v>ÚNICA</v>
      </c>
      <c r="I2218" t="str">
        <v>BOLETO</v>
      </c>
      <c r="J2218">
        <v>1245.89</v>
      </c>
    </row>
    <row r="2219">
      <c r="A2219" t="str">
        <v>BC_MATRIZ</v>
      </c>
      <c r="B2219">
        <v>46087</v>
      </c>
      <c r="C2219" t="str">
        <v>FETHAB CARREGAMENTO  Nº 02291, CONTRATO: 0461/26 - SO. PLACA: XXX-9999, MOTORISTA: JOEL FLORENCO DE SOUZA</v>
      </c>
      <c r="D2219" t="str">
        <v>BELA CEREAIS COMERCIO</v>
      </c>
      <c r="E2219" t="str">
        <v xml:space="preserve"> GEOVAN BARBOSA DIAS</v>
      </c>
      <c r="F2219" t="str">
        <v>02291</v>
      </c>
      <c r="G2219" t="str">
        <v>FETHAB</v>
      </c>
      <c r="H2219" t="str">
        <v>ÚNICA</v>
      </c>
      <c r="I2219" t="str">
        <v>BOLETO</v>
      </c>
      <c r="J2219">
        <v>1171.19</v>
      </c>
    </row>
    <row r="2220">
      <c r="A2220" t="str">
        <v>BC_MATRIZ</v>
      </c>
      <c r="B2220">
        <v>46087</v>
      </c>
      <c r="C2220" t="str">
        <v>FETHAB CARREGAMENTO  Nº 02294, CONTRATO: 0458/26 - SO. PLACA: XXX-9999, MOTORISTA: JOEL FLORENCO DE SOUZA</v>
      </c>
      <c r="D2220" t="str">
        <v>BELA CEREAIS COMERCIO</v>
      </c>
      <c r="E2220" t="str">
        <v xml:space="preserve"> THIAGO FACHOLLI</v>
      </c>
      <c r="F2220" t="str">
        <v>02294</v>
      </c>
      <c r="G2220" t="str">
        <v>FETHAB</v>
      </c>
      <c r="H2220" t="str">
        <v>ÚNICA</v>
      </c>
      <c r="I2220" t="str">
        <v>BOLETO</v>
      </c>
      <c r="J2220">
        <v>3315.41</v>
      </c>
    </row>
    <row r="2221">
      <c r="A2221" t="str">
        <v>BC_MATRIZ</v>
      </c>
      <c r="B2221">
        <v>46087</v>
      </c>
      <c r="C2221" t="str">
        <v>FETHAB CARREGAMENTO  Nº 02299, CONTRATO: 0465/26 - SO. PLACA: XXX-9999, MOTORISTA: JOEL FLORENCO DE SOUZA</v>
      </c>
      <c r="D2221" t="str">
        <v>BELA CEREAIS COMERCIO</v>
      </c>
      <c r="E2221" t="str">
        <v xml:space="preserve"> FELIPE DEI RICARDI</v>
      </c>
      <c r="F2221" t="str">
        <v>02299</v>
      </c>
      <c r="G2221" t="str">
        <v>FETHAB</v>
      </c>
      <c r="H2221" t="str">
        <v>ÚNICA</v>
      </c>
      <c r="I2221" t="str">
        <v>TRANSFERENCIA</v>
      </c>
      <c r="J2221">
        <v>351.16</v>
      </c>
    </row>
    <row r="2222">
      <c r="A2222" t="str">
        <v>BC_MATRIZ</v>
      </c>
      <c r="B2222">
        <v>46087</v>
      </c>
      <c r="C2222" t="str">
        <v>FETHAB DE COMPRA CONTRATO: 0463/26 - SO. FATURA Nº 00927 REF. DOCUMENTOS: 02305, 02306, 02307, 02308, 02309, 02317.</v>
      </c>
      <c r="D2222" t="str">
        <v>BELA CEREAIS COMERCIO</v>
      </c>
      <c r="E2222" t="str">
        <v xml:space="preserve"> ANDRE LUIZ SALLES SCUTTI</v>
      </c>
      <c r="F2222" t="str">
        <v>0463/26 - SO</v>
      </c>
      <c r="G2222" t="str">
        <v>FETHAB</v>
      </c>
      <c r="H2222" t="str">
        <v>ÚNICA</v>
      </c>
      <c r="I2222" t="str">
        <v>BOLETO</v>
      </c>
      <c r="J2222">
        <v>12536.23</v>
      </c>
    </row>
    <row r="2223">
      <c r="A2223" t="str">
        <v>BC_MATRIZ</v>
      </c>
      <c r="B2223">
        <v>46087</v>
      </c>
      <c r="C2223" t="str">
        <v>FETHAB CONTRATO DE COMPRA 0445/26 - SO. FATURA Nº 00928 REF. DOCUMENTOS: 02286, 02298, 02295, 02296.</v>
      </c>
      <c r="D2223" t="str">
        <v>BELA CEREAIS COMERCIO</v>
      </c>
      <c r="E2223" t="str">
        <v xml:space="preserve"> ANDRE LUIZ SALLES SCUTTI</v>
      </c>
      <c r="F2223" t="str">
        <v>0445/26 - SO</v>
      </c>
      <c r="G2223" t="str">
        <v>FETHAB</v>
      </c>
      <c r="H2223" t="str">
        <v>ÚNICA</v>
      </c>
      <c r="I2223" t="str">
        <v>BOLETO</v>
      </c>
      <c r="J2223">
        <v>1660.8</v>
      </c>
    </row>
    <row r="2224">
      <c r="A2224" t="str">
        <v>BC_MATRIZ</v>
      </c>
      <c r="B2224">
        <v>46087</v>
      </c>
      <c r="C2224" t="str">
        <v>FETHAB CONTRATO DE COMPRA 0445/26 - SO. FATURA Nº 00928 REF. DOCUMENTOS: 02286, 02298, 02295, 02296.</v>
      </c>
      <c r="D2224" t="str">
        <v>BELA CEREAIS COMERCIO</v>
      </c>
      <c r="E2224" t="str">
        <v xml:space="preserve"> ANDRE LUIZ SALLES SCUTTI</v>
      </c>
      <c r="F2224" t="str">
        <v>0445/26 - SO</v>
      </c>
      <c r="G2224" t="str">
        <v>FETHAB</v>
      </c>
      <c r="H2224" t="str">
        <v>ÚNICA</v>
      </c>
      <c r="I2224" t="str">
        <v>BOLETO</v>
      </c>
      <c r="J2224">
        <v>4494.05</v>
      </c>
    </row>
    <row r="2225">
      <c r="A2225" t="str">
        <v>BC_MATRIZ</v>
      </c>
      <c r="B2225">
        <v>46087</v>
      </c>
      <c r="C2225" t="str">
        <v>REFERENTE 02/2026.</v>
      </c>
      <c r="D2225" t="str">
        <v>BELA CEREAIS COMERCIO</v>
      </c>
      <c r="E2225" t="str">
        <v xml:space="preserve"> FGTS FUNDO DE GARANTIA DE TEMPO DE SERVICO</v>
      </c>
      <c r="F2225" t="str">
        <v>02/2026</v>
      </c>
      <c r="G2225" t="str">
        <v>FGTS</v>
      </c>
      <c r="H2225" t="str">
        <v>ÚNICA</v>
      </c>
      <c r="I2225" t="str">
        <v>BOLETO</v>
      </c>
      <c r="J2225">
        <v>160</v>
      </c>
    </row>
    <row r="2226">
      <c r="A2226" t="str">
        <v>BC_MATRIZ</v>
      </c>
      <c r="B2226">
        <v>46087</v>
      </c>
      <c r="C2226" t="str">
        <v>REFERENTE 01/2026</v>
      </c>
      <c r="D2226" t="str">
        <v>BELA CEREAIS COMERCIO</v>
      </c>
      <c r="E2226" t="str">
        <v xml:space="preserve"> FGTS FUNDO DE GARANTIA DE TEMPO DE SERVICO</v>
      </c>
      <c r="F2226" t="str">
        <v>01/2026</v>
      </c>
      <c r="G2226" t="str">
        <v>FGTS</v>
      </c>
      <c r="H2226" t="str">
        <v>ÚNICA</v>
      </c>
      <c r="I2226" t="str">
        <v>BOLETO</v>
      </c>
      <c r="J2226">
        <v>70.76</v>
      </c>
    </row>
    <row r="2227">
      <c r="A2227" t="str">
        <v>BC_MATRIZ</v>
      </c>
      <c r="B2227">
        <v>46087</v>
      </c>
      <c r="C2227" t="str">
        <v>FETHAB CONTRATO: 0469/26 - SO. FATURA Nº 00934 REF. DOCUMENTOS: 02342, 02343, 02341.</v>
      </c>
      <c r="D2227" t="str">
        <v>BELA CEREAIS COMERCIO</v>
      </c>
      <c r="E2227" t="str">
        <v xml:space="preserve"> MARCIO VICTOR BELOTI</v>
      </c>
      <c r="F2227" t="str">
        <v>0469/26 - SO</v>
      </c>
      <c r="G2227" t="str">
        <v>FETHAB</v>
      </c>
      <c r="H2227" t="str">
        <v>ÚNICA</v>
      </c>
      <c r="I2227" t="str">
        <v>BOLETO</v>
      </c>
      <c r="J2227">
        <v>2650.15</v>
      </c>
    </row>
    <row r="2228">
      <c r="A2228" t="str">
        <v>BC_MATRIZ</v>
      </c>
      <c r="B2228">
        <v>46087</v>
      </c>
      <c r="C2228" t="str">
        <v>IAGRO CONTRATO: 0469/26 - SO. FATURA Nº 00934 REF. DOCUMENTOS: 02342, 02343, 02341.</v>
      </c>
      <c r="D2228" t="str">
        <v>BELA CEREAIS COMERCIO</v>
      </c>
      <c r="E2228" t="str">
        <v xml:space="preserve"> MARCIO VICTOR BELOTI</v>
      </c>
      <c r="F2228" t="str">
        <v>0469/26 - SO</v>
      </c>
      <c r="G2228" t="str">
        <v>FETHAB</v>
      </c>
      <c r="H2228" t="str">
        <v>ÚNICA</v>
      </c>
      <c r="I2228" t="str">
        <v>BOLETO</v>
      </c>
      <c r="J2228">
        <v>152.38</v>
      </c>
    </row>
    <row r="2229">
      <c r="A2229" t="str">
        <v>BC_MATRIZ</v>
      </c>
      <c r="B2229">
        <v>46087</v>
      </c>
      <c r="C2229" t="str">
        <v>FETHAB CONTRATO: 0467/26 - SO. FATURA Nº 00935 REF. DOCUMENTOS: 02335, 02338, 02340.</v>
      </c>
      <c r="D2229" t="str">
        <v>BELA CEREAIS COMERCIO</v>
      </c>
      <c r="E2229" t="str">
        <v xml:space="preserve"> MARCIO VICTOR BELOTI</v>
      </c>
      <c r="F2229" t="str">
        <v>0467/26 - SO</v>
      </c>
      <c r="G2229" t="str">
        <v>FETHAB</v>
      </c>
      <c r="H2229" t="str">
        <v>ÚNICA</v>
      </c>
      <c r="I2229" t="str">
        <v>BOLETO</v>
      </c>
      <c r="J2229">
        <v>8765.64</v>
      </c>
    </row>
    <row r="2230">
      <c r="A2230" t="str">
        <v>BC_MATRIZ</v>
      </c>
      <c r="B2230">
        <v>46087</v>
      </c>
      <c r="C2230" t="str">
        <v>IAGRO CONTRATO: 0467/26 - SO. FATURA Nº 00935 REF. DOCUMENTOS: 02335, 02338, 02340.</v>
      </c>
      <c r="D2230" t="str">
        <v>BELA CEREAIS COMERCIO</v>
      </c>
      <c r="E2230" t="str">
        <v xml:space="preserve"> MARCIO VICTOR BELOTI</v>
      </c>
      <c r="F2230" t="str">
        <v>0467/26 - SO</v>
      </c>
      <c r="G2230" t="str">
        <v>FETHAB</v>
      </c>
      <c r="H2230" t="str">
        <v>ÚNICA</v>
      </c>
      <c r="I2230" t="str">
        <v>BOLETO</v>
      </c>
      <c r="J2230">
        <v>504.03</v>
      </c>
    </row>
    <row r="2231">
      <c r="A2231" t="str">
        <v>BC_MATRIZ</v>
      </c>
      <c r="B2231">
        <v>46087</v>
      </c>
      <c r="C2231" t="str">
        <v>FETHAB CONTRATO 0422/25 - SO</v>
      </c>
      <c r="D2231" t="str">
        <v>BELA CEREAIS COMERCIO</v>
      </c>
      <c r="E2231" t="str">
        <v xml:space="preserve"> GEOVAN BARBOSA DIAS</v>
      </c>
      <c r="F2231" t="str">
        <v>0422/25 - SO</v>
      </c>
      <c r="G2231" t="str">
        <v>FETHAB</v>
      </c>
      <c r="H2231" t="str">
        <v>ÚNICA</v>
      </c>
      <c r="I2231" t="str">
        <v>BOLETO</v>
      </c>
      <c r="J2231">
        <v>1460.94</v>
      </c>
    </row>
    <row r="2232">
      <c r="A2232" t="str">
        <v>BC_MATRIZ</v>
      </c>
      <c r="B2232">
        <v>46087</v>
      </c>
      <c r="C2232" t="str">
        <v>IAGRO CARREGAMENTO  Nº 02291, CONTRATO: 0461/26 - SO. PLACA: XXX-9999, MOTORISTA: JOEL FLORENCO DE SOUZA</v>
      </c>
      <c r="D2232" t="str">
        <v>BELA CEREAIS COMERCIO</v>
      </c>
      <c r="E2232" t="str">
        <v xml:space="preserve"> GEOVAN BARBOSA DIAS</v>
      </c>
      <c r="F2232" t="str">
        <v>02291</v>
      </c>
      <c r="G2232" t="str">
        <v>FETHAB</v>
      </c>
      <c r="H2232" t="str">
        <v>ÚNICA</v>
      </c>
      <c r="I2232" t="str">
        <v>BOLETO</v>
      </c>
      <c r="J2232">
        <v>67.34</v>
      </c>
    </row>
    <row r="2233">
      <c r="A2233" t="str">
        <v>BC_MATRIZ</v>
      </c>
      <c r="B2233">
        <v>46087</v>
      </c>
      <c r="C2233" t="str">
        <v>IAGRO CONTRATO 0422/25 - SO</v>
      </c>
      <c r="D2233" t="str">
        <v>BELA CEREAIS COMERCIO</v>
      </c>
      <c r="E2233" t="str">
        <v xml:space="preserve"> GEOVAN BARBOSA DIAS</v>
      </c>
      <c r="F2233" t="str">
        <v>0422/25 - SO</v>
      </c>
      <c r="G2233" t="str">
        <v>FETHAB</v>
      </c>
      <c r="H2233" t="str">
        <v>ÚNICA</v>
      </c>
      <c r="I2233" t="str">
        <v>BOLETO</v>
      </c>
      <c r="J2233">
        <v>84.01</v>
      </c>
    </row>
    <row r="2234">
      <c r="A2234" t="str">
        <v>BC_MATRIZ</v>
      </c>
      <c r="B2234">
        <v>46087</v>
      </c>
      <c r="C2234" t="str">
        <v>FETHAB CONTRATO 0409/25 - SO</v>
      </c>
      <c r="D2234" t="str">
        <v>BELA CEREAIS COMERCIO</v>
      </c>
      <c r="E2234" t="str">
        <v xml:space="preserve"> FELIPE DEI RICARDI</v>
      </c>
      <c r="F2234" t="str">
        <v>0409/25 - SO</v>
      </c>
      <c r="G2234" t="str">
        <v>FETHAB</v>
      </c>
      <c r="H2234" t="str">
        <v>ÚNICA</v>
      </c>
      <c r="I2234" t="str">
        <v>BOLETO</v>
      </c>
      <c r="J2234">
        <v>7304.75</v>
      </c>
    </row>
    <row r="2235">
      <c r="A2235" t="str">
        <v>BC_MATRIZ</v>
      </c>
      <c r="B2235">
        <v>46087</v>
      </c>
      <c r="C2235" t="str">
        <v>IAGRO CARREGAMENTO  Nº 02299, CONTRATO: 0465/26 - SO. PLACA: XXX-9999, MOTORISTA: JOEL FLORENCO DE SOUZA</v>
      </c>
      <c r="D2235" t="str">
        <v>BELA CEREAIS COMERCIO</v>
      </c>
      <c r="E2235" t="str">
        <v xml:space="preserve"> FELIPE DEI RICARDI</v>
      </c>
      <c r="F2235" t="str">
        <v>02299</v>
      </c>
      <c r="G2235" t="str">
        <v>FETHAB</v>
      </c>
      <c r="H2235" t="str">
        <v>ÚNICA</v>
      </c>
      <c r="I2235" t="str">
        <v>TRANSFERENCIA</v>
      </c>
      <c r="J2235">
        <v>20.19</v>
      </c>
    </row>
    <row r="2236">
      <c r="A2236" t="str">
        <v>BC_MATRIZ</v>
      </c>
      <c r="B2236">
        <v>46087</v>
      </c>
      <c r="C2236" t="str">
        <v>IAGRO CONTRATO 0409/25 - SO</v>
      </c>
      <c r="D2236" t="str">
        <v>BELA CEREAIS COMERCIO</v>
      </c>
      <c r="E2236" t="str">
        <v xml:space="preserve"> FELIPE DEI RICARDI</v>
      </c>
      <c r="F2236" t="str">
        <v>0409/25 - SO</v>
      </c>
      <c r="G2236" t="str">
        <v>FETHAB</v>
      </c>
      <c r="H2236" t="str">
        <v>ÚNICA</v>
      </c>
      <c r="I2236" t="str">
        <v>BOLETO</v>
      </c>
      <c r="J2236">
        <v>420.02</v>
      </c>
    </row>
    <row r="2237">
      <c r="A2237" t="str">
        <v>BC_MATRIZ</v>
      </c>
      <c r="B2237">
        <v>46087</v>
      </c>
      <c r="C2237" t="str">
        <v>FETHAB CONTRATO COMPRA 0441/26 - SO</v>
      </c>
      <c r="D2237" t="str">
        <v>BELA CEREAIS COMERCIO</v>
      </c>
      <c r="E2237" t="str">
        <v xml:space="preserve"> BARBARA OLIVEIRA FUSCO</v>
      </c>
      <c r="F2237" t="str">
        <v>0441/26 - SO</v>
      </c>
      <c r="G2237" t="str">
        <v>FETHAB</v>
      </c>
      <c r="H2237" t="str">
        <v>ÚNICA</v>
      </c>
      <c r="I2237" t="str">
        <v>BOLETO</v>
      </c>
      <c r="J2237">
        <v>2921.88</v>
      </c>
    </row>
    <row r="2238">
      <c r="A2238" t="str">
        <v>BC_MATRIZ</v>
      </c>
      <c r="B2238">
        <v>46087</v>
      </c>
      <c r="C2238" t="str">
        <v>IAGRO REF NF 12, CARREGAMENTO  Nº 02270, CONTRATO: 0455/26 - SO. PLACA: XXX-9999, MOTORISTA: JOEL FLORENCO DE SOUZA</v>
      </c>
      <c r="D2238" t="str">
        <v>BELA CEREAIS COMERCIO</v>
      </c>
      <c r="E2238" t="str">
        <v xml:space="preserve"> BARBARA OLIVEIRA FUSCO</v>
      </c>
      <c r="F2238" t="str">
        <v>02270</v>
      </c>
      <c r="G2238" t="str">
        <v>FETHAB</v>
      </c>
      <c r="H2238" t="str">
        <v>ÚNICA</v>
      </c>
      <c r="I2238" t="str">
        <v>BOLETO</v>
      </c>
      <c r="J2238">
        <v>71.64</v>
      </c>
    </row>
    <row r="2239">
      <c r="A2239" t="str">
        <v>BC_MATRIZ</v>
      </c>
      <c r="B2239">
        <v>46087</v>
      </c>
      <c r="C2239" t="str">
        <v>IAGRO CONTRATO COMPRA 0441/26 - SO</v>
      </c>
      <c r="D2239" t="str">
        <v>BELA CEREAIS COMERCIO</v>
      </c>
      <c r="E2239" t="str">
        <v xml:space="preserve"> BARBARA OLIVEIRA FUSCO</v>
      </c>
      <c r="F2239" t="str">
        <v>0441/26 - SO</v>
      </c>
      <c r="G2239" t="str">
        <v>FETHAB</v>
      </c>
      <c r="H2239" t="str">
        <v>ÚNICA</v>
      </c>
      <c r="I2239" t="str">
        <v>BOLETO</v>
      </c>
      <c r="J2239">
        <v>168.01</v>
      </c>
    </row>
    <row r="2240">
      <c r="A2240" t="str">
        <v>BC_MATRIZ</v>
      </c>
      <c r="B2240">
        <v>46087</v>
      </c>
      <c r="C2240" t="str">
        <v>FETHAB CONTRATO 0446/26 - SO E 0459/26 - SO</v>
      </c>
      <c r="D2240" t="str">
        <v>BELA CEREAIS COMERCIO</v>
      </c>
      <c r="E2240" t="str">
        <v xml:space="preserve"> ALENCAR KACIANO GALLO</v>
      </c>
      <c r="F2240" t="str">
        <v>0446/26 - SO</v>
      </c>
      <c r="G2240" t="str">
        <v>FETHAB</v>
      </c>
      <c r="H2240" t="str">
        <v>ÚNICA</v>
      </c>
      <c r="I2240" t="str">
        <v>BOLETO</v>
      </c>
      <c r="J2240">
        <v>29218.8</v>
      </c>
    </row>
    <row r="2241">
      <c r="A2241" t="str">
        <v>BC_MATRIZ</v>
      </c>
      <c r="B2241">
        <v>46087</v>
      </c>
      <c r="C2241" t="str">
        <v>FETHAB CONTRATO 0446/26 - SO E 0459/26 - SO</v>
      </c>
      <c r="D2241" t="str">
        <v>BELA CEREAIS COMERCIO</v>
      </c>
      <c r="E2241" t="str">
        <v xml:space="preserve"> ALENCAR KACIANO GALLO</v>
      </c>
      <c r="F2241" t="str">
        <v>0446/26 - SO</v>
      </c>
      <c r="G2241" t="str">
        <v>FETHAB</v>
      </c>
      <c r="H2241" t="str">
        <v>ÚNICA</v>
      </c>
      <c r="I2241" t="str">
        <v>BOLETO</v>
      </c>
      <c r="J2241">
        <v>17531.28</v>
      </c>
    </row>
    <row r="2242">
      <c r="A2242" t="str">
        <v>BC_MATRIZ</v>
      </c>
      <c r="B2242">
        <v>46087</v>
      </c>
      <c r="C2242" t="str">
        <v>IAGRO CONTRATO 0446/26 - SO</v>
      </c>
      <c r="D2242" t="str">
        <v>BELA CEREAIS COMERCIO</v>
      </c>
      <c r="E2242" t="str">
        <v xml:space="preserve"> ALENCAR KACIANO GALLO</v>
      </c>
      <c r="F2242" t="str">
        <v>0446/26 - SO</v>
      </c>
      <c r="G2242" t="str">
        <v>FETHAB</v>
      </c>
      <c r="H2242" t="str">
        <v>ÚNICA</v>
      </c>
      <c r="I2242" t="str">
        <v>BOLETO</v>
      </c>
      <c r="J2242">
        <v>1680.08</v>
      </c>
    </row>
    <row r="2243">
      <c r="A2243" t="str">
        <v>BC_MATRIZ</v>
      </c>
      <c r="B2243">
        <v>46087</v>
      </c>
      <c r="C2243" t="str">
        <v>IAGRO CONTRATO COMPRA 0459/26 - SO</v>
      </c>
      <c r="D2243" t="str">
        <v>BELA CEREAIS COMERCIO</v>
      </c>
      <c r="E2243" t="str">
        <v xml:space="preserve"> ALENCAR KACIANO GALLO</v>
      </c>
      <c r="F2243" t="str">
        <v>0459/26 - SO</v>
      </c>
      <c r="G2243" t="str">
        <v>FETHAB</v>
      </c>
      <c r="H2243" t="str">
        <v>ÚNICA</v>
      </c>
      <c r="I2243" t="str">
        <v>BOLETO</v>
      </c>
      <c r="J2243">
        <v>1008.05</v>
      </c>
    </row>
    <row r="2244">
      <c r="A2244" t="str">
        <v>BC_MATRIZ</v>
      </c>
      <c r="B2244">
        <v>46087</v>
      </c>
      <c r="C2244" t="str">
        <v>IAGRO CONTRATO DE COMPRA: 0463/26 - SO. FATURA Nº 00927 REF. DOCUMENTOS: 02305, 02306, 02307, 02308, 02309, 02317.</v>
      </c>
      <c r="D2244" t="str">
        <v>BELA CEREAIS COMERCIO</v>
      </c>
      <c r="E2244" t="str">
        <v xml:space="preserve"> ANDRE LUIZ SALLES SCUTTI</v>
      </c>
      <c r="F2244" t="str">
        <v>0463/26 - SO</v>
      </c>
      <c r="G2244" t="str">
        <v>FETHAB</v>
      </c>
      <c r="H2244" t="str">
        <v>ÚNICA</v>
      </c>
      <c r="I2244" t="str">
        <v>BOLETO</v>
      </c>
      <c r="J2244">
        <v>720.84</v>
      </c>
    </row>
    <row r="2245">
      <c r="A2245" t="str">
        <v>BC_MATRIZ</v>
      </c>
      <c r="B2245">
        <v>46087</v>
      </c>
      <c r="C2245" t="str">
        <v>IAGRO CONTRATO DE COMPRA 0445/26 - SO. FATURA Nº 00928 REF. DOCUMENTOS: 02286, 02298, 02295, 02296.</v>
      </c>
      <c r="D2245" t="str">
        <v>BELA CEREAIS COMERCIO</v>
      </c>
      <c r="E2245" t="str">
        <v xml:space="preserve"> ANDRE LUIZ SALLES SCUTTI</v>
      </c>
      <c r="F2245" t="str">
        <v>0445/26 - SO</v>
      </c>
      <c r="G2245" t="str">
        <v>FETHAB</v>
      </c>
      <c r="H2245" t="str">
        <v>ÚNICA</v>
      </c>
      <c r="I2245" t="str">
        <v>BOLETO</v>
      </c>
      <c r="J2245">
        <v>95.5</v>
      </c>
    </row>
    <row r="2246">
      <c r="A2246" t="str">
        <v>BC_MATRIZ</v>
      </c>
      <c r="B2246">
        <v>46087</v>
      </c>
      <c r="C2246" t="str">
        <v>IAGRO CONTRATO DE COMPRA 0445/26 - SO. FATURA Nº 00928 REF. DOCUMENTOS: 02286, 02298, 02295, 02296.</v>
      </c>
      <c r="D2246" t="str">
        <v>BELA CEREAIS COMERCIO</v>
      </c>
      <c r="E2246" t="str">
        <v xml:space="preserve"> ANDRE LUIZ SALLES SCUTTI</v>
      </c>
      <c r="F2246" t="str">
        <v>0445/26 - SO</v>
      </c>
      <c r="G2246" t="str">
        <v>FETHAB</v>
      </c>
      <c r="H2246" t="str">
        <v>ÚNICA</v>
      </c>
      <c r="I2246" t="str">
        <v>BOLETO</v>
      </c>
      <c r="J2246">
        <v>258.41</v>
      </c>
    </row>
    <row r="2247">
      <c r="A2247" t="str">
        <v>BC_MATRIZ</v>
      </c>
      <c r="B2247">
        <v>46087</v>
      </c>
      <c r="C2247" t="str">
        <v>IAGRO REF NF 87 E 89, CARREGAMENTO  Nº 02253, CONTRATO: 0444/26 - SO. PLACA: XXX-9999, MOTORISTA: JOEL FLORENCO DE SOUZA</v>
      </c>
      <c r="D2247" t="str">
        <v>BELA CEREAIS COMERCIO</v>
      </c>
      <c r="E2247" t="str">
        <v xml:space="preserve"> THIAGO FACHOLLI</v>
      </c>
      <c r="F2247" t="str">
        <v>02253</v>
      </c>
      <c r="G2247" t="str">
        <v>FETHAB</v>
      </c>
      <c r="H2247" t="str">
        <v>ÚNICA</v>
      </c>
      <c r="I2247" t="str">
        <v>BOLETO</v>
      </c>
      <c r="J2247">
        <v>177.93</v>
      </c>
    </row>
    <row r="2248">
      <c r="A2248" t="str">
        <v>BC_MATRIZ</v>
      </c>
      <c r="B2248">
        <v>46087</v>
      </c>
      <c r="C2248" t="str">
        <v>IAGRO REF NF 065, CARREGAMENTO  Nº 02246, CONTRATO: 0443/26 - SO. PLACA: XXX-9999, MOTORISTA: JOEL FLORENCO DE SOUZA</v>
      </c>
      <c r="D2248" t="str">
        <v>BELA CEREAIS COMERCIO</v>
      </c>
      <c r="E2248" t="str">
        <v xml:space="preserve"> THIAGO FACHOLLI</v>
      </c>
      <c r="F2248" t="str">
        <v>02246</v>
      </c>
      <c r="G2248" t="str">
        <v>FETHAB</v>
      </c>
      <c r="H2248" t="str">
        <v>ÚNICA</v>
      </c>
      <c r="I2248" t="str">
        <v>BOLETO</v>
      </c>
      <c r="J2248">
        <v>173.86</v>
      </c>
    </row>
    <row r="2249">
      <c r="A2249" t="str">
        <v>BC_MATRIZ</v>
      </c>
      <c r="B2249">
        <v>46087</v>
      </c>
      <c r="C2249" t="str">
        <v>IAGRO CARREGAMENTO  Nº 02267, CONTRATO: 0449/26 - SO. PLACA: XXX-9999, MOTORISTA: JOEL FLORENCO DE SOUZA</v>
      </c>
      <c r="D2249" t="str">
        <v>BELA CEREAIS COMERCIO</v>
      </c>
      <c r="E2249" t="str">
        <v xml:space="preserve"> THIAGO FACHOLLI</v>
      </c>
      <c r="F2249" t="str">
        <v>02267</v>
      </c>
      <c r="G2249" t="str">
        <v>FETHAB</v>
      </c>
      <c r="H2249" t="str">
        <v>ÚNICA</v>
      </c>
      <c r="I2249" t="str">
        <v>BOLETO</v>
      </c>
      <c r="J2249">
        <v>157.04</v>
      </c>
    </row>
    <row r="2250">
      <c r="A2250" t="str">
        <v>BC_MATRIZ</v>
      </c>
      <c r="B2250">
        <v>46087</v>
      </c>
      <c r="C2250" t="str">
        <v>IAGRO CARREGAMENTO  Nº 02294, CONTRATO: 0458/26 - SO. PLACA: XXX-9999, MOTORISTA: JOEL FLORENCO DE SOUZA</v>
      </c>
      <c r="D2250" t="str">
        <v>BELA CEREAIS COMERCIO</v>
      </c>
      <c r="E2250" t="str">
        <v xml:space="preserve"> THIAGO FACHOLLI</v>
      </c>
      <c r="F2250" t="str">
        <v>02294</v>
      </c>
      <c r="G2250" t="str">
        <v>FETHAB</v>
      </c>
      <c r="H2250" t="str">
        <v>ÚNICA</v>
      </c>
      <c r="I2250" t="str">
        <v>BOLETO</v>
      </c>
      <c r="J2250">
        <v>190.64</v>
      </c>
    </row>
    <row r="2251">
      <c r="A2251" t="str">
        <v>BC_MATRIZ</v>
      </c>
      <c r="B2251">
        <v>46087</v>
      </c>
      <c r="C2251" t="str">
        <v>NF 66608</v>
      </c>
      <c r="D2251" t="str">
        <v>BELA CEREAIS COMERCIO</v>
      </c>
      <c r="E2251" t="str">
        <v xml:space="preserve"> SERASA S.A.</v>
      </c>
      <c r="F2251" t="str">
        <v>66608</v>
      </c>
      <c r="G2251" t="str">
        <v>CUSTAS CARTORIAIS</v>
      </c>
      <c r="H2251" t="str">
        <v>ÚNICA</v>
      </c>
      <c r="I2251" t="str">
        <v>PIX</v>
      </c>
      <c r="J2251">
        <v>64.99</v>
      </c>
    </row>
    <row r="2252">
      <c r="A2252" t="str">
        <v>BC_MATRIZ</v>
      </c>
      <c r="B2252">
        <v>46087</v>
      </c>
      <c r="C2252" t="str">
        <v>RECISAO</v>
      </c>
      <c r="D2252" t="str">
        <v>BELA CEREAIS COMERCIO</v>
      </c>
      <c r="E2252" t="str">
        <v xml:space="preserve"> MARIANA RODRIGUES PIMENTEL BARBEITOS</v>
      </c>
      <c r="F2252" t="str">
        <v>03/2026</v>
      </c>
      <c r="G2252" t="str">
        <v>RESCISÃO</v>
      </c>
      <c r="H2252" t="str">
        <v>ÚNICA</v>
      </c>
      <c r="I2252" t="str">
        <v>PIX</v>
      </c>
      <c r="J2252">
        <v>623.07</v>
      </c>
    </row>
    <row r="2253">
      <c r="A2253" t="str">
        <v>BC_MATRIZ</v>
      </c>
      <c r="B2253">
        <v>46087</v>
      </c>
      <c r="C2253" t="str">
        <v>TARIFA</v>
      </c>
      <c r="D2253" t="str">
        <v>BELA CEREAIS COMERCIO</v>
      </c>
      <c r="E2253" t="str">
        <v xml:space="preserve"> BANCO DO BRASIL SA</v>
      </c>
      <c r="F2253" t="str">
        <v>03/2026</v>
      </c>
      <c r="G2253" t="str">
        <v>TARIFA BANCARIA</v>
      </c>
      <c r="H2253" t="str">
        <v>ÚNICA</v>
      </c>
      <c r="I2253" t="str">
        <v>DEBITO EM CONTA</v>
      </c>
      <c r="J2253">
        <v>6.16</v>
      </c>
    </row>
    <row r="2254">
      <c r="A2254" t="str">
        <v>BC_MATRIZ</v>
      </c>
      <c r="B2254">
        <v>46087</v>
      </c>
      <c r="C2254" t="str">
        <v>RESGATE</v>
      </c>
      <c r="D2254" t="str">
        <v>BELA CEREAIS COMERCIO</v>
      </c>
      <c r="E2254" t="str">
        <v xml:space="preserve"> TRANSFERENCIA ENTRE CONTAS</v>
      </c>
      <c r="F2254" t="str">
        <v>03/2026</v>
      </c>
      <c r="G2254" t="str">
        <v>TRANSFERENCIA ENTRE CONTAS</v>
      </c>
      <c r="H2254" t="str">
        <v>ÚNICA</v>
      </c>
      <c r="I2254" t="str">
        <v>TRANSFERENCIA</v>
      </c>
      <c r="J2254">
        <v>110352.15</v>
      </c>
    </row>
    <row r="2255">
      <c r="A2255" t="str">
        <v>BC_MATRIZ</v>
      </c>
      <c r="B2255">
        <v>46091</v>
      </c>
      <c r="C2255" t="str">
        <v>NF 202600000000017. SERVICO DE SUPORTE TECNICO EM INFRAESTRUTURA DE TI.</v>
      </c>
      <c r="D2255" t="str">
        <v>BELA CEREAIS COMERCIO</v>
      </c>
      <c r="E2255" t="str">
        <v xml:space="preserve"> SKILLS IT SOLUCOES EM TECNOLOGIA LTDA</v>
      </c>
      <c r="F2255" t="str">
        <v>202600000000017</v>
      </c>
      <c r="G2255" t="str">
        <v>INFORMATICA</v>
      </c>
      <c r="H2255" t="str">
        <v>3/12</v>
      </c>
      <c r="I2255" t="str">
        <v>BOLETO</v>
      </c>
      <c r="J2255">
        <v>896.95</v>
      </c>
    </row>
    <row r="2256">
      <c r="A2256" t="str">
        <v>BC_MATRIZ</v>
      </c>
      <c r="B2256">
        <v>46091</v>
      </c>
      <c r="C2256" t="str">
        <v>ALUGUEL SALA 505 SUL</v>
      </c>
      <c r="D2256" t="str">
        <v>BELA CEREAIS COMERCIO</v>
      </c>
      <c r="E2256" t="str">
        <v xml:space="preserve"> ALUGAR ADMINISTRACAO DE IMOVEIS LTDA</v>
      </c>
      <c r="F2256" t="str">
        <v>03/2026</v>
      </c>
      <c r="G2256" t="str">
        <v>ALUGUEL</v>
      </c>
      <c r="H2256" t="str">
        <v>7/30</v>
      </c>
      <c r="I2256" t="str">
        <v>BOLETO</v>
      </c>
      <c r="J2256">
        <v>2500</v>
      </c>
    </row>
    <row r="2257">
      <c r="A2257" t="str">
        <v>BC_MATRIZ</v>
      </c>
      <c r="B2257">
        <v>46091</v>
      </c>
      <c r="C2257" t="str">
        <v>CAPITAL DE GIRO CEDULA DE CREDITO BANCARIO NR 713.914.635. 42 PARCELAS PRIMEIRA 10/08/2025 ULTIMA 10/01/2029 VALOR PARCELA: R$ 43.571,43. ENCARGO FINANCEIRO 1,92 % MES. TAXA FLAT 1,73%.</v>
      </c>
      <c r="D2257" t="str">
        <v>BELA CEREAIS COMERCIO</v>
      </c>
      <c r="E2257" t="str">
        <v xml:space="preserve"> BANCO DO BRASIL SA</v>
      </c>
      <c r="F2257" t="str">
        <v>713.914.635</v>
      </c>
      <c r="G2257" t="str">
        <v>CAPITAL GIRO</v>
      </c>
      <c r="H2257" t="str">
        <v>8/42</v>
      </c>
      <c r="I2257" t="str">
        <v>DEBITO EM CONTA</v>
      </c>
      <c r="J2257">
        <v>43571.43</v>
      </c>
    </row>
    <row r="2258">
      <c r="A2258" t="str">
        <v>BC_MATRIZ</v>
      </c>
      <c r="B2258">
        <v>46091</v>
      </c>
      <c r="C2258" t="str">
        <v>CAPITAL DE GIRO CEDULA DE CREDITO BANCARIO NR 713.914.635. 42 PARCELAS PRIMEIRA 10/08/2025 ULTIMA 10/01/2029 VALOR PARCELA: R$ 43.571,43. ENCARGO FINANCEIRO 1,92 % MES. TAXA FLAT 1,73%.</v>
      </c>
      <c r="D2258" t="str">
        <v>BELA CEREAIS COMERCIO</v>
      </c>
      <c r="E2258" t="str">
        <v xml:space="preserve"> BANCO DO BRASIL SA</v>
      </c>
      <c r="F2258" t="str">
        <v>713.914.635</v>
      </c>
      <c r="G2258" t="str">
        <v>JUROS EMPRESTIMOS</v>
      </c>
      <c r="H2258" t="str">
        <v>8/42</v>
      </c>
      <c r="I2258" t="str">
        <v>DEBITO EM CONTA</v>
      </c>
      <c r="J2258">
        <v>27328</v>
      </c>
    </row>
    <row r="2259">
      <c r="A2259" t="str">
        <v>BC_MATRIZ</v>
      </c>
      <c r="B2259">
        <v>46091</v>
      </c>
      <c r="C2259" t="str">
        <v>CONSORCIO</v>
      </c>
      <c r="D2259" t="str">
        <v>BELA CEREAIS COMERCIO</v>
      </c>
      <c r="E2259" t="str">
        <v xml:space="preserve"> BANCO DO BRASIL SA</v>
      </c>
      <c r="F2259" t="str">
        <v>03/2026</v>
      </c>
      <c r="G2259" t="str">
        <v>CONSORCIO</v>
      </c>
      <c r="H2259" t="str">
        <v>ÚNICA</v>
      </c>
      <c r="I2259" t="str">
        <v>DEBITO EM CONTA</v>
      </c>
      <c r="J2259">
        <v>2569.3</v>
      </c>
    </row>
    <row r="2260">
      <c r="A2260" t="str">
        <v>BC_MATRIZ</v>
      </c>
      <c r="B2260">
        <v>46091</v>
      </c>
      <c r="C2260" t="str">
        <v>TARIFA</v>
      </c>
      <c r="D2260" t="str">
        <v>BELA CEREAIS COMERCIO</v>
      </c>
      <c r="E2260" t="str">
        <v xml:space="preserve"> BANCO DO BRASIL SA</v>
      </c>
      <c r="F2260" t="str">
        <v>03/2026</v>
      </c>
      <c r="G2260" t="str">
        <v>TARIFA BANCARIA</v>
      </c>
      <c r="H2260" t="str">
        <v>ÚNICA</v>
      </c>
      <c r="I2260" t="str">
        <v>DEBITO EM CONTA</v>
      </c>
      <c r="J2260">
        <v>95</v>
      </c>
    </row>
    <row r="2261">
      <c r="A2261" t="str">
        <v>BC_MATRIZ</v>
      </c>
      <c r="B2261">
        <v>46091</v>
      </c>
      <c r="C2261" t="str">
        <v>APLICACAO</v>
      </c>
      <c r="D2261" t="str">
        <v>BELA CEREAIS COMERCIO</v>
      </c>
      <c r="E2261" t="str">
        <v xml:space="preserve"> TRANSFERENCIA ENTRE CONTAS</v>
      </c>
      <c r="F2261" t="str">
        <v>03/2026</v>
      </c>
      <c r="G2261" t="str">
        <v>TRANSFERENCIA ENTRE CONTAS</v>
      </c>
      <c r="H2261" t="str">
        <v>ÚNICA</v>
      </c>
      <c r="I2261" t="str">
        <v>TRANSFERENCIA</v>
      </c>
      <c r="J2261">
        <v>571960.82</v>
      </c>
    </row>
    <row r="2262">
      <c r="A2262" t="str">
        <v>BC_MATRIZ</v>
      </c>
      <c r="B2262">
        <v>46092</v>
      </c>
      <c r="C2262" t="str">
        <v>TAXA CANCELAMENTO NF 2068.</v>
      </c>
      <c r="D2262" t="str">
        <v>BELA CEREAIS COMERCIO</v>
      </c>
      <c r="E2262" t="str">
        <v xml:space="preserve"> SEFAZ MT ESTADO DE MATO GROSSO</v>
      </c>
      <c r="F2262" t="str">
        <v>03/2026</v>
      </c>
      <c r="G2262" t="str">
        <v>OUTROS IMPOSTOS E TAXAS</v>
      </c>
      <c r="H2262" t="str">
        <v>ÚNICA</v>
      </c>
      <c r="I2262" t="str">
        <v>BOLETO</v>
      </c>
      <c r="J2262">
        <v>51.21</v>
      </c>
    </row>
    <row r="2263">
      <c r="A2263" t="str">
        <v>BC_MATRIZ</v>
      </c>
      <c r="B2263">
        <v>46092</v>
      </c>
      <c r="C2263" t="str">
        <v>RESGATE</v>
      </c>
      <c r="D2263" t="str">
        <v>BELA CEREAIS COMERCIO</v>
      </c>
      <c r="E2263" t="str">
        <v xml:space="preserve"> TRANSFERENCIA ENTRE CONTAS</v>
      </c>
      <c r="F2263" t="str">
        <v>03/2026</v>
      </c>
      <c r="G2263" t="str">
        <v>TRANSFERENCIA ENTRE CONTAS</v>
      </c>
      <c r="H2263" t="str">
        <v>ÚNICA</v>
      </c>
      <c r="I2263" t="str">
        <v>TRANSFERENCIA</v>
      </c>
      <c r="J2263">
        <v>51.21</v>
      </c>
    </row>
    <row r="2264">
      <c r="A2264" t="str">
        <v>BC_MATRIZ</v>
      </c>
      <c r="B2264">
        <v>46093</v>
      </c>
      <c r="C2264" t="str">
        <v>REFERENTE RECISAO.</v>
      </c>
      <c r="D2264" t="str">
        <v>BELA CEREAIS COMERCIO</v>
      </c>
      <c r="E2264" t="str">
        <v xml:space="preserve"> FGTS FUNDO DE GARANTIA DE TEMPO DE SERVICO</v>
      </c>
      <c r="F2264" t="str">
        <v>03/2026</v>
      </c>
      <c r="G2264" t="str">
        <v>FGTS</v>
      </c>
      <c r="H2264" t="str">
        <v>ÚNICA</v>
      </c>
      <c r="I2264" t="str">
        <v>PIX</v>
      </c>
      <c r="J2264">
        <v>34.66</v>
      </c>
    </row>
    <row r="2265">
      <c r="A2265" t="str">
        <v>BC_MATRIZ</v>
      </c>
      <c r="B2265">
        <v>46093</v>
      </c>
      <c r="C2265" t="str">
        <v>ADTO FRETE Nº 02352, CTE 11457 M MOURA, CONTRATO: 0440/26 - CA. PLACA: MYB-2754, MOTORISTA: CICERO CEZARIO ALVES. EXTRATO DA SILVA TRANSPORTES</v>
      </c>
      <c r="D2265" t="str">
        <v>BELA CEREAIS COMERCIO</v>
      </c>
      <c r="E2265" t="str">
        <v xml:space="preserve"> CICERO CEZARIO ALVES</v>
      </c>
      <c r="F2265" t="str">
        <v>02352</v>
      </c>
      <c r="G2265" t="str">
        <v>FRETE (ADTO/SALDO)</v>
      </c>
      <c r="H2265" t="str">
        <v>ÚNICA</v>
      </c>
      <c r="I2265" t="str">
        <v>PIX</v>
      </c>
      <c r="J2265">
        <v>6052.2</v>
      </c>
    </row>
    <row r="2266">
      <c r="A2266" t="str">
        <v>BC_MATRIZ</v>
      </c>
      <c r="B2266">
        <v>46093</v>
      </c>
      <c r="C2266" t="str">
        <v>MERCADORIA REF NF 1292, CARREGAMENTO Nº 02352, CONTRATO: 0453/26 - CA. PLACA: MYB-2754, MOTORISTA: CICERO CEZARIO ALVES</v>
      </c>
      <c r="D2266" t="str">
        <v>BELA CEREAIS COMERCIO</v>
      </c>
      <c r="E2266" t="str">
        <v xml:space="preserve"> FRANKIE ROBERTO SOUZA E MONTAGNI</v>
      </c>
      <c r="F2266" t="str">
        <v>02352</v>
      </c>
      <c r="G2266" t="str">
        <v>FORNECEDORES MERCADORIA</v>
      </c>
      <c r="H2266" t="str">
        <v>ÚNICA</v>
      </c>
      <c r="I2266" t="str">
        <v>PIX</v>
      </c>
      <c r="J2266">
        <v>27036.62</v>
      </c>
    </row>
    <row r="2267">
      <c r="A2267" t="str">
        <v>BC_MATRIZ</v>
      </c>
      <c r="B2267">
        <v>46093</v>
      </c>
      <c r="C2267" t="str">
        <v>ANUIDADE ASSOCIACAO</v>
      </c>
      <c r="D2267" t="str">
        <v>BELA CEREAIS COMERCIO</v>
      </c>
      <c r="E2267" t="str">
        <v xml:space="preserve"> CAMARA DE COMERCIO ARABE BRASILEIRA</v>
      </c>
      <c r="F2267" t="str">
        <v>03/2026</v>
      </c>
      <c r="G2267" t="str">
        <v>HONORARIOS DIVERSOS</v>
      </c>
      <c r="H2267" t="str">
        <v>3/4</v>
      </c>
      <c r="I2267" t="str">
        <v>BOLETO</v>
      </c>
      <c r="J2267">
        <v>1360</v>
      </c>
    </row>
    <row r="2268">
      <c r="A2268" t="str">
        <v>BC_MATRIZ</v>
      </c>
      <c r="B2268">
        <v>46093</v>
      </c>
      <c r="C2268" t="str">
        <v>TARIFA</v>
      </c>
      <c r="D2268" t="str">
        <v>BELA CEREAIS COMERCIO</v>
      </c>
      <c r="E2268" t="str">
        <v xml:space="preserve"> BANCO DO BRASIL SA</v>
      </c>
      <c r="F2268" t="str">
        <v>03/2026</v>
      </c>
      <c r="G2268" t="str">
        <v>TARIFA BANCARIA</v>
      </c>
      <c r="H2268" t="str">
        <v>ÚNICA</v>
      </c>
      <c r="I2268" t="str">
        <v>DEBITO EM CONTA</v>
      </c>
      <c r="J2268">
        <v>23.34</v>
      </c>
    </row>
    <row r="2269">
      <c r="A2269" t="str">
        <v>BC_MATRIZ</v>
      </c>
      <c r="B2269">
        <v>46093</v>
      </c>
      <c r="C2269" t="str">
        <v>RESGATE</v>
      </c>
      <c r="D2269" t="str">
        <v>BELA CEREAIS COMERCIO</v>
      </c>
      <c r="E2269" t="str">
        <v xml:space="preserve"> TRANSFERENCIA ENTRE CONTAS</v>
      </c>
      <c r="F2269" t="str">
        <v>03/2026</v>
      </c>
      <c r="G2269" t="str">
        <v>TRANSFERENCIA ENTRE CONTAS</v>
      </c>
      <c r="H2269" t="str">
        <v>ÚNICA</v>
      </c>
      <c r="I2269" t="str">
        <v>TRANSFERENCIA</v>
      </c>
      <c r="J2269">
        <v>34844.32</v>
      </c>
    </row>
    <row r="2270">
      <c r="A2270" t="str">
        <v>BC_MATRIZ</v>
      </c>
      <c r="B2270">
        <v>46094</v>
      </c>
      <c r="C2270" t="str">
        <v>IR JUROS MUTUO SOCIO</v>
      </c>
      <c r="D2270" t="str">
        <v>BELA CEREAIS COMERCIO</v>
      </c>
      <c r="E2270" t="str">
        <v xml:space="preserve"> MINISTERIO DA FAZENDA</v>
      </c>
      <c r="F2270" t="str">
        <v>02/2026</v>
      </c>
      <c r="G2270" t="str">
        <v>IRPF</v>
      </c>
      <c r="H2270" t="str">
        <v>ÚNICA</v>
      </c>
      <c r="I2270" t="str">
        <v>BOLETO</v>
      </c>
      <c r="J2270">
        <v>503.61</v>
      </c>
    </row>
    <row r="2271">
      <c r="A2271" t="str">
        <v>BC_MATRIZ</v>
      </c>
      <c r="B2271">
        <v>46094</v>
      </c>
      <c r="C2271" t="str">
        <v>NF 1782908. SERVICO PORTUARIO. FATURA: 61848802 / NAVIO: CMA CGM BAHIA / SERVICO(S): INSP NAO INV EXP 20 CH DRY</v>
      </c>
      <c r="D2271" t="str">
        <v>BELA CEREAIS COMERCIO</v>
      </c>
      <c r="E2271" t="str">
        <v xml:space="preserve"> TCP - TERMINAL DE CONTEINERES DE PARANAGUA S/A</v>
      </c>
      <c r="F2271" t="str">
        <v>1782908</v>
      </c>
      <c r="G2271" t="str">
        <v>SERVICOS PORTUARIOS</v>
      </c>
      <c r="H2271" t="str">
        <v>ÚNICA</v>
      </c>
      <c r="I2271" t="str">
        <v>BOLETO</v>
      </c>
      <c r="J2271">
        <v>1055.12</v>
      </c>
    </row>
    <row r="2272" xml:space="preserve">
      <c r="A2272" t="str">
        <v>BC_MATRIZ</v>
      </c>
      <c r="B2272">
        <v>46094</v>
      </c>
      <c r="C2272" t="str" xml:space="preserve">
        <v xml:space="preserve">NF 1789175 SERVICOS PORTUARIOS. FATURA: 61855076 / NAVIO: MSC AMALFI / _x000d_
SERVICO(S): INSP. NAO INVASIVA EXPORT RFB,INSP NAO INV EXP 20 CH DRY,UNIT REC EXP 20 CH DRY</v>
      </c>
      <c r="D2272" t="str">
        <v>BELA CEREAIS COMERCIO</v>
      </c>
      <c r="E2272" t="str">
        <v xml:space="preserve"> TCP - TERMINAL DE CONTEINERES DE PARANAGUA S/A</v>
      </c>
      <c r="F2272" t="str">
        <v>1789175</v>
      </c>
      <c r="G2272" t="str">
        <v>SERVICOS PORTUARIOS</v>
      </c>
      <c r="H2272" t="str">
        <v>ÚNICA</v>
      </c>
      <c r="I2272" t="str">
        <v>BOLETO</v>
      </c>
      <c r="J2272">
        <v>4574.28</v>
      </c>
    </row>
    <row r="2273" xml:space="preserve">
      <c r="A2273" t="str">
        <v>BC_MATRIZ</v>
      </c>
      <c r="B2273">
        <v>46094</v>
      </c>
      <c r="C2273" t="str" xml:space="preserve">
        <v xml:space="preserve">NF 1742092 SERVICOS PORTUARIOS. FATURA: 61807985 / NAVIO: NAVEGANTES EXPRESS / EXP-034/25 / SERVICO(S): INSP NAO INV EXP 20 CH _x000d_
DRY</v>
      </c>
      <c r="D2273" t="str">
        <v>BELA CEREAIS COMERCIO</v>
      </c>
      <c r="E2273" t="str">
        <v xml:space="preserve"> TCP - TERMINAL DE CONTEINERES DE PARANAGUA S/A</v>
      </c>
      <c r="F2273" t="str">
        <v>1742092</v>
      </c>
      <c r="G2273" t="str">
        <v>SERVICOS PORTUARIOS</v>
      </c>
      <c r="H2273" t="str">
        <v>ÚNICA</v>
      </c>
      <c r="I2273" t="str">
        <v>BOLETO</v>
      </c>
      <c r="J2273">
        <v>1012.58</v>
      </c>
    </row>
    <row r="2274">
      <c r="A2274" t="str">
        <v>BC_MATRIZ</v>
      </c>
      <c r="B2274">
        <v>46094</v>
      </c>
      <c r="C2274" t="str">
        <v>PAGAMENTO ANTECIPADO CONTRATO CONTRA E VENDA 0044/26 (BELA X MM) - PAGAMENTO CONTA ALENCAR KACIANO GALLO</v>
      </c>
      <c r="D2274" t="str">
        <v>BELA CEREAIS COMERCIO</v>
      </c>
      <c r="E2274" t="str">
        <v xml:space="preserve"> MM COMERCIO DE CEREAIS LTDA</v>
      </c>
      <c r="F2274" t="str">
        <v>0044/26</v>
      </c>
      <c r="G2274" t="str">
        <v>EMPRESAS</v>
      </c>
      <c r="H2274" t="str">
        <v>ÚNICA</v>
      </c>
      <c r="I2274" t="str">
        <v>TED</v>
      </c>
      <c r="J2274">
        <v>1500000</v>
      </c>
    </row>
    <row r="2275">
      <c r="A2275" t="str">
        <v>BC_MATRIZ</v>
      </c>
      <c r="B2275">
        <v>46094</v>
      </c>
      <c r="C2275" t="str">
        <v>RESGATE</v>
      </c>
      <c r="D2275" t="str">
        <v>BELA CEREAIS COMERCIO</v>
      </c>
      <c r="E2275" t="str">
        <v xml:space="preserve"> TRANSFERENCIA ENTRE CONTAS</v>
      </c>
      <c r="F2275" t="str">
        <v>03/2026</v>
      </c>
      <c r="G2275" t="str">
        <v>TRANSFERENCIA ENTRE CONTAS</v>
      </c>
      <c r="H2275" t="str">
        <v>ÚNICA</v>
      </c>
      <c r="I2275" t="str">
        <v>TRANSFERENCIA</v>
      </c>
      <c r="J2275">
        <v>1179140.07</v>
      </c>
    </row>
    <row r="2276">
      <c r="A2276" t="str">
        <v>BC_MATRIZ</v>
      </c>
      <c r="B2276">
        <v>46094</v>
      </c>
      <c r="C2276" t="str">
        <v>SERVICO DE CAMBIO - CONTRATO: 0407/25 - FC</v>
      </c>
      <c r="D2276" t="str">
        <v>BELA CEREAIS COMERCIO</v>
      </c>
      <c r="E2276" t="str">
        <v xml:space="preserve"> BANCO DO BRASIL SA</v>
      </c>
      <c r="F2276" t="str">
        <v>0407/25 - FC</v>
      </c>
      <c r="G2276" t="str">
        <v>TARIFA CAMBIO/EXPORTACAO</v>
      </c>
      <c r="H2276" t="str">
        <v>ÚNICA</v>
      </c>
      <c r="I2276" t="str">
        <v>DEBITO EM CONTA</v>
      </c>
      <c r="J2276">
        <v>550</v>
      </c>
    </row>
    <row r="2277">
      <c r="A2277" t="str">
        <v>BC_MATRIZ</v>
      </c>
      <c r="B2277">
        <v>46094</v>
      </c>
      <c r="C2277" t="str">
        <v>RESGATE</v>
      </c>
      <c r="D2277" t="str">
        <v>BELA CEREAIS COMERCIO</v>
      </c>
      <c r="E2277" t="str">
        <v xml:space="preserve"> BANCO DO BRASIL SA</v>
      </c>
      <c r="F2277" t="str">
        <v>03/2026</v>
      </c>
      <c r="G2277" t="str">
        <v>TRANSFERENCIA ENTRE CONTAS</v>
      </c>
      <c r="H2277" t="str">
        <v>ÚNICA</v>
      </c>
      <c r="I2277" t="str">
        <v>DEBITO EM CONTA</v>
      </c>
      <c r="J2277">
        <v>550</v>
      </c>
    </row>
    <row r="2278">
      <c r="A2278" t="str">
        <v>BC_MATRIZ</v>
      </c>
      <c r="B2278">
        <v>46097</v>
      </c>
      <c r="C2278" t="str">
        <v>CONSULTA A PROFISSIONAL. NF 454031. FATURA Nº 00929 REF. DOCUMENTOS: 02290, 02252, 02297, 01/2026.</v>
      </c>
      <c r="D2278" t="str">
        <v>BELA CEREAIS COMERCIO</v>
      </c>
      <c r="E2278" t="str">
        <v xml:space="preserve"> BUONNY PROJETOS E SERVICOS DE RISCOS SECURITARIOS LTDA.</v>
      </c>
      <c r="F2278" t="str">
        <v>454031</v>
      </c>
      <c r="G2278" t="str">
        <v>OUTRAS DESPESAS (CORRETORA)</v>
      </c>
      <c r="H2278" t="str">
        <v>ÚNICA</v>
      </c>
      <c r="I2278" t="str">
        <v>BOLETO</v>
      </c>
      <c r="J2278">
        <v>67.58</v>
      </c>
    </row>
    <row r="2279">
      <c r="A2279" t="str">
        <v>BC_MATRIZ</v>
      </c>
      <c r="B2279">
        <v>46097</v>
      </c>
      <c r="C2279" t="str">
        <v>CONSULTA A PROFISSIONAL. NF 454031. FATURA Nº 00929 REF. DOCUMENTOS: 02290, 02252, 02297, 01/2026.</v>
      </c>
      <c r="D2279" t="str">
        <v>BELA CEREAIS COMERCIO</v>
      </c>
      <c r="E2279" t="str">
        <v xml:space="preserve"> BUONNY PROJETOS E SERVICOS DE RISCOS SECURITARIOS LTDA.</v>
      </c>
      <c r="F2279" t="str">
        <v>454031</v>
      </c>
      <c r="G2279" t="str">
        <v>OUTRAS DESPESAS (CORRETORA)</v>
      </c>
      <c r="H2279" t="str">
        <v>ÚNICA</v>
      </c>
      <c r="I2279" t="str">
        <v>BOLETO</v>
      </c>
      <c r="J2279">
        <v>105.04</v>
      </c>
    </row>
    <row r="2280">
      <c r="A2280" t="str">
        <v>BC_MATRIZ</v>
      </c>
      <c r="B2280">
        <v>46097</v>
      </c>
      <c r="C2280" t="str">
        <v>REGISTRO BACEN CPR 001/2025 SILVIO VERDELIO.</v>
      </c>
      <c r="D2280" t="str">
        <v>BELA CEREAIS COMERCIO</v>
      </c>
      <c r="E2280" t="str">
        <v xml:space="preserve"> B3 S.A. - BRASIL</v>
      </c>
      <c r="F2280" t="str">
        <v>03/2026</v>
      </c>
      <c r="G2280" t="str">
        <v>HONORARIOS DIVERSOS</v>
      </c>
      <c r="H2280" t="str">
        <v>ÚNICA</v>
      </c>
      <c r="I2280" t="str">
        <v>BOLETO</v>
      </c>
      <c r="J2280">
        <v>21.26</v>
      </c>
    </row>
    <row r="2281">
      <c r="A2281" t="str">
        <v>BC_MATRIZ</v>
      </c>
      <c r="B2281">
        <v>46097</v>
      </c>
      <c r="C2281" t="str">
        <v>MERCADORIA REF NF 68, CARREGAMENTO  Nº 02398, CONTRATO: 0473/26 - SO. PLACA: XXX-9999, MOTORISTA: JOEL FLORENCO DE SOUZA</v>
      </c>
      <c r="D2281" t="str">
        <v>BELA CEREAIS COMERCIO</v>
      </c>
      <c r="E2281" t="str">
        <v xml:space="preserve"> EDICARLOS ALMEIDA GUEDES</v>
      </c>
      <c r="F2281" t="str">
        <v>02398</v>
      </c>
      <c r="G2281" t="str">
        <v>FORNECEDORES MERCADORIA</v>
      </c>
      <c r="H2281" t="str">
        <v>ÚNICA</v>
      </c>
      <c r="I2281" t="str">
        <v>PIX</v>
      </c>
      <c r="J2281">
        <v>73651.22</v>
      </c>
    </row>
    <row r="2282">
      <c r="A2282" t="str">
        <v>BC_MATRIZ</v>
      </c>
      <c r="B2282">
        <v>46097</v>
      </c>
      <c r="C2282" t="str">
        <v>TARIFA</v>
      </c>
      <c r="D2282" t="str">
        <v>BELA CEREAIS COMERCIO</v>
      </c>
      <c r="E2282" t="str">
        <v xml:space="preserve"> BANCO DO BRASIL SA</v>
      </c>
      <c r="F2282" t="str">
        <v>03/2026</v>
      </c>
      <c r="G2282" t="str">
        <v>TARIFA BANCARIA</v>
      </c>
      <c r="H2282" t="str">
        <v>ÚNICA</v>
      </c>
      <c r="I2282" t="str">
        <v>DEBITO EM CONTA</v>
      </c>
      <c r="J2282">
        <v>10</v>
      </c>
    </row>
    <row r="2283">
      <c r="A2283" t="str">
        <v>BC_MATRIZ</v>
      </c>
      <c r="B2283">
        <v>46097</v>
      </c>
      <c r="C2283" t="str">
        <v>APLICACAO</v>
      </c>
      <c r="D2283" t="str">
        <v>BELA CEREAIS COMERCIO</v>
      </c>
      <c r="E2283" t="str">
        <v xml:space="preserve"> TRANSFERENCIA ENTRE CONTAS</v>
      </c>
      <c r="F2283" t="str">
        <v>03/2026</v>
      </c>
      <c r="G2283" t="str">
        <v>TRANSFERENCIA ENTRE CONTAS</v>
      </c>
      <c r="H2283" t="str">
        <v>ÚNICA</v>
      </c>
      <c r="I2283" t="str">
        <v>TRANSFERENCIA</v>
      </c>
      <c r="J2283">
        <v>538004.7</v>
      </c>
    </row>
    <row r="2284">
      <c r="A2284" t="str">
        <v>BC_MATRIZ</v>
      </c>
      <c r="B2284">
        <v>46098</v>
      </c>
      <c r="C2284" t="str">
        <v>TELEFONE 02/2026. Nº da conta:  149591054.</v>
      </c>
      <c r="D2284" t="str">
        <v>BELA CEREAIS COMERCIO</v>
      </c>
      <c r="E2284" t="str">
        <v xml:space="preserve"> CLARO S.A.</v>
      </c>
      <c r="F2284" t="str">
        <v>02/2026</v>
      </c>
      <c r="G2284" t="str">
        <v>TELEFONE MOVEL</v>
      </c>
      <c r="H2284" t="str">
        <v>2/12</v>
      </c>
      <c r="I2284" t="str">
        <v>BOLETO</v>
      </c>
      <c r="J2284">
        <v>137.48</v>
      </c>
    </row>
    <row r="2285">
      <c r="A2285" t="str">
        <v>BC_MATRIZ</v>
      </c>
      <c r="B2285">
        <v>46098</v>
      </c>
      <c r="C2285" t="str">
        <v>SALDO FRETE Nº 02352, CTE 11457 M MOURA, CONTRATO: 0440/26 - CA. PLACA: MYB-2754, MOTORISTA: CICERO CEZARIO ALVES. EXTRATO DA SILVA TRANSPORTES</v>
      </c>
      <c r="D2285" t="str">
        <v>BELA CEREAIS COMERCIO</v>
      </c>
      <c r="E2285" t="str">
        <v xml:space="preserve"> CICERO CEZARIO ALVES</v>
      </c>
      <c r="F2285" t="str">
        <v>02352</v>
      </c>
      <c r="G2285" t="str">
        <v>FRETE (ADTO/SALDO)</v>
      </c>
      <c r="H2285" t="str">
        <v>ÚNICA</v>
      </c>
      <c r="I2285" t="str">
        <v>PIX</v>
      </c>
      <c r="J2285">
        <v>2360.8</v>
      </c>
    </row>
    <row r="2286">
      <c r="A2286" t="str">
        <v>BC_MATRIZ</v>
      </c>
      <c r="B2286">
        <v>46098</v>
      </c>
      <c r="C2286" t="str">
        <v>BAIXAR MUTUO</v>
      </c>
      <c r="D2286" t="str">
        <v>BELA CEREAIS COMERCIO</v>
      </c>
      <c r="E2286" t="str">
        <v xml:space="preserve"> MARCIA MORATELLI</v>
      </c>
      <c r="F2286" t="str">
        <v>02352</v>
      </c>
      <c r="G2286" t="str">
        <v>OUTRAS DESPESAS (CORRETORA)</v>
      </c>
      <c r="H2286" t="str">
        <v>ÚNICA</v>
      </c>
      <c r="I2286" t="str">
        <v>TRANSFERENCIA</v>
      </c>
      <c r="J2286">
        <v>144.1</v>
      </c>
    </row>
    <row r="2287">
      <c r="A2287" t="str">
        <v>BC_MATRIZ</v>
      </c>
      <c r="B2287">
        <v>46098</v>
      </c>
      <c r="C2287" t="str">
        <v>BAIXAR MUTUO</v>
      </c>
      <c r="D2287" t="str">
        <v>BELA CEREAIS COMERCIO</v>
      </c>
      <c r="E2287" t="str">
        <v xml:space="preserve"> MARCIA MORATELLI</v>
      </c>
      <c r="F2287" t="str">
        <v>02352</v>
      </c>
      <c r="G2287" t="str">
        <v>ICMS S/ FRETE</v>
      </c>
      <c r="H2287" t="str">
        <v>ÚNICA</v>
      </c>
      <c r="I2287" t="str">
        <v>TRANSFERENCIA</v>
      </c>
      <c r="J2287">
        <v>830.01</v>
      </c>
    </row>
    <row r="2288">
      <c r="A2288" t="str">
        <v>BC_MATRIZ</v>
      </c>
      <c r="B2288">
        <v>46098</v>
      </c>
      <c r="C2288" t="str">
        <v>SERVICO DE CAMBIO - CONTRATO: 0393/25 - MP</v>
      </c>
      <c r="D2288" t="str">
        <v>BELA CEREAIS COMERCIO</v>
      </c>
      <c r="E2288" t="str">
        <v xml:space="preserve"> BANCO DO BRASIL SA</v>
      </c>
      <c r="F2288" t="str">
        <v>0393/25 - MP</v>
      </c>
      <c r="G2288" t="str">
        <v>TARIFA CAMBIO/EXPORTACAO</v>
      </c>
      <c r="H2288" t="str">
        <v>ÚNICA</v>
      </c>
      <c r="I2288" t="str">
        <v>DEBITO EM CONTA</v>
      </c>
      <c r="J2288">
        <v>250</v>
      </c>
    </row>
    <row r="2289">
      <c r="A2289" t="str">
        <v>BC_MATRIZ</v>
      </c>
      <c r="B2289">
        <v>46098</v>
      </c>
      <c r="C2289" t="str">
        <v>TARIFA</v>
      </c>
      <c r="D2289" t="str">
        <v>BELA CEREAIS COMERCIO</v>
      </c>
      <c r="E2289" t="str">
        <v xml:space="preserve"> BANCO DO BRASIL SA</v>
      </c>
      <c r="F2289" t="str">
        <v>03/2026</v>
      </c>
      <c r="G2289" t="str">
        <v>TARIFA BANCARIA</v>
      </c>
      <c r="H2289" t="str">
        <v>ÚNICA</v>
      </c>
      <c r="I2289" t="str">
        <v>DEBITO EM CONTA</v>
      </c>
      <c r="J2289">
        <v>10</v>
      </c>
    </row>
    <row r="2290">
      <c r="A2290" t="str">
        <v>BC_MATRIZ</v>
      </c>
      <c r="B2290">
        <v>46098</v>
      </c>
      <c r="C2290" t="str">
        <v>APLICACAO</v>
      </c>
      <c r="D2290" t="str">
        <v>BELA CEREAIS COMERCIO</v>
      </c>
      <c r="E2290" t="str">
        <v xml:space="preserve"> TRANSFERENCIA ENTRE CONTAS</v>
      </c>
      <c r="F2290" t="str">
        <v>03/2026</v>
      </c>
      <c r="G2290" t="str">
        <v>TRANSFERENCIA ENTRE CONTAS</v>
      </c>
      <c r="H2290" t="str">
        <v>ÚNICA</v>
      </c>
      <c r="I2290" t="str">
        <v>TRANSFERENCIA</v>
      </c>
      <c r="J2290">
        <v>619356.66</v>
      </c>
    </row>
    <row r="2291">
      <c r="A2291" t="str">
        <v>BC_MATRIZ</v>
      </c>
      <c r="B2291">
        <v>46099</v>
      </c>
      <c r="C2291" t="str">
        <v>MERCADORIA REF NF 4781 PARCIAL, CARREGAMENTO Nº 02344, CONTRATO: 0459/26 - SO. PLACA: XXX-9999, MOTORISTA: JOEL FLORENCO DE SOUZA. CESSAO DE CREDITO PARA PAGAR MM COMERCIO.</v>
      </c>
      <c r="D2291" t="str">
        <v>BELA CEREAIS COMERCIO</v>
      </c>
      <c r="E2291" t="str">
        <v xml:space="preserve"> ALENCAR KACIANO GALLO</v>
      </c>
      <c r="F2291" t="str">
        <v>02344</v>
      </c>
      <c r="G2291" t="str">
        <v>FORNECEDORES MERCADORIA</v>
      </c>
      <c r="H2291" t="str">
        <v>ÚNICA</v>
      </c>
      <c r="I2291" t="str">
        <v>TRANSFERENCIA</v>
      </c>
      <c r="J2291">
        <v>12898.33</v>
      </c>
    </row>
    <row r="2292">
      <c r="A2292" t="str">
        <v>BC_MATRIZ</v>
      </c>
      <c r="B2292">
        <v>46099</v>
      </c>
      <c r="C2292" t="str">
        <v>NF 43. SERVICO DE RECRUTAMENTO</v>
      </c>
      <c r="D2292" t="str">
        <v>BELA CEREAIS COMERCIO</v>
      </c>
      <c r="E2292" t="str">
        <v xml:space="preserve"> PERSONAS TREINAMENTO E DESENVOLVIMENTO PROFISSIONAL LTDA</v>
      </c>
      <c r="F2292" t="str">
        <v>49</v>
      </c>
      <c r="G2292" t="str">
        <v>HONORARIOS DIVERSOS</v>
      </c>
      <c r="H2292" t="str">
        <v>ÚNICA</v>
      </c>
      <c r="I2292" t="str">
        <v>PIX</v>
      </c>
      <c r="J2292">
        <v>200</v>
      </c>
    </row>
    <row r="2293">
      <c r="A2293" t="str">
        <v>BC_MATRIZ</v>
      </c>
      <c r="B2293">
        <v>46099</v>
      </c>
      <c r="C2293" t="str">
        <v>TARIFA</v>
      </c>
      <c r="D2293" t="str">
        <v>BELA CEREAIS COMERCIO</v>
      </c>
      <c r="E2293" t="str">
        <v xml:space="preserve"> BANCO DO BRASIL SA</v>
      </c>
      <c r="F2293" t="str">
        <v>03/2026</v>
      </c>
      <c r="G2293" t="str">
        <v>TARIFA BANCARIA</v>
      </c>
      <c r="H2293" t="str">
        <v>ÚNICA</v>
      </c>
      <c r="I2293" t="str">
        <v>DEBITO EM CONTA</v>
      </c>
      <c r="J2293">
        <v>1.98</v>
      </c>
    </row>
    <row r="2294">
      <c r="A2294" t="str">
        <v>BC_MATRIZ</v>
      </c>
      <c r="B2294">
        <v>46099</v>
      </c>
      <c r="C2294" t="str">
        <v>RESGATE</v>
      </c>
      <c r="D2294" t="str">
        <v>BELA CEREAIS COMERCIO</v>
      </c>
      <c r="E2294" t="str">
        <v xml:space="preserve"> TRANSFERENCIA ENTRE CONTAS</v>
      </c>
      <c r="F2294" t="str">
        <v>03/2026</v>
      </c>
      <c r="G2294" t="str">
        <v>TRANSFERENCIA ENTRE CONTAS</v>
      </c>
      <c r="H2294" t="str">
        <v>ÚNICA</v>
      </c>
      <c r="I2294" t="str">
        <v>TRANSFERENCIA</v>
      </c>
      <c r="J2294">
        <v>13100.31</v>
      </c>
    </row>
    <row r="2295">
      <c r="A2295" t="str">
        <v>BC_MATRIZ</v>
      </c>
      <c r="B2295">
        <v>46100</v>
      </c>
      <c r="C2295" t="str">
        <v>PRO-LABORE</v>
      </c>
      <c r="D2295" t="str">
        <v>BELA CEREAIS COMERCIO</v>
      </c>
      <c r="E2295" t="str">
        <v xml:space="preserve"> JOEL FLORENCO DE SOUZA</v>
      </c>
      <c r="F2295" t="str">
        <v>03/2026</v>
      </c>
      <c r="G2295" t="str">
        <v>PRO-LABORE</v>
      </c>
      <c r="H2295" t="str">
        <v>ÚNICA</v>
      </c>
      <c r="I2295" t="str">
        <v>TRANSFERENCIA</v>
      </c>
      <c r="J2295">
        <v>5000</v>
      </c>
    </row>
    <row r="2296">
      <c r="A2296" t="str">
        <v>BC_MATRIZ</v>
      </c>
      <c r="B2296">
        <v>46100</v>
      </c>
      <c r="C2296" t="str">
        <v>APLICACAO</v>
      </c>
      <c r="D2296" t="str">
        <v>BELA CEREAIS COMERCIO</v>
      </c>
      <c r="E2296" t="str">
        <v xml:space="preserve"> TRANSFERENCIA ENTRE CONTAS</v>
      </c>
      <c r="F2296" t="str">
        <v>03/2026</v>
      </c>
      <c r="G2296" t="str">
        <v>TRANSFERENCIA ENTRE CONTAS</v>
      </c>
      <c r="H2296" t="str">
        <v>ÚNICA</v>
      </c>
      <c r="I2296" t="str">
        <v>TRANSFERENCIA</v>
      </c>
      <c r="J2296">
        <v>33330.6</v>
      </c>
    </row>
    <row r="2297">
      <c r="A2297" t="str">
        <v>BC_MATRIZ</v>
      </c>
      <c r="B2297">
        <v>46101</v>
      </c>
      <c r="C2297" t="str">
        <v>FUNRURAL CONTRATO: 0469/26 - SO. FATURA Nº 00934 REF. DOCUMENTOS: 02342, 02343, 02341.</v>
      </c>
      <c r="D2297" t="str">
        <v>BELA CEREAIS COMERCIO</v>
      </c>
      <c r="E2297" t="str">
        <v xml:space="preserve"> MARCIO VICTOR BELOTI</v>
      </c>
      <c r="F2297" t="str">
        <v>0469/26 - SO</v>
      </c>
      <c r="G2297" t="str">
        <v>FUNRURAL</v>
      </c>
      <c r="H2297" t="str">
        <v>ÚNICA</v>
      </c>
      <c r="I2297" t="str">
        <v>BOLETO</v>
      </c>
      <c r="J2297">
        <v>151.1</v>
      </c>
    </row>
    <row r="2298">
      <c r="A2298" t="str">
        <v>BC_MATRIZ</v>
      </c>
      <c r="B2298">
        <v>46101</v>
      </c>
      <c r="C2298" t="str">
        <v>SENAR CONTRATO: 0467/26 - SO. FATURA Nº 00935 REF. DOCUMENTOS: 02335, 02338, 02340.</v>
      </c>
      <c r="D2298" t="str">
        <v>BELA CEREAIS COMERCIO</v>
      </c>
      <c r="E2298" t="str">
        <v xml:space="preserve"> MARCIO VICTOR BELOTI</v>
      </c>
      <c r="F2298" t="str">
        <v>0467/26 - SO</v>
      </c>
      <c r="G2298" t="str">
        <v>FUNRURAL</v>
      </c>
      <c r="H2298" t="str">
        <v>ÚNICA</v>
      </c>
      <c r="I2298" t="str">
        <v>BOLETO</v>
      </c>
      <c r="J2298">
        <v>499.8</v>
      </c>
    </row>
    <row r="2299">
      <c r="A2299" t="str">
        <v>BC_MATRIZ</v>
      </c>
      <c r="B2299">
        <v>46101</v>
      </c>
      <c r="C2299" t="str">
        <v>SENAR CARREGAMENTO  Nº 02291, CONTRATO: 0461/26 - SO. PLACA: XXX-9999, MOTORISTA: JOEL FLORENCO DE SOUZA</v>
      </c>
      <c r="D2299" t="str">
        <v>BELA CEREAIS COMERCIO</v>
      </c>
      <c r="E2299" t="str">
        <v xml:space="preserve"> GEOVAN BARBOSA DIAS</v>
      </c>
      <c r="F2299" t="str">
        <v>02291</v>
      </c>
      <c r="G2299" t="str">
        <v>FUNRURAL</v>
      </c>
      <c r="H2299" t="str">
        <v>ÚNICA</v>
      </c>
      <c r="I2299" t="str">
        <v>BOLETO</v>
      </c>
      <c r="J2299">
        <v>76.4</v>
      </c>
    </row>
    <row r="2300">
      <c r="A2300" t="str">
        <v>BC_MATRIZ</v>
      </c>
      <c r="B2300">
        <v>46101</v>
      </c>
      <c r="C2300" t="str">
        <v>SENAR CARREGAMENTO  Nº 02299, CONTRATO: 0465/26 - SO. PLACA: XXX-9999, MOTORISTA: JOEL FLORENCO DE SOUZA</v>
      </c>
      <c r="D2300" t="str">
        <v>BELA CEREAIS COMERCIO</v>
      </c>
      <c r="E2300" t="str">
        <v xml:space="preserve"> FELIPE DEI RICARDI</v>
      </c>
      <c r="F2300" t="str">
        <v>02299</v>
      </c>
      <c r="G2300" t="str">
        <v>FUNRURAL</v>
      </c>
      <c r="H2300" t="str">
        <v>ÚNICA</v>
      </c>
      <c r="I2300" t="str">
        <v>BOLETO</v>
      </c>
      <c r="J2300">
        <v>22.44</v>
      </c>
    </row>
    <row r="2301">
      <c r="A2301" t="str">
        <v>BC_MATRIZ</v>
      </c>
      <c r="B2301">
        <v>46101</v>
      </c>
      <c r="C2301" t="str">
        <v>FUNRURAL REF NF 12, CARREGAMENTO  Nº 02270, CONTRATO: 0455/26 - SO. PLACA: XXX-9999, MOTORISTA: JOEL FLORENCO DE SOUZA</v>
      </c>
      <c r="D2301" t="str">
        <v>BELA CEREAIS COMERCIO</v>
      </c>
      <c r="E2301" t="str">
        <v xml:space="preserve"> BARBARA OLIVEIRA FUSCO</v>
      </c>
      <c r="F2301" t="str">
        <v>02270</v>
      </c>
      <c r="G2301" t="str">
        <v>FUNRURAL</v>
      </c>
      <c r="H2301" t="str">
        <v>ÚNICA</v>
      </c>
      <c r="I2301" t="str">
        <v>BOLETO</v>
      </c>
      <c r="J2301">
        <v>607.62</v>
      </c>
    </row>
    <row r="2302">
      <c r="A2302" t="str">
        <v>BC_MATRIZ</v>
      </c>
      <c r="B2302">
        <v>46101</v>
      </c>
      <c r="C2302" t="str">
        <v>SENAR CONTRATO: 0463/26 - SO. FATURA Nº 00927 REF. DOCUMENTOS: 02305, 02306, 02307, 02308, 02309, 02317.</v>
      </c>
      <c r="D2302" t="str">
        <v>BELA CEREAIS COMERCIO</v>
      </c>
      <c r="E2302" t="str">
        <v xml:space="preserve"> ANDRE LUIZ SALLES SCUTTI</v>
      </c>
      <c r="F2302" t="str">
        <v>0463/26 - SO</v>
      </c>
      <c r="G2302" t="str">
        <v>FUNRURAL</v>
      </c>
      <c r="H2302" t="str">
        <v>ÚNICA</v>
      </c>
      <c r="I2302" t="str">
        <v>BOLETO</v>
      </c>
      <c r="J2302">
        <v>843.1</v>
      </c>
    </row>
    <row r="2303">
      <c r="A2303" t="str">
        <v>BC_MATRIZ</v>
      </c>
      <c r="B2303">
        <v>46101</v>
      </c>
      <c r="C2303" t="str">
        <v>SENAR CONTRATO DE COMPRA 0445/26 - SO. FATURA Nº 00928 REF. DOCUMENTOS: 02286, 02298, 02295, 02296.</v>
      </c>
      <c r="D2303" t="str">
        <v>BELA CEREAIS COMERCIO</v>
      </c>
      <c r="E2303" t="str">
        <v xml:space="preserve"> ANDRE LUIZ SALLES SCUTTI</v>
      </c>
      <c r="F2303" t="str">
        <v>0445/26 - SO</v>
      </c>
      <c r="G2303" t="str">
        <v>FUNRURAL</v>
      </c>
      <c r="H2303" t="str">
        <v>ÚNICA</v>
      </c>
      <c r="I2303" t="str">
        <v>BOLETO</v>
      </c>
      <c r="J2303">
        <v>414.13</v>
      </c>
    </row>
    <row r="2304">
      <c r="A2304" t="str">
        <v>BC_MATRIZ</v>
      </c>
      <c r="B2304">
        <v>46101</v>
      </c>
      <c r="C2304" t="str">
        <v>SANAR CONTRATO: 0443/26 - SO. REF NF 065, CARREGAMENTO  Nº 02246, PLACA: XXX-9999, MOTORISTA: JOEL FLORENCO DE SOUZA</v>
      </c>
      <c r="D2304" t="str">
        <v>BELA CEREAIS COMERCIO</v>
      </c>
      <c r="E2304" t="str">
        <v xml:space="preserve"> THIAGO FACHOLLI</v>
      </c>
      <c r="F2304" t="str">
        <v>02246</v>
      </c>
      <c r="G2304" t="str">
        <v>FUNRURAL</v>
      </c>
      <c r="H2304" t="str">
        <v>ÚNICA</v>
      </c>
      <c r="I2304" t="str">
        <v>BOLETO</v>
      </c>
      <c r="J2304">
        <v>193.09</v>
      </c>
    </row>
    <row r="2305">
      <c r="A2305" t="str">
        <v>BC_MATRIZ</v>
      </c>
      <c r="B2305">
        <v>46101</v>
      </c>
      <c r="C2305" t="str">
        <v>SENAR CONTRATO: 0444/26 - SO. REF NF 87 E 89, CARREGAMENTO  Nº 02253, PLACA: XXX-9999, MOTORISTA: JOEL FLORENCO DE SOUZA</v>
      </c>
      <c r="D2305" t="str">
        <v>BELA CEREAIS COMERCIO</v>
      </c>
      <c r="E2305" t="str">
        <v xml:space="preserve"> THIAGO FACHOLLI</v>
      </c>
      <c r="F2305" t="str">
        <v>02253</v>
      </c>
      <c r="G2305" t="str">
        <v>FUNRURAL</v>
      </c>
      <c r="H2305" t="str">
        <v>ÚNICA</v>
      </c>
      <c r="I2305" t="str">
        <v>BOLETO</v>
      </c>
      <c r="J2305">
        <v>197.62</v>
      </c>
    </row>
    <row r="2306">
      <c r="A2306" t="str">
        <v>BC_MATRIZ</v>
      </c>
      <c r="B2306">
        <v>46101</v>
      </c>
      <c r="C2306" t="str">
        <v>SENAR CONTRATO: 0449/26 - SO. CARREGAMENTO Nº 02267, PLACA: XXX-9999, MOTORISTA: JOEL FLORENCO DE SOUZA</v>
      </c>
      <c r="D2306" t="str">
        <v>BELA CEREAIS COMERCIO</v>
      </c>
      <c r="E2306" t="str">
        <v xml:space="preserve"> THIAGO FACHOLLI</v>
      </c>
      <c r="F2306" t="str">
        <v>02267</v>
      </c>
      <c r="G2306" t="str">
        <v>FUNRURAL</v>
      </c>
      <c r="H2306" t="str">
        <v>ÚNICA</v>
      </c>
      <c r="I2306" t="str">
        <v>BOLETO</v>
      </c>
      <c r="J2306">
        <v>174.42</v>
      </c>
    </row>
    <row r="2307">
      <c r="A2307" t="str">
        <v>BC_MATRIZ</v>
      </c>
      <c r="B2307">
        <v>46101</v>
      </c>
      <c r="C2307" t="str">
        <v>REFERENTE 02/2026</v>
      </c>
      <c r="D2307" t="str">
        <v>BELA CEREAIS COMERCIO</v>
      </c>
      <c r="E2307" t="str">
        <v xml:space="preserve"> INSS INSTITUTO NACIONAL DE SEGURANCA SOCIAL</v>
      </c>
      <c r="F2307" t="str">
        <v>02/2026</v>
      </c>
      <c r="G2307" t="str">
        <v>INSS</v>
      </c>
      <c r="H2307" t="str">
        <v>2/12</v>
      </c>
      <c r="I2307" t="str">
        <v>BOLETO</v>
      </c>
      <c r="J2307">
        <v>806</v>
      </c>
    </row>
    <row r="2308">
      <c r="A2308" t="str">
        <v>BC_MATRIZ</v>
      </c>
      <c r="B2308">
        <v>46101</v>
      </c>
      <c r="C2308" t="str">
        <v>INSS FOLHA 02/2026</v>
      </c>
      <c r="D2308" t="str">
        <v>BELA CEREAIS COMERCIO</v>
      </c>
      <c r="E2308" t="str">
        <v xml:space="preserve"> INSS INSTITUTO NACIONAL DE SEGURANCA SOCIAL</v>
      </c>
      <c r="F2308" t="str">
        <v>02/2026</v>
      </c>
      <c r="G2308" t="str">
        <v>INSS</v>
      </c>
      <c r="H2308" t="str">
        <v>2/12</v>
      </c>
      <c r="I2308" t="str">
        <v>BOLETO</v>
      </c>
      <c r="J2308">
        <v>731.68</v>
      </c>
    </row>
    <row r="2309">
      <c r="A2309" t="str">
        <v>BC_MATRIZ</v>
      </c>
      <c r="B2309">
        <v>46101</v>
      </c>
      <c r="C2309" t="str">
        <v>IR S/ SERVICO</v>
      </c>
      <c r="D2309" t="str">
        <v>BELA CEREAIS COMERCIO</v>
      </c>
      <c r="E2309" t="str">
        <v xml:space="preserve"> MINISTERIO DA FAZENDA</v>
      </c>
      <c r="F2309" t="str">
        <v>02/203</v>
      </c>
      <c r="G2309" t="str">
        <v>IRPF</v>
      </c>
      <c r="H2309" t="str">
        <v>ÚNICA</v>
      </c>
      <c r="I2309" t="str">
        <v>BOLETO</v>
      </c>
      <c r="J2309">
        <v>29.71</v>
      </c>
    </row>
    <row r="2310">
      <c r="A2310" t="str">
        <v>BC_MATRIZ</v>
      </c>
      <c r="B2310">
        <v>46101</v>
      </c>
      <c r="C2310" t="str">
        <v>ANTECIPACAO CONTRATO COMPRA 0475/26 - MI</v>
      </c>
      <c r="D2310" t="str">
        <v>BELA CEREAIS COMERCIO</v>
      </c>
      <c r="E2310" t="str">
        <v xml:space="preserve"> SILVIO CESAR VERDELIO E OUTRO</v>
      </c>
      <c r="F2310" t="str">
        <v>0475/26 - MI</v>
      </c>
      <c r="G2310" t="str">
        <v>FORNECEDORES MERCADORIA</v>
      </c>
      <c r="H2310" t="str">
        <v>ÚNICA</v>
      </c>
      <c r="I2310" t="str">
        <v>TED</v>
      </c>
      <c r="J2310">
        <v>1000000</v>
      </c>
    </row>
    <row r="2311">
      <c r="A2311" t="str">
        <v>BC_MATRIZ</v>
      </c>
      <c r="B2311">
        <v>46101</v>
      </c>
      <c r="C2311" t="str">
        <v>CERTIDAO JUNTA COMERCIAL</v>
      </c>
      <c r="D2311" t="str">
        <v>BELA CEREAIS COMERCIO</v>
      </c>
      <c r="E2311" t="str">
        <v xml:space="preserve"> SEFAZ MT ESTADO DE MATO GROSSO</v>
      </c>
      <c r="F2311" t="str">
        <v>03/2026</v>
      </c>
      <c r="G2311" t="str">
        <v>OUTROS IMPOSTOS E TAXAS</v>
      </c>
      <c r="H2311" t="str">
        <v>ÚNICA</v>
      </c>
      <c r="I2311" t="str">
        <v>PIX</v>
      </c>
      <c r="J2311">
        <v>24</v>
      </c>
    </row>
    <row r="2312">
      <c r="A2312" t="str">
        <v>BC_MATRIZ</v>
      </c>
      <c r="B2312">
        <v>46101</v>
      </c>
      <c r="C2312" t="str">
        <v>SENAR CONTRATO 0422/25 - SO</v>
      </c>
      <c r="D2312" t="str">
        <v>BELA CEREAIS COMERCIO</v>
      </c>
      <c r="E2312" t="str">
        <v xml:space="preserve"> GEOVAN BARBOSA DIAS</v>
      </c>
      <c r="F2312" t="str">
        <v>0422/25 - SO</v>
      </c>
      <c r="G2312" t="str">
        <v>FUNRURAL</v>
      </c>
      <c r="H2312" t="str">
        <v>ÚNICA</v>
      </c>
      <c r="I2312" t="str">
        <v>BOLETO</v>
      </c>
      <c r="J2312">
        <v>83.26</v>
      </c>
    </row>
    <row r="2313">
      <c r="A2313" t="str">
        <v>BC_MATRIZ</v>
      </c>
      <c r="B2313">
        <v>46101</v>
      </c>
      <c r="C2313" t="str">
        <v>FUNRURAL CONTRATO 0441/26 - SO</v>
      </c>
      <c r="D2313" t="str">
        <v>BELA CEREAIS COMERCIO</v>
      </c>
      <c r="E2313" t="str">
        <v xml:space="preserve"> BARBARA OLIVEIRA FUSCO</v>
      </c>
      <c r="F2313" t="str">
        <v>0441/26 - SO</v>
      </c>
      <c r="G2313" t="str">
        <v>FUNRURAL</v>
      </c>
      <c r="H2313" t="str">
        <v>ÚNICA</v>
      </c>
      <c r="I2313" t="str">
        <v>BOLETO</v>
      </c>
      <c r="J2313">
        <v>1248.85</v>
      </c>
    </row>
    <row r="2314">
      <c r="A2314" t="str">
        <v>BC_MATRIZ</v>
      </c>
      <c r="B2314">
        <v>46101</v>
      </c>
      <c r="C2314" t="str">
        <v>SENAR CONTRATO 0409/25 - SO</v>
      </c>
      <c r="D2314" t="str">
        <v>BELA CEREAIS COMERCIO</v>
      </c>
      <c r="E2314" t="str">
        <v xml:space="preserve"> FELIPE DEI RICARDI</v>
      </c>
      <c r="F2314" t="str">
        <v>0409/25 - SO</v>
      </c>
      <c r="G2314" t="str">
        <v>FUNRURAL</v>
      </c>
      <c r="H2314" t="str">
        <v>ÚNICA</v>
      </c>
      <c r="I2314" t="str">
        <v>BOLETO</v>
      </c>
      <c r="J2314">
        <v>416.27</v>
      </c>
    </row>
    <row r="2315">
      <c r="A2315" t="str">
        <v>BC_MATRIZ</v>
      </c>
      <c r="B2315">
        <v>46101</v>
      </c>
      <c r="C2315" t="str">
        <v>RESGATE</v>
      </c>
      <c r="D2315" t="str">
        <v>BELA CEREAIS COMERCIO</v>
      </c>
      <c r="E2315" t="str">
        <v xml:space="preserve"> TRANSFERENCIA ENTRE CONTAS</v>
      </c>
      <c r="F2315" t="str">
        <v>03/2026</v>
      </c>
      <c r="G2315" t="str">
        <v>TRANSFERENCIA ENTRE CONTAS</v>
      </c>
      <c r="H2315" t="str">
        <v>ÚNICA</v>
      </c>
      <c r="I2315" t="str">
        <v>TRANSFERENCIA</v>
      </c>
      <c r="J2315">
        <v>1010137.81</v>
      </c>
    </row>
    <row r="2316">
      <c r="A2316" t="str">
        <v>BC_MATRIZ</v>
      </c>
      <c r="B2316">
        <v>46101</v>
      </c>
      <c r="C2316" t="str">
        <v>SENAR CONTRATO 0453/26 - CA</v>
      </c>
      <c r="D2316" t="str">
        <v>BELA CEREAIS COMERCIO</v>
      </c>
      <c r="E2316" t="str">
        <v xml:space="preserve"> FRANKIE ROBERTO SOUZA E MONTAGNI</v>
      </c>
      <c r="F2316" t="str">
        <v>0438/26 - SO</v>
      </c>
      <c r="G2316" t="str">
        <v>FUNRURAL</v>
      </c>
      <c r="H2316" t="str">
        <v>ÚNICA</v>
      </c>
      <c r="I2316" t="str">
        <v>BOLETO</v>
      </c>
      <c r="J2316">
        <v>136.25</v>
      </c>
    </row>
    <row r="2317">
      <c r="A2317" t="str">
        <v>BC_MATRIZ</v>
      </c>
      <c r="B2317">
        <v>46101</v>
      </c>
      <c r="C2317" t="str">
        <v>SENAR CONTRATO 0453/26 - CA</v>
      </c>
      <c r="D2317" t="str">
        <v>BELA CEREAIS COMERCIO</v>
      </c>
      <c r="E2317" t="str">
        <v xml:space="preserve"> FRANKIE ROBERTO SOUZA E MONTAGNI</v>
      </c>
      <c r="F2317" t="str">
        <v>0438/26 - SO</v>
      </c>
      <c r="G2317" t="str">
        <v>FUNRURAL</v>
      </c>
      <c r="H2317" t="str">
        <v>ÚNICA</v>
      </c>
      <c r="I2317" t="str">
        <v>BOLETO</v>
      </c>
      <c r="J2317">
        <v>69.98</v>
      </c>
    </row>
    <row r="2318">
      <c r="A2318" t="str">
        <v>BC_MATRIZ</v>
      </c>
      <c r="B2318">
        <v>46101</v>
      </c>
      <c r="C2318" t="str">
        <v>SENAR CONTRATO COMPRA 0446/26 - SO</v>
      </c>
      <c r="D2318" t="str">
        <v>BELA CEREAIS COMERCIO</v>
      </c>
      <c r="E2318" t="str">
        <v xml:space="preserve"> ALENCAR KACIANO GALLO</v>
      </c>
      <c r="F2318" t="str">
        <v>0446/26 - SO</v>
      </c>
      <c r="G2318" t="str">
        <v>FUNRURAL</v>
      </c>
      <c r="H2318" t="str">
        <v>ÚNICA</v>
      </c>
      <c r="I2318" t="str">
        <v>BOLETO</v>
      </c>
      <c r="J2318">
        <v>2000</v>
      </c>
    </row>
    <row r="2319">
      <c r="A2319" t="str">
        <v>BC_MATRIZ</v>
      </c>
      <c r="B2319">
        <v>46101</v>
      </c>
      <c r="C2319" t="str">
        <v>SENAR CONTRATO COMPRA 0459/26 - SO</v>
      </c>
      <c r="D2319" t="str">
        <v>BELA CEREAIS COMERCIO</v>
      </c>
      <c r="E2319" t="str">
        <v xml:space="preserve"> ALENCAR KACIANO GALLO</v>
      </c>
      <c r="F2319" t="str">
        <v>0459/26 - SO</v>
      </c>
      <c r="G2319" t="str">
        <v>FUNRURAL</v>
      </c>
      <c r="H2319" t="str">
        <v>ÚNICA</v>
      </c>
      <c r="I2319" t="str">
        <v>BOLETO</v>
      </c>
      <c r="J2319">
        <v>1200</v>
      </c>
    </row>
    <row r="2320">
      <c r="A2320" t="str">
        <v>BC_MATRIZ</v>
      </c>
      <c r="B2320">
        <v>46101</v>
      </c>
      <c r="C2320" t="str">
        <v>SENAR CONTRATO COMPRA 0458/26 - SO</v>
      </c>
      <c r="D2320" t="str">
        <v>BELA CEREAIS COMERCIO</v>
      </c>
      <c r="E2320" t="str">
        <v xml:space="preserve"> THIAGO FACHOLLI</v>
      </c>
      <c r="F2320" t="str">
        <v>0458/26 - SO</v>
      </c>
      <c r="G2320" t="str">
        <v>FUNRURAL</v>
      </c>
      <c r="H2320" t="str">
        <v>ÚNICA</v>
      </c>
      <c r="I2320" t="str">
        <v>BOLETO</v>
      </c>
      <c r="J2320">
        <v>212.09</v>
      </c>
    </row>
    <row r="2321">
      <c r="A2321" t="str">
        <v>BC_MATRIZ</v>
      </c>
      <c r="B2321">
        <v>46104</v>
      </c>
      <c r="C2321" t="str">
        <v>LAVRATURA ESCRITURA PUBLICA COMPRA E VENDA IMOVEL LUZIMANGUES</v>
      </c>
      <c r="D2321" t="str">
        <v>BELA CEREAIS COMERCIO</v>
      </c>
      <c r="E2321" t="str">
        <v xml:space="preserve"> SERVICO DE TABELIONATO DE NOTAS E DE PROTESTO DE TITULOS DE LUZIMANGUES</v>
      </c>
      <c r="F2321" t="str">
        <v>03/2026</v>
      </c>
      <c r="G2321" t="str">
        <v>CUSTAS CARTORIAIS</v>
      </c>
      <c r="H2321" t="str">
        <v>ÚNICA</v>
      </c>
      <c r="I2321" t="str">
        <v>PIX</v>
      </c>
      <c r="J2321">
        <v>5478.6</v>
      </c>
    </row>
    <row r="2322">
      <c r="A2322" t="str">
        <v>BC_MATRIZ</v>
      </c>
      <c r="B2322">
        <v>46104</v>
      </c>
      <c r="C2322" t="str">
        <v>REFERENTE MARCO/2026 - SALA 505 SUL</v>
      </c>
      <c r="D2322" t="str">
        <v>BELA CEREAIS COMERCIO</v>
      </c>
      <c r="E2322" t="str">
        <v xml:space="preserve"> COMPANHIA DE SANEAMENTO DO TOCANTINS - SANEATINS</v>
      </c>
      <c r="F2322" t="str">
        <v>03/2026</v>
      </c>
      <c r="G2322" t="str">
        <v>AGUA</v>
      </c>
      <c r="H2322" t="str">
        <v>ÚNICA</v>
      </c>
      <c r="I2322" t="str">
        <v>BOLETO</v>
      </c>
      <c r="J2322">
        <v>202.3</v>
      </c>
    </row>
    <row r="2323">
      <c r="A2323" t="str">
        <v>BC_MATRIZ</v>
      </c>
      <c r="B2323">
        <v>46104</v>
      </c>
      <c r="C2323" t="str">
        <v>REFERENTE MARCO/2026. BARRACAO.</v>
      </c>
      <c r="D2323" t="str">
        <v>BELA CEREAIS COMERCIO</v>
      </c>
      <c r="E2323" t="str">
        <v xml:space="preserve"> COMPANHIA DE SANEAMENTO DO TOCANTINS - SANEATINS</v>
      </c>
      <c r="F2323" t="str">
        <v>03/2026</v>
      </c>
      <c r="G2323" t="str">
        <v>AGUA</v>
      </c>
      <c r="H2323" t="str">
        <v>ÚNICA</v>
      </c>
      <c r="I2323" t="str">
        <v>BOLETO</v>
      </c>
      <c r="J2323">
        <v>112.4</v>
      </c>
    </row>
    <row r="2324">
      <c r="A2324" t="str">
        <v>BC_MATRIZ</v>
      </c>
      <c r="B2324">
        <v>46104</v>
      </c>
      <c r="C2324" t="str">
        <v>TARIFA</v>
      </c>
      <c r="D2324" t="str">
        <v>BELA CEREAIS COMERCIO</v>
      </c>
      <c r="E2324" t="str">
        <v xml:space="preserve"> BANCO DO BRASIL SA</v>
      </c>
      <c r="F2324" t="str">
        <v>03/2026</v>
      </c>
      <c r="G2324" t="str">
        <v>TARIFA BANCARIA</v>
      </c>
      <c r="H2324" t="str">
        <v>ÚNICA</v>
      </c>
      <c r="I2324" t="str">
        <v>DEBITO EM CONTA</v>
      </c>
      <c r="J2324">
        <v>10</v>
      </c>
    </row>
    <row r="2325">
      <c r="A2325" t="str">
        <v>BC_MATRIZ</v>
      </c>
      <c r="B2325">
        <v>46104</v>
      </c>
      <c r="C2325" t="str">
        <v>RESGATE</v>
      </c>
      <c r="D2325" t="str">
        <v>BELA CEREAIS COMERCIO</v>
      </c>
      <c r="E2325" t="str">
        <v xml:space="preserve"> TRANSFERENCIA ENTRE CONTAS</v>
      </c>
      <c r="F2325" t="str">
        <v>03/2026</v>
      </c>
      <c r="G2325" t="str">
        <v>TRANSFERENCIA ENTRE CONTAS</v>
      </c>
      <c r="H2325" t="str">
        <v>ÚNICA</v>
      </c>
      <c r="I2325" t="str">
        <v>TRANSFERENCIA</v>
      </c>
      <c r="J2325">
        <v>5803.3</v>
      </c>
    </row>
    <row r="2326">
      <c r="A2326" t="str">
        <v>BC_MATRIZ</v>
      </c>
      <c r="B2326">
        <v>46105</v>
      </c>
      <c r="C2326" t="str">
        <v>TARIFA</v>
      </c>
      <c r="D2326" t="str">
        <v>BELA CEREAIS COMERCIO</v>
      </c>
      <c r="E2326" t="str">
        <v xml:space="preserve"> BANCO DO BRASIL SA</v>
      </c>
      <c r="F2326" t="str">
        <v>03/2026</v>
      </c>
      <c r="G2326" t="str">
        <v>TARIFA BANCARIA</v>
      </c>
      <c r="H2326" t="str">
        <v>ÚNICA</v>
      </c>
      <c r="I2326" t="str">
        <v>DEBITO EM CONTA</v>
      </c>
      <c r="J2326">
        <v>10</v>
      </c>
    </row>
    <row r="2327">
      <c r="A2327" t="str">
        <v>BC_MATRIZ</v>
      </c>
      <c r="B2327">
        <v>46105</v>
      </c>
      <c r="C2327" t="str">
        <v>APLICACAO</v>
      </c>
      <c r="D2327" t="str">
        <v>BELA CEREAIS COMERCIO</v>
      </c>
      <c r="E2327" t="str">
        <v xml:space="preserve"> TRANSFERENCIA ENTRE CONTAS</v>
      </c>
      <c r="F2327" t="str">
        <v>03/2026</v>
      </c>
      <c r="G2327" t="str">
        <v>TRANSFERENCIA ENTRE CONTAS</v>
      </c>
      <c r="H2327" t="str">
        <v>ÚNICA</v>
      </c>
      <c r="I2327" t="str">
        <v>TRANSFERENCIA</v>
      </c>
      <c r="J2327">
        <v>7130.2</v>
      </c>
    </row>
    <row r="2328">
      <c r="A2328" t="str">
        <v>BC_MATRIZ</v>
      </c>
      <c r="B2328">
        <v>46106</v>
      </c>
      <c r="C2328" t="str">
        <v>APOLICE 21.94.2025.0001911 REF 01/2026. FATURA Nº 00918 REF. DOCUMENTOS: 02207, 02211, 02205, 02209, 02208, 02210, 02212, 02213, 02214.</v>
      </c>
      <c r="D2328" t="str">
        <v>BELA CEREAIS COMERCIO</v>
      </c>
      <c r="E2328" t="str">
        <v xml:space="preserve"> YELUM SEGUROS S.A</v>
      </c>
      <c r="F2328" t="str">
        <v>01/2026</v>
      </c>
      <c r="G2328" t="str">
        <v>OUTRAS DESPESAS (CORRETORA)</v>
      </c>
      <c r="H2328" t="str">
        <v>ÚNICA</v>
      </c>
      <c r="I2328" t="str">
        <v>BOLETO</v>
      </c>
      <c r="J2328">
        <v>810</v>
      </c>
    </row>
    <row r="2329">
      <c r="A2329" t="str">
        <v>BC_MATRIZ</v>
      </c>
      <c r="B2329">
        <v>46106</v>
      </c>
      <c r="C2329" t="str">
        <v>APOLICE 21.94.2025.0001911 REF 01/2026. FATURA Nº 00918 REF. DOCUMENTOS: 02207, 02211, 02205, 02209, 02208, 02210, 02212, 02213, 02214.</v>
      </c>
      <c r="D2329" t="str">
        <v>BELA CEREAIS COMERCIO</v>
      </c>
      <c r="E2329" t="str">
        <v xml:space="preserve"> YELUM SEGUROS S.A</v>
      </c>
      <c r="F2329" t="str">
        <v>01/2026</v>
      </c>
      <c r="G2329" t="str">
        <v>SEGURO CARGA</v>
      </c>
      <c r="H2329" t="str">
        <v>ÚNICA</v>
      </c>
      <c r="I2329" t="str">
        <v>BOLETO</v>
      </c>
      <c r="J2329">
        <v>1337.6</v>
      </c>
    </row>
    <row r="2330">
      <c r="A2330" t="str">
        <v>BC_MATRIZ</v>
      </c>
      <c r="B2330">
        <v>46106</v>
      </c>
      <c r="C2330" t="str">
        <v>BENEFICIAMENTO FEIJAO OLHO NEGRO - NF 202500000000013. CRT VENDA 0368/25 FC.</v>
      </c>
      <c r="D2330" t="str">
        <v>BELA CEREAIS COMERCIO</v>
      </c>
      <c r="E2330" t="str">
        <v xml:space="preserve"> PORTO CEREAIS LTDA</v>
      </c>
      <c r="F2330" t="str">
        <v>0368/26 - FC</v>
      </c>
      <c r="G2330" t="str">
        <v>BENEFICIAMENTO DE GRAOS</v>
      </c>
      <c r="H2330" t="str">
        <v>ÚNICA</v>
      </c>
      <c r="I2330" t="str">
        <v>TRANSFERENCIA</v>
      </c>
      <c r="J2330">
        <v>2261.44</v>
      </c>
    </row>
    <row r="2331">
      <c r="A2331" t="str">
        <v>BC_MATRIZ</v>
      </c>
      <c r="B2331">
        <v>46106</v>
      </c>
      <c r="C2331" t="str">
        <v>ITBI TERRENO LUZIMANGUES</v>
      </c>
      <c r="D2331" t="str">
        <v>BELA CEREAIS COMERCIO</v>
      </c>
      <c r="E2331" t="str">
        <v xml:space="preserve"> MUNICIPIO DE PORTO NACIONAL</v>
      </c>
      <c r="F2331" t="str">
        <v>03/2026</v>
      </c>
      <c r="G2331" t="str">
        <v>ITBI</v>
      </c>
      <c r="H2331" t="str">
        <v>ÚNICA</v>
      </c>
      <c r="I2331" t="str">
        <v>BOLETO</v>
      </c>
      <c r="J2331">
        <v>8250</v>
      </c>
    </row>
    <row r="2332">
      <c r="A2332" t="str">
        <v>BC_MATRIZ</v>
      </c>
      <c r="B2332">
        <v>46106</v>
      </c>
      <c r="C2332" t="str">
        <v>TARIFA</v>
      </c>
      <c r="D2332" t="str">
        <v>BELA CEREAIS COMERCIO</v>
      </c>
      <c r="E2332" t="str">
        <v xml:space="preserve"> BANCO DO BRASIL SA</v>
      </c>
      <c r="F2332" t="str">
        <v>03/2026</v>
      </c>
      <c r="G2332" t="str">
        <v>TARIFA BANCARIA</v>
      </c>
      <c r="H2332" t="str">
        <v>ÚNICA</v>
      </c>
      <c r="I2332" t="str">
        <v>DEBITO EM CONTA</v>
      </c>
      <c r="J2332">
        <v>6.5</v>
      </c>
    </row>
    <row r="2333">
      <c r="A2333" t="str">
        <v>BC_MATRIZ</v>
      </c>
      <c r="B2333">
        <v>46106</v>
      </c>
      <c r="C2333" t="str">
        <v>RESGATE</v>
      </c>
      <c r="D2333" t="str">
        <v>BELA CEREAIS COMERCIO</v>
      </c>
      <c r="E2333" t="str">
        <v xml:space="preserve"> TRANSFERENCIA ENTRE CONTAS</v>
      </c>
      <c r="F2333" t="str">
        <v>03/2026</v>
      </c>
      <c r="G2333" t="str">
        <v>TRANSFERENCIA ENTRE CONTAS</v>
      </c>
      <c r="H2333" t="str">
        <v>ÚNICA</v>
      </c>
      <c r="I2333" t="str">
        <v>TRANSFERENCIA</v>
      </c>
      <c r="J2333">
        <v>10404.1</v>
      </c>
    </row>
    <row r="2334">
      <c r="A2334" t="str">
        <v>BC_MATRIZ</v>
      </c>
      <c r="B2334">
        <v>46107</v>
      </c>
      <c r="C2334" t="str">
        <v>REGISTRO ESCRITURA COMPRA E VENDA LOTE LUZIMANGUES</v>
      </c>
      <c r="D2334" t="str">
        <v>BELA CEREAIS COMERCIO</v>
      </c>
      <c r="E2334" t="str">
        <v xml:space="preserve"> SERVICO DE REGISTRO DE IMOVEIS</v>
      </c>
      <c r="F2334" t="str">
        <v>03/2026</v>
      </c>
      <c r="G2334" t="str">
        <v>CUSTAS CARTORIAIS</v>
      </c>
      <c r="H2334" t="str">
        <v>ÚNICA</v>
      </c>
      <c r="I2334" t="str">
        <v>PIX</v>
      </c>
      <c r="J2334">
        <v>5022</v>
      </c>
    </row>
    <row r="2335">
      <c r="A2335" t="str">
        <v>BC_MATRIZ</v>
      </c>
      <c r="B2335">
        <v>46107</v>
      </c>
      <c r="C2335" t="str">
        <v>CAPITAL DE GIRO CEDULA DE CREDITO BANCARIO NR 713.912.396. 26/30 PARCELAS PRIMEIRA 26/02/2024 ULTIMA 26/07/2026 VALOR PARCELA: R$ 33.666,57. ENCARGO FINANCEIRO 1,40 % MES. TAXA FLAT 0,50%.</v>
      </c>
      <c r="D2335" t="str">
        <v>BELA CEREAIS COMERCIO</v>
      </c>
      <c r="E2335" t="str">
        <v xml:space="preserve"> BANCO DO BRASIL SA</v>
      </c>
      <c r="F2335" t="str">
        <v>713.912.396</v>
      </c>
      <c r="G2335" t="str">
        <v>CAPITAL GIRO</v>
      </c>
      <c r="H2335" t="str">
        <v>26/30</v>
      </c>
      <c r="I2335" t="str">
        <v>DEBITO EM CONTA</v>
      </c>
      <c r="J2335">
        <v>33666.57</v>
      </c>
    </row>
    <row r="2336">
      <c r="A2336" t="str">
        <v>BC_MATRIZ</v>
      </c>
      <c r="B2336">
        <v>46107</v>
      </c>
      <c r="C2336" t="str">
        <v>CAPITAL DE GIRO CEDULA DE CREDITO BANCARIO NR 713.912.396. 26/30 PARCELAS PRIMEIRA 26/02/2024 ULTIMA 26/07/2026 VALOR PARCELA: R$ 33.666,57. ENCARGO FINANCEIRO 1,40 % MES. TAXA FLAT 0,50%.</v>
      </c>
      <c r="D2336" t="str">
        <v>BELA CEREAIS COMERCIO</v>
      </c>
      <c r="E2336" t="str">
        <v xml:space="preserve"> BANCO DO BRASIL SA</v>
      </c>
      <c r="F2336" t="str">
        <v>713.912.396</v>
      </c>
      <c r="G2336" t="str">
        <v>JUROS EMPRESTIMOS</v>
      </c>
      <c r="H2336" t="str">
        <v>26/30</v>
      </c>
      <c r="I2336" t="str">
        <v>DEBITO EM CONTA</v>
      </c>
      <c r="J2336">
        <v>2199.65</v>
      </c>
    </row>
    <row r="2337">
      <c r="A2337" t="str">
        <v>BC_MATRIZ</v>
      </c>
      <c r="B2337">
        <v>46107</v>
      </c>
      <c r="C2337" t="str">
        <v>RESGATE</v>
      </c>
      <c r="D2337" t="str">
        <v>BELA CEREAIS COMERCIO</v>
      </c>
      <c r="E2337" t="str">
        <v xml:space="preserve"> TRANSFERENCIA ENTRE CONTAS</v>
      </c>
      <c r="F2337" t="str">
        <v>03/2026</v>
      </c>
      <c r="G2337" t="str">
        <v>TRANSFERENCIA ENTRE CONTAS</v>
      </c>
      <c r="H2337" t="str">
        <v>ÚNICA</v>
      </c>
      <c r="I2337" t="str">
        <v>TRANSFERENCIA</v>
      </c>
      <c r="J2337">
        <v>45474.82</v>
      </c>
    </row>
    <row r="2338">
      <c r="A2338" t="str">
        <v>BC_MATRIZ</v>
      </c>
      <c r="B2338">
        <v>46107</v>
      </c>
      <c r="C2338" t="str">
        <v>TARIFA</v>
      </c>
      <c r="D2338" t="str">
        <v>BELA CEREAIS COMERCIO</v>
      </c>
      <c r="E2338" t="str">
        <v xml:space="preserve"> BANCO DO BRASIL SA</v>
      </c>
      <c r="F2338" t="str">
        <v>03/2026</v>
      </c>
      <c r="G2338" t="str">
        <v>TARIFA BANCARIA</v>
      </c>
      <c r="H2338" t="str">
        <v>ÚNICA</v>
      </c>
      <c r="I2338" t="str">
        <v>DEBITO EM CONTA</v>
      </c>
      <c r="J2338">
        <v>10</v>
      </c>
    </row>
    <row r="2339">
      <c r="A2339" t="str">
        <v>BC_MATRIZ</v>
      </c>
      <c r="B2339">
        <v>46108</v>
      </c>
      <c r="C2339" t="str">
        <v>CTE 11154 HMS. FATURA Nº 00936 REF. DOCUMENTOS: 02353, 02402, 02407.</v>
      </c>
      <c r="D2339" t="str">
        <v>BELA CEREAIS COMERCIO</v>
      </c>
      <c r="E2339" t="str">
        <v xml:space="preserve"> MARCIA MORATELLI</v>
      </c>
      <c r="F2339" t="str">
        <v>FATURA 00936</v>
      </c>
      <c r="G2339" t="str">
        <v>OUTRAS DESPESAS (CORRETORA)</v>
      </c>
      <c r="H2339" t="str">
        <v>ÚNICA</v>
      </c>
      <c r="I2339" t="str">
        <v>TRANSFERENCIA</v>
      </c>
      <c r="J2339">
        <v>640</v>
      </c>
    </row>
    <row r="2340">
      <c r="A2340" t="str">
        <v>BC_MATRIZ</v>
      </c>
      <c r="B2340">
        <v>46108</v>
      </c>
      <c r="C2340" t="str">
        <v>CTE 11154 HMS. FATURA Nº 00936 REF. DOCUMENTOS: 02353, 02402, 02407.</v>
      </c>
      <c r="D2340" t="str">
        <v>BELA CEREAIS COMERCIO</v>
      </c>
      <c r="E2340" t="str">
        <v xml:space="preserve"> MARCIA MORATELLI</v>
      </c>
      <c r="F2340" t="str">
        <v>FATURA 00936</v>
      </c>
      <c r="G2340" t="str">
        <v>PRO-LABORE</v>
      </c>
      <c r="H2340" t="str">
        <v>ÚNICA</v>
      </c>
      <c r="I2340" t="str">
        <v>TRANSFERENCIA</v>
      </c>
      <c r="J2340">
        <v>360</v>
      </c>
    </row>
    <row r="2341">
      <c r="A2341" t="str">
        <v>BC_MATRIZ</v>
      </c>
      <c r="B2341">
        <v>46108</v>
      </c>
      <c r="C2341" t="str">
        <v>BAIXAR MUTUO</v>
      </c>
      <c r="D2341" t="str">
        <v>BELA CEREAIS COMERCIO</v>
      </c>
      <c r="E2341" t="str">
        <v xml:space="preserve"> MARCIA MORATELLI</v>
      </c>
      <c r="F2341" t="str">
        <v>03/2026</v>
      </c>
      <c r="G2341" t="str">
        <v>PRO-LABORE</v>
      </c>
      <c r="H2341" t="str">
        <v>ÚNICA</v>
      </c>
      <c r="I2341" t="str">
        <v>TRANSFERENCIA</v>
      </c>
      <c r="J2341">
        <v>600</v>
      </c>
    </row>
    <row r="2342">
      <c r="A2342" t="str">
        <v>BC_MATRIZ</v>
      </c>
      <c r="B2342">
        <v>46108</v>
      </c>
      <c r="C2342" t="str">
        <v>AQUISICAO AREA LUZIMANGUES MAT 2091</v>
      </c>
      <c r="D2342" t="str">
        <v>BELA CEREAIS COMERCIO</v>
      </c>
      <c r="E2342" t="str">
        <v xml:space="preserve"> LAGO AZUL PARTICIPACOES EM EMPREENDIMENTOS LTDA</v>
      </c>
      <c r="F2342" t="str">
        <v>MAT 2091</v>
      </c>
      <c r="G2342" t="str">
        <v>IMOVEIS</v>
      </c>
      <c r="H2342" t="str">
        <v>ÚNICA</v>
      </c>
      <c r="I2342" t="str">
        <v>TRANSFERENCIA</v>
      </c>
      <c r="J2342">
        <v>550000</v>
      </c>
    </row>
    <row r="2343">
      <c r="A2343" t="str">
        <v>BC_MATRIZ</v>
      </c>
      <c r="B2343">
        <v>46108</v>
      </c>
      <c r="C2343" t="str">
        <v>APLICACAO</v>
      </c>
      <c r="D2343" t="str">
        <v>BELA CEREAIS COMERCIO</v>
      </c>
      <c r="E2343" t="str">
        <v xml:space="preserve"> TRANSFERENCIA ENTRE CONTAS</v>
      </c>
      <c r="F2343" t="str">
        <v>03/2026</v>
      </c>
      <c r="G2343" t="str">
        <v>TRANSFERENCIA ENTRE CONTAS</v>
      </c>
      <c r="H2343" t="str">
        <v>ÚNICA</v>
      </c>
      <c r="I2343" t="str">
        <v>TRANSFERENCIA</v>
      </c>
      <c r="J2343">
        <v>269900</v>
      </c>
    </row>
    <row r="2344">
      <c r="A2344" t="str">
        <v>BC_MATRIZ</v>
      </c>
      <c r="B2344">
        <v>46111</v>
      </c>
      <c r="C2344" t="str">
        <v>MERCADORIA REF NF 310, CARREGAMENTO  Nº 02408 E 02412, CONTRATO: 0477/26 - SO. PLACA: IBB-5C68, MOTORISTA: WELTON CESAR CARMO DE CARVALHO. FATURA Nº 00937 REF. DOCUMENTOS: 02408, 02412.</v>
      </c>
      <c r="D2344" t="str">
        <v>BELA CEREAIS COMERCIO</v>
      </c>
      <c r="E2344" t="str">
        <v xml:space="preserve"> SINAIR TAVARES PRADO NETO</v>
      </c>
      <c r="F2344" t="str">
        <v>02408</v>
      </c>
      <c r="G2344" t="str">
        <v>FORNECEDORES MERCADORIA</v>
      </c>
      <c r="H2344" t="str">
        <v>ÚNICA</v>
      </c>
      <c r="I2344" t="str">
        <v>TED</v>
      </c>
      <c r="J2344">
        <v>72216.52</v>
      </c>
    </row>
    <row r="2345">
      <c r="A2345" t="str">
        <v>BC_MATRIZ</v>
      </c>
      <c r="B2345">
        <v>46111</v>
      </c>
      <c r="C2345" t="str">
        <v>BENEFICIAMENTO FEIJAO OLHO NEGRO - NF 202500000000013. CRT VENDA 0369/26 - FC filial.</v>
      </c>
      <c r="D2345" t="str">
        <v>BELA CEREAIS COMERCIO</v>
      </c>
      <c r="E2345" t="str">
        <v xml:space="preserve"> PORTO CEREAIS LTDA</v>
      </c>
      <c r="F2345" t="str">
        <v>0369/26 - FC</v>
      </c>
      <c r="G2345" t="str">
        <v>BENEFICIAMENTO DE GRAOS</v>
      </c>
      <c r="H2345" t="str">
        <v>ÚNICA</v>
      </c>
      <c r="I2345" t="str">
        <v>TRANSFERENCIA</v>
      </c>
      <c r="J2345">
        <v>963.35</v>
      </c>
    </row>
    <row r="2346">
      <c r="A2346" t="str">
        <v>BC_MATRIZ</v>
      </c>
      <c r="B2346">
        <v>46111</v>
      </c>
      <c r="C2346" t="str">
        <v>CARTAO DE CREDITO. NF 282192 FRETEBRAS R$ 500,00.</v>
      </c>
      <c r="D2346" t="str">
        <v>BELA CEREAIS COMERCIO</v>
      </c>
      <c r="E2346" t="str">
        <v xml:space="preserve"> BANCO DO BRASIL SA</v>
      </c>
      <c r="F2346" t="str">
        <v>03/2026</v>
      </c>
      <c r="G2346" t="str">
        <v>HONORARIOS DIVERSOS</v>
      </c>
      <c r="H2346" t="str">
        <v>ÚNICA</v>
      </c>
      <c r="I2346" t="str">
        <v>DEBITO EM CONTA</v>
      </c>
      <c r="J2346">
        <v>500</v>
      </c>
    </row>
    <row r="2347">
      <c r="A2347" t="str">
        <v>BC_MATRIZ</v>
      </c>
      <c r="B2347">
        <v>46111</v>
      </c>
      <c r="C2347" t="str">
        <v>CARTAO DE CREDITO. NF 282192 FRETEBRAS R$ 500,00.</v>
      </c>
      <c r="D2347" t="str">
        <v>BELA CEREAIS COMERCIO</v>
      </c>
      <c r="E2347" t="str">
        <v xml:space="preserve"> BANCO DO BRASIL SA</v>
      </c>
      <c r="F2347" t="str">
        <v>03/2026</v>
      </c>
      <c r="G2347" t="str">
        <v>TARIFA BANCARIA</v>
      </c>
      <c r="H2347" t="str">
        <v>ÚNICA</v>
      </c>
      <c r="I2347" t="str">
        <v>DEBITO EM CONTA</v>
      </c>
      <c r="J2347">
        <v>3</v>
      </c>
    </row>
    <row r="2348">
      <c r="A2348" t="str">
        <v>BC_MATRIZ</v>
      </c>
      <c r="B2348">
        <v>46111</v>
      </c>
      <c r="C2348" t="str">
        <v>TARIFA</v>
      </c>
      <c r="D2348" t="str">
        <v>BELA CEREAIS COMERCIO</v>
      </c>
      <c r="E2348" t="str">
        <v xml:space="preserve"> BANCO DO BRASIL SA</v>
      </c>
      <c r="F2348" t="str">
        <v>03/2026</v>
      </c>
      <c r="G2348" t="str">
        <v>TARIFA BANCARIA</v>
      </c>
      <c r="H2348" t="str">
        <v>ÚNICA</v>
      </c>
      <c r="I2348" t="str">
        <v>DEBITO EM CONTA</v>
      </c>
      <c r="J2348">
        <v>10</v>
      </c>
    </row>
    <row r="2349">
      <c r="A2349" t="str">
        <v>BC_MATRIZ</v>
      </c>
      <c r="B2349">
        <v>46111</v>
      </c>
      <c r="C2349" t="str">
        <v>APLICACAO</v>
      </c>
      <c r="D2349" t="str">
        <v>BELA CEREAIS COMERCIO</v>
      </c>
      <c r="E2349" t="str">
        <v xml:space="preserve"> TRANSFERENCIA ENTRE CONTAS</v>
      </c>
      <c r="F2349" t="str">
        <v>03/2026</v>
      </c>
      <c r="G2349" t="str">
        <v>TRANSFERENCIA ENTRE CONTAS</v>
      </c>
      <c r="H2349" t="str">
        <v>ÚNICA</v>
      </c>
      <c r="I2349" t="str">
        <v>TED</v>
      </c>
      <c r="J2349">
        <v>920.95</v>
      </c>
    </row>
    <row r="2350">
      <c r="A2350" t="str">
        <v>BC_MATRIZ</v>
      </c>
      <c r="B2350">
        <v>46112</v>
      </c>
      <c r="C2350" t="str">
        <v>HONORARIOS 03/2026. NF 2062.</v>
      </c>
      <c r="D2350" t="str">
        <v>BELA CEREAIS COMERCIO</v>
      </c>
      <c r="E2350" t="str">
        <v xml:space="preserve"> ALEXANDRE ZAVITOSKI GOMES</v>
      </c>
      <c r="F2350" t="str">
        <v>2062</v>
      </c>
      <c r="G2350" t="str">
        <v>HONORARIO CONTABEL</v>
      </c>
      <c r="H2350" t="str">
        <v>3/12</v>
      </c>
      <c r="I2350" t="str">
        <v>PIX</v>
      </c>
      <c r="J2350">
        <v>1621</v>
      </c>
    </row>
    <row r="2351">
      <c r="A2351" t="str">
        <v>BC_MATRIZ</v>
      </c>
      <c r="B2351">
        <v>46112</v>
      </c>
      <c r="C2351" t="str">
        <v>PRO LABORE</v>
      </c>
      <c r="D2351" t="str">
        <v>BELA CEREAIS COMERCIO</v>
      </c>
      <c r="E2351" t="str">
        <v xml:space="preserve"> JOEL FLORENCO DE SOUZA</v>
      </c>
      <c r="F2351" t="str">
        <v>03/2026</v>
      </c>
      <c r="G2351" t="str">
        <v>PRO-LABORE</v>
      </c>
      <c r="H2351" t="str">
        <v>3/12</v>
      </c>
      <c r="I2351" t="str">
        <v>TRANSFERENCIA</v>
      </c>
      <c r="J2351">
        <v>2314</v>
      </c>
    </row>
    <row r="2352">
      <c r="A2352" t="str">
        <v>BC_MATRIZ</v>
      </c>
      <c r="B2352">
        <v>46112</v>
      </c>
      <c r="C2352" t="str">
        <v>FATURA DE MAR/2026 SALA COMERCIAL 505 SUL</v>
      </c>
      <c r="D2352" t="str">
        <v>BELA CEREAIS COMERCIO</v>
      </c>
      <c r="E2352" t="str">
        <v xml:space="preserve"> ENERGISA TOCANTINS DISTRIBUIDORA DE ENERGIA S.A.</v>
      </c>
      <c r="F2352" t="str">
        <v>03/2026</v>
      </c>
      <c r="G2352" t="str">
        <v>ENERGIA</v>
      </c>
      <c r="H2352" t="str">
        <v>3/12</v>
      </c>
      <c r="I2352" t="str">
        <v>BOLETO</v>
      </c>
      <c r="J2352">
        <v>574.88</v>
      </c>
    </row>
    <row r="2353">
      <c r="A2353" t="str">
        <v>BC_MATRIZ</v>
      </c>
      <c r="B2353">
        <v>46112</v>
      </c>
      <c r="C2353" t="str">
        <v>PAGAMENTO JUROS REFERENTE AO CONTRATO DE MUTUO ENTRE SOCIO E EMPRESA DATADO DE 01/05/2025.</v>
      </c>
      <c r="D2353" t="str">
        <v>BELA CEREAIS COMERCIO</v>
      </c>
      <c r="E2353" t="str">
        <v xml:space="preserve"> JOEL FLORENCO DE SOUZA</v>
      </c>
      <c r="F2353" t="str">
        <v>03/2026</v>
      </c>
      <c r="G2353" t="str">
        <v>JUROS S/ MUTUO SOCIO</v>
      </c>
      <c r="H2353" t="str">
        <v>3/12</v>
      </c>
      <c r="I2353" t="str">
        <v>TRANSFERENCIA</v>
      </c>
      <c r="J2353">
        <v>2849.33</v>
      </c>
    </row>
    <row r="2354">
      <c r="A2354" t="str">
        <v>BC_MATRIZ</v>
      </c>
      <c r="B2354">
        <v>46112</v>
      </c>
      <c r="C2354" t="str">
        <v>REPARCELAMENTO REFIS. NUMERO DO PARCELAMENTO 11257711 ICMS. VALOR TOTAL R$ 338.571,58 30/60 PARCELAS.</v>
      </c>
      <c r="D2354" t="str">
        <v>BELA CEREAIS COMERCIO</v>
      </c>
      <c r="E2354" t="str">
        <v xml:space="preserve"> SEFAZ MT ESTADO DE MATO GROSSO</v>
      </c>
      <c r="F2354" t="str">
        <v>03/2026</v>
      </c>
      <c r="G2354" t="str">
        <v>PARCELAMENTO SEFAZ</v>
      </c>
      <c r="H2354" t="str">
        <v>30/60</v>
      </c>
      <c r="I2354" t="str">
        <v>BOLETO</v>
      </c>
      <c r="J2354">
        <v>3113.79</v>
      </c>
    </row>
    <row r="2355">
      <c r="A2355" t="str">
        <v>BC_MATRIZ</v>
      </c>
      <c r="B2355">
        <v>46112</v>
      </c>
      <c r="C2355" t="str">
        <v>TAIFA</v>
      </c>
      <c r="D2355" t="str">
        <v>BELA CEREAIS COMERCIO</v>
      </c>
      <c r="E2355" t="str">
        <v xml:space="preserve"> BANCO DO BRASIL SA</v>
      </c>
      <c r="F2355" t="str">
        <v>03/2026</v>
      </c>
      <c r="G2355" t="str">
        <v>TARIFA BANCARIA</v>
      </c>
      <c r="H2355" t="str">
        <v>ÚNICA</v>
      </c>
      <c r="I2355" t="str">
        <v>DEBITO EM CONTA</v>
      </c>
      <c r="J2355">
        <v>10</v>
      </c>
    </row>
    <row r="2356">
      <c r="A2356" t="str">
        <v>BC_MATRIZ</v>
      </c>
      <c r="B2356">
        <v>46112</v>
      </c>
      <c r="C2356" t="str">
        <v>RESGATE</v>
      </c>
      <c r="D2356" t="str">
        <v>BELA CEREAIS COMERCIO</v>
      </c>
      <c r="E2356" t="str">
        <v xml:space="preserve"> TRANSFERENCIA ENTRE CONTAS</v>
      </c>
      <c r="F2356" t="str">
        <v>03/2026</v>
      </c>
      <c r="G2356" t="str">
        <v>TRANSFERENCIA ENTRE CONTAS</v>
      </c>
      <c r="H2356" t="str">
        <v>ÚNICA</v>
      </c>
      <c r="I2356" t="str">
        <v>TRANSFERENCIA</v>
      </c>
      <c r="J2356">
        <v>10483</v>
      </c>
    </row>
    <row r="2357">
      <c r="A2357" t="str">
        <v>BC_MATRIZ</v>
      </c>
      <c r="B2357">
        <v>46112</v>
      </c>
      <c r="C2357" t="str">
        <v>IOF APLICACAO</v>
      </c>
      <c r="D2357" t="str">
        <v>BELA CEREAIS COMERCIO</v>
      </c>
      <c r="E2357" t="str">
        <v xml:space="preserve"> BANCO DO BRASIL SA</v>
      </c>
      <c r="F2357" t="str">
        <v>03/2026</v>
      </c>
      <c r="G2357" t="str">
        <v>IOF</v>
      </c>
      <c r="H2357" t="str">
        <v>ÚNICA</v>
      </c>
      <c r="I2357" t="str">
        <v>DEBITO EM CONTA</v>
      </c>
      <c r="J2357">
        <v>596.71</v>
      </c>
    </row>
    <row r="2358">
      <c r="A2358" t="str">
        <v>BC_MATRIZ</v>
      </c>
      <c r="B2358">
        <v>46112</v>
      </c>
      <c r="C2358" t="str">
        <v>IR APLICACAO</v>
      </c>
      <c r="D2358" t="str">
        <v>BELA CEREAIS COMERCIO</v>
      </c>
      <c r="E2358" t="str">
        <v xml:space="preserve"> BANCO DO BRASIL SA</v>
      </c>
      <c r="F2358" t="str">
        <v>03/2026</v>
      </c>
      <c r="G2358" t="str">
        <v>IRPJ</v>
      </c>
      <c r="H2358" t="str">
        <v>ÚNICA</v>
      </c>
      <c r="I2358" t="str">
        <v>DEBITO EM CONTA</v>
      </c>
      <c r="J2358">
        <v>54.29</v>
      </c>
    </row>
    <row r="2359">
      <c r="A2359" t="str">
        <v>BC_MATRIZ</v>
      </c>
      <c r="B2359">
        <v>46113</v>
      </c>
      <c r="C2359" t="str">
        <v>SALARIO 03/2026</v>
      </c>
      <c r="D2359" t="str">
        <v>BELA CEREAIS COMERCIO</v>
      </c>
      <c r="E2359" t="str">
        <v xml:space="preserve"> MURILLO MACIEL NUNES</v>
      </c>
      <c r="F2359" t="str">
        <v>03/2026</v>
      </c>
      <c r="G2359" t="str">
        <v>SALARIOS</v>
      </c>
      <c r="H2359" t="str">
        <v>3/12</v>
      </c>
      <c r="I2359" t="str">
        <v>TRANSFERENCIA</v>
      </c>
      <c r="J2359">
        <v>616.67</v>
      </c>
    </row>
    <row r="2360">
      <c r="A2360" t="str">
        <v>BC_MATRIZ</v>
      </c>
      <c r="B2360">
        <v>46113</v>
      </c>
      <c r="C2360" t="str">
        <v>ASSOCIACAO IBRAFE 2/12.</v>
      </c>
      <c r="D2360" t="str">
        <v>BELA CEREAIS COMERCIO</v>
      </c>
      <c r="E2360" t="str">
        <v xml:space="preserve"> INSTITUTO BRASILEIRO DE FEIJAO E PULSES - IBRAFE</v>
      </c>
      <c r="F2360" t="str">
        <v>03/2026</v>
      </c>
      <c r="G2360" t="str">
        <v>HONORARIOS DIVERSOS</v>
      </c>
      <c r="H2360" t="str">
        <v>2/12</v>
      </c>
      <c r="I2360" t="str">
        <v>BOLETO</v>
      </c>
      <c r="J2360">
        <v>580</v>
      </c>
    </row>
    <row r="2361">
      <c r="A2361" t="str">
        <v>BC_MATRIZ</v>
      </c>
      <c r="B2361">
        <v>46113</v>
      </c>
      <c r="C2361" t="str">
        <v>NF 199</v>
      </c>
      <c r="D2361" t="str">
        <v>BELA CEREAIS COMERCIO</v>
      </c>
      <c r="E2361" t="str">
        <v xml:space="preserve"> GERENTE MAX SOFTWARES EIRELI</v>
      </c>
      <c r="F2361" t="str">
        <v>199</v>
      </c>
      <c r="G2361" t="str">
        <v>SISTEMA GERENTE MAX</v>
      </c>
      <c r="H2361" t="str">
        <v>3/12</v>
      </c>
      <c r="I2361" t="str">
        <v>BOLETO</v>
      </c>
      <c r="J2361">
        <v>675.96</v>
      </c>
    </row>
    <row r="2362">
      <c r="A2362" t="str">
        <v>BC_MATRIZ</v>
      </c>
      <c r="B2362">
        <v>46113</v>
      </c>
      <c r="C2362" t="str">
        <v>ADIANTAMENTO DE SERVICO DE BENFEICIAMENTO FEIJOES.</v>
      </c>
      <c r="D2362" t="str">
        <v>BELA CEREAIS COMERCIO</v>
      </c>
      <c r="E2362" t="str">
        <v xml:space="preserve"> BAGAGE - ARMAZENS GERAIS LTDA</v>
      </c>
      <c r="F2362" t="str">
        <v>00022</v>
      </c>
      <c r="G2362" t="str">
        <v>ADIANTAMENTOS FORNECEDORES</v>
      </c>
      <c r="H2362" t="str">
        <v>ÚNICA</v>
      </c>
      <c r="I2362" t="str">
        <v>PIX</v>
      </c>
      <c r="J2362">
        <v>60000</v>
      </c>
    </row>
    <row r="2363">
      <c r="A2363" t="str">
        <v>BC_MATRIZ</v>
      </c>
      <c r="B2363">
        <v>46113</v>
      </c>
      <c r="C2363" t="str">
        <v>FCO DAF 713.906.837 PARCELA 56/60.</v>
      </c>
      <c r="D2363" t="str">
        <v>BELA CEREAIS COMERCIO</v>
      </c>
      <c r="E2363" t="str">
        <v xml:space="preserve"> BANCO DO BRASIL SA</v>
      </c>
      <c r="F2363" t="str">
        <v>713.906.837</v>
      </c>
      <c r="G2363" t="str">
        <v>PRESTACAO</v>
      </c>
      <c r="H2363" t="str">
        <v>56/60</v>
      </c>
      <c r="I2363" t="str">
        <v>DEBITO EM CONTA</v>
      </c>
      <c r="J2363">
        <v>10125</v>
      </c>
    </row>
    <row r="2364">
      <c r="A2364" t="str">
        <v>BC_MATRIZ</v>
      </c>
      <c r="B2364">
        <v>46113</v>
      </c>
      <c r="C2364" t="str">
        <v>FCO DAF 713.906.837 PARCELA 56/60.</v>
      </c>
      <c r="D2364" t="str">
        <v>BELA CEREAIS COMERCIO</v>
      </c>
      <c r="E2364" t="str">
        <v xml:space="preserve"> BANCO DO BRASIL SA</v>
      </c>
      <c r="F2364" t="str">
        <v>713.906.837</v>
      </c>
      <c r="G2364" t="str">
        <v>JUROS FCO</v>
      </c>
      <c r="H2364" t="str">
        <v>56/60</v>
      </c>
      <c r="I2364" t="str">
        <v>DEBITO EM CONTA</v>
      </c>
      <c r="J2364">
        <v>304.31</v>
      </c>
    </row>
    <row r="2365">
      <c r="A2365" t="str">
        <v>BC_MATRIZ</v>
      </c>
      <c r="B2365">
        <v>46113</v>
      </c>
      <c r="C2365" t="str">
        <v>CAPITAL DE GIRO FCO CEDULA DE CREDITO BANCARIO NR 713.916.308. PARCELA 4/12. VALOR PARCELA: R$ 125.000,00. ENCARGO FINANCEIRO 1,47 % MES.</v>
      </c>
      <c r="D2365" t="str">
        <v>BELA CEREAIS COMERCIO</v>
      </c>
      <c r="E2365" t="str">
        <v xml:space="preserve"> BANCO DO BRASIL SA</v>
      </c>
      <c r="F2365" t="str">
        <v>713.916.308</v>
      </c>
      <c r="G2365" t="str">
        <v>CAPITAL GIRO</v>
      </c>
      <c r="H2365" t="str">
        <v>4/12</v>
      </c>
      <c r="I2365" t="str">
        <v>DEBITO EM CONTA</v>
      </c>
      <c r="J2365">
        <v>125000</v>
      </c>
    </row>
    <row r="2366">
      <c r="A2366" t="str">
        <v>BC_MATRIZ</v>
      </c>
      <c r="B2366">
        <v>46113</v>
      </c>
      <c r="C2366" t="str">
        <v>CAPITAL DE GIRO FCO CEDULA DE CREDITO BANCARIO NR 713.916.308. PARCELA 4/12. VALOR PARCELA: R$ 125.000,00. ENCARGO FINANCEIRO 1,47 % MES.</v>
      </c>
      <c r="D2366" t="str">
        <v>BELA CEREAIS COMERCIO</v>
      </c>
      <c r="E2366" t="str">
        <v xml:space="preserve"> BANCO DO BRASIL SA</v>
      </c>
      <c r="F2366" t="str">
        <v>713.916.308</v>
      </c>
      <c r="G2366" t="str">
        <v>JUROS EMPRESTIMOS</v>
      </c>
      <c r="H2366" t="str">
        <v>4/12</v>
      </c>
      <c r="I2366" t="str">
        <v>DEBITO EM CONTA</v>
      </c>
      <c r="J2366">
        <v>16116.73</v>
      </c>
    </row>
    <row r="2367">
      <c r="A2367" t="str">
        <v>BC_MATRIZ</v>
      </c>
      <c r="B2367">
        <v>46113</v>
      </c>
      <c r="C2367" t="str">
        <v>TARIFA</v>
      </c>
      <c r="D2367" t="str">
        <v>BELA CEREAIS COMERCIO</v>
      </c>
      <c r="E2367" t="str">
        <v xml:space="preserve"> BANCO DO BRASIL SA</v>
      </c>
      <c r="F2367" t="str">
        <v>04/2026</v>
      </c>
      <c r="G2367" t="str">
        <v>TARIFA BANCARIA</v>
      </c>
      <c r="H2367" t="str">
        <v>ÚNICA</v>
      </c>
      <c r="I2367" t="str">
        <v>DEBITO EM CONTA</v>
      </c>
      <c r="J2367">
        <v>15</v>
      </c>
    </row>
    <row r="2368">
      <c r="A2368" t="str">
        <v>BC_MATRIZ</v>
      </c>
      <c r="B2368">
        <v>46113</v>
      </c>
      <c r="C2368" t="str">
        <v>TARIFA</v>
      </c>
      <c r="D2368" t="str">
        <v>BELA CEREAIS COMERCIO</v>
      </c>
      <c r="E2368" t="str">
        <v xml:space="preserve"> BANCO DO BRASIL SA</v>
      </c>
      <c r="F2368" t="str">
        <v>04/2026</v>
      </c>
      <c r="G2368" t="str">
        <v>TARIFA BANCARIA</v>
      </c>
      <c r="H2368" t="str">
        <v>ÚNICA</v>
      </c>
      <c r="I2368" t="str">
        <v>DEBITO EM CONTA</v>
      </c>
      <c r="J2368">
        <v>10</v>
      </c>
    </row>
    <row r="2369">
      <c r="A2369" t="str">
        <v>BC_MATRIZ</v>
      </c>
      <c r="B2369">
        <v>46113</v>
      </c>
      <c r="C2369" t="str">
        <v>RESGATE</v>
      </c>
      <c r="D2369" t="str">
        <v>BELA CEREAIS COMERCIO</v>
      </c>
      <c r="E2369" t="str">
        <v xml:space="preserve"> TRANSFERENCIA ENTRE CONTAS</v>
      </c>
      <c r="F2369" t="str">
        <v>04/2026</v>
      </c>
      <c r="G2369" t="str">
        <v>TRANSFERENCIA ENTRE CONTAS</v>
      </c>
      <c r="H2369" t="str">
        <v>ÚNICA</v>
      </c>
      <c r="I2369" t="str">
        <v>TRANSFERENCIA</v>
      </c>
      <c r="J2369">
        <v>203014.36</v>
      </c>
    </row>
    <row r="2370">
      <c r="A2370" t="str">
        <v>BC_MATRIZ</v>
      </c>
      <c r="B2370">
        <v>46114</v>
      </c>
      <c r="C2370" t="str">
        <v>APLICACAO</v>
      </c>
      <c r="D2370" t="str">
        <v>BELA CEREAIS COMERCIO</v>
      </c>
      <c r="E2370" t="str">
        <v xml:space="preserve"> TRANSFERENCIA ENTRE CONTAS</v>
      </c>
      <c r="F2370" t="str">
        <v>04/2026</v>
      </c>
      <c r="G2370" t="str">
        <v>TRANSFERENCIA ENTRE CONTAS</v>
      </c>
      <c r="H2370" t="str">
        <v>ÚNICA</v>
      </c>
      <c r="I2370" t="str">
        <v>TRANSFERENCIA</v>
      </c>
      <c r="J2370">
        <v>1500000</v>
      </c>
    </row>
    <row r="2371">
      <c r="A2371" t="str">
        <v>BC_MATRIZ</v>
      </c>
      <c r="B2371">
        <v>46118</v>
      </c>
      <c r="C2371" t="str">
        <v>IAGRO REF NF 5351970, CARREGAMENTO  Nº 02348 E 02349, CONTRATO: 0471/26 - SO. PLACA: XXX-9999, MOTORISTA: JOEL FLORENCO DE SOUZA</v>
      </c>
      <c r="D2371" t="str">
        <v>BELA CEREAIS COMERCIO</v>
      </c>
      <c r="E2371" t="str">
        <v xml:space="preserve"> DIEGO FERREIRA DE ASSIS</v>
      </c>
      <c r="F2371" t="str">
        <v>02348</v>
      </c>
      <c r="G2371" t="str">
        <v>FETHAB</v>
      </c>
      <c r="H2371" t="str">
        <v>ÚNICA</v>
      </c>
      <c r="I2371" t="str">
        <v>BOLETO</v>
      </c>
      <c r="J2371">
        <v>86.13</v>
      </c>
    </row>
    <row r="2372">
      <c r="A2372" t="str">
        <v>BC_MATRIZ</v>
      </c>
      <c r="B2372">
        <v>46118</v>
      </c>
      <c r="C2372" t="str">
        <v>IAGRO REF NF 4781 PARCIAL, CARREGAMENTO Nº 02344, CONTRATO: 0459/26 - SO. PLACA: XXX-9999, MOTORISTA: JOEL FLORENCO DE SOUZA</v>
      </c>
      <c r="D2372" t="str">
        <v>BELA CEREAIS COMERCIO</v>
      </c>
      <c r="E2372" t="str">
        <v xml:space="preserve"> ALENCAR KACIANO GALLO</v>
      </c>
      <c r="F2372" t="str">
        <v>02344</v>
      </c>
      <c r="G2372" t="str">
        <v>FETHAB</v>
      </c>
      <c r="H2372" t="str">
        <v>ÚNICA</v>
      </c>
      <c r="I2372" t="str">
        <v>BOLETO</v>
      </c>
      <c r="J2372">
        <v>66.07</v>
      </c>
    </row>
    <row r="2373">
      <c r="A2373" t="str">
        <v>BC_MATRIZ</v>
      </c>
      <c r="B2373">
        <v>46118</v>
      </c>
      <c r="C2373" t="str">
        <v>INTERNET ESCRITORIO FATURA 2603927799779</v>
      </c>
      <c r="D2373" t="str">
        <v>BELA CEREAIS COMERCIO</v>
      </c>
      <c r="E2373" t="str">
        <v xml:space="preserve"> CLARO S.A.</v>
      </c>
      <c r="F2373" t="str">
        <v>2603927799779</v>
      </c>
      <c r="G2373" t="str">
        <v>INTERNET</v>
      </c>
      <c r="H2373" t="str">
        <v>3/12</v>
      </c>
      <c r="I2373" t="str">
        <v>BOLETO</v>
      </c>
      <c r="J2373">
        <v>183</v>
      </c>
    </row>
    <row r="2374">
      <c r="A2374" t="str">
        <v>BC_MATRIZ</v>
      </c>
      <c r="B2374">
        <v>46118</v>
      </c>
      <c r="C2374" t="str">
        <v>FETHAB REF NF 5351970, CARREGAMENTO  Nº 02348 E 02349, CONTRATO: 0471/26 - SO. PLACA: XXX-9999, MOTORISTA: JOEL FLORENCO DE SOUZA</v>
      </c>
      <c r="D2374" t="str">
        <v>BELA CEREAIS COMERCIO</v>
      </c>
      <c r="E2374" t="str">
        <v xml:space="preserve"> DIEGO FERREIRA DE ASSIS</v>
      </c>
      <c r="F2374" t="str">
        <v>02348</v>
      </c>
      <c r="G2374" t="str">
        <v>FETHAB</v>
      </c>
      <c r="H2374" t="str">
        <v>ÚNICA</v>
      </c>
      <c r="I2374" t="str">
        <v>BOLETO</v>
      </c>
      <c r="J2374">
        <v>1497.95</v>
      </c>
    </row>
    <row r="2375">
      <c r="A2375" t="str">
        <v>BC_MATRIZ</v>
      </c>
      <c r="B2375">
        <v>46118</v>
      </c>
      <c r="C2375" t="str">
        <v>FETHAB REF NF 4781 PARCIAL, CARREGAMENTO Nº 02344, CONTRATO: 0459/26 - SO. PLACA: XXX-9999, MOTORISTA: JOEL FLORENCO DE SOUZA</v>
      </c>
      <c r="D2375" t="str">
        <v>BELA CEREAIS COMERCIO</v>
      </c>
      <c r="E2375" t="str">
        <v xml:space="preserve"> ALENCAR KACIANO GALLO</v>
      </c>
      <c r="F2375" t="str">
        <v>02344</v>
      </c>
      <c r="G2375" t="str">
        <v>FETHAB</v>
      </c>
      <c r="H2375" t="str">
        <v>ÚNICA</v>
      </c>
      <c r="I2375" t="str">
        <v>BOLETO</v>
      </c>
      <c r="J2375">
        <v>1148.98</v>
      </c>
    </row>
    <row r="2376">
      <c r="A2376" t="str">
        <v>BC_MATRIZ</v>
      </c>
      <c r="B2376">
        <v>46118</v>
      </c>
      <c r="C2376" t="str">
        <v>IAGRO REF NF 67 E 68</v>
      </c>
      <c r="D2376" t="str">
        <v>BELA CEREAIS COMERCIO</v>
      </c>
      <c r="E2376" t="str">
        <v xml:space="preserve"> EDICARLOS ALMEIDA GUEDES</v>
      </c>
      <c r="F2376" t="str">
        <v>03/2026</v>
      </c>
      <c r="G2376" t="str">
        <v>FETHAB</v>
      </c>
      <c r="H2376" t="str">
        <v>ÚNICA</v>
      </c>
      <c r="I2376" t="str">
        <v>BOLETO</v>
      </c>
      <c r="J2376">
        <v>168.01</v>
      </c>
    </row>
    <row r="2377">
      <c r="A2377" t="str">
        <v>BC_MATRIZ</v>
      </c>
      <c r="B2377">
        <v>46118</v>
      </c>
      <c r="C2377" t="str">
        <v>IAGRO REF NF 67 E 68</v>
      </c>
      <c r="D2377" t="str">
        <v>BELA CEREAIS COMERCIO</v>
      </c>
      <c r="E2377" t="str">
        <v xml:space="preserve"> EDICARLOS ALMEIDA GUEDES</v>
      </c>
      <c r="F2377" t="str">
        <v>03/2026</v>
      </c>
      <c r="G2377" t="str">
        <v>FETHAB</v>
      </c>
      <c r="H2377" t="str">
        <v>ÚNICA</v>
      </c>
      <c r="I2377" t="str">
        <v>BOLETO</v>
      </c>
      <c r="J2377">
        <v>130.23</v>
      </c>
    </row>
    <row r="2378">
      <c r="A2378" t="str">
        <v>BC_MATRIZ</v>
      </c>
      <c r="B2378">
        <v>46118</v>
      </c>
      <c r="C2378" t="str">
        <v>FETHAB REF NF 67 E 68</v>
      </c>
      <c r="D2378" t="str">
        <v>BELA CEREAIS COMERCIO</v>
      </c>
      <c r="E2378" t="str">
        <v xml:space="preserve"> EDICARLOS ALMEIDA GUEDES</v>
      </c>
      <c r="F2378" t="str">
        <v>03/2026</v>
      </c>
      <c r="G2378" t="str">
        <v>FETHAB</v>
      </c>
      <c r="H2378" t="str">
        <v>ÚNICA</v>
      </c>
      <c r="I2378" t="str">
        <v>BOLETO</v>
      </c>
      <c r="J2378">
        <v>2921.88</v>
      </c>
    </row>
    <row r="2379">
      <c r="A2379" t="str">
        <v>BC_MATRIZ</v>
      </c>
      <c r="B2379">
        <v>46118</v>
      </c>
      <c r="C2379" t="str">
        <v>FETHAB REF NF 67 E 68</v>
      </c>
      <c r="D2379" t="str">
        <v>BELA CEREAIS COMERCIO</v>
      </c>
      <c r="E2379" t="str">
        <v xml:space="preserve"> EDICARLOS ALMEIDA GUEDES</v>
      </c>
      <c r="F2379" t="str">
        <v>03/2026</v>
      </c>
      <c r="G2379" t="str">
        <v>FETHAB</v>
      </c>
      <c r="H2379" t="str">
        <v>ÚNICA</v>
      </c>
      <c r="I2379" t="str">
        <v>BOLETO</v>
      </c>
      <c r="J2379">
        <v>2264.94</v>
      </c>
    </row>
    <row r="2380">
      <c r="A2380" t="str">
        <v>BC_MATRIZ</v>
      </c>
      <c r="B2380">
        <v>46118</v>
      </c>
      <c r="C2380" t="str">
        <v>IAGRO REF NF 289 - 310 - 311</v>
      </c>
      <c r="D2380" t="str">
        <v>BELA CEREAIS COMERCIO</v>
      </c>
      <c r="E2380" t="str">
        <v xml:space="preserve"> SINAIR TAVARES PRADO NETO</v>
      </c>
      <c r="F2380" t="str">
        <v>03/2026</v>
      </c>
      <c r="G2380" t="str">
        <v>FETHAB</v>
      </c>
      <c r="H2380" t="str">
        <v>ÚNICA</v>
      </c>
      <c r="I2380" t="str">
        <v>BOLETO</v>
      </c>
      <c r="J2380">
        <v>924.04</v>
      </c>
    </row>
    <row r="2381">
      <c r="A2381" t="str">
        <v>BC_MATRIZ</v>
      </c>
      <c r="B2381">
        <v>46118</v>
      </c>
      <c r="C2381" t="str">
        <v>IAGRO REF NF 289 - 310 - 311</v>
      </c>
      <c r="D2381" t="str">
        <v>BELA CEREAIS COMERCIO</v>
      </c>
      <c r="E2381" t="str">
        <v xml:space="preserve"> SINAIR TAVARES PRADO NETO</v>
      </c>
      <c r="F2381" t="str">
        <v>03/2026</v>
      </c>
      <c r="G2381" t="str">
        <v>FETHAB</v>
      </c>
      <c r="H2381" t="str">
        <v>ÚNICA</v>
      </c>
      <c r="I2381" t="str">
        <v>BOLETO</v>
      </c>
      <c r="J2381">
        <v>127.7</v>
      </c>
    </row>
    <row r="2382">
      <c r="A2382" t="str">
        <v>BC_MATRIZ</v>
      </c>
      <c r="B2382">
        <v>46118</v>
      </c>
      <c r="C2382" t="str">
        <v>FETHAB REF NF 289 - 310 - 311</v>
      </c>
      <c r="D2382" t="str">
        <v>BELA CEREAIS COMERCIO</v>
      </c>
      <c r="E2382" t="str">
        <v xml:space="preserve"> SINAIR TAVARES PRADO NETO</v>
      </c>
      <c r="F2382" t="str">
        <v>03/2026</v>
      </c>
      <c r="G2382" t="str">
        <v>FETHAB</v>
      </c>
      <c r="H2382" t="str">
        <v>ÚNICA</v>
      </c>
      <c r="I2382" t="str">
        <v>BOLETO</v>
      </c>
      <c r="J2382">
        <v>16070.34</v>
      </c>
    </row>
    <row r="2383">
      <c r="A2383" t="str">
        <v>BC_MATRIZ</v>
      </c>
      <c r="B2383">
        <v>46118</v>
      </c>
      <c r="C2383" t="str">
        <v>FETHAB REF NF 289 - 310 - 311</v>
      </c>
      <c r="D2383" t="str">
        <v>BELA CEREAIS COMERCIO</v>
      </c>
      <c r="E2383" t="str">
        <v xml:space="preserve"> SINAIR TAVARES PRADO NETO</v>
      </c>
      <c r="F2383" t="str">
        <v>03/2026</v>
      </c>
      <c r="G2383" t="str">
        <v>FETHAB</v>
      </c>
      <c r="H2383" t="str">
        <v>ÚNICA</v>
      </c>
      <c r="I2383" t="str">
        <v>BOLETO</v>
      </c>
      <c r="J2383">
        <v>2220.82</v>
      </c>
    </row>
    <row r="2384">
      <c r="A2384" t="str">
        <v>BC_MATRIZ</v>
      </c>
      <c r="B2384">
        <v>46118</v>
      </c>
      <c r="C2384" t="str">
        <v>TARIFA</v>
      </c>
      <c r="D2384" t="str">
        <v>BELA CEREAIS COMERCIO</v>
      </c>
      <c r="E2384" t="str">
        <v xml:space="preserve"> BANCO DO BRASIL SA</v>
      </c>
      <c r="F2384" t="str">
        <v>04/2026</v>
      </c>
      <c r="G2384" t="str">
        <v>TARIFA BANCARIA</v>
      </c>
      <c r="H2384" t="str">
        <v>ÚNICA</v>
      </c>
      <c r="I2384" t="str">
        <v>DEBITO EM CONTA</v>
      </c>
      <c r="J2384">
        <v>5</v>
      </c>
    </row>
    <row r="2385">
      <c r="A2385" t="str">
        <v>BC_MATRIZ</v>
      </c>
      <c r="B2385">
        <v>46118</v>
      </c>
      <c r="C2385" t="str">
        <v>APLICACAO</v>
      </c>
      <c r="D2385" t="str">
        <v>BELA CEREAIS COMERCIO</v>
      </c>
      <c r="E2385" t="str">
        <v xml:space="preserve"> TRANSFERENCIA ENTRE CONTAS</v>
      </c>
      <c r="F2385" t="str">
        <v>04/2026</v>
      </c>
      <c r="G2385" t="str">
        <v>TRANSFERENCIA ENTRE CONTAS</v>
      </c>
      <c r="H2385" t="str">
        <v>ÚNICA</v>
      </c>
      <c r="I2385" t="str">
        <v>TRANSFERENCIA</v>
      </c>
      <c r="J2385">
        <v>49258.41</v>
      </c>
    </row>
    <row r="2386">
      <c r="A2386" t="str">
        <v>BC_MATRIZ</v>
      </c>
      <c r="B2386">
        <v>46118</v>
      </c>
      <c r="C2386" t="str">
        <v>TARIFA</v>
      </c>
      <c r="D2386" t="str">
        <v>BELA CEREAIS COMERCIO</v>
      </c>
      <c r="E2386" t="str">
        <v xml:space="preserve"> BANCO DA AMAZONIA</v>
      </c>
      <c r="F2386" t="str">
        <v>04/2026</v>
      </c>
      <c r="G2386" t="str">
        <v>TARIFA BANCARIA</v>
      </c>
      <c r="H2386" t="str">
        <v>ÚNICA</v>
      </c>
      <c r="I2386" t="str">
        <v>DEBITO EM CONTA</v>
      </c>
      <c r="J2386">
        <v>40</v>
      </c>
    </row>
    <row r="2387">
      <c r="A2387" t="str">
        <v>BC_MATRIZ</v>
      </c>
      <c r="B2387">
        <v>46119</v>
      </c>
      <c r="C2387" t="str">
        <v>APLICACAO</v>
      </c>
      <c r="D2387" t="str">
        <v>BELA CEREAIS COMERCIO</v>
      </c>
      <c r="E2387" t="str">
        <v xml:space="preserve"> TRANSFERENCIA ENTRE CONTAS</v>
      </c>
      <c r="F2387" t="str">
        <v>04/2026</v>
      </c>
      <c r="G2387" t="str">
        <v>TRANSFERENCIA ENTRE CONTAS</v>
      </c>
      <c r="H2387" t="str">
        <v>ÚNICA</v>
      </c>
      <c r="I2387" t="str">
        <v>TRANSFERENCIA</v>
      </c>
      <c r="J2387">
        <v>77298.78</v>
      </c>
    </row>
    <row r="2388">
      <c r="A2388" t="str">
        <v>BC_MATRIZ</v>
      </c>
      <c r="B2388">
        <v>46120</v>
      </c>
      <c r="C2388" t="str">
        <v>ADIANTAMENTO FORNECEDOR PERDIDO 7901 UM BALANCA RODOVIARIA</v>
      </c>
      <c r="D2388" t="str">
        <v>BELA CEREAIS COMERCIO</v>
      </c>
      <c r="E2388" t="str">
        <v xml:space="preserve"> BALANCAS MERCOSUL LTDA.</v>
      </c>
      <c r="F2388" t="str">
        <v>00023</v>
      </c>
      <c r="G2388" t="str">
        <v>ADIANTAMENTOS FORNECEDORES</v>
      </c>
      <c r="H2388" t="str">
        <v>ÚNICA</v>
      </c>
      <c r="I2388" t="str">
        <v>PIX</v>
      </c>
      <c r="J2388">
        <v>13000</v>
      </c>
    </row>
    <row r="2389">
      <c r="A2389" t="str">
        <v>BC_MATRIZ</v>
      </c>
      <c r="B2389">
        <v>46120</v>
      </c>
      <c r="C2389" t="str">
        <v>TARIFA</v>
      </c>
      <c r="D2389" t="str">
        <v>BELA CEREAIS COMERCIO</v>
      </c>
      <c r="E2389" t="str">
        <v xml:space="preserve"> BANCO DO BRASIL SA</v>
      </c>
      <c r="F2389" t="str">
        <v>04/2026</v>
      </c>
      <c r="G2389" t="str">
        <v>TARIFA BANCARIA</v>
      </c>
      <c r="H2389" t="str">
        <v>ÚNICA</v>
      </c>
      <c r="I2389" t="str">
        <v>DEBITO EM CONTA</v>
      </c>
      <c r="J2389">
        <v>10</v>
      </c>
    </row>
    <row r="2390">
      <c r="A2390" t="str">
        <v>BC_MATRIZ</v>
      </c>
      <c r="B2390">
        <v>46120</v>
      </c>
      <c r="C2390" t="str">
        <v>RESGATE</v>
      </c>
      <c r="D2390" t="str">
        <v>BELA CEREAIS COMERCIO</v>
      </c>
      <c r="E2390" t="str">
        <v xml:space="preserve"> TRANSFERENCIA ENTRE CONTAS</v>
      </c>
      <c r="F2390" t="str">
        <v>04/2026</v>
      </c>
      <c r="G2390" t="str">
        <v>TRANSFERENCIA ENTRE CONTAS</v>
      </c>
      <c r="H2390" t="str">
        <v>ÚNICA</v>
      </c>
      <c r="I2390" t="str">
        <v>TRANSFERENCIA</v>
      </c>
      <c r="J2390">
        <v>13010</v>
      </c>
    </row>
    <row r="2391">
      <c r="A2391" t="str">
        <v>BC_MATRIZ</v>
      </c>
      <c r="B2391">
        <v>46121</v>
      </c>
      <c r="C2391" t="str">
        <v>IR JUROS MUTUO SOCIO</v>
      </c>
      <c r="D2391" t="str">
        <v>BELA CEREAIS COMERCIO</v>
      </c>
      <c r="E2391" t="str">
        <v xml:space="preserve"> MINISTERIO DA FAZENDA</v>
      </c>
      <c r="F2391" t="str">
        <v>03/2026</v>
      </c>
      <c r="G2391" t="str">
        <v>IRPF</v>
      </c>
      <c r="H2391" t="str">
        <v>ÚNICA</v>
      </c>
      <c r="I2391" t="str">
        <v>BOLETO</v>
      </c>
      <c r="J2391">
        <v>507.79</v>
      </c>
    </row>
    <row r="2392">
      <c r="A2392" t="str">
        <v>BC_MATRIZ</v>
      </c>
      <c r="B2392">
        <v>46121</v>
      </c>
      <c r="C2392" t="str">
        <v>RESGATE</v>
      </c>
      <c r="D2392" t="str">
        <v>BELA CEREAIS COMERCIO</v>
      </c>
      <c r="E2392" t="str">
        <v xml:space="preserve"> TRANSFERENCIA ENTRE CONTAS</v>
      </c>
      <c r="F2392" t="str">
        <v>04/2026</v>
      </c>
      <c r="G2392" t="str">
        <v>TRANSFERENCIA ENTRE CONTAS</v>
      </c>
      <c r="H2392" t="str">
        <v>ÚNICA</v>
      </c>
      <c r="I2392" t="str">
        <v>TRANSFERENCIA</v>
      </c>
      <c r="J2392">
        <v>507.79</v>
      </c>
    </row>
    <row r="2393">
      <c r="A2393" t="str">
        <v>BC_MATRIZ</v>
      </c>
      <c r="B2393">
        <v>46122</v>
      </c>
      <c r="C2393" t="str">
        <v>NF 202600000000025. SERVICO DE SUPORTE TECNICO EM INFRAESTRUTURA DE TI.</v>
      </c>
      <c r="D2393" t="str">
        <v>BELA CEREAIS COMERCIO</v>
      </c>
      <c r="E2393" t="str">
        <v xml:space="preserve"> SKILLS IT SOLUCOES EM TECNOLOGIA LTDA</v>
      </c>
      <c r="F2393" t="str">
        <v>202600000000025</v>
      </c>
      <c r="G2393" t="str">
        <v>INFORMATICA</v>
      </c>
      <c r="H2393" t="str">
        <v>4/12</v>
      </c>
      <c r="I2393" t="str">
        <v>BOLETO</v>
      </c>
      <c r="J2393">
        <v>896.95</v>
      </c>
    </row>
    <row r="2394">
      <c r="A2394" t="str">
        <v>BC_MATRIZ</v>
      </c>
      <c r="B2394">
        <v>46122</v>
      </c>
      <c r="C2394" t="str">
        <v>ALUGUEL SALA 505 SUL</v>
      </c>
      <c r="D2394" t="str">
        <v>BELA CEREAIS COMERCIO</v>
      </c>
      <c r="E2394" t="str">
        <v xml:space="preserve"> ALUGAR ADMINISTRACAO DE IMOVEIS LTDA</v>
      </c>
      <c r="F2394" t="str">
        <v>04/2026</v>
      </c>
      <c r="G2394" t="str">
        <v>ALUGUEL</v>
      </c>
      <c r="H2394" t="str">
        <v>8/30</v>
      </c>
      <c r="I2394" t="str">
        <v>BOLETO</v>
      </c>
      <c r="J2394">
        <v>2500</v>
      </c>
    </row>
    <row r="2395">
      <c r="A2395" t="str">
        <v>BC_MATRIZ</v>
      </c>
      <c r="B2395">
        <v>46122</v>
      </c>
      <c r="C2395" t="str">
        <v>CAPITAL DE GIRO CEDULA DE CREDITO BANCARIO NR 713.914.635. 42 PARCELAS PRIMEIRA 10/08/2025 ULTIMA 10/01/2029 VALOR PARCELA: R$ 43.571,43. ENCARGO FINANCEIRO 1,92 % MES. TAXA FLAT 1,73%.</v>
      </c>
      <c r="D2395" t="str">
        <v>BELA CEREAIS COMERCIO</v>
      </c>
      <c r="E2395" t="str">
        <v xml:space="preserve"> BANCO DO BRASIL SA</v>
      </c>
      <c r="F2395" t="str">
        <v>713.914.635</v>
      </c>
      <c r="G2395" t="str">
        <v>CAPITAL GIRO</v>
      </c>
      <c r="H2395" t="str">
        <v>9/42</v>
      </c>
      <c r="I2395" t="str">
        <v>DEBITO EM CONTA</v>
      </c>
      <c r="J2395">
        <v>43571.43</v>
      </c>
    </row>
    <row r="2396">
      <c r="A2396" t="str">
        <v>BC_MATRIZ</v>
      </c>
      <c r="B2396">
        <v>46122</v>
      </c>
      <c r="C2396" t="str">
        <v>CAPITAL DE GIRO CEDULA DE CREDITO BANCARIO NR 713.914.635. 42 PARCELAS PRIMEIRA 10/08/2025 ULTIMA 10/01/2029 VALOR PARCELA: R$ 43.571,43. ENCARGO FINANCEIRO 1,92 % MES. TAXA FLAT 1,73%.</v>
      </c>
      <c r="D2396" t="str">
        <v>BELA CEREAIS COMERCIO</v>
      </c>
      <c r="E2396" t="str">
        <v xml:space="preserve"> BANCO DO BRASIL SA</v>
      </c>
      <c r="F2396" t="str">
        <v>713.914.635</v>
      </c>
      <c r="G2396" t="str">
        <v>JUROS EMPRESTIMOS</v>
      </c>
      <c r="H2396" t="str">
        <v>9/42</v>
      </c>
      <c r="I2396" t="str">
        <v>DEBITO EM CONTA</v>
      </c>
      <c r="J2396">
        <v>29391.54</v>
      </c>
    </row>
    <row r="2397">
      <c r="A2397" t="str">
        <v>BC_MATRIZ</v>
      </c>
      <c r="B2397">
        <v>46122</v>
      </c>
      <c r="C2397" t="str">
        <v>TARIFA</v>
      </c>
      <c r="D2397" t="str">
        <v>BELA CEREAIS COMERCIO</v>
      </c>
      <c r="E2397" t="str">
        <v xml:space="preserve"> BANCO DO BRASIL SA</v>
      </c>
      <c r="F2397" t="str">
        <v>04/2026</v>
      </c>
      <c r="G2397" t="str">
        <v>TARIFA BANCARIA</v>
      </c>
      <c r="H2397" t="str">
        <v>ÚNICA</v>
      </c>
      <c r="I2397" t="str">
        <v>DEBITO EM CONTA</v>
      </c>
      <c r="J2397">
        <v>95</v>
      </c>
    </row>
    <row r="2398">
      <c r="A2398" t="str">
        <v>BC_MATRIZ</v>
      </c>
      <c r="B2398">
        <v>46122</v>
      </c>
      <c r="C2398" t="str">
        <v>CONSORCIO</v>
      </c>
      <c r="D2398" t="str">
        <v>BELA CEREAIS COMERCIO</v>
      </c>
      <c r="E2398" t="str">
        <v xml:space="preserve"> BANCO DO BRASIL SA</v>
      </c>
      <c r="F2398" t="str">
        <v>04/2026</v>
      </c>
      <c r="G2398" t="str">
        <v>CONSORCIO</v>
      </c>
      <c r="H2398" t="str">
        <v>ÚNICA</v>
      </c>
      <c r="I2398" t="str">
        <v>DEBITO EM CONTA</v>
      </c>
      <c r="J2398">
        <v>2608.39</v>
      </c>
    </row>
    <row r="2399">
      <c r="A2399" t="str">
        <v>BC_MATRIZ</v>
      </c>
      <c r="B2399">
        <v>46122</v>
      </c>
      <c r="C2399" t="str">
        <v>RESGATE</v>
      </c>
      <c r="D2399" t="str">
        <v>BELA CEREAIS COMERCIO</v>
      </c>
      <c r="E2399" t="str">
        <v xml:space="preserve"> TRANSFERENCIA ENTRE CONTAS</v>
      </c>
      <c r="F2399" t="str">
        <v>04/2026</v>
      </c>
      <c r="G2399" t="str">
        <v>TRANSFERENCIA ENTRE CONTAS</v>
      </c>
      <c r="H2399" t="str">
        <v>ÚNICA</v>
      </c>
      <c r="I2399" t="str">
        <v>TRANSFERENCIA</v>
      </c>
      <c r="J2399">
        <v>79063.31</v>
      </c>
    </row>
    <row r="2400">
      <c r="A2400" t="str">
        <v>BC_MATRIZ</v>
      </c>
      <c r="B2400">
        <v>46125</v>
      </c>
      <c r="C2400" t="str">
        <v>ANUIDADE ASSOCIACAO</v>
      </c>
      <c r="D2400" t="str">
        <v>BELA CEREAIS COMERCIO</v>
      </c>
      <c r="E2400" t="str">
        <v xml:space="preserve"> CAMARA DE COMERCIO ARABE BRASILEIRA</v>
      </c>
      <c r="F2400" t="str">
        <v>04/2026</v>
      </c>
      <c r="G2400" t="str">
        <v>HONORARIOS DIVERSOS</v>
      </c>
      <c r="H2400" t="str">
        <v>4/4</v>
      </c>
      <c r="I2400" t="str">
        <v>BOLETO</v>
      </c>
      <c r="J2400">
        <v>1360</v>
      </c>
    </row>
    <row r="2401">
      <c r="A2401" t="str">
        <v>BC_MATRIZ</v>
      </c>
      <c r="B2401">
        <v>46125</v>
      </c>
      <c r="C2401" t="str">
        <v>NF 202600000002890.</v>
      </c>
      <c r="D2401" t="str">
        <v>BELA CEREAIS COMERCIO</v>
      </c>
      <c r="E2401" t="str">
        <v xml:space="preserve"> VOLUS INSTITUICAO DE PAGAMENTO LTDA</v>
      </c>
      <c r="F2401" t="str">
        <v>202600000002890</v>
      </c>
      <c r="G2401" t="str">
        <v>HONORARIOS DIVERSOS</v>
      </c>
      <c r="H2401" t="str">
        <v>ÚNICA</v>
      </c>
      <c r="I2401" t="str">
        <v>BOLETO</v>
      </c>
      <c r="J2401">
        <v>11.04</v>
      </c>
    </row>
    <row r="2402">
      <c r="A2402" t="str">
        <v>BC_MATRIZ</v>
      </c>
      <c r="B2402">
        <v>46125</v>
      </c>
      <c r="C2402" t="str">
        <v>NF 202600000002890.</v>
      </c>
      <c r="D2402" t="str">
        <v>BELA CEREAIS COMERCIO</v>
      </c>
      <c r="E2402" t="str">
        <v xml:space="preserve"> VOLUS INSTITUICAO DE PAGAMENTO LTDA</v>
      </c>
      <c r="F2402" t="str">
        <v>202600000002890</v>
      </c>
      <c r="G2402" t="str">
        <v>JUROS FORNECEDORES</v>
      </c>
      <c r="H2402" t="str">
        <v>ÚNICA</v>
      </c>
      <c r="I2402" t="str">
        <v>BOLETO</v>
      </c>
      <c r="J2402">
        <v>0.31</v>
      </c>
    </row>
    <row r="2403">
      <c r="A2403" t="str">
        <v>BC_MATRIZ</v>
      </c>
      <c r="B2403">
        <v>46125</v>
      </c>
      <c r="C2403" t="str">
        <v>NF 202600000003594 E 708817.</v>
      </c>
      <c r="D2403" t="str">
        <v>BELA CEREAIS COMERCIO</v>
      </c>
      <c r="E2403" t="str">
        <v xml:space="preserve"> VOLUS INSTITUICAO DE PAGAMENTO LTDA</v>
      </c>
      <c r="F2403" t="str">
        <v>708817</v>
      </c>
      <c r="G2403" t="str">
        <v>REFEICOES/ALIMENTACAO</v>
      </c>
      <c r="H2403" t="str">
        <v>ÚNICA</v>
      </c>
      <c r="I2403" t="str">
        <v>PIX</v>
      </c>
      <c r="J2403">
        <v>500</v>
      </c>
    </row>
    <row r="2404">
      <c r="A2404" t="str">
        <v>BC_MATRIZ</v>
      </c>
      <c r="B2404">
        <v>46125</v>
      </c>
      <c r="C2404" t="str">
        <v>NF 202600000003594 E 708817.</v>
      </c>
      <c r="D2404" t="str">
        <v>BELA CEREAIS COMERCIO</v>
      </c>
      <c r="E2404" t="str">
        <v xml:space="preserve"> VOLUS INSTITUICAO DE PAGAMENTO LTDA</v>
      </c>
      <c r="F2404" t="str">
        <v>708817</v>
      </c>
      <c r="G2404" t="str">
        <v>TARIFA BANCARIA</v>
      </c>
      <c r="H2404" t="str">
        <v>ÚNICA</v>
      </c>
      <c r="I2404" t="str">
        <v>PIX</v>
      </c>
      <c r="J2404">
        <v>2.5</v>
      </c>
    </row>
    <row r="2405">
      <c r="A2405" t="str">
        <v>BC_MATRIZ</v>
      </c>
      <c r="B2405">
        <v>46125</v>
      </c>
      <c r="C2405" t="str">
        <v>RESGATE</v>
      </c>
      <c r="D2405" t="str">
        <v>BELA CEREAIS COMERCIO</v>
      </c>
      <c r="E2405" t="str">
        <v xml:space="preserve"> TRANSFERENCIA ENTRE CONTAS</v>
      </c>
      <c r="F2405" t="str">
        <v>04/2026</v>
      </c>
      <c r="G2405" t="str">
        <v>TRANSFERENCIA ENTRE CONTAS</v>
      </c>
      <c r="H2405" t="str">
        <v>ÚNICA</v>
      </c>
      <c r="I2405" t="str">
        <v>TRANSFERENCIA</v>
      </c>
      <c r="J2405">
        <v>1873.85</v>
      </c>
    </row>
    <row r="2406">
      <c r="A2406" t="str">
        <v>BC_MATRIZ</v>
      </c>
      <c r="B2406">
        <v>46126</v>
      </c>
      <c r="C2406" t="str">
        <v>CONSULTA A PROFISSIONAL. NF 463380. FATURA Nº 00929 REF. DOCUMENTOS: 02290, 02252, 02297, 01/2026.</v>
      </c>
      <c r="D2406" t="str">
        <v>BELA CEREAIS COMERCIO</v>
      </c>
      <c r="E2406" t="str">
        <v xml:space="preserve"> BUONNY PROJETOS E SERVICOS DE RISCOS SECURITARIOS LTDA.</v>
      </c>
      <c r="F2406" t="str">
        <v>NF 463380</v>
      </c>
      <c r="G2406" t="str">
        <v>OUTRAS DESPESAS (CORRETORA)</v>
      </c>
      <c r="H2406" t="str">
        <v>ÚNICA</v>
      </c>
      <c r="I2406" t="str">
        <v>BOLETO</v>
      </c>
      <c r="J2406">
        <v>46.46</v>
      </c>
    </row>
    <row r="2407">
      <c r="A2407" t="str">
        <v>BC_MATRIZ</v>
      </c>
      <c r="B2407">
        <v>46126</v>
      </c>
      <c r="C2407" t="str">
        <v>CONSULTA A PROFISSIONAL. NF 463380. FATURA Nº 00929 REF. DOCUMENTOS: 02290, 02252, 02297, 01/2026.</v>
      </c>
      <c r="D2407" t="str">
        <v>BELA CEREAIS COMERCIO</v>
      </c>
      <c r="E2407" t="str">
        <v xml:space="preserve"> BUONNY PROJETOS E SERVICOS DE RISCOS SECURITARIOS LTDA.</v>
      </c>
      <c r="F2407" t="str">
        <v>NF 463380</v>
      </c>
      <c r="G2407" t="str">
        <v>OUTRAS DESPESAS (CORRETORA)</v>
      </c>
      <c r="H2407" t="str">
        <v>ÚNICA</v>
      </c>
      <c r="I2407" t="str">
        <v>BOLETO</v>
      </c>
      <c r="J2407">
        <v>72.21</v>
      </c>
    </row>
    <row r="2408">
      <c r="A2408" t="str">
        <v>BC_MATRIZ</v>
      </c>
      <c r="B2408">
        <v>46126</v>
      </c>
      <c r="C2408" t="str">
        <v>NF 20061 / NF 02600000000870 / NF 02600000000871.</v>
      </c>
      <c r="D2408" t="str">
        <v>BELA CEREAIS COMERCIO</v>
      </c>
      <c r="E2408" t="str">
        <v xml:space="preserve"> CURINGA PNEUMATICOS LTDA - FIL 22</v>
      </c>
      <c r="F2408" t="str">
        <v>20061</v>
      </c>
      <c r="G2408" t="str">
        <v>MANUTENCAO VEICULOS</v>
      </c>
      <c r="H2408" t="str">
        <v>ÚNICA</v>
      </c>
      <c r="I2408" t="str">
        <v>PIX</v>
      </c>
      <c r="J2408">
        <v>460</v>
      </c>
    </row>
    <row r="2409">
      <c r="A2409" t="str">
        <v>BC_MATRIZ</v>
      </c>
      <c r="B2409">
        <v>46126</v>
      </c>
      <c r="C2409" t="str">
        <v>RESGATE.</v>
      </c>
      <c r="D2409" t="str">
        <v>BELA CEREAIS COMERCIO</v>
      </c>
      <c r="E2409" t="str">
        <v xml:space="preserve"> TRANSFERENCIA ENTRE CONTAS</v>
      </c>
      <c r="F2409" t="str">
        <v>04/2026</v>
      </c>
      <c r="G2409" t="str">
        <v>TRANSFERENCIA ENTRE CONTAS</v>
      </c>
      <c r="H2409" t="str">
        <v>ÚNICA</v>
      </c>
      <c r="I2409" t="str">
        <v>TRANSFERENCIA</v>
      </c>
      <c r="J2409">
        <v>578.67</v>
      </c>
    </row>
    <row r="2410">
      <c r="A2410" t="str">
        <v>BC_MATRIZ</v>
      </c>
      <c r="B2410">
        <v>46129</v>
      </c>
      <c r="C2410" t="str">
        <v>TELEFONE 03/2026. Nº da conta:  149591054.</v>
      </c>
      <c r="D2410" t="str">
        <v>BELA CEREAIS COMERCIO</v>
      </c>
      <c r="E2410" t="str">
        <v xml:space="preserve"> CLARO S.A.</v>
      </c>
      <c r="F2410" t="str">
        <v>149591054</v>
      </c>
      <c r="G2410" t="str">
        <v>TELEFONE MOVEL</v>
      </c>
      <c r="H2410" t="str">
        <v>3/12</v>
      </c>
      <c r="I2410" t="str">
        <v>BOLETO</v>
      </c>
      <c r="J2410">
        <v>149.24</v>
      </c>
    </row>
    <row r="2411">
      <c r="A2411" t="str">
        <v>BC_MATRIZ</v>
      </c>
      <c r="B2411">
        <v>46129</v>
      </c>
      <c r="C2411" t="str">
        <v>RESGATE</v>
      </c>
      <c r="D2411" t="str">
        <v>BELA CEREAIS COMERCIO</v>
      </c>
      <c r="E2411" t="str">
        <v xml:space="preserve"> TRANSFERENCIA ENTRE CONTAS</v>
      </c>
      <c r="F2411" t="str">
        <v>04/2026</v>
      </c>
      <c r="G2411" t="str">
        <v>TRANSFERENCIA ENTRE CONTAS</v>
      </c>
      <c r="H2411" t="str">
        <v>ÚNICA</v>
      </c>
      <c r="I2411" t="str">
        <v>TRANSFERENCIA</v>
      </c>
      <c r="J2411">
        <v>149.24</v>
      </c>
    </row>
    <row r="2412">
      <c r="A2412" t="str">
        <v>BC_MATRIZ</v>
      </c>
      <c r="B2412">
        <v>46132</v>
      </c>
      <c r="C2412" t="str">
        <v>SENAR REF NF 67 E 68, CONTRATO: 0473/26 - SO E CONTRATO 0428/25 - SO.</v>
      </c>
      <c r="D2412" t="str">
        <v>BELA CEREAIS COMERCIO</v>
      </c>
      <c r="E2412" t="str">
        <v xml:space="preserve"> EDICARLOS ALMEIDA GUEDES</v>
      </c>
      <c r="F2412" t="str">
        <v>0428/25 - SO</v>
      </c>
      <c r="G2412" t="str">
        <v>FUNRURAL</v>
      </c>
      <c r="H2412" t="str">
        <v>ÚNICA</v>
      </c>
      <c r="I2412" t="str">
        <v>BOLETO</v>
      </c>
      <c r="J2412">
        <v>152.4</v>
      </c>
    </row>
    <row r="2413">
      <c r="A2413" t="str">
        <v>BC_MATRIZ</v>
      </c>
      <c r="B2413">
        <v>46132</v>
      </c>
      <c r="C2413" t="str">
        <v>SENAR REF NF 67 E 68, CONTRATO: 0473/26 - SO E CONTRATO 0428/25 - SO.</v>
      </c>
      <c r="D2413" t="str">
        <v>BELA CEREAIS COMERCIO</v>
      </c>
      <c r="E2413" t="str">
        <v xml:space="preserve"> EDICARLOS ALMEIDA GUEDES</v>
      </c>
      <c r="F2413" t="str">
        <v>0428/25 - SO</v>
      </c>
      <c r="G2413" t="str">
        <v>FUNRURAL</v>
      </c>
      <c r="H2413" t="str">
        <v>ÚNICA</v>
      </c>
      <c r="I2413" t="str">
        <v>BOLETO</v>
      </c>
      <c r="J2413">
        <v>166.52</v>
      </c>
    </row>
    <row r="2414">
      <c r="A2414" t="str">
        <v>BC_MATRIZ</v>
      </c>
      <c r="B2414">
        <v>46132</v>
      </c>
      <c r="C2414" t="str">
        <v>SENAR REF NF 289 - 310 - 311. CRT 0417/25 - SO E CRT 0477/26 - SO.</v>
      </c>
      <c r="D2414" t="str">
        <v>BELA CEREAIS COMERCIO</v>
      </c>
      <c r="E2414" t="str">
        <v xml:space="preserve"> SINAIR TAVARES PRADO NETO</v>
      </c>
      <c r="F2414" t="str">
        <v>0417/25 - SO</v>
      </c>
      <c r="G2414" t="str">
        <v>FUNRURAL</v>
      </c>
      <c r="H2414" t="str">
        <v>ÚNICA</v>
      </c>
      <c r="I2414" t="str">
        <v>BOLETO</v>
      </c>
      <c r="J2414">
        <v>149.3</v>
      </c>
    </row>
    <row r="2415">
      <c r="A2415" t="str">
        <v>BC_MATRIZ</v>
      </c>
      <c r="B2415">
        <v>46132</v>
      </c>
      <c r="C2415" t="str">
        <v>SENAR REF NF 289 - 310 - 311. CRT 0417/25 - SO E CRT 0477/26 - SO.</v>
      </c>
      <c r="D2415" t="str">
        <v>BELA CEREAIS COMERCIO</v>
      </c>
      <c r="E2415" t="str">
        <v xml:space="preserve"> SINAIR TAVARES PRADO NETO</v>
      </c>
      <c r="F2415" t="str">
        <v>0417/25 - SO</v>
      </c>
      <c r="G2415" t="str">
        <v>FUNRURAL</v>
      </c>
      <c r="H2415" t="str">
        <v>ÚNICA</v>
      </c>
      <c r="I2415" t="str">
        <v>BOLETO</v>
      </c>
      <c r="J2415">
        <v>915.88</v>
      </c>
    </row>
    <row r="2416">
      <c r="A2416" t="str">
        <v>BC_MATRIZ</v>
      </c>
      <c r="B2416">
        <v>46132</v>
      </c>
      <c r="C2416" t="str">
        <v>SENAR REF NF 5351970, CARREGAMENTO  Nº 02348 E 02349, CONTRATO: 0471/26 - SO. PLACA: XXX-9999, MOTORISTA: JOEL FLORENCO DE SOUZA</v>
      </c>
      <c r="D2416" t="str">
        <v>BELA CEREAIS COMERCIO</v>
      </c>
      <c r="E2416" t="str">
        <v xml:space="preserve"> DIEGO FERREIRA DE ASSIS</v>
      </c>
      <c r="F2416" t="str">
        <v>02348</v>
      </c>
      <c r="G2416" t="str">
        <v>FUNRURAL</v>
      </c>
      <c r="H2416" t="str">
        <v>ÚNICA</v>
      </c>
      <c r="I2416" t="str">
        <v>BOLETO</v>
      </c>
      <c r="J2416">
        <v>92.28</v>
      </c>
    </row>
    <row r="2417">
      <c r="A2417" t="str">
        <v>BC_MATRIZ</v>
      </c>
      <c r="B2417">
        <v>46132</v>
      </c>
      <c r="C2417" t="str">
        <v>SENAR REF NF 4781 PARCIAL, CARREGAMENTO Nº 02344, CONTRATO: 0459/26 - SO. PLACA: XXX-9999, MOTORISTA: JOEL FLORENCO DE SOUZA</v>
      </c>
      <c r="D2417" t="str">
        <v>BELA CEREAIS COMERCIO</v>
      </c>
      <c r="E2417" t="str">
        <v xml:space="preserve"> ALENCAR KACIANO GALLO</v>
      </c>
      <c r="F2417" t="str">
        <v>02344</v>
      </c>
      <c r="G2417" t="str">
        <v>FUNRURAL</v>
      </c>
      <c r="H2417" t="str">
        <v>ÚNICA</v>
      </c>
      <c r="I2417" t="str">
        <v>BOLETO</v>
      </c>
      <c r="J2417">
        <v>78.65</v>
      </c>
    </row>
    <row r="2418">
      <c r="A2418" t="str">
        <v>BC_MATRIZ</v>
      </c>
      <c r="B2418">
        <v>46132</v>
      </c>
      <c r="C2418" t="str">
        <v>REFERENTE 03/2026</v>
      </c>
      <c r="D2418" t="str">
        <v>BELA CEREAIS COMERCIO</v>
      </c>
      <c r="E2418" t="str">
        <v xml:space="preserve"> INSS INSTITUTO NACIONAL DE SEGURANCA SOCIAL</v>
      </c>
      <c r="F2418" t="str">
        <v>03/2026</v>
      </c>
      <c r="G2418" t="str">
        <v>INSS</v>
      </c>
      <c r="H2418" t="str">
        <v>3/12</v>
      </c>
      <c r="I2418" t="str">
        <v>BOLETO</v>
      </c>
      <c r="J2418">
        <v>806</v>
      </c>
    </row>
    <row r="2419">
      <c r="A2419" t="str">
        <v>BC_MATRIZ</v>
      </c>
      <c r="B2419">
        <v>46132</v>
      </c>
      <c r="C2419" t="str">
        <v>SENAR NF 1291 CONTRATO 0453/26 - CA</v>
      </c>
      <c r="D2419" t="str">
        <v>BELA CEREAIS COMERCIO</v>
      </c>
      <c r="E2419" t="str">
        <v xml:space="preserve"> FRANKIE ROBERTO SOUZA E MONTAGNI</v>
      </c>
      <c r="F2419" t="str">
        <v>0453/26 - CA</v>
      </c>
      <c r="G2419" t="str">
        <v>FUNRURAL</v>
      </c>
      <c r="H2419" t="str">
        <v>ÚNICA</v>
      </c>
      <c r="I2419" t="str">
        <v>BOLETO</v>
      </c>
      <c r="J2419">
        <v>54.16</v>
      </c>
    </row>
    <row r="2420">
      <c r="A2420" t="str">
        <v>BC_MATRIZ</v>
      </c>
      <c r="B2420">
        <v>46132</v>
      </c>
      <c r="C2420" t="str">
        <v>INSS FOLHA 02/2026</v>
      </c>
      <c r="D2420" t="str">
        <v>BELA CEREAIS COMERCIO</v>
      </c>
      <c r="E2420" t="str">
        <v xml:space="preserve"> INSS INSTITUTO NACIONAL DE SEGURANCA SOCIAL</v>
      </c>
      <c r="F2420" t="str">
        <v>03/2026</v>
      </c>
      <c r="G2420" t="str">
        <v>INSS</v>
      </c>
      <c r="H2420" t="str">
        <v>3/12</v>
      </c>
      <c r="I2420" t="str">
        <v>BOLETO</v>
      </c>
      <c r="J2420">
        <v>157.28</v>
      </c>
    </row>
    <row r="2421">
      <c r="A2421" t="str">
        <v>BC_MATRIZ</v>
      </c>
      <c r="B2421">
        <v>46132</v>
      </c>
      <c r="C2421" t="str">
        <v>REFERENTE 03/2026.</v>
      </c>
      <c r="D2421" t="str">
        <v>BELA CEREAIS COMERCIO</v>
      </c>
      <c r="E2421" t="str">
        <v xml:space="preserve"> FGTS FUNDO DE GARANTIA DE TEMPO DE SERVICO</v>
      </c>
      <c r="F2421" t="str">
        <v>03/2026</v>
      </c>
      <c r="G2421" t="str">
        <v>FGTS</v>
      </c>
      <c r="H2421" t="str">
        <v>ÚNICA</v>
      </c>
      <c r="I2421" t="str">
        <v>BOLETO</v>
      </c>
      <c r="J2421">
        <v>53.33</v>
      </c>
    </row>
    <row r="2422">
      <c r="A2422" t="str">
        <v>BC_MATRIZ</v>
      </c>
      <c r="B2422">
        <v>46132</v>
      </c>
      <c r="C2422" t="str">
        <v>RESGATE</v>
      </c>
      <c r="D2422" t="str">
        <v>BELA CEREAIS COMERCIO</v>
      </c>
      <c r="E2422" t="str">
        <v xml:space="preserve"> TRANSFERENCIA ENTRE CONTAS</v>
      </c>
      <c r="F2422" t="str">
        <v>04/2026</v>
      </c>
      <c r="G2422" t="str">
        <v>TRANSFERENCIA ENTRE CONTAS</v>
      </c>
      <c r="H2422" t="str">
        <v>ÚNICA</v>
      </c>
      <c r="I2422" t="str">
        <v>TRANSFERENCIA</v>
      </c>
      <c r="J2422">
        <v>2625.8</v>
      </c>
    </row>
    <row r="2423">
      <c r="A2423" t="str">
        <v>BC_MATRIZ</v>
      </c>
      <c r="B2423">
        <v>46134</v>
      </c>
      <c r="C2423" t="str">
        <v>REFERENTE ABRIL/2026 - SALA 505 SUL</v>
      </c>
      <c r="D2423" t="str">
        <v>BELA CEREAIS COMERCIO</v>
      </c>
      <c r="E2423" t="str">
        <v xml:space="preserve"> COMPANHIA DE SANEAMENTO DO TOCANTINS - SANEATINS</v>
      </c>
      <c r="F2423" t="str">
        <v>04/2026</v>
      </c>
      <c r="G2423" t="str">
        <v>AGUA</v>
      </c>
      <c r="H2423" t="str">
        <v>4/12</v>
      </c>
      <c r="I2423" t="str">
        <v>BOLETO</v>
      </c>
      <c r="J2423">
        <v>202.3</v>
      </c>
    </row>
    <row r="2424">
      <c r="A2424" t="str">
        <v>BC_MATRIZ</v>
      </c>
      <c r="B2424">
        <v>46134</v>
      </c>
      <c r="C2424" t="str">
        <v>BENEFICIAMENTO FEIJAO OLHO NEGRO - NF 15. CRT VENDA 0390/25 - FC</v>
      </c>
      <c r="D2424" t="str">
        <v>BELA CEREAIS COMERCIO</v>
      </c>
      <c r="E2424" t="str">
        <v xml:space="preserve"> LIMA COMERCIO DE FEIJAO LTDA</v>
      </c>
      <c r="F2424" t="str">
        <v>0390/25 - FC</v>
      </c>
      <c r="G2424" t="str">
        <v>BENEFICIAMENTO DE GRAOS</v>
      </c>
      <c r="H2424" t="str">
        <v>ÚNICA</v>
      </c>
      <c r="I2424" t="str">
        <v>DINHEIRO</v>
      </c>
      <c r="J2424">
        <v>6524.36</v>
      </c>
    </row>
    <row r="2425">
      <c r="A2425" t="str">
        <v>BC_MATRIZ</v>
      </c>
      <c r="B2425">
        <v>46134</v>
      </c>
      <c r="C2425" t="str">
        <v>Termo Confissao TAD11979413_TAD11979439_TAD11979457_TAD11979401. CONTRATO 0417/25 - SO</v>
      </c>
      <c r="D2425" t="str">
        <v>BELA CEREAIS COMERCIO</v>
      </c>
      <c r="E2425" t="str">
        <v xml:space="preserve"> SEFAZ MT ESTADO DE MATO GROSSO</v>
      </c>
      <c r="F2425" t="str">
        <v>0417/25 - SO</v>
      </c>
      <c r="G2425" t="str">
        <v>OUTROS IMPOSTOS E TAXAS</v>
      </c>
      <c r="H2425" t="str">
        <v>ÚNICA</v>
      </c>
      <c r="I2425" t="str">
        <v>BOLETO</v>
      </c>
      <c r="J2425">
        <v>30830.29</v>
      </c>
    </row>
    <row r="2426">
      <c r="A2426" t="str">
        <v>BC_MATRIZ</v>
      </c>
      <c r="B2426">
        <v>46134</v>
      </c>
      <c r="C2426" t="str">
        <v>APLICACAO</v>
      </c>
      <c r="D2426" t="str">
        <v>BELA CEREAIS COMERCIO</v>
      </c>
      <c r="E2426" t="str">
        <v xml:space="preserve"> TRANSFERENCIA ENTRE CONTAS</v>
      </c>
      <c r="F2426" t="str">
        <v>04/2026</v>
      </c>
      <c r="G2426" t="str">
        <v>TRANSFERENCIA ENTRE CONTAS</v>
      </c>
      <c r="H2426" t="str">
        <v>ÚNICA</v>
      </c>
      <c r="I2426" t="str">
        <v>TRANSFERENCIA</v>
      </c>
      <c r="J2426">
        <v>111516.1</v>
      </c>
    </row>
    <row r="2427">
      <c r="A2427" t="str">
        <v>BC_MATRIZ</v>
      </c>
      <c r="B2427">
        <v>46135</v>
      </c>
      <c r="C2427" t="str">
        <v>MERCADORIA REF NF 68, CARREGAMENTO  Nº 02419, 02420, CONTRATO: 0480/26 - SO. FATURA Nº 00945 REF. DOCUMENTOS: 02419, 02420.</v>
      </c>
      <c r="D2427" t="str">
        <v>BELA CEREAIS COMERCIO</v>
      </c>
      <c r="E2427" t="str">
        <v xml:space="preserve"> HENRIQUE BELOTI</v>
      </c>
      <c r="F2427" t="str">
        <v>0480/26 - SO</v>
      </c>
      <c r="G2427" t="str">
        <v>FORNECEDORES MERCADORIA</v>
      </c>
      <c r="H2427" t="str">
        <v>ÚNICA</v>
      </c>
      <c r="I2427" t="str">
        <v>TRANSFERENCIA</v>
      </c>
      <c r="J2427">
        <v>120867.7</v>
      </c>
    </row>
    <row r="2428">
      <c r="A2428" t="str">
        <v>BC_MATRIZ</v>
      </c>
      <c r="B2428">
        <v>46135</v>
      </c>
      <c r="C2428" t="str">
        <v>REFERENTE ABRIL/2026. BARRACAO.</v>
      </c>
      <c r="D2428" t="str">
        <v>BELA CEREAIS COMERCIO</v>
      </c>
      <c r="E2428" t="str">
        <v xml:space="preserve"> COMPANHIA DE SANEAMENTO DO TOCANTINS - SANEATINS</v>
      </c>
      <c r="F2428" t="str">
        <v>04/2026</v>
      </c>
      <c r="G2428" t="str">
        <v>AGUA</v>
      </c>
      <c r="H2428" t="str">
        <v>4/12</v>
      </c>
      <c r="I2428" t="str">
        <v>BOLETO</v>
      </c>
      <c r="J2428">
        <v>112.4</v>
      </c>
    </row>
    <row r="2429">
      <c r="A2429" t="str">
        <v>BC_MATRIZ</v>
      </c>
      <c r="B2429">
        <v>46135</v>
      </c>
      <c r="C2429" t="str">
        <v>ANTECIPACAO CONTRATO 0481/26 - MV. EXTRATO FIAGRIL</v>
      </c>
      <c r="D2429" t="str">
        <v>BELA CEREAIS COMERCIO</v>
      </c>
      <c r="E2429" t="str">
        <v xml:space="preserve"> MARCIO VICTOR BELOTI</v>
      </c>
      <c r="F2429" t="str">
        <v>0481/26 - MV</v>
      </c>
      <c r="G2429" t="str">
        <v>FORNECEDORES MERCADORIA</v>
      </c>
      <c r="H2429" t="str">
        <v>ÚNICA</v>
      </c>
      <c r="I2429" t="str">
        <v>PIX</v>
      </c>
      <c r="J2429">
        <v>66000</v>
      </c>
    </row>
    <row r="2430">
      <c r="A2430" t="str">
        <v>BC_MATRIZ</v>
      </c>
      <c r="B2430">
        <v>46135</v>
      </c>
      <c r="C2430" t="str">
        <v>ANTECIPACAO CONTRATO 0481/26 - MV. EXTRATO FIAGRIL</v>
      </c>
      <c r="D2430" t="str">
        <v>BELA CEREAIS COMERCIO</v>
      </c>
      <c r="E2430" t="str">
        <v xml:space="preserve"> MARCIO VICTOR BELOTI</v>
      </c>
      <c r="F2430" t="str">
        <v>0481/26 - MV</v>
      </c>
      <c r="G2430" t="str">
        <v>FORNECEDORES MERCADORIA</v>
      </c>
      <c r="H2430" t="str">
        <v>ÚNICA</v>
      </c>
      <c r="I2430" t="str">
        <v>PIX</v>
      </c>
      <c r="J2430">
        <v>600</v>
      </c>
    </row>
    <row r="2431">
      <c r="A2431" t="str">
        <v>BC_MATRIZ</v>
      </c>
      <c r="B2431">
        <v>46135</v>
      </c>
      <c r="C2431" t="str">
        <v>APLICACAO</v>
      </c>
      <c r="D2431" t="str">
        <v>BELA CEREAIS COMERCIO</v>
      </c>
      <c r="E2431" t="str">
        <v xml:space="preserve"> TRANSFERENCIA ENTRE CONTAS</v>
      </c>
      <c r="F2431" t="str">
        <v>04/2026</v>
      </c>
      <c r="G2431" t="str">
        <v>TRANSFERENCIA ENTRE CONTAS</v>
      </c>
      <c r="H2431" t="str">
        <v>ÚNICA</v>
      </c>
      <c r="I2431" t="str">
        <v>TRANSFERENCIA</v>
      </c>
      <c r="J2431">
        <v>334155.55</v>
      </c>
    </row>
    <row r="2432">
      <c r="A2432" t="str">
        <v>BC_MATRIZ</v>
      </c>
      <c r="B2432">
        <v>46139</v>
      </c>
      <c r="C2432" t="str">
        <v>APOLICE 21.94.2025.0001911 REF 02/2026. FATURA Nº 00930 REF. DOCUMENTOS: 02290, 02252, 02297.</v>
      </c>
      <c r="D2432" t="str">
        <v>BELA CEREAIS COMERCIO</v>
      </c>
      <c r="E2432" t="str">
        <v xml:space="preserve"> YELUM SEGUROS S.A</v>
      </c>
      <c r="F2432" t="str">
        <v>02/2026</v>
      </c>
      <c r="G2432" t="str">
        <v>OUTRAS DESPESAS (CORRETORA)</v>
      </c>
      <c r="H2432" t="str">
        <v>ÚNICA</v>
      </c>
      <c r="I2432" t="str">
        <v>BOLETO</v>
      </c>
      <c r="J2432">
        <v>270</v>
      </c>
    </row>
    <row r="2433">
      <c r="A2433" t="str">
        <v>BC_MATRIZ</v>
      </c>
      <c r="B2433">
        <v>46139</v>
      </c>
      <c r="C2433" t="str">
        <v>APOLICE 21.94.2025.0001911 REF 02/2026. FATURA Nº 00930 REF. DOCUMENTOS: 02290, 02252, 02297.</v>
      </c>
      <c r="D2433" t="str">
        <v>BELA CEREAIS COMERCIO</v>
      </c>
      <c r="E2433" t="str">
        <v xml:space="preserve"> YELUM SEGUROS S.A</v>
      </c>
      <c r="F2433" t="str">
        <v>02/2026</v>
      </c>
      <c r="G2433" t="str">
        <v>SEGURO CARGA</v>
      </c>
      <c r="H2433" t="str">
        <v>ÚNICA</v>
      </c>
      <c r="I2433" t="str">
        <v>BOLETO</v>
      </c>
      <c r="J2433">
        <v>1877.6</v>
      </c>
    </row>
    <row r="2434">
      <c r="A2434" t="str">
        <v>BC_MATRIZ</v>
      </c>
      <c r="B2434">
        <v>46139</v>
      </c>
      <c r="C2434" t="str">
        <v>CAPITAL DE GIRO CEDULA DE CREDITO BANCARIO NR 713.912.396. 27/30 PARCELAS PRIMEIRA 26/02/2024 ULTIMA 26/07/2026 VALOR PARCELA: R$ 33.666,57. ENCARGO FINANCEIRO 1,40 % MES. TAXA FLAT 0,50%.</v>
      </c>
      <c r="D2434" t="str">
        <v>BELA CEREAIS COMERCIO</v>
      </c>
      <c r="E2434" t="str">
        <v xml:space="preserve"> BANCO DO BRASIL SA</v>
      </c>
      <c r="F2434" t="str">
        <v>713.912.396</v>
      </c>
      <c r="G2434" t="str">
        <v>CAPITAL GIRO</v>
      </c>
      <c r="H2434" t="str">
        <v>2730</v>
      </c>
      <c r="I2434" t="str">
        <v>DEBITO EM CONTA</v>
      </c>
      <c r="J2434">
        <v>33666.57</v>
      </c>
    </row>
    <row r="2435">
      <c r="A2435" t="str">
        <v>BC_MATRIZ</v>
      </c>
      <c r="B2435">
        <v>46139</v>
      </c>
      <c r="C2435" t="str">
        <v>CAPITAL DE GIRO CEDULA DE CREDITO BANCARIO NR 713.912.396. 27/30 PARCELAS PRIMEIRA 26/02/2024 ULTIMA 26/07/2026 VALOR PARCELA: R$ 33.666,57. ENCARGO FINANCEIRO 1,40 % MES. TAXA FLAT 0,50%.</v>
      </c>
      <c r="D2435" t="str">
        <v>BELA CEREAIS COMERCIO</v>
      </c>
      <c r="E2435" t="str">
        <v xml:space="preserve"> BANCO DO BRASIL SA</v>
      </c>
      <c r="F2435" t="str">
        <v>713.912.396</v>
      </c>
      <c r="G2435" t="str">
        <v>JUROS EMPRESTIMOS</v>
      </c>
      <c r="H2435" t="str">
        <v>2730</v>
      </c>
      <c r="I2435" t="str">
        <v>DEBITO EM CONTA</v>
      </c>
      <c r="J2435">
        <v>1948.28</v>
      </c>
    </row>
    <row r="2436">
      <c r="A2436" t="str">
        <v>BC_MATRIZ</v>
      </c>
      <c r="B2436">
        <v>46139</v>
      </c>
      <c r="C2436" t="str">
        <v>TARIFA</v>
      </c>
      <c r="D2436" t="str">
        <v>BELA CEREAIS COMERCIO</v>
      </c>
      <c r="E2436" t="str">
        <v xml:space="preserve"> BANCO DO BRASIL SA</v>
      </c>
      <c r="F2436" t="str">
        <v>04/2026</v>
      </c>
      <c r="G2436" t="str">
        <v>TARIFA BANCARIA</v>
      </c>
      <c r="H2436" t="str">
        <v>ÚNICA</v>
      </c>
      <c r="I2436" t="str">
        <v>DEBITO EM CONTA</v>
      </c>
      <c r="J2436">
        <v>6.5</v>
      </c>
    </row>
    <row r="2437">
      <c r="A2437" t="str">
        <v>BC_MATRIZ</v>
      </c>
      <c r="B2437">
        <v>46140</v>
      </c>
      <c r="C2437" t="str">
        <v>CARTAO DE CREDITO. NF 282192 FRETEBRAS R$ 500,00.</v>
      </c>
      <c r="D2437" t="str">
        <v>BELA CEREAIS COMERCIO</v>
      </c>
      <c r="E2437" t="str">
        <v xml:space="preserve"> BANCO DO BRASIL SA</v>
      </c>
      <c r="F2437" t="str">
        <v>04/2026</v>
      </c>
      <c r="G2437" t="str">
        <v>HONORARIOS DIVERSOS</v>
      </c>
      <c r="H2437" t="str">
        <v>ÚNICA</v>
      </c>
      <c r="I2437" t="str">
        <v>DEBITO EM CONTA</v>
      </c>
      <c r="J2437">
        <v>500</v>
      </c>
    </row>
    <row r="2438">
      <c r="A2438" t="str">
        <v>BC_MATRIZ</v>
      </c>
      <c r="B2438">
        <v>46140</v>
      </c>
      <c r="C2438" t="str">
        <v>CARTAO DE CREDITO. NF 282192 FRETEBRAS R$ 500,00.</v>
      </c>
      <c r="D2438" t="str">
        <v>BELA CEREAIS COMERCIO</v>
      </c>
      <c r="E2438" t="str">
        <v xml:space="preserve"> BANCO DO BRASIL SA</v>
      </c>
      <c r="F2438" t="str">
        <v>04/2026</v>
      </c>
      <c r="G2438" t="str">
        <v>TARIFA BANCARIA</v>
      </c>
      <c r="H2438" t="str">
        <v>ÚNICA</v>
      </c>
      <c r="I2438" t="str">
        <v>DEBITO EM CONTA</v>
      </c>
      <c r="J2438">
        <v>19</v>
      </c>
    </row>
    <row r="2439">
      <c r="A2439" t="str">
        <v>BC_MATRIZ</v>
      </c>
      <c r="B2439">
        <v>46140</v>
      </c>
      <c r="C2439" t="str">
        <v>APLICACAO</v>
      </c>
      <c r="D2439" t="str">
        <v>BELA CEREAIS COMERCIO</v>
      </c>
      <c r="E2439" t="str">
        <v xml:space="preserve"> TRANSFERENCIA ENTRE CONTAS</v>
      </c>
      <c r="F2439" t="str">
        <v>04/2026</v>
      </c>
      <c r="G2439" t="str">
        <v>TRANSFERENCIA ENTRE CONTAS</v>
      </c>
      <c r="H2439" t="str">
        <v>ÚNICA</v>
      </c>
      <c r="I2439" t="str">
        <v>TRANSFERENCIA</v>
      </c>
      <c r="J2439">
        <v>549481</v>
      </c>
    </row>
    <row r="2440">
      <c r="A2440" t="str">
        <v>BC_MATRIZ</v>
      </c>
      <c r="B2440">
        <v>46141</v>
      </c>
      <c r="C2440" t="str">
        <v>DHL CRT 0415/25 - MP</v>
      </c>
      <c r="D2440" t="str">
        <v>BELA CEREAIS COMERCIO</v>
      </c>
      <c r="E2440" t="str">
        <v xml:space="preserve"> CROMO SOLUCOES ADUANEIRAS LTDA</v>
      </c>
      <c r="F2440" t="str">
        <v>0415/25 - MP</v>
      </c>
      <c r="G2440" t="str">
        <v>CORREIO</v>
      </c>
      <c r="H2440" t="str">
        <v>ÚNICA</v>
      </c>
      <c r="I2440" t="str">
        <v>PIX</v>
      </c>
      <c r="J2440">
        <v>438.72</v>
      </c>
    </row>
    <row r="2441">
      <c r="A2441" t="str">
        <v>BC_MATRIZ</v>
      </c>
      <c r="B2441">
        <v>46141</v>
      </c>
      <c r="C2441" t="str">
        <v>RESGATE</v>
      </c>
      <c r="D2441" t="str">
        <v>BELA CEREAIS COMERCIO</v>
      </c>
      <c r="E2441" t="str">
        <v xml:space="preserve"> TRANSFERENCIA ENTRE CONTAS</v>
      </c>
      <c r="F2441" t="str">
        <v>04/2026</v>
      </c>
      <c r="G2441" t="str">
        <v>TRANSFERENCIA ENTRE CONTAS</v>
      </c>
      <c r="H2441" t="str">
        <v>ÚNICA</v>
      </c>
      <c r="I2441" t="str">
        <v>TRANSFERENCIA</v>
      </c>
      <c r="J2441">
        <v>438.72</v>
      </c>
    </row>
    <row r="2442">
      <c r="A2442" t="str">
        <v>BC_MATRIZ</v>
      </c>
      <c r="B2442">
        <v>46141</v>
      </c>
      <c r="C2442" t="str">
        <v>RESGATE</v>
      </c>
      <c r="D2442" t="str">
        <v>BELA CEREAIS COMERCIO</v>
      </c>
      <c r="E2442" t="str">
        <v xml:space="preserve"> TRANSFERENCIA ENTRE CONTAS</v>
      </c>
      <c r="F2442" t="str">
        <v>04/2026</v>
      </c>
      <c r="G2442" t="str">
        <v>TRANSFERENCIA ENTRE CONTAS</v>
      </c>
      <c r="H2442" t="str">
        <v>ÚNICA</v>
      </c>
      <c r="I2442" t="str">
        <v>TRANSFERENCIA</v>
      </c>
      <c r="J2442">
        <v>54590</v>
      </c>
    </row>
    <row r="2443">
      <c r="A2443" t="str">
        <v>BC_MATRIZ</v>
      </c>
      <c r="B2443">
        <v>46142</v>
      </c>
      <c r="C2443" t="str">
        <v>REPARCELAMENTO REFIS. NUMERO DO PARCELAMENTO 11257711 ICMS. VALOR TOTAL R$ 338.571,58 31/60 PARCELAS.</v>
      </c>
      <c r="D2443" t="str">
        <v>BELA CEREAIS COMERCIO</v>
      </c>
      <c r="E2443" t="str">
        <v xml:space="preserve"> SEFAZ MT ESTADO DE MATO GROSSO</v>
      </c>
      <c r="F2443" t="str">
        <v>04/2026</v>
      </c>
      <c r="G2443" t="str">
        <v>PARCELAMENTO SEFAZ</v>
      </c>
      <c r="H2443" t="str">
        <v>31/60</v>
      </c>
      <c r="I2443" t="str">
        <v>BOLETO</v>
      </c>
      <c r="J2443">
        <v>3132.66</v>
      </c>
    </row>
    <row r="2444">
      <c r="A2444" t="str">
        <v>BC_MATRIZ</v>
      </c>
      <c r="B2444">
        <v>46142</v>
      </c>
      <c r="C2444" t="str">
        <v>FATURA DE ABRIL/2026 SALA COMERCIAL 505 SUL</v>
      </c>
      <c r="D2444" t="str">
        <v>BELA CEREAIS COMERCIO</v>
      </c>
      <c r="E2444" t="str">
        <v xml:space="preserve"> ENERGISA TOCANTINS DISTRIBUIDORA DE ENERGIA S.A.</v>
      </c>
      <c r="F2444" t="str">
        <v>04/2026</v>
      </c>
      <c r="G2444" t="str">
        <v>ENERGIA</v>
      </c>
      <c r="H2444" t="str">
        <v>4/12</v>
      </c>
      <c r="I2444" t="str">
        <v>BOLETO</v>
      </c>
      <c r="J2444">
        <v>609.71</v>
      </c>
    </row>
    <row r="2445">
      <c r="A2445" t="str">
        <v>BC_MATRIZ</v>
      </c>
      <c r="B2445">
        <v>46142</v>
      </c>
      <c r="C2445" t="str">
        <v>HONORARIOS 04/2026. NF 2085.</v>
      </c>
      <c r="D2445" t="str">
        <v>BELA CEREAIS COMERCIO</v>
      </c>
      <c r="E2445" t="str">
        <v xml:space="preserve"> ALEXANDRE ZAVITOSKI GOMES</v>
      </c>
      <c r="F2445" t="str">
        <v>2085</v>
      </c>
      <c r="G2445" t="str">
        <v>HONORARIO CONTABEL</v>
      </c>
      <c r="H2445" t="str">
        <v>4/12</v>
      </c>
      <c r="I2445" t="str">
        <v>PIX</v>
      </c>
      <c r="J2445">
        <v>1621</v>
      </c>
    </row>
    <row r="2446">
      <c r="A2446" t="str">
        <v>BC_MATRIZ</v>
      </c>
      <c r="B2446">
        <v>46142</v>
      </c>
      <c r="C2446" t="str">
        <v>PRO LABORE</v>
      </c>
      <c r="D2446" t="str">
        <v>BELA CEREAIS COMERCIO</v>
      </c>
      <c r="E2446" t="str">
        <v xml:space="preserve"> JOEL FLORENCO DE SOUZA</v>
      </c>
      <c r="F2446" t="str">
        <v>04/2026</v>
      </c>
      <c r="G2446" t="str">
        <v>PRO-LABORE</v>
      </c>
      <c r="H2446" t="str">
        <v>4/12</v>
      </c>
      <c r="I2446" t="str">
        <v>TRANSFERENCIA</v>
      </c>
      <c r="J2446">
        <v>2314</v>
      </c>
    </row>
    <row r="2447">
      <c r="A2447" t="str">
        <v>BC_MATRIZ</v>
      </c>
      <c r="B2447">
        <v>46142</v>
      </c>
      <c r="C2447" t="str">
        <v>RELATORIO DE DESPESAS ABRIL/2026</v>
      </c>
      <c r="D2447" t="str">
        <v>BELA CEREAIS COMERCIO</v>
      </c>
      <c r="E2447" t="str">
        <v xml:space="preserve"> JOEL FLORENCO DE SOUZA</v>
      </c>
      <c r="F2447" t="str">
        <v>04/2026</v>
      </c>
      <c r="G2447" t="str">
        <v>HOSPEDAGEM</v>
      </c>
      <c r="H2447" t="str">
        <v>ÚNICA</v>
      </c>
      <c r="I2447" t="str">
        <v>TRANSFERENCIA</v>
      </c>
      <c r="J2447">
        <v>1776.35</v>
      </c>
    </row>
    <row r="2448">
      <c r="A2448" t="str">
        <v>BC_MATRIZ</v>
      </c>
      <c r="B2448">
        <v>46142</v>
      </c>
      <c r="C2448" t="str">
        <v>IR 1º TRIMESTRE 2026</v>
      </c>
      <c r="D2448" t="str">
        <v>BELA CEREAIS COMERCIO</v>
      </c>
      <c r="E2448" t="str">
        <v xml:space="preserve"> MINISTERIO DA FAZENDA</v>
      </c>
      <c r="F2448" t="str">
        <v>03/2026</v>
      </c>
      <c r="G2448" t="str">
        <v>IRPF</v>
      </c>
      <c r="H2448" t="str">
        <v>ÚNICA</v>
      </c>
      <c r="I2448" t="str">
        <v>BOLETO</v>
      </c>
      <c r="J2448">
        <v>46.5</v>
      </c>
    </row>
    <row r="2449">
      <c r="A2449" t="str">
        <v>BC_MATRIZ</v>
      </c>
      <c r="B2449">
        <v>46142</v>
      </c>
      <c r="C2449" t="str">
        <v>CSSL 1º TRIMESTRE 2026</v>
      </c>
      <c r="D2449" t="str">
        <v>BELA CEREAIS COMERCIO</v>
      </c>
      <c r="E2449" t="str">
        <v xml:space="preserve"> MINISTERIO DA FAZENDA</v>
      </c>
      <c r="F2449" t="str">
        <v>03/2026</v>
      </c>
      <c r="G2449" t="str">
        <v>CSLL</v>
      </c>
      <c r="H2449" t="str">
        <v>ÚNICA</v>
      </c>
      <c r="I2449" t="str">
        <v>BOLETO</v>
      </c>
      <c r="J2449">
        <v>39.9</v>
      </c>
    </row>
    <row r="2450">
      <c r="A2450" t="str">
        <v>BC_MATRIZ</v>
      </c>
      <c r="B2450">
        <v>46142</v>
      </c>
      <c r="C2450" t="str">
        <v>PAGAMENTO JUROS REFERENTE AO CONTRATO DE MUTUO ENTRE SOCIO E EMPRESA DATADO DE 01/05/2025.</v>
      </c>
      <c r="D2450" t="str">
        <v>BELA CEREAIS COMERCIO</v>
      </c>
      <c r="E2450" t="str">
        <v xml:space="preserve"> JOEL FLORENCO DE SOUZA</v>
      </c>
      <c r="F2450" t="str">
        <v>04/2026</v>
      </c>
      <c r="G2450" t="str">
        <v>JUROS S/ MUTUO SOCIO</v>
      </c>
      <c r="H2450" t="str">
        <v>ÚNICA</v>
      </c>
      <c r="I2450" t="str">
        <v>TRANSFERENCIA</v>
      </c>
      <c r="J2450">
        <v>2849.33</v>
      </c>
    </row>
    <row r="2451">
      <c r="A2451" t="str">
        <v>BC_MATRIZ</v>
      </c>
      <c r="B2451">
        <v>46142</v>
      </c>
      <c r="C2451" t="str">
        <v>ANTECIPACAO CONTRATO 0475/26 - MI</v>
      </c>
      <c r="D2451" t="str">
        <v>BELA CEREAIS COMERCIO</v>
      </c>
      <c r="E2451" t="str">
        <v xml:space="preserve"> SILVIO CESAR VERDELIO E OUTRO</v>
      </c>
      <c r="F2451" t="str">
        <v>0475/26 - MI</v>
      </c>
      <c r="G2451" t="str">
        <v>FORNECEDORES MERCADORIA</v>
      </c>
      <c r="H2451" t="str">
        <v>ÚNICA</v>
      </c>
      <c r="I2451" t="str">
        <v>TED</v>
      </c>
      <c r="J2451">
        <v>1100000</v>
      </c>
    </row>
    <row r="2452">
      <c r="A2452" t="str">
        <v>BC_MATRIZ</v>
      </c>
      <c r="B2452">
        <v>46142</v>
      </c>
      <c r="C2452" t="str">
        <v>TARIFGA</v>
      </c>
      <c r="D2452" t="str">
        <v>BELA CEREAIS COMERCIO</v>
      </c>
      <c r="E2452" t="str">
        <v xml:space="preserve"> BANCO DO BRASIL SA</v>
      </c>
      <c r="F2452" t="str">
        <v>04/2026</v>
      </c>
      <c r="G2452" t="str">
        <v>TARIFA BANCARIA</v>
      </c>
      <c r="H2452" t="str">
        <v>ÚNICA</v>
      </c>
      <c r="I2452" t="str">
        <v>DEBITO EM CONTA</v>
      </c>
      <c r="J2452">
        <v>4.34</v>
      </c>
    </row>
    <row r="2453">
      <c r="A2453" t="str">
        <v>BC_MATRIZ</v>
      </c>
      <c r="B2453">
        <v>46142</v>
      </c>
      <c r="C2453" t="str">
        <v>RESGATE</v>
      </c>
      <c r="D2453" t="str">
        <v>BELA CEREAIS COMERCIO</v>
      </c>
      <c r="E2453" t="str">
        <v xml:space="preserve"> TRANSFERENCIA ENTRE CONTAS</v>
      </c>
      <c r="F2453" t="str">
        <v>04/2026</v>
      </c>
      <c r="G2453" t="str">
        <v>TRANSFERENCIA ENTRE CONTAS</v>
      </c>
      <c r="H2453" t="str">
        <v>ÚNICA</v>
      </c>
      <c r="I2453" t="str">
        <v>TRANSFERENCIA</v>
      </c>
      <c r="J2453">
        <v>434607.05</v>
      </c>
    </row>
    <row r="2454">
      <c r="A2454" t="str">
        <v>BC_MATRIZ</v>
      </c>
      <c r="B2454">
        <v>46142</v>
      </c>
      <c r="C2454" t="str">
        <v>AJUSTE</v>
      </c>
      <c r="D2454" t="str">
        <v>BELA CEREAIS COMERCIO</v>
      </c>
      <c r="E2454" t="str">
        <v xml:space="preserve"> TRANSFERENCIA ENTRE CONTAS</v>
      </c>
      <c r="F2454" t="str">
        <v>04/2026</v>
      </c>
      <c r="G2454" t="str">
        <v>TRANSFERENCIA ENTRE CONTAS</v>
      </c>
      <c r="H2454" t="str">
        <v>ÚNICA</v>
      </c>
      <c r="I2454" t="str">
        <v>TRANSFERENCIA</v>
      </c>
      <c r="J2454">
        <v>0.01</v>
      </c>
    </row>
    <row r="2455">
      <c r="A2455" t="str">
        <v>BC_MATRIZ</v>
      </c>
      <c r="B2455">
        <v>46142</v>
      </c>
      <c r="C2455" t="str">
        <v>IR APLICACAO</v>
      </c>
      <c r="D2455" t="str">
        <v>BELA CEREAIS COMERCIO</v>
      </c>
      <c r="E2455" t="str">
        <v xml:space="preserve"> BANCO DO BRASIL SA</v>
      </c>
      <c r="F2455" t="str">
        <v>04/2026</v>
      </c>
      <c r="G2455" t="str">
        <v>IRPJ</v>
      </c>
      <c r="H2455" t="str">
        <v>ÚNICA</v>
      </c>
      <c r="I2455" t="str">
        <v>DEBITO EM CONTA</v>
      </c>
      <c r="J2455">
        <v>140.65</v>
      </c>
    </row>
    <row r="2456">
      <c r="A2456" t="str">
        <v>BC_MATRIZ</v>
      </c>
      <c r="B2456">
        <v>46142</v>
      </c>
      <c r="C2456" t="str">
        <v>IOF APLICACAO</v>
      </c>
      <c r="D2456" t="str">
        <v>BELA CEREAIS COMERCIO</v>
      </c>
      <c r="E2456" t="str">
        <v xml:space="preserve"> BANCO DO BRASIL SA</v>
      </c>
      <c r="F2456" t="str">
        <v>04/2026</v>
      </c>
      <c r="G2456" t="str">
        <v>IOF</v>
      </c>
      <c r="H2456" t="str">
        <v>ÚNICA</v>
      </c>
      <c r="I2456" t="str">
        <v>DEBITO EM CONTA</v>
      </c>
      <c r="J2456">
        <v>107.54</v>
      </c>
    </row>
    <row r="2457">
      <c r="A2457" t="str">
        <v>MM</v>
      </c>
      <c r="B2457">
        <v>45659</v>
      </c>
      <c r="C2457" t="str">
        <v>NF 5980</v>
      </c>
      <c r="D2457" t="str">
        <v>MM COMERCIO DE CEREAIS</v>
      </c>
      <c r="E2457" t="str">
        <v xml:space="preserve"> GERENTE MAX SOFTWARES EIRELI</v>
      </c>
      <c r="F2457" t="str">
        <v>5980</v>
      </c>
      <c r="G2457" t="str">
        <v>SISTEMA GERENTE MAX</v>
      </c>
      <c r="H2457" t="str">
        <v>1/12</v>
      </c>
      <c r="I2457" t="str">
        <v>BOLETO</v>
      </c>
      <c r="J2457">
        <v>588.8</v>
      </c>
    </row>
    <row r="2458">
      <c r="A2458" t="str">
        <v>MM</v>
      </c>
      <c r="B2458">
        <v>45659</v>
      </c>
      <c r="C2458" t="str">
        <v>RESGATE</v>
      </c>
      <c r="D2458" t="str">
        <v>MM COMERCIO DE CEREAIS</v>
      </c>
      <c r="E2458" t="str">
        <v xml:space="preserve"> TRANSFERENCIA ENTRE CONTAS</v>
      </c>
      <c r="F2458" t="str">
        <v>01/2025</v>
      </c>
      <c r="G2458" t="str">
        <v>TRANSFERENCIA ENTRE CONTAS</v>
      </c>
      <c r="H2458" t="str">
        <v>ÚNICA</v>
      </c>
      <c r="I2458" t="str">
        <v>TRANSFERENCIA</v>
      </c>
      <c r="J2458">
        <v>588.8</v>
      </c>
    </row>
    <row r="2459">
      <c r="A2459" t="str">
        <v>MM</v>
      </c>
      <c r="B2459">
        <v>45663</v>
      </c>
      <c r="C2459" t="str">
        <v>INTERNET 12/2024.</v>
      </c>
      <c r="D2459" t="str">
        <v>MM COMERCIO DE CEREAIS</v>
      </c>
      <c r="E2459" t="str">
        <v xml:space="preserve"> ABS TELECOMUNICACOES LTDA</v>
      </c>
      <c r="F2459" t="str">
        <v>12/2024</v>
      </c>
      <c r="G2459" t="str">
        <v>INTERNET</v>
      </c>
      <c r="H2459" t="str">
        <v>12/12</v>
      </c>
      <c r="I2459" t="str">
        <v>BOLETO</v>
      </c>
      <c r="J2459">
        <v>179.9</v>
      </c>
    </row>
    <row r="2460">
      <c r="A2460" t="str">
        <v>MM</v>
      </c>
      <c r="B2460">
        <v>45663</v>
      </c>
      <c r="C2460" t="str">
        <v>RESGATE</v>
      </c>
      <c r="D2460" t="str">
        <v>MM COMERCIO DE CEREAIS</v>
      </c>
      <c r="E2460" t="str">
        <v xml:space="preserve"> TRANSFERENCIA ENTRE CONTAS</v>
      </c>
      <c r="F2460" t="str">
        <v>01/2025</v>
      </c>
      <c r="G2460" t="str">
        <v>TRANSFERENCIA ENTRE CONTAS</v>
      </c>
      <c r="H2460" t="str">
        <v>ÚNICA</v>
      </c>
      <c r="I2460" t="str">
        <v>TRANSFERENCIA</v>
      </c>
      <c r="J2460">
        <v>179.9</v>
      </c>
    </row>
    <row r="2461">
      <c r="A2461" t="str">
        <v>MM</v>
      </c>
      <c r="B2461">
        <v>45664</v>
      </c>
      <c r="C2461" t="str">
        <v>NF 202400000000003.</v>
      </c>
      <c r="D2461" t="str">
        <v>MM COMERCIO DE CEREAIS</v>
      </c>
      <c r="E2461" t="str">
        <v xml:space="preserve"> TOCANTINS GRAOS LTDA</v>
      </c>
      <c r="F2461" t="str">
        <v>3</v>
      </c>
      <c r="G2461" t="str">
        <v>PRO-LABORE</v>
      </c>
      <c r="H2461" t="str">
        <v>ÚNICA</v>
      </c>
      <c r="I2461" t="str">
        <v>PIX</v>
      </c>
      <c r="J2461">
        <v>15500</v>
      </c>
    </row>
    <row r="2462">
      <c r="A2462" t="str">
        <v>MM</v>
      </c>
      <c r="B2462">
        <v>45664</v>
      </c>
      <c r="C2462" t="str">
        <v>TARIFA</v>
      </c>
      <c r="D2462" t="str">
        <v>MM COMERCIO DE CEREAIS</v>
      </c>
      <c r="E2462" t="str">
        <v xml:space="preserve"> BANCO DO BRASIL SA</v>
      </c>
      <c r="F2462" t="str">
        <v>01/2025</v>
      </c>
      <c r="G2462" t="str">
        <v>TARIFA BANCARIA</v>
      </c>
      <c r="H2462" t="str">
        <v>ÚNICA</v>
      </c>
      <c r="I2462" t="str">
        <v>DEBITO EM CONTA</v>
      </c>
      <c r="J2462">
        <v>171.2</v>
      </c>
    </row>
    <row r="2463">
      <c r="A2463" t="str">
        <v>MM</v>
      </c>
      <c r="B2463">
        <v>45664</v>
      </c>
      <c r="C2463" t="str">
        <v>RESGATE</v>
      </c>
      <c r="D2463" t="str">
        <v>MM COMERCIO DE CEREAIS</v>
      </c>
      <c r="E2463" t="str">
        <v xml:space="preserve"> TRANSFERENCIA ENTRE CONTAS</v>
      </c>
      <c r="F2463" t="str">
        <v>01/2025</v>
      </c>
      <c r="G2463" t="str">
        <v>TRANSFERENCIA ENTRE CONTAS</v>
      </c>
      <c r="H2463" t="str">
        <v>ÚNICA</v>
      </c>
      <c r="I2463" t="str">
        <v>TRANSFERENCIA</v>
      </c>
      <c r="J2463">
        <v>15671.2</v>
      </c>
    </row>
    <row r="2464">
      <c r="A2464" t="str">
        <v>MM</v>
      </c>
      <c r="B2464">
        <v>45666</v>
      </c>
      <c r="C2464" t="str">
        <v>NF 202400000000003. EXTRATO MARCIA MORATELLI.</v>
      </c>
      <c r="D2464" t="str">
        <v>MM COMERCIO DE CEREAIS</v>
      </c>
      <c r="E2464" t="str">
        <v xml:space="preserve"> TOCANTINS GRAOS LTDA</v>
      </c>
      <c r="F2464" t="str">
        <v>3</v>
      </c>
      <c r="G2464" t="str">
        <v>PRO-LABORE</v>
      </c>
      <c r="H2464" t="str">
        <v>ÚNICA</v>
      </c>
      <c r="I2464" t="str">
        <v>TRANSFERENCIA</v>
      </c>
      <c r="J2464">
        <v>8197.08</v>
      </c>
    </row>
    <row r="2465">
      <c r="A2465" t="str">
        <v>MM</v>
      </c>
      <c r="B2465">
        <v>45666</v>
      </c>
      <c r="C2465" t="str">
        <v>RESGATE</v>
      </c>
      <c r="D2465" t="str">
        <v>MM COMERCIO DE CEREAIS</v>
      </c>
      <c r="E2465" t="str">
        <v xml:space="preserve"> TRANSFERENCIA ENTRE CONTAS</v>
      </c>
      <c r="F2465" t="str">
        <v>01/2025</v>
      </c>
      <c r="G2465" t="str">
        <v>TRANSFERENCIA ENTRE CONTAS</v>
      </c>
      <c r="H2465" t="str">
        <v>ÚNICA</v>
      </c>
      <c r="I2465" t="str">
        <v>TRANSFERENCIA</v>
      </c>
      <c r="J2465">
        <v>8197.08</v>
      </c>
    </row>
    <row r="2466">
      <c r="A2466" t="str">
        <v>MM</v>
      </c>
      <c r="B2466">
        <v>45667</v>
      </c>
      <c r="C2466" t="str">
        <v>CONSORCIO</v>
      </c>
      <c r="D2466" t="str">
        <v>MM COMERCIO DE CEREAIS</v>
      </c>
      <c r="E2466" t="str">
        <v xml:space="preserve"> BANCO DO BRASIL SA</v>
      </c>
      <c r="F2466" t="str">
        <v>01/2025</v>
      </c>
      <c r="G2466" t="str">
        <v>CONSORCIO</v>
      </c>
      <c r="H2466" t="str">
        <v>ÚNICA</v>
      </c>
      <c r="I2466" t="str">
        <v>DEBITO EM CONTA</v>
      </c>
      <c r="J2466">
        <v>698.05</v>
      </c>
    </row>
    <row r="2467">
      <c r="A2467" t="str">
        <v>MM</v>
      </c>
      <c r="B2467">
        <v>45667</v>
      </c>
      <c r="C2467" t="str">
        <v>RESGATE</v>
      </c>
      <c r="D2467" t="str">
        <v>MM COMERCIO DE CEREAIS</v>
      </c>
      <c r="E2467" t="str">
        <v xml:space="preserve"> TRANSFERENCIA ENTRE CONTAS</v>
      </c>
      <c r="F2467" t="str">
        <v>01/2025</v>
      </c>
      <c r="G2467" t="str">
        <v>TRANSFERENCIA ENTRE CONTAS</v>
      </c>
      <c r="H2467" t="str">
        <v>ÚNICA</v>
      </c>
      <c r="I2467" t="str">
        <v>TRANSFERENCIA</v>
      </c>
      <c r="J2467">
        <v>698.05</v>
      </c>
    </row>
    <row r="2468">
      <c r="A2468" t="str">
        <v>MM</v>
      </c>
      <c r="B2468">
        <v>45672</v>
      </c>
      <c r="C2468" t="str">
        <v>REFERENTE 01/2025.</v>
      </c>
      <c r="D2468" t="str">
        <v>MM COMERCIO DE CEREAIS</v>
      </c>
      <c r="E2468" t="str">
        <v xml:space="preserve"> ENERGISA MATO GROSSO - DISTRIBUIDORA DE ENERGIA S.A.</v>
      </c>
      <c r="F2468" t="str">
        <v>01/2025</v>
      </c>
      <c r="G2468" t="str">
        <v>ENERGIA</v>
      </c>
      <c r="H2468" t="str">
        <v>1/12</v>
      </c>
      <c r="I2468" t="str">
        <v>BOLETO</v>
      </c>
      <c r="J2468">
        <v>890.23</v>
      </c>
    </row>
    <row r="2469">
      <c r="A2469" t="str">
        <v>MM</v>
      </c>
      <c r="B2469">
        <v>45672</v>
      </c>
      <c r="C2469" t="str">
        <v>RESGATE</v>
      </c>
      <c r="D2469" t="str">
        <v>MM COMERCIO DE CEREAIS</v>
      </c>
      <c r="E2469" t="str">
        <v xml:space="preserve"> TRANSFERENCIA ENTRE CONTAS</v>
      </c>
      <c r="F2469" t="str">
        <v>01/2025</v>
      </c>
      <c r="G2469" t="str">
        <v>TRANSFERENCIA ENTRE CONTAS</v>
      </c>
      <c r="H2469" t="str">
        <v>ÚNICA</v>
      </c>
      <c r="I2469" t="str">
        <v>TRANSFERENCIA</v>
      </c>
      <c r="J2469">
        <v>890.23</v>
      </c>
    </row>
    <row r="2470">
      <c r="A2470" t="str">
        <v>MM</v>
      </c>
      <c r="B2470">
        <v>45673</v>
      </c>
      <c r="C2470" t="str">
        <v>CEDULA DE CREDITO BANCARIO NR 713.913.095. 11/24 PARCELAS PRIMEIRA 24/02/2024 ULTIMA 24/02/2026 VALOR PARCELA: R$ 54.166,67 . ENCARGO FINANCEIRO 1,33 % MES.</v>
      </c>
      <c r="D2470" t="str">
        <v>MM COMERCIO DE CEREAIS</v>
      </c>
      <c r="E2470" t="str">
        <v xml:space="preserve"> BANCO DO BRASIL SA</v>
      </c>
      <c r="F2470" t="str">
        <v>713.913.095</v>
      </c>
      <c r="G2470" t="str">
        <v>CAPITAL GIRO</v>
      </c>
      <c r="H2470" t="str">
        <v>11/24</v>
      </c>
      <c r="I2470" t="str">
        <v>DEBITO EM CONTA</v>
      </c>
      <c r="J2470">
        <v>54166.67</v>
      </c>
    </row>
    <row r="2471">
      <c r="A2471" t="str">
        <v>MM</v>
      </c>
      <c r="B2471">
        <v>45673</v>
      </c>
      <c r="C2471" t="str">
        <v>CEDULA DE CREDITO BANCARIO NR 713.913.095. 11/24 PARCELAS PRIMEIRA 24/02/2024 ULTIMA 24/02/2026 VALOR PARCELA: R$ 54.166,67 . ENCARGO FINANCEIRO 1,33 % MES.</v>
      </c>
      <c r="D2471" t="str">
        <v>MM COMERCIO DE CEREAIS</v>
      </c>
      <c r="E2471" t="str">
        <v xml:space="preserve"> BANCO DO BRASIL SA</v>
      </c>
      <c r="F2471" t="str">
        <v>713.913.095</v>
      </c>
      <c r="G2471" t="str">
        <v>JUROS EMPRESTIMOS</v>
      </c>
      <c r="H2471" t="str">
        <v>11/24</v>
      </c>
      <c r="I2471" t="str">
        <v>DEBITO EM CONTA</v>
      </c>
      <c r="J2471">
        <v>10422.03</v>
      </c>
    </row>
    <row r="2472">
      <c r="A2472" t="str">
        <v>MM</v>
      </c>
      <c r="B2472">
        <v>45673</v>
      </c>
      <c r="C2472" t="str">
        <v>RESGATE</v>
      </c>
      <c r="D2472" t="str">
        <v>MM COMERCIO DE CEREAIS</v>
      </c>
      <c r="E2472" t="str">
        <v xml:space="preserve"> TRANSFERENCIA ENTRE CONTAS</v>
      </c>
      <c r="F2472" t="str">
        <v>01/2025</v>
      </c>
      <c r="G2472" t="str">
        <v>TRANSFERENCIA ENTRE CONTAS</v>
      </c>
      <c r="H2472" t="str">
        <v>ÚNICA</v>
      </c>
      <c r="I2472" t="str">
        <v>TRANSFERENCIA</v>
      </c>
      <c r="J2472">
        <v>67963.7</v>
      </c>
    </row>
    <row r="2473">
      <c r="A2473" t="str">
        <v>MM</v>
      </c>
      <c r="B2473">
        <v>45673</v>
      </c>
      <c r="C2473" t="str">
        <v>DESENVOLVIMENTO WEBSITE.</v>
      </c>
      <c r="D2473" t="str">
        <v>MM COMERCIO DE CEREAIS</v>
      </c>
      <c r="E2473" t="str">
        <v xml:space="preserve"> G. M. PAIAO TECNOLOGIA</v>
      </c>
      <c r="F2473" t="str">
        <v>01/2025</v>
      </c>
      <c r="G2473" t="str">
        <v>PROPAGANDA/PUBLICIDADE</v>
      </c>
      <c r="H2473" t="str">
        <v>1/2</v>
      </c>
      <c r="I2473" t="str">
        <v>PIX</v>
      </c>
      <c r="J2473">
        <v>3375</v>
      </c>
    </row>
    <row r="2474">
      <c r="A2474" t="str">
        <v>MM</v>
      </c>
      <c r="B2474">
        <v>45674</v>
      </c>
      <c r="C2474" t="str">
        <v>CERTIDAO PENNHOR SILVIO</v>
      </c>
      <c r="D2474" t="str">
        <v>MM COMERCIO DE CEREAIS</v>
      </c>
      <c r="E2474" t="str">
        <v xml:space="preserve"> REGISTRO DE IMOVEIS, TITULOS E DOCUMENTOS</v>
      </c>
      <c r="F2474" t="str">
        <v>01/2025</v>
      </c>
      <c r="G2474" t="str">
        <v>CUSTAS CARTORIAIS</v>
      </c>
      <c r="H2474" t="str">
        <v>ÚNICA</v>
      </c>
      <c r="I2474" t="str">
        <v>PIX</v>
      </c>
      <c r="J2474">
        <v>118.5</v>
      </c>
    </row>
    <row r="2475">
      <c r="A2475" t="str">
        <v>MM</v>
      </c>
      <c r="B2475">
        <v>45674</v>
      </c>
      <c r="C2475" t="str">
        <v>RESGATE</v>
      </c>
      <c r="D2475" t="str">
        <v>MM COMERCIO DE CEREAIS</v>
      </c>
      <c r="E2475" t="str">
        <v xml:space="preserve"> TRANSFERENCIA ENTRE CONTAS</v>
      </c>
      <c r="F2475" t="str">
        <v>01/2025</v>
      </c>
      <c r="G2475" t="str">
        <v>TRANSFERENCIA ENTRE CONTAS</v>
      </c>
      <c r="H2475" t="str">
        <v>ÚNICA</v>
      </c>
      <c r="I2475" t="str">
        <v>TRANSFERENCIA</v>
      </c>
      <c r="J2475">
        <v>118.5</v>
      </c>
    </row>
    <row r="2476">
      <c r="A2476" t="str">
        <v>MM</v>
      </c>
      <c r="B2476">
        <v>45677</v>
      </c>
      <c r="C2476" t="str">
        <v>BAIXAR MUTUO</v>
      </c>
      <c r="D2476" t="str">
        <v>MM COMERCIO DE CEREAIS</v>
      </c>
      <c r="E2476" t="str">
        <v xml:space="preserve"> MARCIA MORATELLI</v>
      </c>
      <c r="F2476" t="str">
        <v>01/2025</v>
      </c>
      <c r="G2476" t="str">
        <v>PRO-LABORE</v>
      </c>
      <c r="H2476" t="str">
        <v>ÚNICA</v>
      </c>
      <c r="I2476" t="str">
        <v>TRANSFERENCIA</v>
      </c>
      <c r="J2476">
        <v>8155.39</v>
      </c>
    </row>
    <row r="2477">
      <c r="A2477" t="str">
        <v>MM</v>
      </c>
      <c r="B2477">
        <v>45677</v>
      </c>
      <c r="C2477" t="str">
        <v>ANTECIPACAO CONTRATO 0197/25 - SO. NF 10.</v>
      </c>
      <c r="D2477" t="str">
        <v>MM COMERCIO DE CEREAIS</v>
      </c>
      <c r="E2477" t="str">
        <v xml:space="preserve"> IVETE TEREZINHA GALLO</v>
      </c>
      <c r="F2477" t="str">
        <v>0197/25 - SO</v>
      </c>
      <c r="G2477" t="str">
        <v>FORNECEDORES MERCADORIA</v>
      </c>
      <c r="H2477" t="str">
        <v>ÚNICA</v>
      </c>
      <c r="I2477" t="str">
        <v>TED</v>
      </c>
      <c r="J2477">
        <v>250000</v>
      </c>
    </row>
    <row r="2478">
      <c r="A2478" t="str">
        <v>MM</v>
      </c>
      <c r="B2478">
        <v>45677</v>
      </c>
      <c r="C2478" t="str">
        <v>ANTECIPACAO CONTRATO 0197/25 - SO. NF 10.</v>
      </c>
      <c r="D2478" t="str">
        <v>MM COMERCIO DE CEREAIS</v>
      </c>
      <c r="E2478" t="str">
        <v xml:space="preserve"> IVETE TEREZINHA GALLO</v>
      </c>
      <c r="F2478" t="str">
        <v>0197/25 - SO</v>
      </c>
      <c r="G2478" t="str">
        <v>FORNECEDORES MERCADORIA</v>
      </c>
      <c r="H2478" t="str">
        <v>ÚNICA</v>
      </c>
      <c r="I2478" t="str">
        <v>TED</v>
      </c>
      <c r="J2478">
        <v>250000</v>
      </c>
    </row>
    <row r="2479">
      <c r="A2479" t="str">
        <v>MM</v>
      </c>
      <c r="B2479">
        <v>45677</v>
      </c>
      <c r="C2479" t="str">
        <v>APLICACAO</v>
      </c>
      <c r="D2479" t="str">
        <v>MM COMERCIO DE CEREAIS</v>
      </c>
      <c r="E2479" t="str">
        <v xml:space="preserve"> TRANSFERENCIA ENTRE CONTAS</v>
      </c>
      <c r="F2479" t="str">
        <v>01/2025</v>
      </c>
      <c r="G2479" t="str">
        <v>TRANSFERENCIA ENTRE CONTAS</v>
      </c>
      <c r="H2479" t="str">
        <v>ÚNICA</v>
      </c>
      <c r="I2479" t="str">
        <v>TRANSFERENCIA</v>
      </c>
      <c r="J2479">
        <v>991844.61</v>
      </c>
    </row>
    <row r="2480">
      <c r="A2480" t="str">
        <v>MM</v>
      </c>
      <c r="B2480">
        <v>45678</v>
      </c>
      <c r="C2480" t="str">
        <v>ANTECIPACAO CONTRATO 0179/24 - SO. GERENTEMAX ADINTAMENTO VINCULADO CONTRATO 0190/25 - SO.</v>
      </c>
      <c r="D2480" t="str">
        <v>MM COMERCIO DE CEREAIS</v>
      </c>
      <c r="E2480" t="str">
        <v xml:space="preserve"> RICARDO PANCOTTE</v>
      </c>
      <c r="F2480" t="str">
        <v>0179/24 - SO</v>
      </c>
      <c r="G2480" t="str">
        <v>FORNECEDORES MERCADORIA</v>
      </c>
      <c r="H2480" t="str">
        <v>ÚNICA</v>
      </c>
      <c r="I2480" t="str">
        <v>TED</v>
      </c>
      <c r="J2480">
        <v>120000</v>
      </c>
    </row>
    <row r="2481">
      <c r="A2481" t="str">
        <v>MM</v>
      </c>
      <c r="B2481">
        <v>45678</v>
      </c>
      <c r="C2481" t="str">
        <v>RESGATE</v>
      </c>
      <c r="D2481" t="str">
        <v>MM COMERCIO DE CEREAIS</v>
      </c>
      <c r="E2481" t="str">
        <v xml:space="preserve"> TRANSFERENCIA ENTRE CONTAS</v>
      </c>
      <c r="F2481" t="str">
        <v>01/2025</v>
      </c>
      <c r="G2481" t="str">
        <v>TRANSFERENCIA ENTRE CONTAS</v>
      </c>
      <c r="H2481" t="str">
        <v>ÚNICA</v>
      </c>
      <c r="I2481" t="str">
        <v>TRANSFERENCIA</v>
      </c>
      <c r="J2481">
        <v>120000</v>
      </c>
    </row>
    <row r="2482">
      <c r="A2482" t="str">
        <v>MM</v>
      </c>
      <c r="B2482">
        <v>45679</v>
      </c>
      <c r="C2482" t="str">
        <v>ARMAZENAMENTO DADOS. EXTRATO MARCIA MORATELLI.</v>
      </c>
      <c r="D2482" t="str">
        <v>MM COMERCIO DE CEREAIS</v>
      </c>
      <c r="E2482" t="str">
        <v xml:space="preserve"> GOOGLE CLOUD BRASIL COMPUTACAO E SERVICOS DE DADOS LTDA.</v>
      </c>
      <c r="F2482" t="str">
        <v>11761122</v>
      </c>
      <c r="G2482" t="str">
        <v>INFORMATICA</v>
      </c>
      <c r="H2482" t="str">
        <v>1/12</v>
      </c>
      <c r="I2482" t="str">
        <v>TRANSFERENCIA</v>
      </c>
      <c r="J2482">
        <v>84</v>
      </c>
    </row>
    <row r="2483">
      <c r="A2483" t="str">
        <v>MM</v>
      </c>
      <c r="B2483">
        <v>45679</v>
      </c>
      <c r="C2483" t="str">
        <v>TAXA REGISTRO LIVROS FISCAIS 2021.</v>
      </c>
      <c r="D2483" t="str">
        <v>MM COMERCIO DE CEREAIS</v>
      </c>
      <c r="E2483" t="str">
        <v xml:space="preserve"> SEFAZ MT ESTADO DE MATO GROSSO</v>
      </c>
      <c r="F2483" t="str">
        <v>01/2025</v>
      </c>
      <c r="G2483" t="str">
        <v>OUTROS IMPOSTOS E TAXAS</v>
      </c>
      <c r="H2483" t="str">
        <v>ÚNICA</v>
      </c>
      <c r="I2483" t="str">
        <v>BOLETO</v>
      </c>
      <c r="J2483">
        <v>56</v>
      </c>
    </row>
    <row r="2484">
      <c r="A2484" t="str">
        <v>MM</v>
      </c>
      <c r="B2484">
        <v>45679</v>
      </c>
      <c r="C2484" t="str">
        <v>RESGATE</v>
      </c>
      <c r="D2484" t="str">
        <v>MM COMERCIO DE CEREAIS</v>
      </c>
      <c r="E2484" t="str">
        <v xml:space="preserve"> TRANSFERENCIA ENTRE CONTAS</v>
      </c>
      <c r="F2484" t="str">
        <v>1/2025</v>
      </c>
      <c r="G2484" t="str">
        <v>TRANSFERENCIA ENTRE CONTAS</v>
      </c>
      <c r="H2484" t="str">
        <v>ÚNICA</v>
      </c>
      <c r="I2484" t="str">
        <v>TRANSFERENCIA</v>
      </c>
      <c r="J2484">
        <v>140</v>
      </c>
    </row>
    <row r="2485">
      <c r="A2485" t="str">
        <v>MM</v>
      </c>
      <c r="B2485">
        <v>45680</v>
      </c>
      <c r="C2485" t="str">
        <v>REFERENTE 12/2024.</v>
      </c>
      <c r="D2485" t="str">
        <v>MM COMERCIO DE CEREAIS</v>
      </c>
      <c r="E2485" t="str">
        <v xml:space="preserve"> INSS INSTITUTO NACIONAL DE SEGURANCA SOCIAL</v>
      </c>
      <c r="F2485" t="str">
        <v>12/2024</v>
      </c>
      <c r="G2485" t="str">
        <v>INSS</v>
      </c>
      <c r="H2485" t="str">
        <v>12/12</v>
      </c>
      <c r="I2485" t="str">
        <v>PIX</v>
      </c>
      <c r="J2485">
        <v>813.97</v>
      </c>
    </row>
    <row r="2486">
      <c r="A2486" t="str">
        <v>MM</v>
      </c>
      <c r="B2486">
        <v>45680</v>
      </c>
      <c r="C2486" t="str">
        <v>RESGATE</v>
      </c>
      <c r="D2486" t="str">
        <v>MM COMERCIO DE CEREAIS</v>
      </c>
      <c r="E2486" t="str">
        <v xml:space="preserve"> TRANSFERENCIA ENTRE CONTAS</v>
      </c>
      <c r="F2486" t="str">
        <v>01/2025</v>
      </c>
      <c r="G2486" t="str">
        <v>TRANSFERENCIA ENTRE CONTAS</v>
      </c>
      <c r="H2486" t="str">
        <v>ÚNICA</v>
      </c>
      <c r="I2486" t="str">
        <v>TRANSFERENCIA</v>
      </c>
      <c r="J2486">
        <v>813.97</v>
      </c>
    </row>
    <row r="2487">
      <c r="A2487" t="str">
        <v>MM</v>
      </c>
      <c r="B2487">
        <v>45681</v>
      </c>
      <c r="C2487" t="str">
        <v>ANTECIPACAO CONTRATO 0179/24 - SO. GERENTEMAX ADINTAMENTO VINCULADO CONTRATO 0190/25 - SO.</v>
      </c>
      <c r="D2487" t="str">
        <v>MM COMERCIO DE CEREAIS</v>
      </c>
      <c r="E2487" t="str">
        <v xml:space="preserve"> RICARDO PANCOTTE</v>
      </c>
      <c r="F2487" t="str">
        <v>0190/25 - SO</v>
      </c>
      <c r="G2487" t="str">
        <v>FORNECEDORES MERCADORIA</v>
      </c>
      <c r="H2487" t="str">
        <v>ÚNICA</v>
      </c>
      <c r="I2487" t="str">
        <v>TED</v>
      </c>
      <c r="J2487">
        <v>80000</v>
      </c>
    </row>
    <row r="2488">
      <c r="A2488" t="str">
        <v>MM</v>
      </c>
      <c r="B2488">
        <v>45681</v>
      </c>
      <c r="C2488" t="str">
        <v>MERCADORIA REF NF 7335, CARREGAMENTO  Nº 01651, CONTRATO: 0195/25 - SO. PLACA: XXX-9999, MOTORISTA: JOEL FLORENCO DE SOUZA</v>
      </c>
      <c r="D2488" t="str">
        <v>MM COMERCIO DE CEREAIS</v>
      </c>
      <c r="E2488" t="str">
        <v xml:space="preserve"> ANACLETO BRUNETTA E OUTROS</v>
      </c>
      <c r="F2488" t="str">
        <v>01651</v>
      </c>
      <c r="G2488" t="str">
        <v>FORNECEDORES MERCADORIA</v>
      </c>
      <c r="H2488" t="str">
        <v>ÚNICA</v>
      </c>
      <c r="I2488" t="str">
        <v>TRANSFERENCIA</v>
      </c>
      <c r="J2488">
        <v>83057.33</v>
      </c>
    </row>
    <row r="2489">
      <c r="A2489" t="str">
        <v>MM</v>
      </c>
      <c r="B2489">
        <v>45681</v>
      </c>
      <c r="C2489" t="str">
        <v>MERCADORIA REF NF 7336, CARREGAMENTO  Nº 01652, CONTRATO: 0195/25 - SO. PLACA: XXX-9999, MOTORISTA: JOEL FLORENCO DE SOUZA</v>
      </c>
      <c r="D2489" t="str">
        <v>MM COMERCIO DE CEREAIS</v>
      </c>
      <c r="E2489" t="str">
        <v xml:space="preserve"> ANACLETO BRUNETTA E OUTROS</v>
      </c>
      <c r="F2489" t="str">
        <v>01652</v>
      </c>
      <c r="G2489" t="str">
        <v>FORNECEDORES MERCADORIA</v>
      </c>
      <c r="H2489" t="str">
        <v>ÚNICA</v>
      </c>
      <c r="I2489" t="str">
        <v>TRANSFERENCIA</v>
      </c>
      <c r="J2489">
        <v>82464.06</v>
      </c>
    </row>
    <row r="2490">
      <c r="A2490" t="str">
        <v>MM</v>
      </c>
      <c r="B2490">
        <v>45681</v>
      </c>
      <c r="C2490" t="str">
        <v>RESGATE</v>
      </c>
      <c r="D2490" t="str">
        <v>MM COMERCIO DE CEREAIS</v>
      </c>
      <c r="E2490" t="str">
        <v xml:space="preserve"> TRANSFERENCIA ENTRE CONTAS</v>
      </c>
      <c r="F2490" t="str">
        <v>01/2025</v>
      </c>
      <c r="G2490" t="str">
        <v>TRANSFERENCIA ENTRE CONTAS</v>
      </c>
      <c r="H2490" t="str">
        <v>ÚNICA</v>
      </c>
      <c r="I2490" t="str">
        <v>TRANSFERENCIA</v>
      </c>
      <c r="J2490">
        <v>245521.39</v>
      </c>
    </row>
    <row r="2491">
      <c r="A2491" t="str">
        <v>MM</v>
      </c>
      <c r="B2491">
        <v>45684</v>
      </c>
      <c r="C2491" t="str">
        <v>MERCADORIA REF NF 7338, CARREGAMENTO  Nº 01653, CONTRATO: 0195/25 - SO. PLACA: XXX-9999, MOTORISTA: JOEL FLORENCO DE SOUZA</v>
      </c>
      <c r="D2491" t="str">
        <v>MM COMERCIO DE CEREAIS</v>
      </c>
      <c r="E2491" t="str">
        <v xml:space="preserve"> ANACLETO BRUNETTA E OUTROS</v>
      </c>
      <c r="F2491" t="str">
        <v>01653</v>
      </c>
      <c r="G2491" t="str">
        <v>FORNECEDORES MERCADORIA</v>
      </c>
      <c r="H2491" t="str">
        <v>ÚNICA</v>
      </c>
      <c r="I2491" t="str">
        <v>TRANSFERENCIA</v>
      </c>
      <c r="J2491">
        <v>82882.84</v>
      </c>
    </row>
    <row r="2492">
      <c r="A2492" t="str">
        <v>MM</v>
      </c>
      <c r="B2492">
        <v>45684</v>
      </c>
      <c r="C2492" t="str">
        <v>MERCADORIA REF NF 7339, CARREGAMENTO  Nº 01654, CONTRATO: 0195/25 - SO. PLACA: XXX-9999, MOTORISTA: JOEL FLORENCO DE SOUZA</v>
      </c>
      <c r="D2492" t="str">
        <v>MM COMERCIO DE CEREAIS</v>
      </c>
      <c r="E2492" t="str">
        <v xml:space="preserve"> ANACLETO BRUNETTA E OUTROS</v>
      </c>
      <c r="F2492" t="str">
        <v>01654</v>
      </c>
      <c r="G2492" t="str">
        <v>FORNECEDORES MERCADORIA</v>
      </c>
      <c r="H2492" t="str">
        <v>ÚNICA</v>
      </c>
      <c r="I2492" t="str">
        <v>TRANSFERENCIA</v>
      </c>
      <c r="J2492">
        <v>79794.36</v>
      </c>
    </row>
    <row r="2493">
      <c r="A2493" t="str">
        <v>MM</v>
      </c>
      <c r="B2493">
        <v>45684</v>
      </c>
      <c r="C2493" t="str">
        <v>MERCADORIA REF NF 7340, CARREGAMENTO  Nº 01655, CONTRATO: 0195/25 - SO. PLACA: XXX-9999, MOTORISTA: JOEL FLORENCO DE SOUZA</v>
      </c>
      <c r="D2493" t="str">
        <v>MM COMERCIO DE CEREAIS</v>
      </c>
      <c r="E2493" t="str">
        <v xml:space="preserve"> ANACLETO BRUNETTA E OUTROS</v>
      </c>
      <c r="F2493" t="str">
        <v>01655</v>
      </c>
      <c r="G2493" t="str">
        <v>FORNECEDORES MERCADORIA</v>
      </c>
      <c r="H2493" t="str">
        <v>ÚNICA</v>
      </c>
      <c r="I2493" t="str">
        <v>TRANSFERENCIA</v>
      </c>
      <c r="J2493">
        <v>82010.39</v>
      </c>
    </row>
    <row r="2494">
      <c r="A2494" t="str">
        <v>MM</v>
      </c>
      <c r="B2494">
        <v>45684</v>
      </c>
      <c r="C2494" t="str">
        <v>MERCADORIA REF NF 7341, CARREGAMENTO  Nº 01656, CONTRATO: 0195/25 - SO. PLACA: XXX-9999, MOTORISTA: JOEL FLORENCO DE SOUZA</v>
      </c>
      <c r="D2494" t="str">
        <v>MM COMERCIO DE CEREAIS</v>
      </c>
      <c r="E2494" t="str">
        <v xml:space="preserve"> ANACLETO BRUNETTA E OUTROS</v>
      </c>
      <c r="F2494" t="str">
        <v>01656</v>
      </c>
      <c r="G2494" t="str">
        <v>FORNECEDORES MERCADORIA</v>
      </c>
      <c r="H2494" t="str">
        <v>ÚNICA</v>
      </c>
      <c r="I2494" t="str">
        <v>TRANSFERENCIA</v>
      </c>
      <c r="J2494">
        <v>81469.47</v>
      </c>
    </row>
    <row r="2495">
      <c r="A2495" t="str">
        <v>MM</v>
      </c>
      <c r="B2495">
        <v>45684</v>
      </c>
      <c r="C2495" t="str">
        <v>MERCADORIA REF NF 7342, CARREGAMENTO  Nº 01657, CONTRATO: 0195/25 - SO. PLACA: XXX-9999, MOTORISTA: JOEL FLORENCO DE SOUZA</v>
      </c>
      <c r="D2495" t="str">
        <v>MM COMERCIO DE CEREAIS</v>
      </c>
      <c r="E2495" t="str">
        <v xml:space="preserve"> ANACLETO BRUNETTA E OUTROS</v>
      </c>
      <c r="F2495" t="str">
        <v>01657</v>
      </c>
      <c r="G2495" t="str">
        <v>FORNECEDORES MERCADORIA</v>
      </c>
      <c r="H2495" t="str">
        <v>ÚNICA</v>
      </c>
      <c r="I2495" t="str">
        <v>TRANSFERENCIA</v>
      </c>
      <c r="J2495">
        <v>86215.6</v>
      </c>
    </row>
    <row r="2496">
      <c r="A2496" t="str">
        <v>MM</v>
      </c>
      <c r="B2496">
        <v>45684</v>
      </c>
      <c r="C2496" t="str">
        <v>MERCADORIA REF NF 7345, CARREGAMENTO  Nº 01658, CONTRATO: 0195/25 - SO. PLACA: XXX-9999, MOTORISTA: JOEL FLORENCO DE SOUZA</v>
      </c>
      <c r="D2496" t="str">
        <v>MM COMERCIO DE CEREAIS</v>
      </c>
      <c r="E2496" t="str">
        <v xml:space="preserve"> ANACLETO BRUNETTA E OUTROS</v>
      </c>
      <c r="F2496" t="str">
        <v>01658</v>
      </c>
      <c r="G2496" t="str">
        <v>FORNECEDORES MERCADORIA</v>
      </c>
      <c r="H2496" t="str">
        <v>ÚNICA</v>
      </c>
      <c r="I2496" t="str">
        <v>TRANSFERENCIA</v>
      </c>
      <c r="J2496">
        <v>80858.75</v>
      </c>
    </row>
    <row r="2497">
      <c r="A2497" t="str">
        <v>MM</v>
      </c>
      <c r="B2497">
        <v>45684</v>
      </c>
      <c r="C2497" t="str">
        <v>MERCADORIA REF NF 7343, CARREGAMENTO  Nº 01659, CONTRATO: 0195/25 - SO. PLACA: XXX-9999, MOTORISTA: JOEL FLORENCO DE SOUZA</v>
      </c>
      <c r="D2497" t="str">
        <v>MM COMERCIO DE CEREAIS</v>
      </c>
      <c r="E2497" t="str">
        <v xml:space="preserve"> ANACLETO BRUNETTA E OUTROS</v>
      </c>
      <c r="F2497" t="str">
        <v>01659</v>
      </c>
      <c r="G2497" t="str">
        <v>FORNECEDORES MERCADORIA</v>
      </c>
      <c r="H2497" t="str">
        <v>ÚNICA</v>
      </c>
      <c r="I2497" t="str">
        <v>TRANSFERENCIA</v>
      </c>
      <c r="J2497">
        <v>65695.56</v>
      </c>
    </row>
    <row r="2498">
      <c r="A2498" t="str">
        <v>MM</v>
      </c>
      <c r="B2498">
        <v>45684</v>
      </c>
      <c r="C2498" t="str">
        <v>MERCADORIA REF NF 7344, CARREGAMENTO  Nº 01660, CONTRATO: 0195/25 - SO. PLACA: XXX-9999, MOTORISTA: JOEL FLORENCO DE SOUZA</v>
      </c>
      <c r="D2498" t="str">
        <v>MM COMERCIO DE CEREAIS</v>
      </c>
      <c r="E2498" t="str">
        <v xml:space="preserve"> ANACLETO BRUNETTA E OUTROS</v>
      </c>
      <c r="F2498" t="str">
        <v>01660</v>
      </c>
      <c r="G2498" t="str">
        <v>FORNECEDORES MERCADORIA</v>
      </c>
      <c r="H2498" t="str">
        <v>ÚNICA</v>
      </c>
      <c r="I2498" t="str">
        <v>TRANSFERENCIA</v>
      </c>
      <c r="J2498">
        <v>82062.73</v>
      </c>
    </row>
    <row r="2499">
      <c r="A2499" t="str">
        <v>MM</v>
      </c>
      <c r="B2499">
        <v>45684</v>
      </c>
      <c r="C2499" t="str">
        <v>RESGATE BTG</v>
      </c>
      <c r="D2499" t="str">
        <v>MM COMERCIO DE CEREAIS</v>
      </c>
      <c r="E2499" t="str">
        <v xml:space="preserve"> TRANSFERENCIA ENTRE CONTAS</v>
      </c>
      <c r="F2499" t="str">
        <v>01/2025</v>
      </c>
      <c r="G2499" t="str">
        <v>TRANSFERENCIA ENTRE CONTAS</v>
      </c>
      <c r="H2499" t="str">
        <v>ÚNICA</v>
      </c>
      <c r="I2499" t="str">
        <v>TRANSFERENCIA</v>
      </c>
      <c r="J2499">
        <v>198489.23</v>
      </c>
    </row>
    <row r="2500">
      <c r="A2500" t="str">
        <v>MM</v>
      </c>
      <c r="B2500">
        <v>45684</v>
      </c>
      <c r="C2500" t="str">
        <v>RESGATE</v>
      </c>
      <c r="D2500" t="str">
        <v>MM COMERCIO DE CEREAIS</v>
      </c>
      <c r="E2500" t="str">
        <v xml:space="preserve"> TRANSFERENCIA ENTRE CONTAS</v>
      </c>
      <c r="F2500" t="str">
        <v>01/2025</v>
      </c>
      <c r="G2500" t="str">
        <v>TRANSFERENCIA ENTRE CONTAS</v>
      </c>
      <c r="H2500" t="str">
        <v>ÚNICA</v>
      </c>
      <c r="I2500" t="str">
        <v>TRANSFERENCIA</v>
      </c>
      <c r="J2500">
        <v>610517.07</v>
      </c>
    </row>
    <row r="2501">
      <c r="A2501" t="str">
        <v>MM</v>
      </c>
      <c r="B2501">
        <v>45684</v>
      </c>
      <c r="C2501" t="str">
        <v>MERCADORIA REF NF 7346, CARREGAMENTO  Nº 01661, CONTRATO: 0195/25 - SO. PLACA: XXX-9999, MOTORISTA: JOEL FLORENCO DE SOUZA</v>
      </c>
      <c r="D2501" t="str">
        <v>MM COMERCIO DE CEREAIS</v>
      </c>
      <c r="E2501" t="str">
        <v xml:space="preserve"> ANACLETO BRUNETTA E OUTROS</v>
      </c>
      <c r="F2501" t="str">
        <v>01661</v>
      </c>
      <c r="G2501" t="str">
        <v>FORNECEDORES MERCADORIA</v>
      </c>
      <c r="H2501" t="str">
        <v>ÚNICA</v>
      </c>
      <c r="I2501" t="str">
        <v>TRANSFERENCIA</v>
      </c>
      <c r="J2501">
        <v>82446.61</v>
      </c>
    </row>
    <row r="2502">
      <c r="A2502" t="str">
        <v>MM</v>
      </c>
      <c r="B2502">
        <v>45684</v>
      </c>
      <c r="C2502" t="str">
        <v>MERCADORIA REF NF 7348, CARREGAMENTO  Nº 01662, CONTRATO: 0195/25 - SO. PLACA: XXX-9999, MOTORISTA: JOEL FLORENCO DE SOUZA</v>
      </c>
      <c r="D2502" t="str">
        <v>MM COMERCIO DE CEREAIS</v>
      </c>
      <c r="E2502" t="str">
        <v xml:space="preserve"> ANACLETO BRUNETTA E OUTROS</v>
      </c>
      <c r="F2502" t="str">
        <v>01662</v>
      </c>
      <c r="G2502" t="str">
        <v>FORNECEDORES MERCADORIA</v>
      </c>
      <c r="H2502" t="str">
        <v>ÚNICA</v>
      </c>
      <c r="I2502" t="str">
        <v>TRANSFERENCIA</v>
      </c>
      <c r="J2502">
        <v>85569.99</v>
      </c>
    </row>
    <row r="2503">
      <c r="A2503" t="str">
        <v>MM</v>
      </c>
      <c r="B2503">
        <v>45685</v>
      </c>
      <c r="C2503" t="str">
        <v>CSSL 4º TRIMESTRE 2024.</v>
      </c>
      <c r="D2503" t="str">
        <v>MM COMERCIO DE CEREAIS</v>
      </c>
      <c r="E2503" t="str">
        <v xml:space="preserve"> MINISTERIO DA FAZENDA</v>
      </c>
      <c r="F2503" t="str">
        <v>12/2024</v>
      </c>
      <c r="G2503" t="str">
        <v>CSLL</v>
      </c>
      <c r="H2503" t="str">
        <v>ÚNICA</v>
      </c>
      <c r="I2503" t="str">
        <v>BOLETO</v>
      </c>
      <c r="J2503">
        <v>26408.69</v>
      </c>
    </row>
    <row r="2504">
      <c r="A2504" t="str">
        <v>MM</v>
      </c>
      <c r="B2504">
        <v>45685</v>
      </c>
      <c r="C2504" t="str">
        <v>MERCADORIA REF NF 7353, CARREGAMENTO  Nº 01665, CONTRATO: 0195/25 - SO. PLACA: XXX-9999, MOTORISTA: JOEL FLORENCO DE SOUZA</v>
      </c>
      <c r="D2504" t="str">
        <v>MM COMERCIO DE CEREAIS</v>
      </c>
      <c r="E2504" t="str">
        <v xml:space="preserve"> ANACLETO BRUNETTA E OUTROS</v>
      </c>
      <c r="F2504" t="str">
        <v>01665</v>
      </c>
      <c r="G2504" t="str">
        <v>FORNECEDORES MERCADORIA</v>
      </c>
      <c r="H2504" t="str">
        <v>ÚNICA</v>
      </c>
      <c r="I2504" t="str">
        <v>TRANSFERENCIA</v>
      </c>
      <c r="J2504">
        <v>83039.88</v>
      </c>
    </row>
    <row r="2505">
      <c r="A2505" t="str">
        <v>MM</v>
      </c>
      <c r="B2505">
        <v>45685</v>
      </c>
      <c r="C2505" t="str">
        <v xml:space="preserve"> TAXA REGISTRO LIVROS FISCAIS 2022.</v>
      </c>
      <c r="D2505" t="str">
        <v>MM COMERCIO DE CEREAIS</v>
      </c>
      <c r="E2505" t="str">
        <v xml:space="preserve"> SEFAZ MT ESTADO DE MATO GROSSO</v>
      </c>
      <c r="F2505" t="str">
        <v>01/2025</v>
      </c>
      <c r="G2505" t="str">
        <v>OUTROS IMPOSTOS E TAXAS</v>
      </c>
      <c r="H2505" t="str">
        <v>ÚNICA</v>
      </c>
      <c r="I2505" t="str">
        <v>BOLETO</v>
      </c>
      <c r="J2505">
        <v>56</v>
      </c>
    </row>
    <row r="2506">
      <c r="A2506" t="str">
        <v>MM</v>
      </c>
      <c r="B2506">
        <v>45685</v>
      </c>
      <c r="C2506" t="str">
        <v>MERCADORIA REF NF 7349, CARREGAMENTO  Nº 01663, CONTRATO: 0195/25 - SO. PLACA: XXX-9999, MOTORISTA: JOEL FLORENCO DE SOUZA</v>
      </c>
      <c r="D2506" t="str">
        <v>MM COMERCIO DE CEREAIS</v>
      </c>
      <c r="E2506" t="str">
        <v xml:space="preserve"> ANACLETO BRUNETTA E OUTROS</v>
      </c>
      <c r="F2506" t="str">
        <v>01663</v>
      </c>
      <c r="G2506" t="str">
        <v>FORNECEDORES MERCADORIA</v>
      </c>
      <c r="H2506" t="str">
        <v>ÚNICA</v>
      </c>
      <c r="I2506" t="str">
        <v>TRANSFERENCIA</v>
      </c>
      <c r="J2506">
        <v>65486.17</v>
      </c>
    </row>
    <row r="2507">
      <c r="A2507" t="str">
        <v>MM</v>
      </c>
      <c r="B2507">
        <v>45685</v>
      </c>
      <c r="C2507" t="str">
        <v>MERCADORIA REF NF 7352, CARREGAMENTO  Nº 01664, CONTRATO: 0195/25 - SO. PLACA: XXX-9999, MOTORISTA: JOEL FLORENCO DE SOUZA</v>
      </c>
      <c r="D2507" t="str">
        <v>MM COMERCIO DE CEREAIS</v>
      </c>
      <c r="E2507" t="str">
        <v xml:space="preserve"> ANACLETO BRUNETTA E OUTROS</v>
      </c>
      <c r="F2507" t="str">
        <v>01664</v>
      </c>
      <c r="G2507" t="str">
        <v>FORNECEDORES MERCADORIA</v>
      </c>
      <c r="H2507" t="str">
        <v>ÚNICA</v>
      </c>
      <c r="I2507" t="str">
        <v>TRANSFERENCIA</v>
      </c>
      <c r="J2507">
        <v>87524.28</v>
      </c>
    </row>
    <row r="2508">
      <c r="A2508" t="str">
        <v>MM</v>
      </c>
      <c r="B2508">
        <v>45685</v>
      </c>
      <c r="C2508" t="str">
        <v>MERCADORIA REF NF 7354, CARREGAMENTO  Nº 01666, CONTRATO: 0195/25 - SO. PLACA: XXX-9999, MOTORISTA: JOEL FLORENCO DE SOUZA</v>
      </c>
      <c r="D2508" t="str">
        <v>MM COMERCIO DE CEREAIS</v>
      </c>
      <c r="E2508" t="str">
        <v xml:space="preserve"> ANACLETO BRUNETTA E OUTROS</v>
      </c>
      <c r="F2508" t="str">
        <v>01666</v>
      </c>
      <c r="G2508" t="str">
        <v>FORNECEDORES MERCADORIA</v>
      </c>
      <c r="H2508" t="str">
        <v>ÚNICA</v>
      </c>
      <c r="I2508" t="str">
        <v>TRANSFERENCIA</v>
      </c>
      <c r="J2508">
        <v>85412.95</v>
      </c>
    </row>
    <row r="2509">
      <c r="A2509" t="str">
        <v>MM</v>
      </c>
      <c r="B2509">
        <v>45685</v>
      </c>
      <c r="C2509" t="str">
        <v>APLICACAO</v>
      </c>
      <c r="D2509" t="str">
        <v>MM COMERCIO DE CEREAIS</v>
      </c>
      <c r="E2509" t="str">
        <v xml:space="preserve"> TRANSFERENCIA ENTRE CONTAS</v>
      </c>
      <c r="F2509" t="str">
        <v>01/2025</v>
      </c>
      <c r="G2509" t="str">
        <v>TRANSFERENCIA ENTRE CONTAS</v>
      </c>
      <c r="H2509" t="str">
        <v>ÚNICA</v>
      </c>
      <c r="I2509" t="str">
        <v>TRANSFERENCIA</v>
      </c>
      <c r="J2509">
        <v>652072.03</v>
      </c>
    </row>
    <row r="2510">
      <c r="A2510" t="str">
        <v>MM</v>
      </c>
      <c r="B2510">
        <v>45687</v>
      </c>
      <c r="C2510" t="str">
        <v>HONORARIOS 01/2025. NF 1710.</v>
      </c>
      <c r="D2510" t="str">
        <v>MM COMERCIO DE CEREAIS</v>
      </c>
      <c r="E2510" t="str">
        <v xml:space="preserve"> ALEXANDRE ZAVITOSKI GOMES</v>
      </c>
      <c r="F2510" t="str">
        <v>1710</v>
      </c>
      <c r="G2510" t="str">
        <v>HONORARIO CONTABEL</v>
      </c>
      <c r="H2510" t="str">
        <v>1/12</v>
      </c>
      <c r="I2510" t="str">
        <v>PIX</v>
      </c>
      <c r="J2510">
        <v>1518</v>
      </c>
    </row>
    <row r="2511">
      <c r="A2511" t="str">
        <v>MM</v>
      </c>
      <c r="B2511">
        <v>45687</v>
      </c>
      <c r="C2511" t="str">
        <v>PRO LABORE.</v>
      </c>
      <c r="D2511" t="str">
        <v>MM COMERCIO DE CEREAIS</v>
      </c>
      <c r="E2511" t="str">
        <v xml:space="preserve"> MARCIA MORATELLI</v>
      </c>
      <c r="F2511" t="str">
        <v>01/2025</v>
      </c>
      <c r="G2511" t="str">
        <v>PRO-LABORE</v>
      </c>
      <c r="H2511" t="str">
        <v>1/12</v>
      </c>
      <c r="I2511" t="str">
        <v>TRANSFERENCIA</v>
      </c>
      <c r="J2511">
        <v>2314</v>
      </c>
    </row>
    <row r="2512">
      <c r="A2512" t="str">
        <v>MM</v>
      </c>
      <c r="B2512">
        <v>45687</v>
      </c>
      <c r="C2512" t="str">
        <v>IRPJ 4º TRIMESTRE 2024.</v>
      </c>
      <c r="D2512" t="str">
        <v>MM COMERCIO DE CEREAIS</v>
      </c>
      <c r="E2512" t="str">
        <v xml:space="preserve"> MINISTERIO DA FAZENDA</v>
      </c>
      <c r="F2512" t="str">
        <v>01/2024</v>
      </c>
      <c r="G2512" t="str">
        <v>IRPF</v>
      </c>
      <c r="H2512" t="str">
        <v>ÚNICA</v>
      </c>
      <c r="I2512" t="str">
        <v>BOLETO</v>
      </c>
      <c r="J2512">
        <v>52501.37</v>
      </c>
    </row>
    <row r="2513">
      <c r="A2513" t="str">
        <v>MM</v>
      </c>
      <c r="B2513">
        <v>45687</v>
      </c>
      <c r="C2513" t="str">
        <v>MERCADORIA REF NF 7360, CARREGAMENTO  Nº 01669, CONTRATO: 0195/25 - SO. PLACA: XXX-9999, MOTORISTA: JOEL FLORENCO DE SOUZA</v>
      </c>
      <c r="D2513" t="str">
        <v>MM COMERCIO DE CEREAIS</v>
      </c>
      <c r="E2513" t="str">
        <v xml:space="preserve"> ANACLETO BRUNETTA E OUTROS</v>
      </c>
      <c r="F2513" t="str">
        <v>01669</v>
      </c>
      <c r="G2513" t="str">
        <v>FORNECEDORES MERCADORIA</v>
      </c>
      <c r="H2513" t="str">
        <v>ÚNICA</v>
      </c>
      <c r="I2513" t="str">
        <v>TRANSFERENCIA</v>
      </c>
      <c r="J2513">
        <v>83004.98</v>
      </c>
    </row>
    <row r="2514">
      <c r="A2514" t="str">
        <v>MM</v>
      </c>
      <c r="B2514">
        <v>45687</v>
      </c>
      <c r="C2514" t="str">
        <v>MERCADORIA REF NF 7356, CARREGAMENTO  Nº 01668, CONTRATO: 0195/25 - SO. PLACA: XXX-9999, MOTORISTA: JOEL FLORENCO DE SOUZA</v>
      </c>
      <c r="D2514" t="str">
        <v>MM COMERCIO DE CEREAIS</v>
      </c>
      <c r="E2514" t="str">
        <v xml:space="preserve"> ANACLETO BRUNETTA E OUTROS</v>
      </c>
      <c r="F2514" t="str">
        <v>01668</v>
      </c>
      <c r="G2514" t="str">
        <v>FORNECEDORES MERCADORIA</v>
      </c>
      <c r="H2514" t="str">
        <v>ÚNICA</v>
      </c>
      <c r="I2514" t="str">
        <v>TRANSFERENCIA</v>
      </c>
      <c r="J2514">
        <v>68557.19</v>
      </c>
    </row>
    <row r="2515">
      <c r="A2515" t="str">
        <v>MM</v>
      </c>
      <c r="B2515">
        <v>45687</v>
      </c>
      <c r="C2515" t="str">
        <v>MERCADORIA REF NF 7355, CARREGAMENTO  Nº 01667, CONTRATO: 0195/25 - SO. PLACA: XXX-9999, MOTORISTA: JOEL FLORENCO DE SOUZA</v>
      </c>
      <c r="D2515" t="str">
        <v>MM COMERCIO DE CEREAIS</v>
      </c>
      <c r="E2515" t="str">
        <v xml:space="preserve"> ANACLETO BRUNETTA E OUTROS</v>
      </c>
      <c r="F2515" t="str">
        <v>01667</v>
      </c>
      <c r="G2515" t="str">
        <v>FORNECEDORES MERCADORIA</v>
      </c>
      <c r="H2515" t="str">
        <v>ÚNICA</v>
      </c>
      <c r="I2515" t="str">
        <v>TRANSFERENCIA</v>
      </c>
      <c r="J2515">
        <v>67440.46</v>
      </c>
    </row>
    <row r="2516">
      <c r="A2516" t="str">
        <v>MM</v>
      </c>
      <c r="B2516">
        <v>45687</v>
      </c>
      <c r="C2516" t="str">
        <v>ANTECIPACAO CONTRATO 0197/25 - SO. NF 11 PARCIAL.</v>
      </c>
      <c r="D2516" t="str">
        <v>MM COMERCIO DE CEREAIS</v>
      </c>
      <c r="E2516" t="str">
        <v xml:space="preserve"> IVETE TEREZINHA GALLO</v>
      </c>
      <c r="F2516" t="str">
        <v>0197/25 - SO</v>
      </c>
      <c r="G2516" t="str">
        <v>FORNECEDORES MERCADORIA</v>
      </c>
      <c r="H2516" t="str">
        <v>ÚNICA</v>
      </c>
      <c r="I2516" t="str">
        <v>TED</v>
      </c>
      <c r="J2516">
        <v>500000</v>
      </c>
    </row>
    <row r="2517">
      <c r="A2517" t="str">
        <v>MM</v>
      </c>
      <c r="B2517">
        <v>45687</v>
      </c>
      <c r="C2517" t="str">
        <v>RESGATE</v>
      </c>
      <c r="D2517" t="str">
        <v>MM COMERCIO DE CEREAIS</v>
      </c>
      <c r="E2517" t="str">
        <v xml:space="preserve"> TRANSFERENCIA ENTRE CONTAS</v>
      </c>
      <c r="F2517" t="str">
        <v>01/2025</v>
      </c>
      <c r="G2517" t="str">
        <v>TRANSFERENCIA ENTRE CONTAS</v>
      </c>
      <c r="H2517" t="str">
        <v>ÚNICA</v>
      </c>
      <c r="I2517" t="str">
        <v>TRANSFERENCIA</v>
      </c>
      <c r="J2517">
        <v>475336</v>
      </c>
    </row>
    <row r="2518">
      <c r="A2518" t="str">
        <v>MM</v>
      </c>
      <c r="B2518">
        <v>45688</v>
      </c>
      <c r="C2518" t="str">
        <v>IR APLICACAO</v>
      </c>
      <c r="D2518" t="str">
        <v>MM COMERCIO DE CEREAIS</v>
      </c>
      <c r="E2518" t="str">
        <v xml:space="preserve"> BANCO DO BRASIL SA</v>
      </c>
      <c r="F2518" t="str">
        <v>01/2025</v>
      </c>
      <c r="G2518" t="str">
        <v>IRPJ</v>
      </c>
      <c r="H2518" t="str">
        <v>ÚNICA</v>
      </c>
      <c r="I2518" t="str">
        <v>DEBITO EM CONTA</v>
      </c>
      <c r="J2518">
        <v>296.07</v>
      </c>
    </row>
    <row r="2519">
      <c r="A2519" t="str">
        <v>MM</v>
      </c>
      <c r="B2519">
        <v>45688</v>
      </c>
      <c r="C2519" t="str">
        <v>IR APLICACAO</v>
      </c>
      <c r="D2519" t="str">
        <v>MM COMERCIO DE CEREAIS</v>
      </c>
      <c r="E2519" t="str">
        <v xml:space="preserve"> BANCO DO BRASIL SA</v>
      </c>
      <c r="F2519" t="str">
        <v>01/2025</v>
      </c>
      <c r="G2519" t="str">
        <v>IRPJ</v>
      </c>
      <c r="H2519" t="str">
        <v>ÚNICA</v>
      </c>
      <c r="I2519" t="str">
        <v>DEBITO EM CONTA</v>
      </c>
      <c r="J2519">
        <v>10.01</v>
      </c>
    </row>
    <row r="2520">
      <c r="A2520" t="str">
        <v>MM</v>
      </c>
      <c r="B2520">
        <v>45688</v>
      </c>
      <c r="C2520" t="str">
        <v>IOF APLICACAO</v>
      </c>
      <c r="D2520" t="str">
        <v>MM COMERCIO DE CEREAIS</v>
      </c>
      <c r="E2520" t="str">
        <v xml:space="preserve"> BANCO DO BRASIL SA</v>
      </c>
      <c r="F2520" t="str">
        <v>01/2025</v>
      </c>
      <c r="G2520" t="str">
        <v>IOF</v>
      </c>
      <c r="H2520" t="str">
        <v>ÚNICA</v>
      </c>
      <c r="I2520" t="str">
        <v>DEBITO EM CONTA</v>
      </c>
      <c r="J2520">
        <v>191.89</v>
      </c>
    </row>
    <row r="2521">
      <c r="A2521" t="str">
        <v>MM</v>
      </c>
      <c r="B2521">
        <v>45688</v>
      </c>
      <c r="C2521" t="str">
        <v>IR APLICACAO</v>
      </c>
      <c r="D2521" t="str">
        <v>MM COMERCIO DE CEREAIS</v>
      </c>
      <c r="E2521" t="str">
        <v xml:space="preserve"> BANCO BTG PACTUAL S.A.</v>
      </c>
      <c r="F2521" t="str">
        <v>01/2025</v>
      </c>
      <c r="G2521" t="str">
        <v>IRPJ</v>
      </c>
      <c r="H2521" t="str">
        <v>ÚNICA</v>
      </c>
      <c r="I2521" t="str">
        <v>DEBITO EM CONTA</v>
      </c>
      <c r="J2521">
        <v>2581.45</v>
      </c>
    </row>
    <row r="2522">
      <c r="A2522" t="str">
        <v>MM</v>
      </c>
      <c r="B2522">
        <v>45691</v>
      </c>
      <c r="C2522" t="str">
        <v>NF 202400000000003.</v>
      </c>
      <c r="D2522" t="str">
        <v>MM COMERCIO DE CEREAIS</v>
      </c>
      <c r="E2522" t="str">
        <v xml:space="preserve"> TOCANTINS GRAOS LTDA</v>
      </c>
      <c r="F2522" t="str">
        <v>3</v>
      </c>
      <c r="G2522" t="str">
        <v>PRO-LABORE</v>
      </c>
      <c r="H2522" t="str">
        <v>ÚNICA</v>
      </c>
      <c r="I2522" t="str">
        <v>PIX</v>
      </c>
      <c r="J2522">
        <v>21126.71</v>
      </c>
    </row>
    <row r="2523">
      <c r="A2523" t="str">
        <v>MM</v>
      </c>
      <c r="B2523">
        <v>45691</v>
      </c>
      <c r="C2523" t="str">
        <v>NF 6135.</v>
      </c>
      <c r="D2523" t="str">
        <v>MM COMERCIO DE CEREAIS</v>
      </c>
      <c r="E2523" t="str">
        <v xml:space="preserve"> GERENTE MAX SOFTWARES EIRELI</v>
      </c>
      <c r="F2523" t="str">
        <v>6135</v>
      </c>
      <c r="G2523" t="str">
        <v>SISTEMA GERENTE MAX</v>
      </c>
      <c r="H2523" t="str">
        <v>2/12</v>
      </c>
      <c r="I2523" t="str">
        <v>BOLETO</v>
      </c>
      <c r="J2523">
        <v>633.01</v>
      </c>
    </row>
    <row r="2524">
      <c r="A2524" t="str">
        <v>MM</v>
      </c>
      <c r="B2524">
        <v>45691</v>
      </c>
      <c r="C2524" t="str">
        <v>RESGATE.</v>
      </c>
      <c r="D2524" t="str">
        <v>MM COMERCIO DE CEREAIS</v>
      </c>
      <c r="E2524" t="str">
        <v xml:space="preserve"> TRANSFERENCIA ENTRE CONTAS</v>
      </c>
      <c r="F2524" t="str">
        <v>02/2025</v>
      </c>
      <c r="G2524" t="str">
        <v>TRANSFERENCIA ENTRE CONTAS</v>
      </c>
      <c r="H2524" t="str">
        <v>ÚNICA</v>
      </c>
      <c r="I2524" t="str">
        <v>TRANSFERENCIA</v>
      </c>
      <c r="J2524">
        <v>21759.72</v>
      </c>
    </row>
    <row r="2525">
      <c r="A2525" t="str">
        <v>MM</v>
      </c>
      <c r="B2525">
        <v>45691</v>
      </c>
      <c r="C2525" t="str">
        <v>APLICACAO</v>
      </c>
      <c r="D2525" t="str">
        <v>MM COMERCIO DE CEREAIS</v>
      </c>
      <c r="E2525" t="str">
        <v xml:space="preserve"> TRANSFERENCIA ENTRE CONTAS</v>
      </c>
      <c r="F2525" t="str">
        <v>02/2025</v>
      </c>
      <c r="G2525" t="str">
        <v>TRANSFERENCIA ENTRE CONTAS</v>
      </c>
      <c r="H2525" t="str">
        <v>ÚNICA</v>
      </c>
      <c r="I2525" t="str">
        <v>TRANSFERENCIA</v>
      </c>
      <c r="J2525">
        <v>174388.38</v>
      </c>
    </row>
    <row r="2526">
      <c r="A2526" t="str">
        <v>MM</v>
      </c>
      <c r="B2526">
        <v>45692</v>
      </c>
      <c r="C2526" t="str">
        <v>SALDO FRETE Nº 01651, CTE 55816, CONTRATO: 0194/25 - SO. PLACA: XXX-9999, MOTORISTA: JOEL FLORENCO DE SOUZA</v>
      </c>
      <c r="D2526" t="str">
        <v>MM COMERCIO DE CEREAIS</v>
      </c>
      <c r="E2526" t="str">
        <v xml:space="preserve"> JCL JANDOTTI TRANSPORTES E LOGISTICA LTDA</v>
      </c>
      <c r="F2526" t="str">
        <v>01651</v>
      </c>
      <c r="G2526" t="str">
        <v>FRETE (ADTO/SALDO)</v>
      </c>
      <c r="H2526" t="str">
        <v>ÚNICA</v>
      </c>
      <c r="I2526" t="str">
        <v>TRANSFERENCIA</v>
      </c>
      <c r="J2526">
        <v>8092</v>
      </c>
    </row>
    <row r="2527">
      <c r="A2527" t="str">
        <v>MM</v>
      </c>
      <c r="B2527">
        <v>45692</v>
      </c>
      <c r="C2527" t="str">
        <v>SALDO FRETE Nº 01652, CTE 55820, CONTRATO: 0194/25 - SO. PLACA: XXX-9999, MOTORISTA: JOEL FLORENCO DE SOUZA</v>
      </c>
      <c r="D2527" t="str">
        <v>MM COMERCIO DE CEREAIS</v>
      </c>
      <c r="E2527" t="str">
        <v xml:space="preserve"> JCL JANDOTTI TRANSPORTES E LOGISTICA LTDA</v>
      </c>
      <c r="F2527" t="str">
        <v>01652</v>
      </c>
      <c r="G2527" t="str">
        <v>FRETE (ADTO/SALDO)</v>
      </c>
      <c r="H2527" t="str">
        <v>ÚNICA</v>
      </c>
      <c r="I2527" t="str">
        <v>TRANSFERENCIA</v>
      </c>
      <c r="J2527">
        <v>8034.2</v>
      </c>
    </row>
    <row r="2528">
      <c r="A2528" t="str">
        <v>MM</v>
      </c>
      <c r="B2528">
        <v>45692</v>
      </c>
      <c r="C2528" t="str">
        <v>SALDO FRETE Nº 01655, CTE 55893, CONTRATO: 0194/25 - SO. PLACA: XXX-9999, MOTORISTA: JOEL FLORENCO DE SOUZA</v>
      </c>
      <c r="D2528" t="str">
        <v>MM COMERCIO DE CEREAIS</v>
      </c>
      <c r="E2528" t="str">
        <v xml:space="preserve"> JCL JANDOTTI TRANSPORTES E LOGISTICA LTDA</v>
      </c>
      <c r="F2528" t="str">
        <v>01655</v>
      </c>
      <c r="G2528" t="str">
        <v>FRETE (ADTO/SALDO)</v>
      </c>
      <c r="H2528" t="str">
        <v>ÚNICA</v>
      </c>
      <c r="I2528" t="str">
        <v>TRANSFERENCIA</v>
      </c>
      <c r="J2528">
        <v>7723.6</v>
      </c>
    </row>
    <row r="2529">
      <c r="A2529" t="str">
        <v>MM</v>
      </c>
      <c r="B2529">
        <v>45692</v>
      </c>
      <c r="C2529" t="str">
        <v>SALDO FRETE Nº 01656, CTE 55914, CONTRATO: 0194/25 - SO. PLACA: XXX-9999, MOTORISTA: JOEL FLORENCO DE SOUZA</v>
      </c>
      <c r="D2529" t="str">
        <v>MM COMERCIO DE CEREAIS</v>
      </c>
      <c r="E2529" t="str">
        <v xml:space="preserve"> JCL JANDOTTI TRANSPORTES E LOGISTICA LTDA</v>
      </c>
      <c r="F2529" t="str">
        <v>01656</v>
      </c>
      <c r="G2529" t="str">
        <v>FRETE (ADTO/SALDO)</v>
      </c>
      <c r="H2529" t="str">
        <v>ÚNICA</v>
      </c>
      <c r="I2529" t="str">
        <v>TRANSFERENCIA</v>
      </c>
      <c r="J2529">
        <v>7937.3</v>
      </c>
    </row>
    <row r="2530">
      <c r="A2530" t="str">
        <v>MM</v>
      </c>
      <c r="B2530">
        <v>45692</v>
      </c>
      <c r="C2530" t="str">
        <v>NF 202500000000001. CLASSIFICACAO CONTRATO VENDA 0199/25 - SO.</v>
      </c>
      <c r="D2530" t="str">
        <v>MM COMERCIO DE CEREAIS</v>
      </c>
      <c r="E2530" t="str">
        <v xml:space="preserve"> VALE CLASSIFICACAO E ANALISE DE GRAOS LTDA</v>
      </c>
      <c r="F2530" t="str">
        <v>202500000000001</v>
      </c>
      <c r="G2530" t="str">
        <v>OUTRAS DESPESAS (CORRETORA)</v>
      </c>
      <c r="H2530" t="str">
        <v>ÚNICA</v>
      </c>
      <c r="I2530" t="str">
        <v>PIX</v>
      </c>
      <c r="J2530">
        <v>2342.11</v>
      </c>
    </row>
    <row r="2531">
      <c r="A2531" t="str">
        <v>MM</v>
      </c>
      <c r="B2531">
        <v>45692</v>
      </c>
      <c r="C2531" t="str">
        <v>RESGATE</v>
      </c>
      <c r="D2531" t="str">
        <v>MM COMERCIO DE CEREAIS</v>
      </c>
      <c r="E2531" t="str">
        <v xml:space="preserve"> TRANSFERENCIA ENTRE CONTAS</v>
      </c>
      <c r="F2531" t="str">
        <v>02/2025</v>
      </c>
      <c r="G2531" t="str">
        <v>TRANSFERENCIA ENTRE CONTAS</v>
      </c>
      <c r="H2531" t="str">
        <v>ÚNICA</v>
      </c>
      <c r="I2531" t="str">
        <v>TRANSFERENCIA</v>
      </c>
      <c r="J2531">
        <v>34129.21</v>
      </c>
    </row>
    <row r="2532">
      <c r="A2532" t="str">
        <v>MM</v>
      </c>
      <c r="B2532">
        <v>45693</v>
      </c>
      <c r="C2532" t="str">
        <v>SALDO FRETE Nº 01653, CTE 55892, CONTRATO: 0194/25 - SO. PLACA: XXX-9999, MOTORISTA: JOEL FLORENCO DE SOUZA</v>
      </c>
      <c r="D2532" t="str">
        <v>MM COMERCIO DE CEREAIS</v>
      </c>
      <c r="E2532" t="str">
        <v xml:space="preserve"> JCL JANDOTTI TRANSPORTES E LOGISTICA LTDA</v>
      </c>
      <c r="F2532" t="str">
        <v>01653</v>
      </c>
      <c r="G2532" t="str">
        <v>FRETE (ADTO/SALDO)</v>
      </c>
      <c r="H2532" t="str">
        <v>ÚNICA</v>
      </c>
      <c r="I2532" t="str">
        <v>TRANSFERENCIA</v>
      </c>
      <c r="J2532">
        <v>8075</v>
      </c>
    </row>
    <row r="2533">
      <c r="A2533" t="str">
        <v>MM</v>
      </c>
      <c r="B2533">
        <v>45693</v>
      </c>
      <c r="C2533" t="str">
        <v>SALDO FRETE Nº 01654, CTE 55901, CONTRATO: 0194/25 - SO. PLACA: XXX-9999, MOTORISTA: JOEL FLORENCO DE SOUZA</v>
      </c>
      <c r="D2533" t="str">
        <v>MM COMERCIO DE CEREAIS</v>
      </c>
      <c r="E2533" t="str">
        <v xml:space="preserve"> JCL JANDOTTI TRANSPORTES E LOGISTICA LTDA</v>
      </c>
      <c r="F2533" t="str">
        <v>01654</v>
      </c>
      <c r="G2533" t="str">
        <v>FRETE (ADTO/SALDO)</v>
      </c>
      <c r="H2533" t="str">
        <v>ÚNICA</v>
      </c>
      <c r="I2533" t="str">
        <v>TRANSFERENCIA</v>
      </c>
      <c r="J2533">
        <v>7774.1</v>
      </c>
    </row>
    <row r="2534">
      <c r="A2534" t="str">
        <v>MM</v>
      </c>
      <c r="B2534">
        <v>45693</v>
      </c>
      <c r="C2534" t="str">
        <v>SALDO FRETE Nº 01657, CTE 55923, CONTRATO: 0194/25 - SO. PLACA: XXX-9999, MOTORISTA: JOEL FLORENCO DE SOUZA</v>
      </c>
      <c r="D2534" t="str">
        <v>MM COMERCIO DE CEREAIS</v>
      </c>
      <c r="E2534" t="str">
        <v xml:space="preserve"> JCL JANDOTTI TRANSPORTES E LOGISTICA LTDA</v>
      </c>
      <c r="F2534" t="str">
        <v>01657</v>
      </c>
      <c r="G2534" t="str">
        <v>FRETE (ADTO/SALDO)</v>
      </c>
      <c r="H2534" t="str">
        <v>ÚNICA</v>
      </c>
      <c r="I2534" t="str">
        <v>TRANSFERENCIA</v>
      </c>
      <c r="J2534">
        <v>8399.7</v>
      </c>
    </row>
    <row r="2535">
      <c r="A2535" t="str">
        <v>MM</v>
      </c>
      <c r="B2535">
        <v>45693</v>
      </c>
      <c r="C2535" t="str">
        <v>INTERNET 01/2025.</v>
      </c>
      <c r="D2535" t="str">
        <v>MM COMERCIO DE CEREAIS</v>
      </c>
      <c r="E2535" t="str">
        <v xml:space="preserve"> ABS TELECOMUNICACOES LTDA</v>
      </c>
      <c r="F2535" t="str">
        <v>01/2025</v>
      </c>
      <c r="G2535" t="str">
        <v>INTERNET</v>
      </c>
      <c r="H2535" t="str">
        <v>1/12</v>
      </c>
      <c r="I2535" t="str">
        <v>BOLETO</v>
      </c>
      <c r="J2535">
        <v>179.9</v>
      </c>
    </row>
    <row r="2536">
      <c r="A2536" t="str">
        <v>MM</v>
      </c>
      <c r="B2536">
        <v>45693</v>
      </c>
      <c r="C2536" t="str">
        <v>MERCADORIA REF NF 933, CARREGAMENTO  Nº 01675, CONTRATO: 0200/25 - SO. PLACA: 000-0000, MOTORISTA: LEANDRO WILDE</v>
      </c>
      <c r="D2536" t="str">
        <v>MM COMERCIO DE CEREAIS</v>
      </c>
      <c r="E2536" t="str">
        <v xml:space="preserve"> FERNANDO CESAR FACHOLLI</v>
      </c>
      <c r="F2536" t="str">
        <v>01675</v>
      </c>
      <c r="G2536" t="str">
        <v>FORNECEDORES MERCADORIA</v>
      </c>
      <c r="H2536" t="str">
        <v>ÚNICA</v>
      </c>
      <c r="I2536" t="str">
        <v>PIX</v>
      </c>
      <c r="J2536">
        <v>69322.6</v>
      </c>
    </row>
    <row r="2537">
      <c r="A2537" t="str">
        <v>MM</v>
      </c>
      <c r="B2537">
        <v>45693</v>
      </c>
      <c r="C2537" t="str">
        <v>TARIFA</v>
      </c>
      <c r="D2537" t="str">
        <v>MM COMERCIO DE CEREAIS</v>
      </c>
      <c r="E2537" t="str">
        <v xml:space="preserve"> BANCO DO BRASIL SA</v>
      </c>
      <c r="F2537" t="str">
        <v>02/2025</v>
      </c>
      <c r="G2537" t="str">
        <v>TARIFA BANCARIA</v>
      </c>
      <c r="H2537" t="str">
        <v>ÚNICA</v>
      </c>
      <c r="I2537" t="str">
        <v>DEBITO EM CONTA</v>
      </c>
      <c r="J2537">
        <v>171.2</v>
      </c>
    </row>
    <row r="2538">
      <c r="A2538" t="str">
        <v>MM</v>
      </c>
      <c r="B2538">
        <v>45693</v>
      </c>
      <c r="C2538" t="str">
        <v>BAIXAR MUTUO.</v>
      </c>
      <c r="D2538" t="str">
        <v>MM COMERCIO DE CEREAIS</v>
      </c>
      <c r="E2538" t="str">
        <v xml:space="preserve"> MARCIA MORATELLI</v>
      </c>
      <c r="F2538" t="str">
        <v>02/2025</v>
      </c>
      <c r="G2538" t="str">
        <v>PRO-LABORE</v>
      </c>
      <c r="H2538" t="str">
        <v>ÚNICA</v>
      </c>
      <c r="I2538" t="str">
        <v>TRANSFERENCIA</v>
      </c>
      <c r="J2538">
        <v>10000</v>
      </c>
    </row>
    <row r="2539">
      <c r="A2539" t="str">
        <v>MM</v>
      </c>
      <c r="B2539">
        <v>45693</v>
      </c>
      <c r="C2539" t="str">
        <v>RESGATE</v>
      </c>
      <c r="D2539" t="str">
        <v>MM COMERCIO DE CEREAIS</v>
      </c>
      <c r="E2539" t="str">
        <v xml:space="preserve"> TRANSFERENCIA ENTRE CONTAS</v>
      </c>
      <c r="F2539" t="str">
        <v>02/2025</v>
      </c>
      <c r="G2539" t="str">
        <v>TRANSFERENCIA ENTRE CONTAS</v>
      </c>
      <c r="H2539" t="str">
        <v>ÚNICA</v>
      </c>
      <c r="I2539" t="str">
        <v>TRANSFERENCIA</v>
      </c>
      <c r="J2539">
        <v>103922.5</v>
      </c>
    </row>
    <row r="2540">
      <c r="A2540" t="str">
        <v>MM</v>
      </c>
      <c r="B2540">
        <v>45694</v>
      </c>
      <c r="C2540" t="str">
        <v>FETHAB 868,24 TONS CONTRATO: 0195/25 - SO. FATURA Nº 00762 REF. DOCUMENTOS: 01651, 01652, 01653, 01654, 01655, 01656, 01657, 01669, 01668, 01667, 01666, 01659, 01660, 01658, 01665, 01664, 01661, 01663, 01662.</v>
      </c>
      <c r="D2540" t="str">
        <v>MM COMERCIO DE CEREAIS</v>
      </c>
      <c r="E2540" t="str">
        <v xml:space="preserve"> ANACLETO BRUNETTA E OUTROS</v>
      </c>
      <c r="F2540" t="str">
        <v>0195/25 - SO</v>
      </c>
      <c r="G2540" t="str">
        <v>FETHAB</v>
      </c>
      <c r="H2540" t="str">
        <v>ÚNICA</v>
      </c>
      <c r="I2540" t="str">
        <v>BOLETO</v>
      </c>
      <c r="J2540">
        <v>42281.55</v>
      </c>
    </row>
    <row r="2541">
      <c r="A2541" t="str">
        <v>MM</v>
      </c>
      <c r="B2541">
        <v>45694</v>
      </c>
      <c r="C2541" t="str">
        <v>IAGRO 868,24 TONS CONTRATO: 0195/25 - SO. FATURA Nº 00762 REF. DOCUMENTOS: 01651, 01652, 01653, 01654, 01655, 01656, 01657, 01669, 01668, 01667, 01666, 01659, 01660, 01658, 01665, 01664, 01661, 01663, 01662.</v>
      </c>
      <c r="D2541" t="str">
        <v>MM COMERCIO DE CEREAIS</v>
      </c>
      <c r="E2541" t="str">
        <v xml:space="preserve"> ANACLETO BRUNETTA E OUTROS</v>
      </c>
      <c r="F2541" t="str">
        <v>0195/25 - SO</v>
      </c>
      <c r="G2541" t="str">
        <v>FETHAB</v>
      </c>
      <c r="H2541" t="str">
        <v>ÚNICA</v>
      </c>
      <c r="I2541" t="str">
        <v>BOLETO</v>
      </c>
      <c r="J2541">
        <v>2431.19</v>
      </c>
    </row>
    <row r="2542">
      <c r="A2542" t="str">
        <v>MM</v>
      </c>
      <c r="B2542">
        <v>45694</v>
      </c>
      <c r="C2542" t="str">
        <v>FETHAB 600 TONS CONTRATO 0197/25 - SO.</v>
      </c>
      <c r="D2542" t="str">
        <v>MM COMERCIO DE CEREAIS</v>
      </c>
      <c r="E2542" t="str">
        <v xml:space="preserve"> IVETE TEREZINHA GALLO</v>
      </c>
      <c r="F2542" t="str">
        <v>0197/25 - SO</v>
      </c>
      <c r="G2542" t="str">
        <v>FETHAB</v>
      </c>
      <c r="H2542" t="str">
        <v>ÚNICA</v>
      </c>
      <c r="I2542" t="str">
        <v>BOLETO</v>
      </c>
      <c r="J2542">
        <v>29218.8</v>
      </c>
    </row>
    <row r="2543">
      <c r="A2543" t="str">
        <v>MM</v>
      </c>
      <c r="B2543">
        <v>45694</v>
      </c>
      <c r="C2543" t="str">
        <v>IAGRO 600 TONS CONTRATO 0197/25 - SO.</v>
      </c>
      <c r="D2543" t="str">
        <v>MM COMERCIO DE CEREAIS</v>
      </c>
      <c r="E2543" t="str">
        <v xml:space="preserve"> IVETE TEREZINHA GALLO</v>
      </c>
      <c r="F2543" t="str">
        <v>0197/25 - SO</v>
      </c>
      <c r="G2543" t="str">
        <v>FETHAB</v>
      </c>
      <c r="H2543" t="str">
        <v>ÚNICA</v>
      </c>
      <c r="I2543" t="str">
        <v>BOLETO</v>
      </c>
      <c r="J2543">
        <v>1680.08</v>
      </c>
    </row>
    <row r="2544">
      <c r="A2544" t="str">
        <v>MM</v>
      </c>
      <c r="B2544">
        <v>45698</v>
      </c>
      <c r="C2544" t="str">
        <v>SALDO FRETE Nº 01658, CTE 55967, CONTRATO: 0194/25 - SO. PLACA: XXX-9999, MOTORISTA: JOEL FLORENCO DE SOUZA</v>
      </c>
      <c r="D2544" t="str">
        <v>MM COMERCIO DE CEREAIS</v>
      </c>
      <c r="E2544" t="str">
        <v xml:space="preserve"> JCL JANDOTTI TRANSPORTES E LOGISTICA LTDA</v>
      </c>
      <c r="F2544" t="str">
        <v>01658</v>
      </c>
      <c r="G2544" t="str">
        <v>FRETE (ADTO/SALDO)</v>
      </c>
      <c r="H2544" t="str">
        <v>ÚNICA</v>
      </c>
      <c r="I2544" t="str">
        <v>TRANSFERENCIA</v>
      </c>
      <c r="J2544">
        <v>7567</v>
      </c>
    </row>
    <row r="2545">
      <c r="A2545" t="str">
        <v>MM</v>
      </c>
      <c r="B2545">
        <v>45698</v>
      </c>
      <c r="C2545" t="str">
        <v>SALDO FRETE Nº 01659, CTE 55974,CONTRATO: 0194/25 - SO. PLACA: XXX-9999, MOTORISTA: JOEL FLORENCO DE SOUZA</v>
      </c>
      <c r="D2545" t="str">
        <v>MM COMERCIO DE CEREAIS</v>
      </c>
      <c r="E2545" t="str">
        <v xml:space="preserve"> JCL JANDOTTI TRANSPORTES E LOGISTICA LTDA</v>
      </c>
      <c r="F2545" t="str">
        <v>01659</v>
      </c>
      <c r="G2545" t="str">
        <v>FRETE (ADTO/SALDO)</v>
      </c>
      <c r="H2545" t="str">
        <v>ÚNICA</v>
      </c>
      <c r="I2545" t="str">
        <v>TRANSFERENCIA</v>
      </c>
      <c r="J2545">
        <v>6400.5</v>
      </c>
    </row>
    <row r="2546">
      <c r="A2546" t="str">
        <v>MM</v>
      </c>
      <c r="B2546">
        <v>45698</v>
      </c>
      <c r="C2546" t="str">
        <v>SALDO FRETE Nº 01665, CTE 56040, CONTRATO: 0194/25 - SO. PLACA: XXX-9999, MOTORISTA: JOEL FLORENCO DE SOUZA</v>
      </c>
      <c r="D2546" t="str">
        <v>MM COMERCIO DE CEREAIS</v>
      </c>
      <c r="E2546" t="str">
        <v xml:space="preserve"> JCL JANDOTTI TRANSPORTES E LOGISTICA LTDA</v>
      </c>
      <c r="F2546" t="str">
        <v>01665</v>
      </c>
      <c r="G2546" t="str">
        <v>FRETE (ADTO/SALDO)</v>
      </c>
      <c r="H2546" t="str">
        <v>ÚNICA</v>
      </c>
      <c r="I2546" t="str">
        <v>TRANSFERENCIA</v>
      </c>
      <c r="J2546">
        <v>8090.3</v>
      </c>
    </row>
    <row r="2547">
      <c r="A2547" t="str">
        <v>MM</v>
      </c>
      <c r="B2547">
        <v>45698</v>
      </c>
      <c r="C2547" t="str">
        <v>SALDO FRETE Nº 01662, CTE 55990, CONTRATO: 0194/25 - SO. PLACA: XXX-9999, MOTORISTA: JOEL FLORENCO DE SOUZA</v>
      </c>
      <c r="D2547" t="str">
        <v>MM COMERCIO DE CEREAIS</v>
      </c>
      <c r="E2547" t="str">
        <v xml:space="preserve"> JCL JANDOTTI TRANSPORTES E LOGISTICA LTDA</v>
      </c>
      <c r="F2547" t="str">
        <v>01662</v>
      </c>
      <c r="G2547" t="str">
        <v>FRETE (ADTO/SALDO)</v>
      </c>
      <c r="H2547" t="str">
        <v>ÚNICA</v>
      </c>
      <c r="I2547" t="str">
        <v>TRANSFERENCIA</v>
      </c>
      <c r="J2547">
        <v>8336.8</v>
      </c>
    </row>
    <row r="2548">
      <c r="A2548" t="str">
        <v>MM</v>
      </c>
      <c r="B2548">
        <v>45698</v>
      </c>
      <c r="C2548" t="str">
        <v>CONSORCIO</v>
      </c>
      <c r="D2548" t="str">
        <v>MM COMERCIO DE CEREAIS</v>
      </c>
      <c r="E2548" t="str">
        <v xml:space="preserve"> BANCO DO BRASIL SA</v>
      </c>
      <c r="F2548" t="str">
        <v>02/2025</v>
      </c>
      <c r="G2548" t="str">
        <v>CONSORCIO</v>
      </c>
      <c r="H2548" t="str">
        <v>ÚNICA</v>
      </c>
      <c r="I2548" t="str">
        <v>DEBITO EM CONTA</v>
      </c>
      <c r="J2548">
        <v>703</v>
      </c>
    </row>
    <row r="2549">
      <c r="A2549" t="str">
        <v>MM</v>
      </c>
      <c r="B2549">
        <v>45698</v>
      </c>
      <c r="C2549" t="str">
        <v>RESGATE</v>
      </c>
      <c r="D2549" t="str">
        <v>MM COMERCIO DE CEREAIS</v>
      </c>
      <c r="E2549" t="str">
        <v xml:space="preserve"> TRANSFERENCIA ENTRE CONTAS</v>
      </c>
      <c r="F2549" t="str">
        <v>02/2025</v>
      </c>
      <c r="G2549" t="str">
        <v>TRANSFERENCIA ENTRE CONTAS</v>
      </c>
      <c r="H2549" t="str">
        <v>ÚNICA</v>
      </c>
      <c r="I2549" t="str">
        <v>TRANSFERENCIA</v>
      </c>
      <c r="J2549">
        <v>31097.6</v>
      </c>
    </row>
    <row r="2550">
      <c r="A2550" t="str">
        <v>MM</v>
      </c>
      <c r="B2550">
        <v>45702</v>
      </c>
      <c r="C2550" t="str">
        <v>SALDO FRETE Nº 01660, CTE 55977, CONTRATO: 0194/25 - SO. PLACA: XXX-9999, MOTORISTA: JOEL FLORENCO DE SOUZA</v>
      </c>
      <c r="D2550" t="str">
        <v>MM COMERCIO DE CEREAIS</v>
      </c>
      <c r="E2550" t="str">
        <v xml:space="preserve"> JCL JANDOTTI TRANSPORTES E LOGISTICA LTDA</v>
      </c>
      <c r="F2550" t="str">
        <v>01660</v>
      </c>
      <c r="G2550" t="str">
        <v>FRETE (ADTO/SALDO)</v>
      </c>
      <c r="H2550" t="str">
        <v>ÚNICA</v>
      </c>
      <c r="I2550" t="str">
        <v>TRANSFERENCIA</v>
      </c>
      <c r="J2550">
        <v>7995.1</v>
      </c>
    </row>
    <row r="2551">
      <c r="A2551" t="str">
        <v>MM</v>
      </c>
      <c r="B2551">
        <v>45702</v>
      </c>
      <c r="C2551" t="str">
        <v>SALDO FRETE Nº 01669, CTE 56257, CONTRATO: 0199/25 - SO. PLACA: XXX-9999, MOTORISTA: JOEL FLORENCO DE SOUZA</v>
      </c>
      <c r="D2551" t="str">
        <v>MM COMERCIO DE CEREAIS</v>
      </c>
      <c r="E2551" t="str">
        <v xml:space="preserve"> JCL JANDOTTI TRANSPORTES E LOGISTICA LTDA</v>
      </c>
      <c r="F2551" t="str">
        <v>01669</v>
      </c>
      <c r="G2551" t="str">
        <v>FRETE (ADTO/SALDO)</v>
      </c>
      <c r="H2551" t="str">
        <v>ÚNICA</v>
      </c>
      <c r="I2551" t="str">
        <v>TRANSFERENCIA</v>
      </c>
      <c r="J2551">
        <v>11416.8</v>
      </c>
    </row>
    <row r="2552">
      <c r="A2552" t="str">
        <v>MM</v>
      </c>
      <c r="B2552">
        <v>45702</v>
      </c>
      <c r="C2552" t="str">
        <v>SALDO FRETE Nº 01667, CTE 56252, CONTRATO: 0199/25 - SO. PLACA: XXX-9999, MOTORISTA: JOEL FLORENCO DE SOUZA</v>
      </c>
      <c r="D2552" t="str">
        <v>MM COMERCIO DE CEREAIS</v>
      </c>
      <c r="E2552" t="str">
        <v xml:space="preserve"> JCL JANDOTTI TRANSPORTES E LOGISTICA LTDA</v>
      </c>
      <c r="F2552" t="str">
        <v>01667</v>
      </c>
      <c r="G2552" t="str">
        <v>FRETE (ADTO/SALDO)</v>
      </c>
      <c r="H2552" t="str">
        <v>ÚNICA</v>
      </c>
      <c r="I2552" t="str">
        <v>TRANSFERENCIA</v>
      </c>
      <c r="J2552">
        <v>9276</v>
      </c>
    </row>
    <row r="2553">
      <c r="A2553" t="str">
        <v>MM</v>
      </c>
      <c r="B2553">
        <v>45702</v>
      </c>
      <c r="C2553" t="str">
        <v>SALDO FRETE Nº 01663, CTE 56248, CONTRATO: 0199/25 - SO. PLACA: XXX-9999, MOTORISTA: JOEL FLORENCO DE SOUZA</v>
      </c>
      <c r="D2553" t="str">
        <v>MM COMERCIO DE CEREAIS</v>
      </c>
      <c r="E2553" t="str">
        <v xml:space="preserve"> JCL JANDOTTI TRANSPORTES E LOGISTICA LTDA</v>
      </c>
      <c r="F2553" t="str">
        <v>01663</v>
      </c>
      <c r="G2553" t="str">
        <v>FRETE (ADTO/SALDO)</v>
      </c>
      <c r="H2553" t="str">
        <v>ÚNICA</v>
      </c>
      <c r="I2553" t="str">
        <v>TRANSFERENCIA</v>
      </c>
      <c r="J2553">
        <v>4128.3</v>
      </c>
    </row>
    <row r="2554">
      <c r="A2554" t="str">
        <v>MM</v>
      </c>
      <c r="B2554">
        <v>45702</v>
      </c>
      <c r="C2554" t="str">
        <v>SALDO FRETE Nº 01664, CTE 56250, CONTRATO: 0199/25 - SO. PLACA: XXX-9999, MOTORISTA: JOEL FLORENCO DE SOUZA</v>
      </c>
      <c r="D2554" t="str">
        <v>MM COMERCIO DE CEREAIS</v>
      </c>
      <c r="E2554" t="str">
        <v xml:space="preserve"> JCL JANDOTTI TRANSPORTES E LOGISTICA LTDA</v>
      </c>
      <c r="F2554" t="str">
        <v>01664</v>
      </c>
      <c r="G2554" t="str">
        <v>FRETE (ADTO/SALDO)</v>
      </c>
      <c r="H2554" t="str">
        <v>ÚNICA</v>
      </c>
      <c r="I2554" t="str">
        <v>TRANSFERENCIA</v>
      </c>
      <c r="J2554">
        <v>5517.6</v>
      </c>
    </row>
    <row r="2555">
      <c r="A2555" t="str">
        <v>MM</v>
      </c>
      <c r="B2555">
        <v>45702</v>
      </c>
      <c r="C2555" t="str">
        <v>SALDO FRETE Nº 01666, CTE 56251, CONTRATO: 0199/25 - SO. PLACA: XXX-9999, MOTORISTA: JOEL FLORENCO DE SOUZA</v>
      </c>
      <c r="D2555" t="str">
        <v>MM COMERCIO DE CEREAIS</v>
      </c>
      <c r="E2555" t="str">
        <v xml:space="preserve"> JCL JANDOTTI TRANSPORTES E LOGISTICA LTDA</v>
      </c>
      <c r="F2555" t="str">
        <v>01666</v>
      </c>
      <c r="G2555" t="str">
        <v>FRETE (ADTO/SALDO)</v>
      </c>
      <c r="H2555" t="str">
        <v>ÚNICA</v>
      </c>
      <c r="I2555" t="str">
        <v>TRANSFERENCIA</v>
      </c>
      <c r="J2555">
        <v>5089.4</v>
      </c>
    </row>
    <row r="2556">
      <c r="A2556" t="str">
        <v>MM</v>
      </c>
      <c r="B2556">
        <v>45702</v>
      </c>
      <c r="C2556" t="str">
        <v>REFERENTE 02/2025.</v>
      </c>
      <c r="D2556" t="str">
        <v>MM COMERCIO DE CEREAIS</v>
      </c>
      <c r="E2556" t="str">
        <v xml:space="preserve"> ENERGISA MATO GROSSO - DISTRIBUIDORA DE ENERGIA S.A.</v>
      </c>
      <c r="F2556" t="str">
        <v>02/2025</v>
      </c>
      <c r="G2556" t="str">
        <v>ENERGIA</v>
      </c>
      <c r="H2556" t="str">
        <v>2/12</v>
      </c>
      <c r="I2556" t="str">
        <v>BOLETO</v>
      </c>
      <c r="J2556">
        <v>520.74</v>
      </c>
    </row>
    <row r="2557">
      <c r="A2557" t="str">
        <v>MM</v>
      </c>
      <c r="B2557">
        <v>45702</v>
      </c>
      <c r="C2557" t="str">
        <v>BAIXAR MUTUO.</v>
      </c>
      <c r="D2557" t="str">
        <v>MM COMERCIO DE CEREAIS</v>
      </c>
      <c r="E2557" t="str">
        <v xml:space="preserve"> MARCIA MORATELLI</v>
      </c>
      <c r="F2557" t="str">
        <v>02/2025</v>
      </c>
      <c r="G2557" t="str">
        <v>PRO-LABORE</v>
      </c>
      <c r="H2557" t="str">
        <v>ÚNICA</v>
      </c>
      <c r="I2557" t="str">
        <v>TRANSFERENCIA</v>
      </c>
      <c r="J2557">
        <v>4000</v>
      </c>
    </row>
    <row r="2558">
      <c r="A2558" t="str">
        <v>MM</v>
      </c>
      <c r="B2558">
        <v>45702</v>
      </c>
      <c r="C2558" t="str">
        <v>RESGATE</v>
      </c>
      <c r="D2558" t="str">
        <v>MM COMERCIO DE CEREAIS</v>
      </c>
      <c r="E2558" t="str">
        <v xml:space="preserve"> TRANSFERENCIA ENTRE CONTAS</v>
      </c>
      <c r="F2558" t="str">
        <v>02/2025</v>
      </c>
      <c r="G2558" t="str">
        <v>TRANSFERENCIA ENTRE CONTAS</v>
      </c>
      <c r="H2558" t="str">
        <v>ÚNICA</v>
      </c>
      <c r="I2558" t="str">
        <v>TRANSFERENCIA</v>
      </c>
      <c r="J2558">
        <v>47943.94</v>
      </c>
    </row>
    <row r="2559">
      <c r="A2559" t="str">
        <v>MM</v>
      </c>
      <c r="B2559">
        <v>45705</v>
      </c>
      <c r="C2559" t="str">
        <v>MERCADORIA REF NF 946, CARREGAMENTO  Nº 01677, CONTRATO: 0200/25 - SO. PLACA: XXX-9999, MOTORISTA: JOEL FLORENCO DE SOUZA</v>
      </c>
      <c r="D2559" t="str">
        <v>MM COMERCIO DE CEREAIS</v>
      </c>
      <c r="E2559" t="str">
        <v xml:space="preserve"> FERNANDO CESAR FACHOLLI</v>
      </c>
      <c r="F2559" t="str">
        <v>01677</v>
      </c>
      <c r="G2559" t="str">
        <v>FORNECEDORES MERCADORIA</v>
      </c>
      <c r="H2559" t="str">
        <v>ÚNICA</v>
      </c>
      <c r="I2559" t="str">
        <v>PIX</v>
      </c>
      <c r="J2559">
        <v>40000</v>
      </c>
    </row>
    <row r="2560">
      <c r="A2560" t="str">
        <v>MM</v>
      </c>
      <c r="B2560">
        <v>45705</v>
      </c>
      <c r="C2560" t="str">
        <v>CEDULA DE CREDITO BANCARIO NR 713.913.095. 12/24 PARCELAS PRIMEIRA 24/02/2024 ULTIMA 24/02/2026 VALOR PARCELA: R$ 54.166,67 . ENCARGO FINANCEIRO 1,33 % MES.</v>
      </c>
      <c r="D2560" t="str">
        <v>MM COMERCIO DE CEREAIS</v>
      </c>
      <c r="E2560" t="str">
        <v xml:space="preserve"> BANCO DO BRASIL SA</v>
      </c>
      <c r="F2560" t="str">
        <v>713.913.095</v>
      </c>
      <c r="G2560" t="str">
        <v>CAPITAL GIRO</v>
      </c>
      <c r="H2560" t="str">
        <v>12/24</v>
      </c>
      <c r="I2560" t="str">
        <v>DEBITO EM CONTA</v>
      </c>
      <c r="J2560">
        <v>54166.67</v>
      </c>
    </row>
    <row r="2561">
      <c r="A2561" t="str">
        <v>MM</v>
      </c>
      <c r="B2561">
        <v>45705</v>
      </c>
      <c r="C2561" t="str">
        <v>CEDULA DE CREDITO BANCARIO NR 713.913.095. 12/24 PARCELAS PRIMEIRA 24/02/2024 ULTIMA 24/02/2026 VALOR PARCELA: R$ 54.166,67 . ENCARGO FINANCEIRO 1,33 % MES.</v>
      </c>
      <c r="D2561" t="str">
        <v>MM COMERCIO DE CEREAIS</v>
      </c>
      <c r="E2561" t="str">
        <v xml:space="preserve"> BANCO DO BRASIL SA</v>
      </c>
      <c r="F2561" t="str">
        <v>713.913.095</v>
      </c>
      <c r="G2561" t="str">
        <v>JUROS EMPRESTIMOS</v>
      </c>
      <c r="H2561" t="str">
        <v>12/24</v>
      </c>
      <c r="I2561" t="str">
        <v>DEBITO EM CONTA</v>
      </c>
      <c r="J2561">
        <v>9677.6</v>
      </c>
    </row>
    <row r="2562">
      <c r="A2562" t="str">
        <v>MM</v>
      </c>
      <c r="B2562">
        <v>45705</v>
      </c>
      <c r="C2562" t="str">
        <v>RESGATE</v>
      </c>
      <c r="D2562" t="str">
        <v>MM COMERCIO DE CEREAIS</v>
      </c>
      <c r="E2562" t="str">
        <v xml:space="preserve"> TRANSFERENCIA ENTRE CONTAS</v>
      </c>
      <c r="F2562" t="str">
        <v>02/2025</v>
      </c>
      <c r="G2562" t="str">
        <v>TRANSFERENCIA ENTRE CONTAS</v>
      </c>
      <c r="H2562" t="str">
        <v>ÚNICA</v>
      </c>
      <c r="I2562" t="str">
        <v>TRANSFERENCIA</v>
      </c>
      <c r="J2562">
        <v>103844.27</v>
      </c>
    </row>
    <row r="2563">
      <c r="A2563" t="str">
        <v>MM</v>
      </c>
      <c r="B2563">
        <v>45707</v>
      </c>
      <c r="C2563" t="str">
        <v>SALDO FRETE Nº 01668, CTE 56249, CONTRATO: 0199/25 - SO. PLACA: XXX-9999, MOTORISTA: JOEL FLORENCO DE SOUZA</v>
      </c>
      <c r="D2563" t="str">
        <v>MM COMERCIO DE CEREAIS</v>
      </c>
      <c r="E2563" t="str">
        <v xml:space="preserve"> JCL JANDOTTI TRANSPORTES E LOGISTICA LTDA</v>
      </c>
      <c r="F2563" t="str">
        <v>01668</v>
      </c>
      <c r="G2563" t="str">
        <v>FRETE (ADTO/SALDO)</v>
      </c>
      <c r="H2563" t="str">
        <v>ÚNICA</v>
      </c>
      <c r="I2563" t="str">
        <v>TRANSFERENCIA</v>
      </c>
      <c r="J2563">
        <v>9429.6</v>
      </c>
    </row>
    <row r="2564">
      <c r="A2564" t="str">
        <v>MM</v>
      </c>
      <c r="B2564">
        <v>45707</v>
      </c>
      <c r="C2564" t="str">
        <v>SALDO FRETE Nº 01661, CTE 56260, CONTRATO: 0199/25 - SO. PLACA: XXX-9999, MOTORISTA: JOEL FLORENCO DE SOUZA</v>
      </c>
      <c r="D2564" t="str">
        <v>MM COMERCIO DE CEREAIS</v>
      </c>
      <c r="E2564" t="str">
        <v xml:space="preserve"> JCL JANDOTTI TRANSPORTES E LOGISTICA LTDA</v>
      </c>
      <c r="F2564" t="str">
        <v>01661</v>
      </c>
      <c r="G2564" t="str">
        <v>FRETE (ADTO/SALDO)</v>
      </c>
      <c r="H2564" t="str">
        <v>ÚNICA</v>
      </c>
      <c r="I2564" t="str">
        <v>TRANSFERENCIA</v>
      </c>
      <c r="J2564">
        <v>5197.5</v>
      </c>
    </row>
    <row r="2565">
      <c r="A2565" t="str">
        <v>MM</v>
      </c>
      <c r="B2565">
        <v>45707</v>
      </c>
      <c r="C2565" t="str">
        <v>TAXA ALVARA 2025</v>
      </c>
      <c r="D2565" t="str">
        <v>MM COMERCIO DE CEREAIS</v>
      </c>
      <c r="E2565" t="str">
        <v xml:space="preserve"> PREFEITURA DE CONFRESA</v>
      </c>
      <c r="F2565" t="str">
        <v>02/2025</v>
      </c>
      <c r="G2565" t="str">
        <v>OUTROS IMPOSTOS E TAXAS</v>
      </c>
      <c r="H2565" t="str">
        <v>ÚNICA</v>
      </c>
      <c r="I2565" t="str">
        <v>BOLETO</v>
      </c>
      <c r="J2565">
        <v>1968.8</v>
      </c>
    </row>
    <row r="2566">
      <c r="A2566" t="str">
        <v>MM</v>
      </c>
      <c r="B2566">
        <v>45707</v>
      </c>
      <c r="C2566" t="str">
        <v>RESGATE</v>
      </c>
      <c r="D2566" t="str">
        <v>MM COMERCIO DE CEREAIS</v>
      </c>
      <c r="E2566" t="str">
        <v xml:space="preserve"> TRANSFERENCIA ENTRE CONTAS</v>
      </c>
      <c r="F2566" t="str">
        <v>02/2025</v>
      </c>
      <c r="G2566" t="str">
        <v>TRANSFERENCIA ENTRE CONTAS</v>
      </c>
      <c r="H2566" t="str">
        <v>ÚNICA</v>
      </c>
      <c r="I2566" t="str">
        <v>TRANSFERENCIA</v>
      </c>
      <c r="J2566">
        <v>16595.9</v>
      </c>
    </row>
    <row r="2567">
      <c r="A2567" t="str">
        <v>MM</v>
      </c>
      <c r="B2567">
        <v>45708</v>
      </c>
      <c r="C2567" t="str">
        <v>DEVOLUCAO DA ANTECIPADO DO CONTRATO DE COMPRA E VENDA NUMERO 0040/2024. (BELA CEREAIS X MM COMERCIO).</v>
      </c>
      <c r="D2567" t="str">
        <v>MM COMERCIO DE CEREAIS</v>
      </c>
      <c r="E2567" t="str">
        <v xml:space="preserve"> BELA CEREAIS COMERCIO LTDA</v>
      </c>
      <c r="F2567" t="str">
        <v>0040/2024</v>
      </c>
      <c r="G2567" t="str">
        <v>EMPRESAS</v>
      </c>
      <c r="H2567" t="str">
        <v>ÚNICA</v>
      </c>
      <c r="I2567" t="str">
        <v>TRANSFERENCIA</v>
      </c>
      <c r="J2567">
        <v>400000</v>
      </c>
    </row>
    <row r="2568">
      <c r="A2568" t="str">
        <v>MM</v>
      </c>
      <c r="B2568">
        <v>45708</v>
      </c>
      <c r="C2568" t="str">
        <v>DEVOLUCAO DA ANTECIPADO DO CONTRATO DE COMPRA E VENDA NUMERO 0042/2025. (BELA CEREAIS X MM COMERCIO).</v>
      </c>
      <c r="D2568" t="str">
        <v>MM COMERCIO DE CEREAIS</v>
      </c>
      <c r="E2568" t="str">
        <v xml:space="preserve"> BELA CEREAIS COMERCIO LTDA</v>
      </c>
      <c r="F2568" t="str">
        <v>0042/2025</v>
      </c>
      <c r="G2568" t="str">
        <v>EMPRESAS</v>
      </c>
      <c r="H2568" t="str">
        <v>ÚNICA</v>
      </c>
      <c r="I2568" t="str">
        <v>TRANSFERENCIA</v>
      </c>
      <c r="J2568">
        <v>1550000</v>
      </c>
    </row>
    <row r="2569">
      <c r="A2569" t="str">
        <v>MM</v>
      </c>
      <c r="B2569">
        <v>45708</v>
      </c>
      <c r="C2569" t="str">
        <v>SENAR NF 7335, 7336, 7338, 7339, 7340, 7341, 7342, 7343, 7344, 7345, 7346, 7348, 7349, 7352, 7353, 7354, 7355, 7356, 7360. CONTRATO: 0195/25 - SO. FATURA Nº 00762 REF. DOCUMENTOS: 01651, 01652, 01653, 01654, 01655, 01656, 01657, 01669, 01668, 01667, 01666</v>
      </c>
      <c r="D2569" t="str">
        <v>MM COMERCIO DE CEREAIS</v>
      </c>
      <c r="E2569" t="str">
        <v xml:space="preserve"> ANACLETO BRUNETTA E OUTROS</v>
      </c>
      <c r="F2569" t="str">
        <v>0195/25 - SO</v>
      </c>
      <c r="G2569" t="str">
        <v>FUNRURAL</v>
      </c>
      <c r="H2569" t="str">
        <v>ÚNICA</v>
      </c>
      <c r="I2569" t="str">
        <v>BOLETO</v>
      </c>
      <c r="J2569">
        <v>3125.66</v>
      </c>
    </row>
    <row r="2570">
      <c r="A2570" t="str">
        <v>MM</v>
      </c>
      <c r="B2570">
        <v>45708</v>
      </c>
      <c r="C2570" t="str">
        <v>MERCADORIA REF NF 946, CARREGAMENTO  Nº 01677, CONTRATO: 0200/25 - SO. PLACA: XXX-9999, MOTORISTA: JOEL FLORENCO DE SOUZA</v>
      </c>
      <c r="D2570" t="str">
        <v>MM COMERCIO DE CEREAIS</v>
      </c>
      <c r="E2570" t="str">
        <v xml:space="preserve"> FERNANDO CESAR FACHOLLI</v>
      </c>
      <c r="F2570" t="str">
        <v>01677</v>
      </c>
      <c r="G2570" t="str">
        <v>FORNECEDORES MERCADORIA</v>
      </c>
      <c r="H2570" t="str">
        <v>ÚNICA</v>
      </c>
      <c r="I2570" t="str">
        <v>PIX</v>
      </c>
      <c r="J2570">
        <v>37777.3</v>
      </c>
    </row>
    <row r="2571">
      <c r="A2571" t="str">
        <v>MM</v>
      </c>
      <c r="B2571">
        <v>45708</v>
      </c>
      <c r="C2571" t="str">
        <v>SENAR NF 10 E 11. 600 TONS CONTRATO 0197/25 - SO.</v>
      </c>
      <c r="D2571" t="str">
        <v>MM COMERCIO DE CEREAIS</v>
      </c>
      <c r="E2571" t="str">
        <v xml:space="preserve"> IVETE TEREZINHA GALLO</v>
      </c>
      <c r="F2571" t="str">
        <v>0197/25 - SO</v>
      </c>
      <c r="G2571" t="str">
        <v>FUNRURAL</v>
      </c>
      <c r="H2571" t="str">
        <v>ÚNICA</v>
      </c>
      <c r="I2571" t="str">
        <v>BOLETO</v>
      </c>
      <c r="J2571">
        <v>2100</v>
      </c>
    </row>
    <row r="2572">
      <c r="A2572" t="str">
        <v>MM</v>
      </c>
      <c r="B2572">
        <v>45708</v>
      </c>
      <c r="C2572" t="str">
        <v>REFERENTE 01/2025.</v>
      </c>
      <c r="D2572" t="str">
        <v>MM COMERCIO DE CEREAIS</v>
      </c>
      <c r="E2572" t="str">
        <v xml:space="preserve"> INSS INSTITUTO NACIONAL DE SEGURANCA SOCIAL</v>
      </c>
      <c r="F2572" t="str">
        <v>01/2025</v>
      </c>
      <c r="G2572" t="str">
        <v>INSS</v>
      </c>
      <c r="H2572" t="str">
        <v>1/12</v>
      </c>
      <c r="I2572" t="str">
        <v>BOLETO</v>
      </c>
      <c r="J2572">
        <v>806</v>
      </c>
    </row>
    <row r="2573">
      <c r="A2573" t="str">
        <v>MM</v>
      </c>
      <c r="B2573">
        <v>45708</v>
      </c>
      <c r="C2573" t="str">
        <v>NF 11 PARCIAL. CONTRATO 0197/25 - SO.</v>
      </c>
      <c r="D2573" t="str">
        <v>MM COMERCIO DE CEREAIS</v>
      </c>
      <c r="E2573" t="str">
        <v xml:space="preserve"> IVETE TEREZINHA GALLO</v>
      </c>
      <c r="F2573" t="str">
        <v>0197/25 - SO</v>
      </c>
      <c r="G2573" t="str">
        <v>FORNECEDORES MERCADORIA</v>
      </c>
      <c r="H2573" t="str">
        <v>ÚNICA</v>
      </c>
      <c r="I2573" t="str">
        <v>TED</v>
      </c>
      <c r="J2573">
        <v>17001</v>
      </c>
    </row>
    <row r="2574">
      <c r="A2574" t="str">
        <v>MM</v>
      </c>
      <c r="B2574">
        <v>45708</v>
      </c>
      <c r="C2574" t="str">
        <v>TRANSFERENCIA BTG</v>
      </c>
      <c r="D2574" t="str">
        <v>MM COMERCIO DE CEREAIS</v>
      </c>
      <c r="E2574" t="str">
        <v xml:space="preserve"> TRANSFERENCIA ENTRE CONTAS</v>
      </c>
      <c r="F2574" t="str">
        <v>02/2025</v>
      </c>
      <c r="G2574" t="str">
        <v>TRANSFERENCIA ENTRE CONTAS</v>
      </c>
      <c r="H2574" t="str">
        <v>ÚNICA</v>
      </c>
      <c r="I2574" t="str">
        <v>TRANSFERENCIA</v>
      </c>
      <c r="J2574">
        <v>1600000</v>
      </c>
    </row>
    <row r="2575">
      <c r="A2575" t="str">
        <v>MM</v>
      </c>
      <c r="B2575">
        <v>45708</v>
      </c>
      <c r="C2575" t="str">
        <v>ANTECIPACAO CONTRATO 0202/25 - SO. EXTRATO AUTO POSTO FONTOURA AUTORIZACAO EXPRESSA EM CONTRAO PARA PAGAR NESSA CONTA. RECEBIMENTO FINANCEIRO.</v>
      </c>
      <c r="D2575" t="str">
        <v>MM COMERCIO DE CEREAIS</v>
      </c>
      <c r="E2575" t="str">
        <v xml:space="preserve"> SILVIO CESAR VERDELIO E OUTRO</v>
      </c>
      <c r="F2575" t="str">
        <v>0202/25 - SO</v>
      </c>
      <c r="G2575" t="str">
        <v>FORNECEDORES MERCADORIA</v>
      </c>
      <c r="H2575" t="str">
        <v>ÚNICA</v>
      </c>
      <c r="I2575" t="str">
        <v>PIX</v>
      </c>
      <c r="J2575">
        <v>100000</v>
      </c>
    </row>
    <row r="2576">
      <c r="A2576" t="str">
        <v>MM</v>
      </c>
      <c r="B2576">
        <v>45708</v>
      </c>
      <c r="C2576" t="str">
        <v>APLICACAO.</v>
      </c>
      <c r="D2576" t="str">
        <v>MM COMERCIO DE CEREAIS</v>
      </c>
      <c r="E2576" t="str">
        <v xml:space="preserve"> TRANSFERENCIA ENTRE CONTAS</v>
      </c>
      <c r="F2576" t="str">
        <v>02/2025</v>
      </c>
      <c r="G2576" t="str">
        <v>TRANSFERENCIA ENTRE CONTAS</v>
      </c>
      <c r="H2576" t="str">
        <v>ÚNICA</v>
      </c>
      <c r="I2576" t="str">
        <v>TRANSFERENCIA</v>
      </c>
      <c r="J2576">
        <v>589190.03</v>
      </c>
    </row>
    <row r="2577">
      <c r="A2577" t="str">
        <v>MM</v>
      </c>
      <c r="B2577">
        <v>45709</v>
      </c>
      <c r="C2577" t="str">
        <v>RESGATE</v>
      </c>
      <c r="D2577" t="str">
        <v>MM COMERCIO DE CEREAIS</v>
      </c>
      <c r="E2577" t="str">
        <v xml:space="preserve"> TRANSFERENCIA ENTRE CONTAS</v>
      </c>
      <c r="F2577" t="str">
        <v>02/2025</v>
      </c>
      <c r="G2577" t="str">
        <v>TRANSFERENCIA ENTRE CONTAS</v>
      </c>
      <c r="H2577" t="str">
        <v>ÚNICA</v>
      </c>
      <c r="I2577" t="str">
        <v>TRANSFERENCIA</v>
      </c>
      <c r="J2577">
        <v>550000</v>
      </c>
    </row>
    <row r="2578">
      <c r="A2578" t="str">
        <v>MM</v>
      </c>
      <c r="B2578">
        <v>45709</v>
      </c>
      <c r="C2578" t="str">
        <v>APLICACAO</v>
      </c>
      <c r="D2578" t="str">
        <v>MM COMERCIO DE CEREAIS</v>
      </c>
      <c r="E2578" t="str">
        <v xml:space="preserve"> TRANSFERENCIA ENTRE CONTAS</v>
      </c>
      <c r="F2578" t="str">
        <v>0/2025</v>
      </c>
      <c r="G2578" t="str">
        <v>TRANSFERENCIA ENTRE CONTAS</v>
      </c>
      <c r="H2578" t="str">
        <v>ÚNICA</v>
      </c>
      <c r="I2578" t="str">
        <v>TRANSFERENCIA</v>
      </c>
      <c r="J2578">
        <v>550000</v>
      </c>
    </row>
    <row r="2579">
      <c r="A2579" t="str">
        <v>MM</v>
      </c>
      <c r="B2579">
        <v>45712</v>
      </c>
      <c r="C2579" t="str">
        <v>ARMAZENAMENTO DADOS. EXTRATO MARCIA MORATELLI.</v>
      </c>
      <c r="D2579" t="str">
        <v>MM COMERCIO DE CEREAIS</v>
      </c>
      <c r="E2579" t="str">
        <v xml:space="preserve"> GOOGLE CLOUD BRASIL COMPUTACAO E SERVICOS DE DADOS LTDA.</v>
      </c>
      <c r="F2579" t="str">
        <v>12098551</v>
      </c>
      <c r="G2579" t="str">
        <v>INFORMATICA</v>
      </c>
      <c r="H2579" t="str">
        <v>2/12</v>
      </c>
      <c r="I2579" t="str">
        <v>TRANSFERENCIA</v>
      </c>
      <c r="J2579">
        <v>84</v>
      </c>
    </row>
    <row r="2580">
      <c r="A2580" t="str">
        <v>MM</v>
      </c>
      <c r="B2580">
        <v>45712</v>
      </c>
      <c r="C2580" t="str">
        <v>RESGATE</v>
      </c>
      <c r="D2580" t="str">
        <v>MM COMERCIO DE CEREAIS</v>
      </c>
      <c r="E2580" t="str">
        <v xml:space="preserve"> TRANSFERENCIA ENTRE CONTAS</v>
      </c>
      <c r="F2580" t="str">
        <v>02/2025</v>
      </c>
      <c r="G2580" t="str">
        <v>TRANSFERENCIA ENTRE CONTAS</v>
      </c>
      <c r="H2580" t="str">
        <v>ÚNICA</v>
      </c>
      <c r="I2580" t="str">
        <v>TRANSFERENCIA</v>
      </c>
      <c r="J2580">
        <v>84</v>
      </c>
    </row>
    <row r="2581">
      <c r="A2581" t="str">
        <v>MM</v>
      </c>
      <c r="B2581">
        <v>45713</v>
      </c>
      <c r="C2581" t="str">
        <v>MERCADORIA REF NF 678, CARREGAMENTO  Nº 01724, CONTRATO: 0204/25 - POP. PLACA: XXX-9999, MOTORISTA: JOEL FLORENCO DE SOUZA</v>
      </c>
      <c r="D2581" t="str">
        <v>MM COMERCIO DE CEREAIS</v>
      </c>
      <c r="E2581" t="str">
        <v xml:space="preserve"> SOMAR AGRONEGOCIOS EIRELLI ME</v>
      </c>
      <c r="F2581" t="str">
        <v>01724</v>
      </c>
      <c r="G2581" t="str">
        <v>FORNECEDORES MERCADORIA</v>
      </c>
      <c r="H2581" t="str">
        <v>ÚNICA</v>
      </c>
      <c r="I2581" t="str">
        <v>DINHEIRO</v>
      </c>
      <c r="J2581">
        <v>1600</v>
      </c>
    </row>
    <row r="2582">
      <c r="A2582" t="str">
        <v>MM</v>
      </c>
      <c r="B2582">
        <v>45713</v>
      </c>
      <c r="C2582" t="str">
        <v>RESGATE</v>
      </c>
      <c r="D2582" t="str">
        <v>MM COMERCIO DE CEREAIS</v>
      </c>
      <c r="E2582" t="str">
        <v xml:space="preserve"> TRANSFERENCIA ENTRE CONTAS</v>
      </c>
      <c r="F2582" t="str">
        <v>02/2025</v>
      </c>
      <c r="G2582" t="str">
        <v>TRANSFERENCIA ENTRE CONTAS</v>
      </c>
      <c r="H2582" t="str">
        <v>ÚNICA</v>
      </c>
      <c r="I2582" t="str">
        <v>TRANSFERENCIA</v>
      </c>
      <c r="J2582">
        <v>1600</v>
      </c>
    </row>
    <row r="2583">
      <c r="A2583" t="str">
        <v>MM</v>
      </c>
      <c r="B2583">
        <v>45716</v>
      </c>
      <c r="C2583" t="str">
        <v>PRO LABORE.</v>
      </c>
      <c r="D2583" t="str">
        <v>MM COMERCIO DE CEREAIS</v>
      </c>
      <c r="E2583" t="str">
        <v xml:space="preserve"> MARCIA MORATELLI</v>
      </c>
      <c r="F2583" t="str">
        <v>02/2025</v>
      </c>
      <c r="G2583" t="str">
        <v>PRO-LABORE</v>
      </c>
      <c r="H2583" t="str">
        <v>2/12</v>
      </c>
      <c r="I2583" t="str">
        <v>TRANSFERENCIA</v>
      </c>
      <c r="J2583">
        <v>2314</v>
      </c>
    </row>
    <row r="2584">
      <c r="A2584" t="str">
        <v>MM</v>
      </c>
      <c r="B2584">
        <v>45716</v>
      </c>
      <c r="C2584" t="str">
        <v>HONORARIOS 02/2025. NF 1742.</v>
      </c>
      <c r="D2584" t="str">
        <v>MM COMERCIO DE CEREAIS</v>
      </c>
      <c r="E2584" t="str">
        <v xml:space="preserve"> ALEXANDRE ZAVITOSKI GOMES</v>
      </c>
      <c r="F2584" t="str">
        <v>1742</v>
      </c>
      <c r="G2584" t="str">
        <v>HONORARIO CONTABEL</v>
      </c>
      <c r="H2584" t="str">
        <v>2/12</v>
      </c>
      <c r="I2584" t="str">
        <v>PIX</v>
      </c>
      <c r="J2584">
        <v>1518</v>
      </c>
    </row>
    <row r="2585">
      <c r="A2585" t="str">
        <v>MM</v>
      </c>
      <c r="B2585">
        <v>45716</v>
      </c>
      <c r="C2585" t="str">
        <v>RESGATE</v>
      </c>
      <c r="D2585" t="str">
        <v>MM COMERCIO DE CEREAIS</v>
      </c>
      <c r="E2585" t="str">
        <v xml:space="preserve"> TRANSFERENCIA ENTRE CONTAS</v>
      </c>
      <c r="F2585" t="str">
        <v>02/2025</v>
      </c>
      <c r="G2585" t="str">
        <v>TRANSFERENCIA ENTRE CONTAS</v>
      </c>
      <c r="H2585" t="str">
        <v>ÚNICA</v>
      </c>
      <c r="I2585" t="str">
        <v>TRANSFERENCIA</v>
      </c>
      <c r="J2585">
        <v>3832</v>
      </c>
    </row>
    <row r="2586">
      <c r="A2586" t="str">
        <v>MM</v>
      </c>
      <c r="B2586">
        <v>45716</v>
      </c>
      <c r="C2586" t="str">
        <v>AJUSTE</v>
      </c>
      <c r="D2586" t="str">
        <v>MM COMERCIO DE CEREAIS</v>
      </c>
      <c r="E2586" t="str">
        <v xml:space="preserve"> TRANSFERENCIA ENTRE CONTAS</v>
      </c>
      <c r="F2586" t="str">
        <v>02/2025</v>
      </c>
      <c r="G2586" t="str">
        <v>TRANSFERENCIA ENTRE CONTAS</v>
      </c>
      <c r="H2586" t="str">
        <v>ÚNICA</v>
      </c>
      <c r="I2586" t="str">
        <v>TRANSFERENCIA</v>
      </c>
      <c r="J2586">
        <v>0.01</v>
      </c>
    </row>
    <row r="2587">
      <c r="A2587" t="str">
        <v>MM</v>
      </c>
      <c r="B2587">
        <v>45716</v>
      </c>
      <c r="C2587" t="str">
        <v>IR APLICACAO</v>
      </c>
      <c r="D2587" t="str">
        <v>MM COMERCIO DE CEREAIS</v>
      </c>
      <c r="E2587" t="str">
        <v xml:space="preserve"> BANCO DO BRASIL SA</v>
      </c>
      <c r="F2587" t="str">
        <v>02/2025</v>
      </c>
      <c r="G2587" t="str">
        <v>IRPJ</v>
      </c>
      <c r="H2587" t="str">
        <v>ÚNICA</v>
      </c>
      <c r="I2587" t="str">
        <v>DEBITO EM CONTA</v>
      </c>
      <c r="J2587">
        <v>9.02</v>
      </c>
    </row>
    <row r="2588">
      <c r="A2588" t="str">
        <v>MM</v>
      </c>
      <c r="B2588">
        <v>45716</v>
      </c>
      <c r="C2588" t="str">
        <v>IOF APLICACAO</v>
      </c>
      <c r="D2588" t="str">
        <v>MM COMERCIO DE CEREAIS</v>
      </c>
      <c r="E2588" t="str">
        <v xml:space="preserve"> BANCO DO BRASIL SA</v>
      </c>
      <c r="F2588" t="str">
        <v>02/2025</v>
      </c>
      <c r="G2588" t="str">
        <v>IOF</v>
      </c>
      <c r="H2588" t="str">
        <v>ÚNICA</v>
      </c>
      <c r="I2588" t="str">
        <v>DEBITO EM CONTA</v>
      </c>
      <c r="J2588">
        <v>104.04</v>
      </c>
    </row>
    <row r="2589">
      <c r="A2589" t="str">
        <v>MM</v>
      </c>
      <c r="B2589">
        <v>45721</v>
      </c>
      <c r="C2589" t="str">
        <v>CTE 27014 R$ 1.108,20. CTE 27085 R$ 943,40. CTE R$ 948,40.</v>
      </c>
      <c r="D2589" t="str">
        <v>MM COMERCIO DE CEREAIS</v>
      </c>
      <c r="E2589" t="str">
        <v xml:space="preserve"> NEROWILLIAN DIAS DE SOUZA TRANSPORTES</v>
      </c>
      <c r="F2589" t="str">
        <v>03/2025</v>
      </c>
      <c r="G2589" t="str">
        <v>PRO-LABORE</v>
      </c>
      <c r="H2589" t="str">
        <v>ÚNICA</v>
      </c>
      <c r="I2589" t="str">
        <v>DINHEIRO</v>
      </c>
      <c r="J2589">
        <v>3000</v>
      </c>
    </row>
    <row r="2590">
      <c r="A2590" t="str">
        <v>MM</v>
      </c>
      <c r="B2590">
        <v>45721</v>
      </c>
      <c r="C2590" t="str">
        <v>NF 6282.</v>
      </c>
      <c r="D2590" t="str">
        <v>MM COMERCIO DE CEREAIS</v>
      </c>
      <c r="E2590" t="str">
        <v xml:space="preserve"> GERENTE MAX SOFTWARES EIRELI</v>
      </c>
      <c r="F2590" t="str">
        <v>6282</v>
      </c>
      <c r="G2590" t="str">
        <v>SISTEMA GERENTE MAX</v>
      </c>
      <c r="H2590" t="str">
        <v>3/12</v>
      </c>
      <c r="I2590" t="str">
        <v>BOLETO</v>
      </c>
      <c r="J2590">
        <v>633.01</v>
      </c>
    </row>
    <row r="2591">
      <c r="A2591" t="str">
        <v>MM</v>
      </c>
      <c r="B2591">
        <v>45721</v>
      </c>
      <c r="C2591" t="str">
        <v>INTERNET 02/2025.</v>
      </c>
      <c r="D2591" t="str">
        <v>MM COMERCIO DE CEREAIS</v>
      </c>
      <c r="E2591" t="str">
        <v xml:space="preserve"> ABS TELECOMUNICACOES LTDA</v>
      </c>
      <c r="F2591" t="str">
        <v>02/2025</v>
      </c>
      <c r="G2591" t="str">
        <v>INTERNET</v>
      </c>
      <c r="H2591" t="str">
        <v>2/12</v>
      </c>
      <c r="I2591" t="str">
        <v>BOLETO</v>
      </c>
      <c r="J2591">
        <v>179.9</v>
      </c>
    </row>
    <row r="2592">
      <c r="A2592" t="str">
        <v>MM</v>
      </c>
      <c r="B2592">
        <v>45721</v>
      </c>
      <c r="C2592" t="str">
        <v>RESGATE.</v>
      </c>
      <c r="D2592" t="str">
        <v>MM COMERCIO DE CEREAIS</v>
      </c>
      <c r="E2592" t="str">
        <v xml:space="preserve"> TRANSFERENCIA ENTRE CONTAS</v>
      </c>
      <c r="F2592" t="str">
        <v>03/2025</v>
      </c>
      <c r="G2592" t="str">
        <v>TRANSFERENCIA ENTRE CONTAS</v>
      </c>
      <c r="H2592" t="str">
        <v>ÚNICA</v>
      </c>
      <c r="I2592" t="str">
        <v>TRANSFERENCIA</v>
      </c>
      <c r="J2592">
        <v>3812.91</v>
      </c>
    </row>
    <row r="2593">
      <c r="A2593" t="str">
        <v>MM</v>
      </c>
      <c r="B2593">
        <v>45722</v>
      </c>
      <c r="C2593" t="str">
        <v>FETHAB REF NF 946 e 933, CONTRATO: 0200/25 - SO 98,041 TONS. FATURA Nº 00765 REF. DOCUMENTOS: 01675, 01677.</v>
      </c>
      <c r="D2593" t="str">
        <v>MM COMERCIO DE CEREAIS</v>
      </c>
      <c r="E2593" t="str">
        <v xml:space="preserve"> FERNANDO CESAR FACHOLLI</v>
      </c>
      <c r="F2593" t="str">
        <v>0200/25 - SO</v>
      </c>
      <c r="G2593" t="str">
        <v>FETHAB</v>
      </c>
      <c r="H2593" t="str">
        <v>ÚNICA</v>
      </c>
      <c r="I2593" t="str">
        <v>BOLETO</v>
      </c>
      <c r="J2593">
        <v>4774.4</v>
      </c>
    </row>
    <row r="2594">
      <c r="A2594" t="str">
        <v>MM</v>
      </c>
      <c r="B2594">
        <v>45722</v>
      </c>
      <c r="C2594" t="str">
        <v>FETHAB NF 5720 1.100 TONS CONTRATO 0177/24 - SO.</v>
      </c>
      <c r="D2594" t="str">
        <v>MM COMERCIO DE CEREAIS</v>
      </c>
      <c r="E2594" t="str">
        <v xml:space="preserve"> SILVIO CESAR VERDELIO E OUTRO</v>
      </c>
      <c r="F2594" t="str">
        <v>0177/24 - SO</v>
      </c>
      <c r="G2594" t="str">
        <v>FETHAB</v>
      </c>
      <c r="H2594" t="str">
        <v>ÚNICA</v>
      </c>
      <c r="I2594" t="str">
        <v>BOLETO</v>
      </c>
      <c r="J2594">
        <v>53567.8</v>
      </c>
    </row>
    <row r="2595">
      <c r="A2595" t="str">
        <v>MM</v>
      </c>
      <c r="B2595">
        <v>45722</v>
      </c>
      <c r="C2595" t="str">
        <v>IAGRO NF 5720 1.100 TONS CONTRATO 0177/24 - SO.</v>
      </c>
      <c r="D2595" t="str">
        <v>MM COMERCIO DE CEREAIS</v>
      </c>
      <c r="E2595" t="str">
        <v xml:space="preserve"> SILVIO CESAR VERDELIO E OUTRO</v>
      </c>
      <c r="F2595" t="str">
        <v>0177/24 - SO</v>
      </c>
      <c r="G2595" t="str">
        <v>FETHAB</v>
      </c>
      <c r="H2595" t="str">
        <v>ÚNICA</v>
      </c>
      <c r="I2595" t="str">
        <v>BOLETO</v>
      </c>
      <c r="J2595">
        <v>3080.15</v>
      </c>
    </row>
    <row r="2596">
      <c r="A2596" t="str">
        <v>MM</v>
      </c>
      <c r="B2596">
        <v>45722</v>
      </c>
      <c r="C2596" t="str">
        <v>FETHAB NF 1402 870 TONS CONTRATO 0179/24 - SO.</v>
      </c>
      <c r="D2596" t="str">
        <v>MM COMERCIO DE CEREAIS</v>
      </c>
      <c r="E2596" t="str">
        <v xml:space="preserve"> RICARDO PANCOTTE</v>
      </c>
      <c r="F2596" t="str">
        <v>0179/24 - SO</v>
      </c>
      <c r="G2596" t="str">
        <v>FETHAB</v>
      </c>
      <c r="H2596" t="str">
        <v>ÚNICA</v>
      </c>
      <c r="I2596" t="str">
        <v>BOLETO</v>
      </c>
      <c r="J2596">
        <v>42367.26</v>
      </c>
    </row>
    <row r="2597">
      <c r="A2597" t="str">
        <v>MM</v>
      </c>
      <c r="B2597">
        <v>45722</v>
      </c>
      <c r="C2597" t="str">
        <v>IAGRO NF 1402 870 TONS CONTRATO 0179/24 - SO.</v>
      </c>
      <c r="D2597" t="str">
        <v>MM COMERCIO DE CEREAIS</v>
      </c>
      <c r="E2597" t="str">
        <v xml:space="preserve"> RICARDO PANCOTTE</v>
      </c>
      <c r="F2597" t="str">
        <v>0179/24 - SO</v>
      </c>
      <c r="G2597" t="str">
        <v>FETHAB</v>
      </c>
      <c r="H2597" t="str">
        <v>ÚNICA</v>
      </c>
      <c r="I2597" t="str">
        <v>BOLETO</v>
      </c>
      <c r="J2597">
        <v>2436.12</v>
      </c>
    </row>
    <row r="2598">
      <c r="A2598" t="str">
        <v>MM</v>
      </c>
      <c r="B2598">
        <v>45722</v>
      </c>
      <c r="C2598" t="str">
        <v>IAGRO REF NF 946 e 933, CONTRATO: 0200/25 - SO 98,041 TONS. FATURA Nº 00765 REF. DOCUMENTOS: 01675, 01677.</v>
      </c>
      <c r="D2598" t="str">
        <v>MM COMERCIO DE CEREAIS</v>
      </c>
      <c r="E2598" t="str">
        <v xml:space="preserve"> FERNANDO CESAR FACHOLLI</v>
      </c>
      <c r="F2598" t="str">
        <v>0200/25 - SO</v>
      </c>
      <c r="G2598" t="str">
        <v>FETHAB</v>
      </c>
      <c r="H2598" t="str">
        <v>ÚNICA</v>
      </c>
      <c r="I2598" t="str">
        <v>BOLETO</v>
      </c>
      <c r="J2598">
        <v>274.53</v>
      </c>
    </row>
    <row r="2599">
      <c r="A2599" t="str">
        <v>MM</v>
      </c>
      <c r="B2599">
        <v>45722</v>
      </c>
      <c r="C2599" t="str">
        <v>CANCELAMENTO NF 1295, 1296, 1293, 1294.</v>
      </c>
      <c r="D2599" t="str">
        <v>MM COMERCIO DE CEREAIS</v>
      </c>
      <c r="E2599" t="str">
        <v xml:space="preserve"> SEFAZ MT ESTADO DE MATO GROSSO</v>
      </c>
      <c r="F2599" t="str">
        <v>03/2025</v>
      </c>
      <c r="G2599" t="str">
        <v>OUTROS IMPOSTOS E TAXAS</v>
      </c>
      <c r="H2599" t="str">
        <v>ÚNICA</v>
      </c>
      <c r="I2599" t="str">
        <v>BOLETO</v>
      </c>
      <c r="J2599">
        <v>196.12</v>
      </c>
    </row>
    <row r="2600">
      <c r="A2600" t="str">
        <v>MM</v>
      </c>
      <c r="B2600">
        <v>45722</v>
      </c>
      <c r="C2600" t="str">
        <v>CANCELAMENTO NF 1300 1299, 1298, 1297, 1301.</v>
      </c>
      <c r="D2600" t="str">
        <v>MM COMERCIO DE CEREAIS</v>
      </c>
      <c r="E2600" t="str">
        <v xml:space="preserve"> SEFAZ MT ESTADO DE MATO GROSSO</v>
      </c>
      <c r="F2600" t="str">
        <v>03/2025</v>
      </c>
      <c r="G2600" t="str">
        <v>OUTROS IMPOSTOS E TAXAS</v>
      </c>
      <c r="H2600" t="str">
        <v>ÚNICA</v>
      </c>
      <c r="I2600" t="str">
        <v>BOLETO</v>
      </c>
      <c r="J2600">
        <v>245.15</v>
      </c>
    </row>
    <row r="2601">
      <c r="A2601" t="str">
        <v>MM</v>
      </c>
      <c r="B2601">
        <v>45722</v>
      </c>
      <c r="C2601" t="str">
        <v>RESGATE</v>
      </c>
      <c r="D2601" t="str">
        <v>MM COMERCIO DE CEREAIS</v>
      </c>
      <c r="E2601" t="str">
        <v xml:space="preserve"> TRANSFERENCIA ENTRE CONTAS</v>
      </c>
      <c r="F2601" t="str">
        <v>03/2025</v>
      </c>
      <c r="G2601" t="str">
        <v>TRANSFERENCIA ENTRE CONTAS</v>
      </c>
      <c r="H2601" t="str">
        <v>ÚNICA</v>
      </c>
      <c r="I2601" t="str">
        <v>TRANSFERENCIA</v>
      </c>
      <c r="J2601">
        <v>36616.33</v>
      </c>
    </row>
    <row r="2602">
      <c r="A2602" t="str">
        <v>MM</v>
      </c>
      <c r="B2602">
        <v>45722</v>
      </c>
      <c r="C2602" t="str">
        <v>RESGATE</v>
      </c>
      <c r="D2602" t="str">
        <v>MM COMERCIO DE CEREAIS</v>
      </c>
      <c r="E2602" t="str">
        <v xml:space="preserve"> TRANSFERENCIA ENTRE CONTAS</v>
      </c>
      <c r="F2602" t="str">
        <v>03/2025</v>
      </c>
      <c r="G2602" t="str">
        <v>TRANSFERENCIA ENTRE CONTAS</v>
      </c>
      <c r="H2602" t="str">
        <v>ÚNICA</v>
      </c>
      <c r="I2602" t="str">
        <v>TRANSFERENCIA</v>
      </c>
      <c r="J2602">
        <v>70325.2</v>
      </c>
    </row>
    <row r="2603">
      <c r="A2603" t="str">
        <v>MM</v>
      </c>
      <c r="B2603">
        <v>45723</v>
      </c>
      <c r="C2603" t="str">
        <v>TARIFAS.</v>
      </c>
      <c r="D2603" t="str">
        <v>MM COMERCIO DE CEREAIS</v>
      </c>
      <c r="E2603" t="str">
        <v xml:space="preserve"> BANCO DO BRASIL SA</v>
      </c>
      <c r="F2603" t="str">
        <v>03/2025</v>
      </c>
      <c r="G2603" t="str">
        <v>TARIFA BANCARIA</v>
      </c>
      <c r="H2603" t="str">
        <v>ÚNICA</v>
      </c>
      <c r="I2603" t="str">
        <v>DEBITO EM CONTA</v>
      </c>
      <c r="J2603">
        <v>174.9</v>
      </c>
    </row>
    <row r="2604">
      <c r="A2604" t="str">
        <v>MM</v>
      </c>
      <c r="B2604">
        <v>45723</v>
      </c>
      <c r="C2604" t="str">
        <v>RESGATE</v>
      </c>
      <c r="D2604" t="str">
        <v>MM COMERCIO DE CEREAIS</v>
      </c>
      <c r="E2604" t="str">
        <v xml:space="preserve"> TRANSFERENCIA ENTRE CONTAS</v>
      </c>
      <c r="F2604" t="str">
        <v>03/2025</v>
      </c>
      <c r="G2604" t="str">
        <v>TRANSFERENCIA ENTRE CONTAS</v>
      </c>
      <c r="H2604" t="str">
        <v>ÚNICA</v>
      </c>
      <c r="I2604" t="str">
        <v>TED</v>
      </c>
      <c r="J2604">
        <v>174.9</v>
      </c>
    </row>
    <row r="2605">
      <c r="A2605" t="str">
        <v>MM</v>
      </c>
      <c r="B2605">
        <v>45726</v>
      </c>
      <c r="C2605" t="str">
        <v>CONSORCIO.</v>
      </c>
      <c r="D2605" t="str">
        <v>MM COMERCIO DE CEREAIS</v>
      </c>
      <c r="E2605" t="str">
        <v xml:space="preserve"> BANCO DO BRASIL SA</v>
      </c>
      <c r="F2605" t="str">
        <v>03/2025</v>
      </c>
      <c r="G2605" t="str">
        <v>CONSORCIO</v>
      </c>
      <c r="H2605" t="str">
        <v>ÚNICA</v>
      </c>
      <c r="I2605" t="str">
        <v>DEBITO EM CONTA</v>
      </c>
      <c r="J2605">
        <v>708.78</v>
      </c>
    </row>
    <row r="2606">
      <c r="A2606" t="str">
        <v>MM</v>
      </c>
      <c r="B2606">
        <v>45726</v>
      </c>
      <c r="C2606" t="str">
        <v>RESGATE</v>
      </c>
      <c r="D2606" t="str">
        <v>MM COMERCIO DE CEREAIS</v>
      </c>
      <c r="E2606" t="str">
        <v xml:space="preserve"> TRANSFERENCIA ENTRE CONTAS</v>
      </c>
      <c r="F2606" t="str">
        <v>03/2025</v>
      </c>
      <c r="G2606" t="str">
        <v>TRANSFERENCIA ENTRE CONTAS</v>
      </c>
      <c r="H2606" t="str">
        <v>ÚNICA</v>
      </c>
      <c r="I2606" t="str">
        <v>TRANSFERENCIA</v>
      </c>
      <c r="J2606">
        <v>708.78</v>
      </c>
    </row>
    <row r="2607">
      <c r="A2607" t="str">
        <v>MM</v>
      </c>
      <c r="B2607">
        <v>45729</v>
      </c>
      <c r="C2607" t="str">
        <v>BAIXAR MUTUO.</v>
      </c>
      <c r="D2607" t="str">
        <v>MM COMERCIO DE CEREAIS</v>
      </c>
      <c r="E2607" t="str">
        <v xml:space="preserve"> MARCIA MORATELLI</v>
      </c>
      <c r="F2607" t="str">
        <v>03/2025</v>
      </c>
      <c r="G2607" t="str">
        <v>PRO-LABORE</v>
      </c>
      <c r="H2607" t="str">
        <v>ÚNICA</v>
      </c>
      <c r="I2607" t="str">
        <v>TRANSFERENCIA</v>
      </c>
      <c r="J2607">
        <v>1000</v>
      </c>
    </row>
    <row r="2608">
      <c r="A2608" t="str">
        <v>MM</v>
      </c>
      <c r="B2608">
        <v>45729</v>
      </c>
      <c r="C2608" t="str">
        <v>RESGATE</v>
      </c>
      <c r="D2608" t="str">
        <v>MM COMERCIO DE CEREAIS</v>
      </c>
      <c r="E2608" t="str">
        <v xml:space="preserve"> TRANSFERENCIA ENTRE CONTAS</v>
      </c>
      <c r="F2608" t="str">
        <v>03/2025</v>
      </c>
      <c r="G2608" t="str">
        <v>TRANSFERENCIA ENTRE CONTAS</v>
      </c>
      <c r="H2608" t="str">
        <v>ÚNICA</v>
      </c>
      <c r="I2608" t="str">
        <v>TRANSFERENCIA</v>
      </c>
      <c r="J2608">
        <v>1000</v>
      </c>
    </row>
    <row r="2609">
      <c r="A2609" t="str">
        <v>MM</v>
      </c>
      <c r="B2609">
        <v>45733</v>
      </c>
      <c r="C2609" t="str">
        <v>REFERENTE 03/2025.</v>
      </c>
      <c r="D2609" t="str">
        <v>MM COMERCIO DE CEREAIS</v>
      </c>
      <c r="E2609" t="str">
        <v xml:space="preserve"> ENERGISA MATO GROSSO - DISTRIBUIDORA DE ENERGIA S.A.</v>
      </c>
      <c r="F2609" t="str">
        <v>03/2025</v>
      </c>
      <c r="G2609" t="str">
        <v>ENERGIA</v>
      </c>
      <c r="H2609" t="str">
        <v>3/12</v>
      </c>
      <c r="I2609" t="str">
        <v>BOLETO</v>
      </c>
      <c r="J2609">
        <v>447.28</v>
      </c>
    </row>
    <row r="2610">
      <c r="A2610" t="str">
        <v>MM</v>
      </c>
      <c r="B2610">
        <v>45733</v>
      </c>
      <c r="C2610" t="str">
        <v>CTE 27016 R$ 1.181,60. CTE 27031 R$ 1.239,80. CTE 27042 R$ 417,30. CTE 27045 R$ 111,30.</v>
      </c>
      <c r="D2610" t="str">
        <v>MM COMERCIO DE CEREAIS</v>
      </c>
      <c r="E2610" t="str">
        <v xml:space="preserve"> NEROWILLIAN DIAS DE SOUZA TRANSPORTES</v>
      </c>
      <c r="F2610" t="str">
        <v>03/2025</v>
      </c>
      <c r="G2610" t="str">
        <v>PRO-LABORE</v>
      </c>
      <c r="H2610" t="str">
        <v>ÚNICA</v>
      </c>
      <c r="I2610" t="str">
        <v>DINHEIRO</v>
      </c>
      <c r="J2610">
        <v>2950</v>
      </c>
    </row>
    <row r="2611">
      <c r="A2611" t="str">
        <v>MM</v>
      </c>
      <c r="B2611">
        <v>45733</v>
      </c>
      <c r="C2611" t="str">
        <v>CTE 27068 R$ 936,60. CTE 27096 R$ 1.177.80. CTE 27234 R$ 235,53.</v>
      </c>
      <c r="D2611" t="str">
        <v>MM COMERCIO DE CEREAIS</v>
      </c>
      <c r="E2611" t="str">
        <v xml:space="preserve"> MARCIA MORATELLI</v>
      </c>
      <c r="F2611" t="str">
        <v>03/2025</v>
      </c>
      <c r="G2611" t="str">
        <v>DIVERSOS</v>
      </c>
      <c r="H2611" t="str">
        <v>ÚNICA</v>
      </c>
      <c r="I2611" t="str">
        <v>TRANSFERENCIA</v>
      </c>
      <c r="J2611">
        <v>2349.93</v>
      </c>
    </row>
    <row r="2612">
      <c r="A2612" t="str">
        <v>MM</v>
      </c>
      <c r="B2612">
        <v>45733</v>
      </c>
      <c r="C2612" t="str">
        <v>CEDULA DE CREDITO BANCARIO NR 713.913.095. 13/24 PARCELAS PRIMEIRA 24/02/2024 ULTIMA 24/02/2026 VALOR PARCELA: R$ 54.166,67 . ENCARGO FINANCEIRO 1,33 % MES.</v>
      </c>
      <c r="D2612" t="str">
        <v>MM COMERCIO DE CEREAIS</v>
      </c>
      <c r="E2612" t="str">
        <v xml:space="preserve"> BANCO DO BRASIL SA</v>
      </c>
      <c r="F2612" t="str">
        <v>713.913.095</v>
      </c>
      <c r="G2612" t="str">
        <v>CAPITAL GIRO</v>
      </c>
      <c r="H2612" t="str">
        <v>13/24</v>
      </c>
      <c r="I2612" t="str">
        <v>DEBITO EM CONTA</v>
      </c>
      <c r="J2612">
        <v>54166.67</v>
      </c>
    </row>
    <row r="2613">
      <c r="A2613" t="str">
        <v>MM</v>
      </c>
      <c r="B2613">
        <v>45733</v>
      </c>
      <c r="C2613" t="str">
        <v>CEDULA DE CREDITO BANCARIO NR 713.913.095. 13/24 PARCELAS PRIMEIRA 24/02/2024 ULTIMA 24/02/2026 VALOR PARCELA: R$ 54.166,67 . ENCARGO FINANCEIRO 1,33 % MES.</v>
      </c>
      <c r="D2613" t="str">
        <v>MM COMERCIO DE CEREAIS</v>
      </c>
      <c r="E2613" t="str">
        <v xml:space="preserve"> BANCO DO BRASIL SA</v>
      </c>
      <c r="F2613" t="str">
        <v>713.913.095</v>
      </c>
      <c r="G2613" t="str">
        <v>JUROS EMPRESTIMOS</v>
      </c>
      <c r="H2613" t="str">
        <v>13/24</v>
      </c>
      <c r="I2613" t="str">
        <v>DEBITO EM CONTA</v>
      </c>
      <c r="J2613">
        <v>8068.67</v>
      </c>
    </row>
    <row r="2614">
      <c r="A2614" t="str">
        <v>MM</v>
      </c>
      <c r="B2614">
        <v>45735</v>
      </c>
      <c r="C2614" t="str">
        <v>CANCELAMENTO NF 1349, 1350, 1351, 1352, 1353.</v>
      </c>
      <c r="D2614" t="str">
        <v>MM COMERCIO DE CEREAIS</v>
      </c>
      <c r="E2614" t="str">
        <v xml:space="preserve"> SEFAZ MT ESTADO DE MATO GROSSO</v>
      </c>
      <c r="F2614" t="str">
        <v>03/2025</v>
      </c>
      <c r="G2614" t="str">
        <v>OUTROS IMPOSTOS E TAXAS</v>
      </c>
      <c r="H2614" t="str">
        <v>ÚNICA</v>
      </c>
      <c r="I2614" t="str">
        <v>BOLETO</v>
      </c>
      <c r="J2614">
        <v>245.15</v>
      </c>
    </row>
    <row r="2615">
      <c r="A2615" t="str">
        <v>MM</v>
      </c>
      <c r="B2615">
        <v>45735</v>
      </c>
      <c r="C2615" t="str">
        <v>TAXA ALVARA CORPO DE BOMBEIROS.</v>
      </c>
      <c r="D2615" t="str">
        <v>MM COMERCIO DE CEREAIS</v>
      </c>
      <c r="E2615" t="str">
        <v xml:space="preserve"> SEFAZ MT ESTADO DE MATO GROSSO</v>
      </c>
      <c r="F2615" t="str">
        <v>03/2025</v>
      </c>
      <c r="G2615" t="str">
        <v>OUTROS IMPOSTOS E TAXAS</v>
      </c>
      <c r="H2615" t="str">
        <v>ÚNICA</v>
      </c>
      <c r="I2615" t="str">
        <v>BOLETO</v>
      </c>
      <c r="J2615">
        <v>67.42</v>
      </c>
    </row>
    <row r="2616">
      <c r="A2616" t="str">
        <v>MM</v>
      </c>
      <c r="B2616">
        <v>45735</v>
      </c>
      <c r="C2616" t="str">
        <v>CTE 27046 PARCIAL.</v>
      </c>
      <c r="D2616" t="str">
        <v>MM COMERCIO DE CEREAIS</v>
      </c>
      <c r="E2616" t="str">
        <v xml:space="preserve"> NEROWILLIAN DIAS DE SOUZA TRANSPORTES</v>
      </c>
      <c r="F2616" t="str">
        <v>03/2025</v>
      </c>
      <c r="G2616" t="str">
        <v>PRO-LABORE</v>
      </c>
      <c r="H2616" t="str">
        <v>ÚNICA</v>
      </c>
      <c r="I2616" t="str">
        <v>DINHEIRO</v>
      </c>
      <c r="J2616">
        <v>3000</v>
      </c>
    </row>
    <row r="2617">
      <c r="A2617" t="str">
        <v>MM</v>
      </c>
      <c r="B2617">
        <v>45736</v>
      </c>
      <c r="C2617" t="str">
        <v>SENAR REF NF 946 e 933, CONTRATO: 0200/25 - SO 98,041 TONS. FATURA Nº 00765 REF. DOCUMENTOS: 01675, 01677. FISCAL COMPENÇOU IMPOSTOS.</v>
      </c>
      <c r="D2617" t="str">
        <v>MM COMERCIO DE CEREAIS</v>
      </c>
      <c r="E2617" t="str">
        <v xml:space="preserve"> FERNANDO CESAR FACHOLLI</v>
      </c>
      <c r="F2617" t="str">
        <v>0200/25 - SO</v>
      </c>
      <c r="G2617" t="str">
        <v>FUNRURAL</v>
      </c>
      <c r="H2617" t="str">
        <v>ÚNICA</v>
      </c>
      <c r="I2617" t="str">
        <v>TRANSFERENCIA</v>
      </c>
      <c r="J2617">
        <v>304.93</v>
      </c>
    </row>
    <row r="2618">
      <c r="A2618" t="str">
        <v>MM</v>
      </c>
      <c r="B2618">
        <v>45736</v>
      </c>
      <c r="C2618" t="str">
        <v>NF 4. COMISSÃO CORRETOR CONTRATO VENDA: 0194/25 - SO E 0199/25 - SO. FATURA Nº 00766 REF. DOCUMENTOS: 01652, 01653, 01656, 01658, 01659, 01666, 01669, 01663, 01654, 01655, 01657, 01660, 01661, 01651, 01662, 01664, 01665, 01667, 01668.</v>
      </c>
      <c r="D2618" t="str">
        <v>MM COMERCIO DE CEREAIS</v>
      </c>
      <c r="E2618" t="str">
        <v xml:space="preserve"> BASE CORRETORA DE MERCADORIAS LTDA</v>
      </c>
      <c r="F2618" t="str">
        <v>4</v>
      </c>
      <c r="G2618" t="str">
        <v>COMISSÃO CONTRATOS (CORRETORA)</v>
      </c>
      <c r="H2618" t="str">
        <v>ÚNICA</v>
      </c>
      <c r="I2618" t="str">
        <v>PIX</v>
      </c>
      <c r="J2618">
        <v>4449.73</v>
      </c>
    </row>
    <row r="2619">
      <c r="A2619" t="str">
        <v>MM</v>
      </c>
      <c r="B2619">
        <v>45736</v>
      </c>
      <c r="C2619" t="str">
        <v>RESGATE</v>
      </c>
      <c r="D2619" t="str">
        <v>MM COMERCIO DE CEREAIS</v>
      </c>
      <c r="E2619" t="str">
        <v xml:space="preserve"> TRANSFERENCIA ENTRE CONTAS</v>
      </c>
      <c r="F2619" t="str">
        <v>03/2025</v>
      </c>
      <c r="G2619" t="str">
        <v>TRANSFERENCIA ENTRE CONTAS</v>
      </c>
      <c r="H2619" t="str">
        <v>ÚNICA</v>
      </c>
      <c r="I2619" t="str">
        <v>TRANSFERENCIA</v>
      </c>
      <c r="J2619">
        <v>4449.73</v>
      </c>
    </row>
    <row r="2620">
      <c r="A2620" t="str">
        <v>MM</v>
      </c>
      <c r="B2620">
        <v>45741</v>
      </c>
      <c r="C2620" t="str">
        <v>CTE 27563 R$ 989,27. CTE 27230 R$ 656,30.</v>
      </c>
      <c r="D2620" t="str">
        <v>MM COMERCIO DE CEREAIS</v>
      </c>
      <c r="E2620" t="str">
        <v xml:space="preserve"> MARCIA MORATELLI</v>
      </c>
      <c r="F2620" t="str">
        <v>03/2025</v>
      </c>
      <c r="G2620" t="str">
        <v>DIVERSOS</v>
      </c>
      <c r="H2620" t="str">
        <v>ÚNICA</v>
      </c>
      <c r="I2620" t="str">
        <v>TRANSFERENCIA</v>
      </c>
      <c r="J2620">
        <v>1645.57</v>
      </c>
    </row>
    <row r="2621">
      <c r="A2621" t="str">
        <v>MM</v>
      </c>
      <c r="B2621">
        <v>45741</v>
      </c>
      <c r="C2621" t="str">
        <v>RESGATE</v>
      </c>
      <c r="D2621" t="str">
        <v>MM COMERCIO DE CEREAIS</v>
      </c>
      <c r="E2621" t="str">
        <v xml:space="preserve"> TRANSFERENCIA ENTRE CONTAS</v>
      </c>
      <c r="F2621" t="str">
        <v>03/2025</v>
      </c>
      <c r="G2621" t="str">
        <v>TRANSFERENCIA ENTRE CONTAS</v>
      </c>
      <c r="H2621" t="str">
        <v>ÚNICA</v>
      </c>
      <c r="I2621" t="str">
        <v>TRANSFERENCIA</v>
      </c>
      <c r="J2621">
        <v>1645.57</v>
      </c>
    </row>
    <row r="2622">
      <c r="A2622" t="str">
        <v>MM</v>
      </c>
      <c r="B2622">
        <v>45742</v>
      </c>
      <c r="C2622" t="str">
        <v>CTE 27046 PARCIAL.</v>
      </c>
      <c r="D2622" t="str">
        <v>MM COMERCIO DE CEREAIS</v>
      </c>
      <c r="E2622" t="str">
        <v xml:space="preserve"> NEROWILLIAN DIAS DE SOUZA TRANSPORTES</v>
      </c>
      <c r="F2622" t="str">
        <v>03/2025</v>
      </c>
      <c r="G2622" t="str">
        <v>PRO-LABORE</v>
      </c>
      <c r="H2622" t="str">
        <v>ÚNICA</v>
      </c>
      <c r="I2622" t="str">
        <v>DINHEIRO</v>
      </c>
      <c r="J2622">
        <v>3000</v>
      </c>
    </row>
    <row r="2623">
      <c r="A2623" t="str">
        <v>MM</v>
      </c>
      <c r="B2623">
        <v>45742</v>
      </c>
      <c r="C2623" t="str">
        <v>RESGATE</v>
      </c>
      <c r="D2623" t="str">
        <v>MM COMERCIO DE CEREAIS</v>
      </c>
      <c r="E2623" t="str">
        <v xml:space="preserve"> TRANSFERENCIA ENTRE CONTAS</v>
      </c>
      <c r="F2623" t="str">
        <v>03/2025</v>
      </c>
      <c r="G2623" t="str">
        <v>TRANSFERENCIA ENTRE CONTAS</v>
      </c>
      <c r="H2623" t="str">
        <v>ÚNICA</v>
      </c>
      <c r="I2623" t="str">
        <v>TRANSFERENCIA</v>
      </c>
      <c r="J2623">
        <v>3000</v>
      </c>
    </row>
    <row r="2624">
      <c r="A2624" t="str">
        <v>MM</v>
      </c>
      <c r="B2624">
        <v>45744</v>
      </c>
      <c r="C2624" t="str">
        <v>PRO LABORE.</v>
      </c>
      <c r="D2624" t="str">
        <v>MM COMERCIO DE CEREAIS</v>
      </c>
      <c r="E2624" t="str">
        <v xml:space="preserve"> MARCIA MORATELLI</v>
      </c>
      <c r="F2624" t="str">
        <v>03/2025</v>
      </c>
      <c r="G2624" t="str">
        <v>PRO-LABORE</v>
      </c>
      <c r="H2624" t="str">
        <v>3/12</v>
      </c>
      <c r="I2624" t="str">
        <v>TRANSFERENCIA</v>
      </c>
      <c r="J2624">
        <v>2314</v>
      </c>
    </row>
    <row r="2625">
      <c r="A2625" t="str">
        <v>MM</v>
      </c>
      <c r="B2625">
        <v>45744</v>
      </c>
      <c r="C2625" t="str">
        <v>RESGATE</v>
      </c>
      <c r="D2625" t="str">
        <v>MM COMERCIO DE CEREAIS</v>
      </c>
      <c r="E2625" t="str">
        <v xml:space="preserve"> TRANSFERENCIA ENTRE CONTAS</v>
      </c>
      <c r="F2625" t="str">
        <v>03/2025</v>
      </c>
      <c r="G2625" t="str">
        <v>TRANSFERENCIA ENTRE CONTAS</v>
      </c>
      <c r="H2625" t="str">
        <v>ÚNICA</v>
      </c>
      <c r="I2625" t="str">
        <v>TRANSFERENCIA</v>
      </c>
      <c r="J2625">
        <v>2314</v>
      </c>
    </row>
    <row r="2626">
      <c r="A2626" t="str">
        <v>MM</v>
      </c>
      <c r="B2626">
        <v>45747</v>
      </c>
      <c r="C2626" t="str">
        <v>HONORARIOS 03/2025. NF 1752.</v>
      </c>
      <c r="D2626" t="str">
        <v>MM COMERCIO DE CEREAIS</v>
      </c>
      <c r="E2626" t="str">
        <v xml:space="preserve"> ALEXANDRE ZAVITOSKI GOMES</v>
      </c>
      <c r="F2626" t="str">
        <v>1752</v>
      </c>
      <c r="G2626" t="str">
        <v>HONORARIO CONTABEL</v>
      </c>
      <c r="H2626" t="str">
        <v>3/12</v>
      </c>
      <c r="I2626" t="str">
        <v>PIX</v>
      </c>
      <c r="J2626">
        <v>1518</v>
      </c>
    </row>
    <row r="2627">
      <c r="A2627" t="str">
        <v>MM</v>
      </c>
      <c r="B2627">
        <v>45747</v>
      </c>
      <c r="C2627" t="str">
        <v>ARMAZENAMENTO DADOS. EXTRATO MARCIA MORATELLI.</v>
      </c>
      <c r="D2627" t="str">
        <v>MM COMERCIO DE CEREAIS</v>
      </c>
      <c r="E2627" t="str">
        <v xml:space="preserve"> GOOGLE CLOUD BRASIL COMPUTACAO E SERVICOS DE DADOS LTDA.</v>
      </c>
      <c r="F2627" t="str">
        <v>12353248</v>
      </c>
      <c r="G2627" t="str">
        <v>INFORMATICA</v>
      </c>
      <c r="H2627" t="str">
        <v>3/12</v>
      </c>
      <c r="I2627" t="str">
        <v>TRANSFERENCIA</v>
      </c>
      <c r="J2627">
        <v>84</v>
      </c>
    </row>
    <row r="2628">
      <c r="A2628" t="str">
        <v>MM</v>
      </c>
      <c r="B2628">
        <v>45747</v>
      </c>
      <c r="C2628" t="str">
        <v>CTE 27046 PARCIAL</v>
      </c>
      <c r="D2628" t="str">
        <v>MM COMERCIO DE CEREAIS</v>
      </c>
      <c r="E2628" t="str">
        <v xml:space="preserve"> MARCIA MORATELLI</v>
      </c>
      <c r="F2628" t="str">
        <v>03/2025</v>
      </c>
      <c r="G2628" t="str">
        <v>DIVERSOS</v>
      </c>
      <c r="H2628" t="str">
        <v>ÚNICA</v>
      </c>
      <c r="I2628" t="str">
        <v>TRANSFERENCIA</v>
      </c>
      <c r="J2628">
        <v>1680</v>
      </c>
    </row>
    <row r="2629">
      <c r="A2629" t="str">
        <v>MM</v>
      </c>
      <c r="B2629">
        <v>45747</v>
      </c>
      <c r="C2629" t="str">
        <v>RELATORIO DE DESPESAS</v>
      </c>
      <c r="D2629" t="str">
        <v>MM COMERCIO DE CEREAIS</v>
      </c>
      <c r="E2629" t="str">
        <v xml:space="preserve"> MARCIA MORATELLI</v>
      </c>
      <c r="F2629" t="str">
        <v>03/2025</v>
      </c>
      <c r="G2629" t="str">
        <v>REFEICOES/ALIMENTACAO</v>
      </c>
      <c r="H2629" t="str">
        <v>ÚNICA</v>
      </c>
      <c r="I2629" t="str">
        <v>TRANSFERENCIA</v>
      </c>
      <c r="J2629">
        <v>209.95</v>
      </c>
    </row>
    <row r="2630">
      <c r="A2630" t="str">
        <v>MM</v>
      </c>
      <c r="B2630">
        <v>45747</v>
      </c>
      <c r="C2630" t="str">
        <v>RELATORIO DE DESPESAS</v>
      </c>
      <c r="D2630" t="str">
        <v>MM COMERCIO DE CEREAIS</v>
      </c>
      <c r="E2630" t="str">
        <v xml:space="preserve"> MARCIA MORATELLI</v>
      </c>
      <c r="F2630" t="str">
        <v>03/2025</v>
      </c>
      <c r="G2630" t="str">
        <v>COMBUSTIVEL</v>
      </c>
      <c r="H2630" t="str">
        <v>ÚNICA</v>
      </c>
      <c r="I2630" t="str">
        <v>TRANSFERENCIA</v>
      </c>
      <c r="J2630">
        <v>3416.71</v>
      </c>
    </row>
    <row r="2631">
      <c r="A2631" t="str">
        <v>MM</v>
      </c>
      <c r="B2631">
        <v>45747</v>
      </c>
      <c r="C2631" t="str">
        <v>RELATORIO DE DESPESAS</v>
      </c>
      <c r="D2631" t="str">
        <v>MM COMERCIO DE CEREAIS</v>
      </c>
      <c r="E2631" t="str">
        <v xml:space="preserve"> MARCIA MORATELLI</v>
      </c>
      <c r="F2631" t="str">
        <v>03/2025</v>
      </c>
      <c r="G2631" t="str">
        <v>BALSA</v>
      </c>
      <c r="H2631" t="str">
        <v>ÚNICA</v>
      </c>
      <c r="I2631" t="str">
        <v>TRANSFERENCIA</v>
      </c>
      <c r="J2631">
        <v>360</v>
      </c>
    </row>
    <row r="2632">
      <c r="A2632" t="str">
        <v>MM</v>
      </c>
      <c r="B2632">
        <v>45747</v>
      </c>
      <c r="C2632" t="str">
        <v>APLICACAO.</v>
      </c>
      <c r="D2632" t="str">
        <v>MM COMERCIO DE CEREAIS</v>
      </c>
      <c r="E2632" t="str">
        <v xml:space="preserve"> TRANSFERENCIA ENTRE CONTAS</v>
      </c>
      <c r="F2632" t="str">
        <v>03/2025</v>
      </c>
      <c r="G2632" t="str">
        <v>TRANSFERENCIA ENTRE CONTAS</v>
      </c>
      <c r="H2632" t="str">
        <v>ÚNICA</v>
      </c>
      <c r="I2632" t="str">
        <v>TRANSFERENCIA</v>
      </c>
      <c r="J2632">
        <v>18399.34</v>
      </c>
    </row>
    <row r="2633">
      <c r="A2633" t="str">
        <v>MM</v>
      </c>
      <c r="B2633">
        <v>45747</v>
      </c>
      <c r="C2633" t="str">
        <v>IR APLICACAO</v>
      </c>
      <c r="D2633" t="str">
        <v>MM COMERCIO DE CEREAIS</v>
      </c>
      <c r="E2633" t="str">
        <v xml:space="preserve"> BANCO DO BRASIL SA</v>
      </c>
      <c r="F2633" t="str">
        <v>03/2025</v>
      </c>
      <c r="G2633" t="str">
        <v>IRPJ</v>
      </c>
      <c r="H2633" t="str">
        <v>ÚNICA</v>
      </c>
      <c r="I2633" t="str">
        <v>DEBITO EM CONTA</v>
      </c>
      <c r="J2633">
        <v>297.17</v>
      </c>
    </row>
    <row r="2634">
      <c r="A2634" t="str">
        <v>MM</v>
      </c>
      <c r="B2634">
        <v>45747</v>
      </c>
      <c r="C2634" t="str">
        <v>IOF</v>
      </c>
      <c r="D2634" t="str">
        <v>MM COMERCIO DE CEREAIS</v>
      </c>
      <c r="E2634" t="str">
        <v xml:space="preserve"> BANCO DO BRASIL SA</v>
      </c>
      <c r="F2634" t="str">
        <v>03/2025</v>
      </c>
      <c r="G2634" t="str">
        <v>IOF</v>
      </c>
      <c r="H2634" t="str">
        <v>ÚNICA</v>
      </c>
      <c r="I2634" t="str">
        <v>DEBITO EM CONTA</v>
      </c>
      <c r="J2634">
        <v>177.37</v>
      </c>
    </row>
    <row r="2635">
      <c r="A2635" t="str">
        <v>MM</v>
      </c>
      <c r="B2635">
        <v>45747</v>
      </c>
      <c r="C2635" t="str">
        <v>IR APLICACAO</v>
      </c>
      <c r="D2635" t="str">
        <v>MM COMERCIO DE CEREAIS</v>
      </c>
      <c r="E2635" t="str">
        <v xml:space="preserve"> BANCO DO BRASIL SA</v>
      </c>
      <c r="F2635" t="str">
        <v>03/2025</v>
      </c>
      <c r="G2635" t="str">
        <v>IRPJ</v>
      </c>
      <c r="H2635" t="str">
        <v>ÚNICA</v>
      </c>
      <c r="I2635" t="str">
        <v>DEBITO EM CONTA</v>
      </c>
      <c r="J2635">
        <v>1.64</v>
      </c>
    </row>
    <row r="2636">
      <c r="A2636" t="str">
        <v>MM</v>
      </c>
      <c r="B2636">
        <v>45747</v>
      </c>
      <c r="C2636" t="str">
        <v>IOF</v>
      </c>
      <c r="D2636" t="str">
        <v>MM COMERCIO DE CEREAIS</v>
      </c>
      <c r="E2636" t="str">
        <v xml:space="preserve"> BANCO DO BRASIL SA</v>
      </c>
      <c r="F2636" t="str">
        <v>03/2025</v>
      </c>
      <c r="G2636" t="str">
        <v>IOF</v>
      </c>
      <c r="H2636" t="str">
        <v>ÚNICA</v>
      </c>
      <c r="I2636" t="str">
        <v>DEBITO EM CONTA</v>
      </c>
      <c r="J2636">
        <v>8.33</v>
      </c>
    </row>
    <row r="2637">
      <c r="A2637" t="str">
        <v>MM</v>
      </c>
      <c r="B2637">
        <v>45748</v>
      </c>
      <c r="C2637" t="str">
        <v>NF 6425.</v>
      </c>
      <c r="D2637" t="str">
        <v>MM COMERCIO DE CEREAIS</v>
      </c>
      <c r="E2637" t="str">
        <v xml:space="preserve"> GERENTE MAX SOFTWARES EIRELI</v>
      </c>
      <c r="F2637" t="str">
        <v>6425</v>
      </c>
      <c r="G2637" t="str">
        <v>SISTEMA GERENTE MAX</v>
      </c>
      <c r="H2637" t="str">
        <v>4/12</v>
      </c>
      <c r="I2637" t="str">
        <v>BOLETO</v>
      </c>
      <c r="J2637">
        <v>633.01</v>
      </c>
    </row>
    <row r="2638">
      <c r="A2638" t="str">
        <v>MM</v>
      </c>
      <c r="B2638">
        <v>45748</v>
      </c>
      <c r="C2638" t="str">
        <v>MERCADORIA NF 5793, CARREGAMENTO  Nº 01792, CONTRATO: 0211/25 - SO. PLACA: XXX-9999, MOTORISTA: JOEL FLORENCO DE SOUZA. CONTRATO PREVE PAGAMENTO NA CONTA DA RM SANTANA.</v>
      </c>
      <c r="D2638" t="str">
        <v>MM COMERCIO DE CEREAIS</v>
      </c>
      <c r="E2638" t="str">
        <v xml:space="preserve"> SILVIO CESAR VERDELIO E OUTRO</v>
      </c>
      <c r="F2638" t="str">
        <v>01792</v>
      </c>
      <c r="G2638" t="str">
        <v>FORNECEDORES MERCADORIA</v>
      </c>
      <c r="H2638" t="str">
        <v>ÚNICA</v>
      </c>
      <c r="I2638" t="str">
        <v>TRANSFERENCIA</v>
      </c>
      <c r="J2638">
        <v>461967.67</v>
      </c>
    </row>
    <row r="2639">
      <c r="A2639" t="str">
        <v>MM</v>
      </c>
      <c r="B2639">
        <v>45748</v>
      </c>
      <c r="C2639" t="str">
        <v>BAIXAR CTE 32329 PARCIAL R$ 4.115,25. CTE 32330 R$ 8.956,80. CTE 32384 R$ 6.944,50. CTE 32441 R$ 9.336,95. CTEE 32445 R$ 5.592,60. CTE 32464 R$ 8.922.80. CTE 32465 R$ 8.839,20. CTE 32466 R$ 8.339,40. CTE 32560 R$ 7.043,40. CTE 32561 R$ 9.073,80. CTE 32562</v>
      </c>
      <c r="D2639" t="str">
        <v>MM COMERCIO DE CEREAIS</v>
      </c>
      <c r="E2639" t="str">
        <v xml:space="preserve"> NEROWILLIAN DIAS DE SOUZA TRANSPORTES</v>
      </c>
      <c r="F2639" t="str">
        <v>04/2025</v>
      </c>
      <c r="G2639" t="str">
        <v>TERCEIROS</v>
      </c>
      <c r="H2639" t="str">
        <v>ÚNICA</v>
      </c>
      <c r="I2639" t="str">
        <v>PIX</v>
      </c>
      <c r="J2639">
        <v>116592.12</v>
      </c>
    </row>
    <row r="2640">
      <c r="A2640" t="str">
        <v>MM</v>
      </c>
      <c r="B2640">
        <v>45748</v>
      </c>
      <c r="C2640" t="str">
        <v>RESGATE</v>
      </c>
      <c r="D2640" t="str">
        <v>MM COMERCIO DE CEREAIS</v>
      </c>
      <c r="E2640" t="str">
        <v xml:space="preserve"> TRANSFERENCIA ENTRE CONTAS</v>
      </c>
      <c r="F2640" t="str">
        <v>04/2025</v>
      </c>
      <c r="G2640" t="str">
        <v>TRANSFERENCIA ENTRE CONTAS</v>
      </c>
      <c r="H2640" t="str">
        <v>ÚNICA</v>
      </c>
      <c r="I2640" t="str">
        <v>TRANSFERENCIA</v>
      </c>
      <c r="J2640">
        <v>18399.38</v>
      </c>
    </row>
    <row r="2641">
      <c r="A2641" t="str">
        <v>MM</v>
      </c>
      <c r="B2641">
        <v>45748</v>
      </c>
      <c r="C2641" t="str">
        <v>RESGATE</v>
      </c>
      <c r="D2641" t="str">
        <v>MM COMERCIO DE CEREAIS</v>
      </c>
      <c r="E2641" t="str">
        <v xml:space="preserve"> TRANSFERENCIA ENTRE CONTAS</v>
      </c>
      <c r="F2641" t="str">
        <v>04/2025</v>
      </c>
      <c r="G2641" t="str">
        <v>TRANSFERENCIA ENTRE CONTAS</v>
      </c>
      <c r="H2641" t="str">
        <v>ÚNICA</v>
      </c>
      <c r="I2641" t="str">
        <v>TRANSFERENCIA</v>
      </c>
      <c r="J2641">
        <v>90649.84</v>
      </c>
    </row>
    <row r="2642">
      <c r="A2642" t="str">
        <v>MM</v>
      </c>
      <c r="B2642">
        <v>45750</v>
      </c>
      <c r="C2642" t="str">
        <v>CTE 27046 PARCIAL.</v>
      </c>
      <c r="D2642" t="str">
        <v>MM COMERCIO DE CEREAIS</v>
      </c>
      <c r="E2642" t="str">
        <v xml:space="preserve"> NEROWILLIAN DIAS DE SOUZA TRANSPORTES</v>
      </c>
      <c r="F2642" t="str">
        <v>04/2025</v>
      </c>
      <c r="G2642" t="str">
        <v>PRO-LABORE</v>
      </c>
      <c r="H2642" t="str">
        <v>ÚNICA</v>
      </c>
      <c r="I2642" t="str">
        <v>DINHEIRO</v>
      </c>
      <c r="J2642">
        <v>3000</v>
      </c>
    </row>
    <row r="2643">
      <c r="A2643" t="str">
        <v>MM</v>
      </c>
      <c r="B2643">
        <v>45750</v>
      </c>
      <c r="C2643" t="str">
        <v>RESGATE</v>
      </c>
      <c r="D2643" t="str">
        <v>MM COMERCIO DE CEREAIS</v>
      </c>
      <c r="E2643" t="str">
        <v xml:space="preserve"> TRANSFERENCIA ENTRE CONTAS</v>
      </c>
      <c r="F2643" t="str">
        <v>04/2025</v>
      </c>
      <c r="G2643" t="str">
        <v>TRANSFERENCIA ENTRE CONTAS</v>
      </c>
      <c r="H2643" t="str">
        <v>ÚNICA</v>
      </c>
      <c r="I2643" t="str">
        <v>TRANSFERENCIA</v>
      </c>
      <c r="J2643">
        <v>3000</v>
      </c>
    </row>
    <row r="2644">
      <c r="A2644" t="str">
        <v>MM</v>
      </c>
      <c r="B2644">
        <v>45752</v>
      </c>
      <c r="C2644" t="str">
        <v>TARIFA</v>
      </c>
      <c r="D2644" t="str">
        <v>MM COMERCIO DE CEREAIS</v>
      </c>
      <c r="E2644" t="str">
        <v xml:space="preserve"> BANCO DA AMAZONIA</v>
      </c>
      <c r="F2644" t="str">
        <v>04/2025</v>
      </c>
      <c r="G2644" t="str">
        <v>TARIFA BANCARIA</v>
      </c>
      <c r="H2644" t="str">
        <v>ÚNICA</v>
      </c>
      <c r="I2644" t="str">
        <v>DEBITO EM CONTA</v>
      </c>
      <c r="J2644">
        <v>40</v>
      </c>
    </row>
    <row r="2645">
      <c r="A2645" t="str">
        <v>MM</v>
      </c>
      <c r="B2645">
        <v>45754</v>
      </c>
      <c r="C2645" t="str">
        <v>IAGRO NF 4516217 426 TONS. CONTRATO 0175/24 - SO.</v>
      </c>
      <c r="D2645" t="str">
        <v>MM COMERCIO DE CEREAIS</v>
      </c>
      <c r="E2645" t="str">
        <v xml:space="preserve"> DIEGO FERREIRA DE ASSIS</v>
      </c>
      <c r="F2645" t="str">
        <v>0175/24 - SO</v>
      </c>
      <c r="G2645" t="str">
        <v>FETHAB</v>
      </c>
      <c r="H2645" t="str">
        <v>ÚNICA</v>
      </c>
      <c r="I2645" t="str">
        <v>BOLETO</v>
      </c>
      <c r="J2645">
        <v>1192.86</v>
      </c>
    </row>
    <row r="2646">
      <c r="A2646" t="str">
        <v>MM</v>
      </c>
      <c r="B2646">
        <v>45754</v>
      </c>
      <c r="C2646" t="str">
        <v>FETHAB NF 4516217 426 TONS. CONTRATO 0175/24 - SO.</v>
      </c>
      <c r="D2646" t="str">
        <v>MM COMERCIO DE CEREAIS</v>
      </c>
      <c r="E2646" t="str">
        <v xml:space="preserve"> DIEGO FERREIRA DE ASSIS</v>
      </c>
      <c r="F2646" t="str">
        <v>0175/24 - SO</v>
      </c>
      <c r="G2646" t="str">
        <v>FETHAB</v>
      </c>
      <c r="H2646" t="str">
        <v>ÚNICA</v>
      </c>
      <c r="I2646" t="str">
        <v>BOLETO</v>
      </c>
      <c r="J2646">
        <v>20745.35</v>
      </c>
    </row>
    <row r="2647">
      <c r="A2647" t="str">
        <v>MM</v>
      </c>
      <c r="B2647">
        <v>45754</v>
      </c>
      <c r="C2647" t="str">
        <v>IAGRO NF 5793. COTRATO 0211/25 - SO 272,5477 TONS.</v>
      </c>
      <c r="D2647" t="str">
        <v>MM COMERCIO DE CEREAIS</v>
      </c>
      <c r="E2647" t="str">
        <v xml:space="preserve"> SILVIO CESAR VERDELIO E OUTRO</v>
      </c>
      <c r="F2647" t="str">
        <v>0211/25 - SO</v>
      </c>
      <c r="G2647" t="str">
        <v>FETHAB</v>
      </c>
      <c r="H2647" t="str">
        <v>ÚNICA</v>
      </c>
      <c r="I2647" t="str">
        <v>BOLETO</v>
      </c>
      <c r="J2647">
        <v>763.13</v>
      </c>
    </row>
    <row r="2648">
      <c r="A2648" t="str">
        <v>MM</v>
      </c>
      <c r="B2648">
        <v>45754</v>
      </c>
      <c r="C2648" t="str">
        <v>FETHAB NF 5793. COTRATO 0211/25 - SO 272,5477 TONS.</v>
      </c>
      <c r="D2648" t="str">
        <v>MM COMERCIO DE CEREAIS</v>
      </c>
      <c r="E2648" t="str">
        <v xml:space="preserve"> SILVIO CESAR VERDELIO E OUTRO</v>
      </c>
      <c r="F2648" t="str">
        <v>0211/25 - SO</v>
      </c>
      <c r="G2648" t="str">
        <v>FETHAB</v>
      </c>
      <c r="H2648" t="str">
        <v>ÚNICA</v>
      </c>
      <c r="I2648" t="str">
        <v>BOLETO</v>
      </c>
      <c r="J2648">
        <v>13273.04</v>
      </c>
    </row>
    <row r="2649">
      <c r="A2649" t="str">
        <v>MM</v>
      </c>
      <c r="B2649">
        <v>45754</v>
      </c>
      <c r="C2649" t="str">
        <v>IAGRO NF 5811. CONTRATO 0177/24 - SO.</v>
      </c>
      <c r="D2649" t="str">
        <v>MM COMERCIO DE CEREAIS</v>
      </c>
      <c r="E2649" t="str">
        <v xml:space="preserve"> SILVIO CESAR VERDELIO E OUTRO</v>
      </c>
      <c r="F2649" t="str">
        <v>0177/24 - SO</v>
      </c>
      <c r="G2649" t="str">
        <v>FETHAB</v>
      </c>
      <c r="H2649" t="str">
        <v>ÚNICA</v>
      </c>
      <c r="I2649" t="str">
        <v>BOLETO</v>
      </c>
      <c r="J2649">
        <v>356.8</v>
      </c>
    </row>
    <row r="2650">
      <c r="A2650" t="str">
        <v>MM</v>
      </c>
      <c r="B2650">
        <v>45754</v>
      </c>
      <c r="C2650" t="str">
        <v>FETHAB NF 5811. CONTRATO 0177/24 - SO.</v>
      </c>
      <c r="D2650" t="str">
        <v>MM COMERCIO DE CEREAIS</v>
      </c>
      <c r="E2650" t="str">
        <v xml:space="preserve"> SILVIO CESAR VERDELIO E OUTRO</v>
      </c>
      <c r="F2650" t="str">
        <v>0177/24 - SO</v>
      </c>
      <c r="G2650" t="str">
        <v>FETHAB</v>
      </c>
      <c r="H2650" t="str">
        <v>ÚNICA</v>
      </c>
      <c r="I2650" t="str">
        <v>BOLETO</v>
      </c>
      <c r="J2650">
        <v>6204.07</v>
      </c>
    </row>
    <row r="2651">
      <c r="A2651" t="str">
        <v>MM</v>
      </c>
      <c r="B2651">
        <v>45754</v>
      </c>
      <c r="C2651" t="str">
        <v>IAGRO NF 1073, 1074, 1075. CONTRATO 0189/24 - SO.</v>
      </c>
      <c r="D2651" t="str">
        <v>MM COMERCIO DE CEREAIS</v>
      </c>
      <c r="E2651" t="str">
        <v xml:space="preserve"> RICARDO BRIZOT NICARETTA</v>
      </c>
      <c r="F2651" t="str">
        <v>0189/24 - SO</v>
      </c>
      <c r="G2651" t="str">
        <v>FETHAB</v>
      </c>
      <c r="H2651" t="str">
        <v>ÚNICA</v>
      </c>
      <c r="I2651" t="str">
        <v>BOLETO</v>
      </c>
      <c r="J2651">
        <v>416.3</v>
      </c>
    </row>
    <row r="2652">
      <c r="A2652" t="str">
        <v>MM</v>
      </c>
      <c r="B2652">
        <v>45754</v>
      </c>
      <c r="C2652" t="str">
        <v>FETHAB NF 1073, 1074, 1075. CONTRATO 0189/24 - SO.</v>
      </c>
      <c r="D2652" t="str">
        <v>MM COMERCIO DE CEREAIS</v>
      </c>
      <c r="E2652" t="str">
        <v xml:space="preserve"> RICARDO BRIZOT NICARETTA</v>
      </c>
      <c r="F2652" t="str">
        <v xml:space="preserve"> 0189/24 - SO</v>
      </c>
      <c r="G2652" t="str">
        <v>FETHAB</v>
      </c>
      <c r="H2652" t="str">
        <v>ÚNICA</v>
      </c>
      <c r="I2652" t="str">
        <v>BOLETO</v>
      </c>
      <c r="J2652">
        <v>7239.93</v>
      </c>
    </row>
    <row r="2653">
      <c r="A2653" t="str">
        <v>MM</v>
      </c>
      <c r="B2653">
        <v>45754</v>
      </c>
      <c r="C2653" t="str">
        <v>INTERNET 03/2025.</v>
      </c>
      <c r="D2653" t="str">
        <v>MM COMERCIO DE CEREAIS</v>
      </c>
      <c r="E2653" t="str">
        <v xml:space="preserve"> ABS TELECOMUNICACOES LTDA</v>
      </c>
      <c r="F2653" t="str">
        <v>03/2025</v>
      </c>
      <c r="G2653" t="str">
        <v>INTERNET</v>
      </c>
      <c r="H2653" t="str">
        <v>3/12</v>
      </c>
      <c r="I2653" t="str">
        <v>BOLETO</v>
      </c>
      <c r="J2653">
        <v>179.9</v>
      </c>
    </row>
    <row r="2654">
      <c r="A2654" t="str">
        <v>MM</v>
      </c>
      <c r="B2654">
        <v>45754</v>
      </c>
      <c r="C2654" t="str">
        <v>TARIFA</v>
      </c>
      <c r="D2654" t="str">
        <v>MM COMERCIO DE CEREAIS</v>
      </c>
      <c r="E2654" t="str">
        <v xml:space="preserve"> BANCO DO BRASIL SA</v>
      </c>
      <c r="F2654" t="str">
        <v>04/2025</v>
      </c>
      <c r="G2654" t="str">
        <v>TARIFA BANCARIA</v>
      </c>
      <c r="H2654" t="str">
        <v>ÚNICA</v>
      </c>
      <c r="I2654" t="str">
        <v>DEBITO EM CONTA</v>
      </c>
      <c r="J2654">
        <v>174.9</v>
      </c>
    </row>
    <row r="2655">
      <c r="A2655" t="str">
        <v>MM</v>
      </c>
      <c r="B2655">
        <v>45754</v>
      </c>
      <c r="C2655" t="str">
        <v>NF 1877. BAIXA DO REGISTRO CPR 002/2024 DIEGO</v>
      </c>
      <c r="D2655" t="str">
        <v>MM COMERCIO DE CEREAIS</v>
      </c>
      <c r="E2655" t="str">
        <v xml:space="preserve"> BART SOLUCOES DE TECNOLOGIA DIGITAL S.A</v>
      </c>
      <c r="F2655" t="str">
        <v>1877</v>
      </c>
      <c r="G2655" t="str">
        <v>CUSTAS CARTORIAIS</v>
      </c>
      <c r="H2655" t="str">
        <v>ÚNICA</v>
      </c>
      <c r="I2655" t="str">
        <v>PIX</v>
      </c>
      <c r="J2655">
        <v>60.03</v>
      </c>
    </row>
    <row r="2656">
      <c r="A2656" t="str">
        <v>MM</v>
      </c>
      <c r="B2656">
        <v>45754</v>
      </c>
      <c r="C2656" t="str">
        <v>RESGATE</v>
      </c>
      <c r="D2656" t="str">
        <v>MM COMERCIO DE CEREAIS</v>
      </c>
      <c r="E2656" t="str">
        <v xml:space="preserve"> TRANSFERENCIA ENTRE CONTAS</v>
      </c>
      <c r="F2656" t="str">
        <v>04/2025</v>
      </c>
      <c r="G2656" t="str">
        <v>TRANSFERENCIA ENTRE CONTAS</v>
      </c>
      <c r="H2656" t="str">
        <v>ÚNICA</v>
      </c>
      <c r="I2656" t="str">
        <v>TRANSFERENCIA</v>
      </c>
      <c r="J2656">
        <v>50606.31</v>
      </c>
    </row>
    <row r="2657">
      <c r="A2657" t="str">
        <v>MM</v>
      </c>
      <c r="B2657">
        <v>45755</v>
      </c>
      <c r="C2657" t="str">
        <v>CTE 27046 PARCIAL.</v>
      </c>
      <c r="D2657" t="str">
        <v>MM COMERCIO DE CEREAIS</v>
      </c>
      <c r="E2657" t="str">
        <v xml:space="preserve"> NEROWILLIAN DIAS DE SOUZA TRANSPORTES</v>
      </c>
      <c r="F2657" t="str">
        <v>04/2025</v>
      </c>
      <c r="G2657" t="str">
        <v>PRO-LABORE</v>
      </c>
      <c r="H2657" t="str">
        <v>ÚNICA</v>
      </c>
      <c r="I2657" t="str">
        <v>DINHEIRO</v>
      </c>
      <c r="J2657">
        <v>3000</v>
      </c>
    </row>
    <row r="2658">
      <c r="A2658" t="str">
        <v>MM</v>
      </c>
      <c r="B2658">
        <v>45755</v>
      </c>
      <c r="C2658" t="str">
        <v>RESGATE</v>
      </c>
      <c r="D2658" t="str">
        <v>MM COMERCIO DE CEREAIS</v>
      </c>
      <c r="E2658" t="str">
        <v xml:space="preserve"> TRANSFERENCIA ENTRE CONTAS</v>
      </c>
      <c r="F2658" t="str">
        <v>04/2025</v>
      </c>
      <c r="G2658" t="str">
        <v>TRANSFERENCIA ENTRE CONTAS</v>
      </c>
      <c r="H2658" t="str">
        <v>ÚNICA</v>
      </c>
      <c r="I2658" t="str">
        <v>TRANSFERENCIA</v>
      </c>
      <c r="J2658">
        <v>3000</v>
      </c>
    </row>
    <row r="2659">
      <c r="A2659" t="str">
        <v>MM</v>
      </c>
      <c r="B2659">
        <v>45757</v>
      </c>
      <c r="C2659" t="str">
        <v>NF 36908.</v>
      </c>
      <c r="D2659" t="str">
        <v>MM COMERCIO DE CEREAIS</v>
      </c>
      <c r="E2659" t="str">
        <v xml:space="preserve"> BRY TECNOLOGIA S.A</v>
      </c>
      <c r="F2659" t="str">
        <v>36908</v>
      </c>
      <c r="G2659" t="str">
        <v>CUSTAS CARTORIAIS</v>
      </c>
      <c r="H2659" t="str">
        <v>ÚNICA</v>
      </c>
      <c r="I2659" t="str">
        <v>PIX</v>
      </c>
      <c r="J2659">
        <v>100</v>
      </c>
    </row>
    <row r="2660">
      <c r="A2660" t="str">
        <v>MM</v>
      </c>
      <c r="B2660">
        <v>45757</v>
      </c>
      <c r="C2660" t="str">
        <v>MERCADORIA REF NF 7486, CARREGAMENTO  Nº 01829, CONTRATO: 0214/25 - SO. PLACA: XXX-9999, MOTORISTA: JOEL FLORENCO DE SOUZA</v>
      </c>
      <c r="D2660" t="str">
        <v>MM COMERCIO DE CEREAIS</v>
      </c>
      <c r="E2660" t="str">
        <v xml:space="preserve"> ANACLETO BRUNETTA E OUTROS</v>
      </c>
      <c r="F2660" t="str">
        <v>01829</v>
      </c>
      <c r="G2660" t="str">
        <v>FORNECEDORES MERCADORIA</v>
      </c>
      <c r="H2660" t="str">
        <v>ÚNICA</v>
      </c>
      <c r="I2660" t="str">
        <v>TRANSFERENCIA</v>
      </c>
      <c r="J2660">
        <v>62259.53</v>
      </c>
    </row>
    <row r="2661">
      <c r="A2661" t="str">
        <v>MM</v>
      </c>
      <c r="B2661">
        <v>45757</v>
      </c>
      <c r="C2661" t="str">
        <v>MERCADORIA REF NF 7485, CARREGAMENTO  Nº 01830, CONTRATO: 0214/25 - SO. PLACA: XXX-9999, MOTORISTA: JOEL FLORENCO DE SOUZA</v>
      </c>
      <c r="D2661" t="str">
        <v>MM COMERCIO DE CEREAIS</v>
      </c>
      <c r="E2661" t="str">
        <v xml:space="preserve"> ANACLETO BRUNETTA E OUTROS</v>
      </c>
      <c r="F2661" t="str">
        <v>01830</v>
      </c>
      <c r="G2661" t="str">
        <v>FORNECEDORES MERCADORIA</v>
      </c>
      <c r="H2661" t="str">
        <v>ÚNICA</v>
      </c>
      <c r="I2661" t="str">
        <v>TRANSFERENCIA</v>
      </c>
      <c r="J2661">
        <v>66484.76</v>
      </c>
    </row>
    <row r="2662">
      <c r="A2662" t="str">
        <v>MM</v>
      </c>
      <c r="B2662">
        <v>45757</v>
      </c>
      <c r="C2662" t="str">
        <v>MERCADORIA EF NF 7487, CARREGAMENTO  Nº 01831, CONTRATO: 0214/25 - SO. PLACA: XXX-9999, MOTORISTA: JOEL FLORENCO DE SOUZA</v>
      </c>
      <c r="D2662" t="str">
        <v>MM COMERCIO DE CEREAIS</v>
      </c>
      <c r="E2662" t="str">
        <v xml:space="preserve"> ANACLETO BRUNETTA E OUTROS</v>
      </c>
      <c r="F2662" t="str">
        <v>01831</v>
      </c>
      <c r="G2662" t="str">
        <v>FORNECEDORES MERCADORIA</v>
      </c>
      <c r="H2662" t="str">
        <v>ÚNICA</v>
      </c>
      <c r="I2662" t="str">
        <v>TRANSFERENCIA</v>
      </c>
      <c r="J2662">
        <v>81949.44</v>
      </c>
    </row>
    <row r="2663">
      <c r="A2663" t="str">
        <v>MM</v>
      </c>
      <c r="B2663">
        <v>45757</v>
      </c>
      <c r="C2663" t="str">
        <v>MERCADORIA REF NF 7488, CARREGAMENTO  Nº 01834, CONTRATO: 0214/25 - SO. PLACA: XXX-9999, MOTORISTA: JOEL FLORENCO DE SOUZA</v>
      </c>
      <c r="D2663" t="str">
        <v>MM COMERCIO DE CEREAIS</v>
      </c>
      <c r="E2663" t="str">
        <v xml:space="preserve"> ANACLETO BRUNETTA E OUTROS</v>
      </c>
      <c r="F2663" t="str">
        <v>01834</v>
      </c>
      <c r="G2663" t="str">
        <v>FORNECEDORES MERCADORIA</v>
      </c>
      <c r="H2663" t="str">
        <v>ÚNICA</v>
      </c>
      <c r="I2663" t="str">
        <v>TRANSFERENCIA</v>
      </c>
      <c r="J2663">
        <v>80813.81</v>
      </c>
    </row>
    <row r="2664">
      <c r="A2664" t="str">
        <v>MM</v>
      </c>
      <c r="B2664">
        <v>45757</v>
      </c>
      <c r="C2664" t="str">
        <v>MERCADORIA REF NF 7489, CARREGAMENTO  Nº 01835, CONTRATO: 0214/25 - SO. PLACA: XXX-9999, MOTORISTA: JOEL FLORENCO DE SOUZA</v>
      </c>
      <c r="D2664" t="str">
        <v>MM COMERCIO DE CEREAIS</v>
      </c>
      <c r="E2664" t="str">
        <v xml:space="preserve"> ANACLETO BRUNETTA E OUTROS</v>
      </c>
      <c r="F2664" t="str">
        <v>01835</v>
      </c>
      <c r="G2664" t="str">
        <v>FORNECEDORES MERCADORIA</v>
      </c>
      <c r="H2664" t="str">
        <v>ÚNICA</v>
      </c>
      <c r="I2664" t="str">
        <v>TRANSFERENCIA</v>
      </c>
      <c r="J2664">
        <v>44206.27</v>
      </c>
    </row>
    <row r="2665">
      <c r="A2665" t="str">
        <v>MM</v>
      </c>
      <c r="B2665">
        <v>45757</v>
      </c>
      <c r="C2665" t="str">
        <v>CTE 27046 PARCIAL. CTE 32566 R$ 61,19.</v>
      </c>
      <c r="D2665" t="str">
        <v>MM COMERCIO DE CEREAIS</v>
      </c>
      <c r="E2665" t="str">
        <v xml:space="preserve"> NEROWILLIAN DIAS DE SOUZA TRANSPORTES</v>
      </c>
      <c r="F2665" t="str">
        <v>04/2025</v>
      </c>
      <c r="G2665" t="str">
        <v>PRO-LABORE</v>
      </c>
      <c r="H2665" t="str">
        <v>ÚNICA</v>
      </c>
      <c r="I2665" t="str">
        <v>DINHEIRO</v>
      </c>
      <c r="J2665">
        <v>3000</v>
      </c>
    </row>
    <row r="2666">
      <c r="A2666" t="str">
        <v>MM</v>
      </c>
      <c r="B2666">
        <v>45757</v>
      </c>
      <c r="C2666" t="str">
        <v>RESGATE BTG</v>
      </c>
      <c r="D2666" t="str">
        <v>MM COMERCIO DE CEREAIS</v>
      </c>
      <c r="E2666" t="str">
        <v xml:space="preserve"> TRANSFERENCIA ENTRE CONTAS</v>
      </c>
      <c r="F2666" t="str">
        <v>04/2025</v>
      </c>
      <c r="G2666" t="str">
        <v>TRANSFERENCIA ENTRE CONTAS</v>
      </c>
      <c r="H2666" t="str">
        <v>ÚNICA</v>
      </c>
      <c r="I2666" t="str">
        <v>TRANSFERENCIA</v>
      </c>
      <c r="J2666">
        <v>214059.35</v>
      </c>
    </row>
    <row r="2667">
      <c r="A2667" t="str">
        <v>MM</v>
      </c>
      <c r="B2667">
        <v>45757</v>
      </c>
      <c r="C2667" t="str">
        <v>CONSORCIO</v>
      </c>
      <c r="D2667" t="str">
        <v>MM COMERCIO DE CEREAIS</v>
      </c>
      <c r="E2667" t="str">
        <v xml:space="preserve"> BANCO DO BRASIL SA</v>
      </c>
      <c r="F2667" t="str">
        <v>04/2025</v>
      </c>
      <c r="G2667" t="str">
        <v>CONSORCIO</v>
      </c>
      <c r="H2667" t="str">
        <v>ÚNICA</v>
      </c>
      <c r="I2667" t="str">
        <v>DEBITO EM CONTA</v>
      </c>
      <c r="J2667">
        <v>711.08</v>
      </c>
    </row>
    <row r="2668">
      <c r="A2668" t="str">
        <v>MM</v>
      </c>
      <c r="B2668">
        <v>45757</v>
      </c>
      <c r="C2668" t="str">
        <v>RESGATE</v>
      </c>
      <c r="D2668" t="str">
        <v>MM COMERCIO DE CEREAIS</v>
      </c>
      <c r="E2668" t="str">
        <v xml:space="preserve"> TRANSFERENCIA ENTRE CONTAS</v>
      </c>
      <c r="F2668" t="str">
        <v>04/2025</v>
      </c>
      <c r="G2668" t="str">
        <v>TRANSFERENCIA ENTRE CONTAS</v>
      </c>
      <c r="H2668" t="str">
        <v>ÚNICA</v>
      </c>
      <c r="I2668" t="str">
        <v>TRANSFERENCIA</v>
      </c>
      <c r="J2668">
        <v>259751.73</v>
      </c>
    </row>
    <row r="2669">
      <c r="A2669" t="str">
        <v>MM</v>
      </c>
      <c r="B2669">
        <v>45757</v>
      </c>
      <c r="C2669" t="str">
        <v>MERCADORIA REF NF 7490, CARREGAMENTO  Nº 01836, CONTRATO: 0214/25 - SO. PLACA: XXX-9999, MOTORISTA: JOEL FLORENCO DE SOUZA</v>
      </c>
      <c r="D2669" t="str">
        <v>MM COMERCIO DE CEREAIS</v>
      </c>
      <c r="E2669" t="str">
        <v xml:space="preserve"> ANACLETO BRUNETTA E OUTROS</v>
      </c>
      <c r="F2669" t="str">
        <v>01836</v>
      </c>
      <c r="G2669" t="str">
        <v>FORNECEDORES MERCADORIA</v>
      </c>
      <c r="H2669" t="str">
        <v>ÚNICA</v>
      </c>
      <c r="I2669" t="str">
        <v>TRANSFERENCIA</v>
      </c>
      <c r="J2669">
        <v>82700.97</v>
      </c>
    </row>
    <row r="2670">
      <c r="A2670" t="str">
        <v>MM</v>
      </c>
      <c r="B2670">
        <v>45757</v>
      </c>
      <c r="C2670" t="str">
        <v>MERCADORIA REF NF 7491, CARREGAMENTO  Nº 01837, CONTRATO: 0214/25 - SO. PLACA: XXX-9999, MOTORISTA: JOEL FLORENCO DE SOUZA</v>
      </c>
      <c r="D2670" t="str">
        <v>MM COMERCIO DE CEREAIS</v>
      </c>
      <c r="E2670" t="str">
        <v xml:space="preserve"> ANACLETO BRUNETTA E OUTROS</v>
      </c>
      <c r="F2670" t="str">
        <v>01837</v>
      </c>
      <c r="G2670" t="str">
        <v>FORNECEDORES MERCADORIA</v>
      </c>
      <c r="H2670" t="str">
        <v>ÚNICA</v>
      </c>
      <c r="I2670" t="str">
        <v>TRANSFERENCIA</v>
      </c>
      <c r="J2670">
        <v>21733.18</v>
      </c>
    </row>
    <row r="2671">
      <c r="A2671" t="str">
        <v>MM</v>
      </c>
      <c r="B2671">
        <v>45757</v>
      </c>
      <c r="C2671" t="str">
        <v>IR APLICACAO</v>
      </c>
      <c r="D2671" t="str">
        <v>MM COMERCIO DE CEREAIS</v>
      </c>
      <c r="E2671" t="str">
        <v xml:space="preserve"> BANCO BTG PACTUAL S.A.</v>
      </c>
      <c r="F2671" t="str">
        <v>04/2025</v>
      </c>
      <c r="G2671" t="str">
        <v>IRPJ</v>
      </c>
      <c r="H2671" t="str">
        <v>ÚNICA</v>
      </c>
      <c r="I2671" t="str">
        <v>DEBITO EM CONTA</v>
      </c>
      <c r="J2671">
        <v>469.49</v>
      </c>
    </row>
    <row r="2672">
      <c r="A2672" t="str">
        <v>MM</v>
      </c>
      <c r="B2672">
        <v>45757</v>
      </c>
      <c r="C2672" t="str">
        <v>IOF APLICACAO</v>
      </c>
      <c r="D2672" t="str">
        <v>MM COMERCIO DE CEREAIS</v>
      </c>
      <c r="E2672" t="str">
        <v xml:space="preserve"> BANCO BTG PACTUAL S.A.</v>
      </c>
      <c r="F2672" t="str">
        <v>04/2025</v>
      </c>
      <c r="G2672" t="str">
        <v>IOF</v>
      </c>
      <c r="H2672" t="str">
        <v>ÚNICA</v>
      </c>
      <c r="I2672" t="str">
        <v>DEBITO EM CONTA</v>
      </c>
      <c r="J2672">
        <v>231.85</v>
      </c>
    </row>
    <row r="2673">
      <c r="A2673" t="str">
        <v>MM</v>
      </c>
      <c r="B2673">
        <v>45758</v>
      </c>
      <c r="C2673" t="str">
        <v>MERCADORIA REF NF 7491, CARREGAMENTO  Nº 01837, CONTRATO: 0214/25 - SO. PLACA: XXX-9999, MOTORISTA: JOEL FLORENCO DE SOUZA</v>
      </c>
      <c r="D2673" t="str">
        <v>MM COMERCIO DE CEREAIS</v>
      </c>
      <c r="E2673" t="str">
        <v xml:space="preserve"> ANACLETO BRUNETTA E OUTROS</v>
      </c>
      <c r="F2673" t="str">
        <v>01837</v>
      </c>
      <c r="G2673" t="str">
        <v>FORNECEDORES MERCADORIA</v>
      </c>
      <c r="H2673" t="str">
        <v>ÚNICA</v>
      </c>
      <c r="I2673" t="str">
        <v>TRANSFERENCIA</v>
      </c>
      <c r="J2673">
        <v>27257.94</v>
      </c>
    </row>
    <row r="2674">
      <c r="A2674" t="str">
        <v>MM</v>
      </c>
      <c r="B2674">
        <v>45758</v>
      </c>
      <c r="C2674" t="str">
        <v>MERCADORIA REF NF 7491, CARREGAMENTO  Nº 01837, CONTRATO: 0214/25 - SO. PLACA: XXX-9999, MOTORISTA: JOEL FLORENCO DE SOUZA</v>
      </c>
      <c r="D2674" t="str">
        <v>MM COMERCIO DE CEREAIS</v>
      </c>
      <c r="E2674" t="str">
        <v xml:space="preserve"> ANACLETO BRUNETTA E OUTROS</v>
      </c>
      <c r="F2674" t="str">
        <v>01837</v>
      </c>
      <c r="G2674" t="str">
        <v>FORNECEDORES MERCADORIA</v>
      </c>
      <c r="H2674" t="str">
        <v>ÚNICA</v>
      </c>
      <c r="I2674" t="str">
        <v>TRANSFERENCIA</v>
      </c>
      <c r="J2674">
        <v>29852.03</v>
      </c>
    </row>
    <row r="2675">
      <c r="A2675" t="str">
        <v>MM</v>
      </c>
      <c r="B2675">
        <v>45758</v>
      </c>
      <c r="C2675" t="str">
        <v>MERCADORIA REF NF 7493, CARREGAMENTO  Nº 01838, CONTRATO: 0214/25 - SO. PLACA: XXX-9999, MOTORISTA: JOEL FLORENCO DE SOUZA</v>
      </c>
      <c r="D2675" t="str">
        <v>MM COMERCIO DE CEREAIS</v>
      </c>
      <c r="E2675" t="str">
        <v xml:space="preserve"> ANACLETO BRUNETTA E OUTROS</v>
      </c>
      <c r="F2675" t="str">
        <v>01838</v>
      </c>
      <c r="G2675" t="str">
        <v>FORNECEDORES MERCADORIA</v>
      </c>
      <c r="H2675" t="str">
        <v>ÚNICA</v>
      </c>
      <c r="I2675" t="str">
        <v>TRANSFERENCIA</v>
      </c>
      <c r="J2675">
        <v>78442.34</v>
      </c>
    </row>
    <row r="2676">
      <c r="A2676" t="str">
        <v>MM</v>
      </c>
      <c r="B2676">
        <v>45758</v>
      </c>
      <c r="C2676" t="str">
        <v>MERCADORIA REF NF 7497, CARREGAMENTO  Nº 01839, CONTRATO: 0214/25 - SO. PLACA: XXX-9999, MOTORISTA: JOEL FLORENCO DE SOUZA</v>
      </c>
      <c r="D2676" t="str">
        <v>MM COMERCIO DE CEREAIS</v>
      </c>
      <c r="E2676" t="str">
        <v xml:space="preserve"> ANACLETO BRUNETTA E OUTROS</v>
      </c>
      <c r="F2676" t="str">
        <v>01839</v>
      </c>
      <c r="G2676" t="str">
        <v>FORNECEDORES MERCADORIA</v>
      </c>
      <c r="H2676" t="str">
        <v>ÚNICA</v>
      </c>
      <c r="I2676" t="str">
        <v>TRANSFERENCIA</v>
      </c>
      <c r="J2676">
        <v>61975.62</v>
      </c>
    </row>
    <row r="2677">
      <c r="A2677" t="str">
        <v>MM</v>
      </c>
      <c r="B2677">
        <v>45758</v>
      </c>
      <c r="C2677" t="str">
        <v>MERCADORIA REF NF 7498, CARREGAMENTO  Nº 01840, CONTRATO: 0214/25 - SO. PLACA: XXX-9999, MOTORISTA: JOEL FLORENCO DE SOUZA</v>
      </c>
      <c r="D2677" t="str">
        <v>MM COMERCIO DE CEREAIS</v>
      </c>
      <c r="E2677" t="str">
        <v xml:space="preserve"> ANACLETO BRUNETTA E OUTROS</v>
      </c>
      <c r="F2677" t="str">
        <v>01840</v>
      </c>
      <c r="G2677" t="str">
        <v>FORNECEDORES MERCADORIA</v>
      </c>
      <c r="H2677" t="str">
        <v>ÚNICA</v>
      </c>
      <c r="I2677" t="str">
        <v>TRANSFERENCIA</v>
      </c>
      <c r="J2677">
        <v>78292.03</v>
      </c>
    </row>
    <row r="2678">
      <c r="A2678" t="str">
        <v>MM</v>
      </c>
      <c r="B2678">
        <v>45758</v>
      </c>
      <c r="C2678" t="str">
        <v>MERCADORIA REF NF 7501, CARREGAMENTO  Nº 01841, CONTRATO: 0214/25 - SO. PLACA: XXX-9999, MOTORISTA: JOEL FLORENCO DE SOUZA</v>
      </c>
      <c r="D2678" t="str">
        <v>MM COMERCIO DE CEREAIS</v>
      </c>
      <c r="E2678" t="str">
        <v xml:space="preserve"> ANACLETO BRUNETTA E OUTROS</v>
      </c>
      <c r="F2678" t="str">
        <v>01841</v>
      </c>
      <c r="G2678" t="str">
        <v>FORNECEDORES MERCADORIA</v>
      </c>
      <c r="H2678" t="str">
        <v>ÚNICA</v>
      </c>
      <c r="I2678" t="str">
        <v>TRANSFERENCIA</v>
      </c>
      <c r="J2678">
        <v>65332.43</v>
      </c>
    </row>
    <row r="2679">
      <c r="A2679" t="str">
        <v>MM</v>
      </c>
      <c r="B2679">
        <v>45758</v>
      </c>
      <c r="C2679" t="str">
        <v>MERCADORIA REF NF 7502, CARREGAMENTO  Nº 01842, CONTRATO: 0214/25 - SO. PLACA: XXX-9999, MOTORISTA: JOEL FLORENCO DE SOUZA</v>
      </c>
      <c r="D2679" t="str">
        <v>MM COMERCIO DE CEREAIS</v>
      </c>
      <c r="E2679" t="str">
        <v xml:space="preserve"> ANACLETO BRUNETTA E OUTROS</v>
      </c>
      <c r="F2679" t="str">
        <v>01842</v>
      </c>
      <c r="G2679" t="str">
        <v>FORNECEDORES MERCADORIA</v>
      </c>
      <c r="H2679" t="str">
        <v>ÚNICA</v>
      </c>
      <c r="I2679" t="str">
        <v>TRANSFERENCIA</v>
      </c>
      <c r="J2679">
        <v>84955.54</v>
      </c>
    </row>
    <row r="2680">
      <c r="A2680" t="str">
        <v>MM</v>
      </c>
      <c r="B2680">
        <v>45758</v>
      </c>
      <c r="C2680" t="str">
        <v>MERCADORIA REF NF 7503, CARREGAMENTO  Nº 01843, CONTRATO: 0214/25 - SO. PLACA: XXX-9999, MOTORISTA: JOEL FLORENCO DE SOUZA</v>
      </c>
      <c r="D2680" t="str">
        <v>MM COMERCIO DE CEREAIS</v>
      </c>
      <c r="E2680" t="str">
        <v xml:space="preserve"> ANACLETO BRUNETTA E OUTROS</v>
      </c>
      <c r="F2680" t="str">
        <v>01843</v>
      </c>
      <c r="G2680" t="str">
        <v>FORNECEDORES MERCADORIA</v>
      </c>
      <c r="H2680" t="str">
        <v>ÚNICA</v>
      </c>
      <c r="I2680" t="str">
        <v>TRANSFERENCIA</v>
      </c>
      <c r="J2680">
        <v>83435.79</v>
      </c>
    </row>
    <row r="2681">
      <c r="A2681" t="str">
        <v>MM</v>
      </c>
      <c r="B2681">
        <v>45758</v>
      </c>
      <c r="C2681" t="str">
        <v>MERCADORIA REF NF 7504, CARREGAMENTO  Nº 01844, CONTRATO: 0214/25 - SO. PLACA: XXX-9999, MOTORISTA: JOEL FLORENCO DE SOUZA</v>
      </c>
      <c r="D2681" t="str">
        <v>MM COMERCIO DE CEREAIS</v>
      </c>
      <c r="E2681" t="str">
        <v xml:space="preserve"> ANACLETO BRUNETTA E OUTROS</v>
      </c>
      <c r="F2681" t="str">
        <v>01844</v>
      </c>
      <c r="G2681" t="str">
        <v>FORNECEDORES MERCADORIA</v>
      </c>
      <c r="H2681" t="str">
        <v>ÚNICA</v>
      </c>
      <c r="I2681" t="str">
        <v>TRANSFERENCIA</v>
      </c>
      <c r="J2681">
        <v>20308.31</v>
      </c>
    </row>
    <row r="2682">
      <c r="A2682" t="str">
        <v>MM</v>
      </c>
      <c r="B2682">
        <v>45758</v>
      </c>
      <c r="C2682" t="str">
        <v>MERCADORIA REF NF 7504, CARREGAMENTO  Nº 01844, CONTRATO: 0214/25 - SO. PLACA: XXX-9999, MOTORISTA: JOEL FLORENCO DE SOUZA</v>
      </c>
      <c r="D2682" t="str">
        <v>MM COMERCIO DE CEREAIS</v>
      </c>
      <c r="E2682" t="str">
        <v xml:space="preserve"> ANACLETO BRUNETTA E OUTROS</v>
      </c>
      <c r="F2682" t="str">
        <v>01844</v>
      </c>
      <c r="G2682" t="str">
        <v>FORNECEDORES MERCADORIA</v>
      </c>
      <c r="H2682" t="str">
        <v>ÚNICA</v>
      </c>
      <c r="I2682" t="str">
        <v>TRANSFERENCIA</v>
      </c>
      <c r="J2682">
        <v>46777.67</v>
      </c>
    </row>
    <row r="2683">
      <c r="A2683" t="str">
        <v>MM</v>
      </c>
      <c r="B2683">
        <v>45758</v>
      </c>
      <c r="C2683" t="str">
        <v>APLICACAO</v>
      </c>
      <c r="D2683" t="str">
        <v>MM COMERCIO DE CEREAIS</v>
      </c>
      <c r="E2683" t="str">
        <v xml:space="preserve"> TRANSFERENCIA ENTRE CONTAS</v>
      </c>
      <c r="F2683" t="str">
        <v>04/2025</v>
      </c>
      <c r="G2683" t="str">
        <v>TRANSFERENCIA ENTRE CONTAS</v>
      </c>
      <c r="H2683" t="str">
        <v>ÚNICA</v>
      </c>
      <c r="I2683" t="str">
        <v>TRANSFERENCIA</v>
      </c>
      <c r="J2683">
        <v>353222.33</v>
      </c>
    </row>
    <row r="2684">
      <c r="A2684" t="str">
        <v>MM</v>
      </c>
      <c r="B2684">
        <v>45761</v>
      </c>
      <c r="C2684" t="str">
        <v>REFERENTE 04/2025.</v>
      </c>
      <c r="D2684" t="str">
        <v>MM COMERCIO DE CEREAIS</v>
      </c>
      <c r="E2684" t="str">
        <v xml:space="preserve"> ENERGISA MATO GROSSO - DISTRIBUIDORA DE ENERGIA S.A.</v>
      </c>
      <c r="F2684" t="str">
        <v>04/2025</v>
      </c>
      <c r="G2684" t="str">
        <v>ENERGIA</v>
      </c>
      <c r="H2684" t="str">
        <v>4/12</v>
      </c>
      <c r="I2684" t="str">
        <v>BOLETO</v>
      </c>
      <c r="J2684">
        <v>151.88</v>
      </c>
    </row>
    <row r="2685">
      <c r="A2685" t="str">
        <v>MM</v>
      </c>
      <c r="B2685">
        <v>45761</v>
      </c>
      <c r="C2685" t="str">
        <v>MERCADORIA REF NF 7513, CARREGAMENTO  Nº 01855, CONTRATO: 0214/25 - SO. PLACA: XXX-9999, MOTORISTA: JOEL FLORENCO DE SOUZA</v>
      </c>
      <c r="D2685" t="str">
        <v>MM COMERCIO DE CEREAIS</v>
      </c>
      <c r="E2685" t="str">
        <v xml:space="preserve"> ANACLETO BRUNETTA E OUTROS</v>
      </c>
      <c r="F2685" t="str">
        <v>01855</v>
      </c>
      <c r="G2685" t="str">
        <v>FORNECEDORES MERCADORIA</v>
      </c>
      <c r="H2685" t="str">
        <v>ÚNICA</v>
      </c>
      <c r="I2685" t="str">
        <v>TRANSFERENCIA</v>
      </c>
      <c r="J2685">
        <v>65950.35</v>
      </c>
    </row>
    <row r="2686">
      <c r="A2686" t="str">
        <v>MM</v>
      </c>
      <c r="B2686">
        <v>45761</v>
      </c>
      <c r="C2686" t="str">
        <v>MERCADORIA REF NF 7514, CARREGAMENTO  Nº 01856, CONTRATO: 0214/25 - SO. PLACA: XXX-9999, MOTORISTA: JOEL FLORENCO DE SOUZA</v>
      </c>
      <c r="D2686" t="str">
        <v>MM COMERCIO DE CEREAIS</v>
      </c>
      <c r="E2686" t="str">
        <v xml:space="preserve"> ANACLETO BRUNETTA E OUTROS</v>
      </c>
      <c r="F2686" t="str">
        <v>01856</v>
      </c>
      <c r="G2686" t="str">
        <v>FORNECEDORES MERCADORIA</v>
      </c>
      <c r="H2686" t="str">
        <v>ÚNICA</v>
      </c>
      <c r="I2686" t="str">
        <v>TRANSFERENCIA</v>
      </c>
      <c r="J2686">
        <v>59721.05</v>
      </c>
    </row>
    <row r="2687">
      <c r="A2687" t="str">
        <v>MM</v>
      </c>
      <c r="B2687">
        <v>45761</v>
      </c>
      <c r="C2687" t="str">
        <v>MERCADORIA REF NF 7516, CARREGAMENTO  Nº 01857, CONTRATO: 0214/25 - SO. PLACA: XXX-9999, MOTORISTA: JOEL FLORENCO DE SOUZA</v>
      </c>
      <c r="D2687" t="str">
        <v>MM COMERCIO DE CEREAIS</v>
      </c>
      <c r="E2687" t="str">
        <v xml:space="preserve"> ANACLETO BRUNETTA E OUTROS</v>
      </c>
      <c r="F2687" t="str">
        <v>01857</v>
      </c>
      <c r="G2687" t="str">
        <v>FORNECEDORES MERCADORIA</v>
      </c>
      <c r="H2687" t="str">
        <v>ÚNICA</v>
      </c>
      <c r="I2687" t="str">
        <v>TRANSFERENCIA</v>
      </c>
      <c r="J2687">
        <v>78742.95</v>
      </c>
    </row>
    <row r="2688">
      <c r="A2688" t="str">
        <v>MM</v>
      </c>
      <c r="B2688">
        <v>45761</v>
      </c>
      <c r="C2688" t="str">
        <v>MERCADORIA REF NF 7517, CARREGAMENTO  Nº 01858, CONTRATO: 0214/25 - SO. PLACA: XXX-9999, MOTORISTA: JOEL FLORENCO DE SOUZA</v>
      </c>
      <c r="D2688" t="str">
        <v>MM COMERCIO DE CEREAIS</v>
      </c>
      <c r="E2688" t="str">
        <v xml:space="preserve"> ANACLETO BRUNETTA E OUTROS</v>
      </c>
      <c r="F2688" t="str">
        <v>01858</v>
      </c>
      <c r="G2688" t="str">
        <v>FORNECEDORES MERCADORIA</v>
      </c>
      <c r="H2688" t="str">
        <v>ÚNICA</v>
      </c>
      <c r="I2688" t="str">
        <v>TRANSFERENCIA</v>
      </c>
      <c r="J2688">
        <v>66384.56</v>
      </c>
    </row>
    <row r="2689">
      <c r="A2689" t="str">
        <v>MM</v>
      </c>
      <c r="B2689">
        <v>45761</v>
      </c>
      <c r="C2689" t="str">
        <v>MERCADORIA REF NF 7519, CARREGAMENTO  Nº 01859, CONTRATO: 0214/25 - SO. PLACA: XXX-9999, MOTORISTA: JOEL FLORENCO DE SOUZA</v>
      </c>
      <c r="D2689" t="str">
        <v>MM COMERCIO DE CEREAIS</v>
      </c>
      <c r="E2689" t="str">
        <v xml:space="preserve"> ANACLETO BRUNETTA E OUTROS</v>
      </c>
      <c r="F2689" t="str">
        <v>01859</v>
      </c>
      <c r="G2689" t="str">
        <v>FORNECEDORES MERCADORIA</v>
      </c>
      <c r="H2689" t="str">
        <v>ÚNICA</v>
      </c>
      <c r="I2689" t="str">
        <v>TRANSFERENCIA</v>
      </c>
      <c r="J2689">
        <v>79310.76</v>
      </c>
    </row>
    <row r="2690">
      <c r="A2690" t="str">
        <v>MM</v>
      </c>
      <c r="B2690">
        <v>45761</v>
      </c>
      <c r="C2690" t="str">
        <v>BAIXAR MUTUO</v>
      </c>
      <c r="D2690" t="str">
        <v>MM COMERCIO DE CEREAIS</v>
      </c>
      <c r="E2690" t="str">
        <v xml:space="preserve"> MARCIA MORATELLI</v>
      </c>
      <c r="F2690" t="str">
        <v>04/2025</v>
      </c>
      <c r="G2690" t="str">
        <v>PRO-LABORE</v>
      </c>
      <c r="H2690" t="str">
        <v>ÚNICA</v>
      </c>
      <c r="I2690" t="str">
        <v>TRANSFERENCIA</v>
      </c>
      <c r="J2690">
        <v>2000</v>
      </c>
    </row>
    <row r="2691">
      <c r="A2691" t="str">
        <v>MM</v>
      </c>
      <c r="B2691">
        <v>45761</v>
      </c>
      <c r="C2691" t="str">
        <v>RESGATE</v>
      </c>
      <c r="D2691" t="str">
        <v>MM COMERCIO DE CEREAIS</v>
      </c>
      <c r="E2691" t="str">
        <v xml:space="preserve"> TRANSFERENCIA ENTRE CONTAS</v>
      </c>
      <c r="F2691" t="str">
        <v>04/2025</v>
      </c>
      <c r="G2691" t="str">
        <v>TRANSFERENCIA ENTRE CONTAS</v>
      </c>
      <c r="H2691" t="str">
        <v>ÚNICA</v>
      </c>
      <c r="I2691" t="str">
        <v>TRANSFERENCIA</v>
      </c>
      <c r="J2691">
        <v>87415.55</v>
      </c>
    </row>
    <row r="2692">
      <c r="A2692" t="str">
        <v>MM</v>
      </c>
      <c r="B2692">
        <v>45762</v>
      </c>
      <c r="C2692" t="str">
        <v>MERCADORIA REF NF 7526, CARREGAMENTO  Nº 01865, CONTRATO: 0214/25 - SO. PLACA: XXX-9999, MOTORISTA: JOEL FLORENCO DE SOUZA</v>
      </c>
      <c r="D2692" t="str">
        <v>MM COMERCIO DE CEREAIS</v>
      </c>
      <c r="E2692" t="str">
        <v xml:space="preserve"> ANACLETO BRUNETTA E OUTROS</v>
      </c>
      <c r="F2692" t="str">
        <v>01865</v>
      </c>
      <c r="G2692" t="str">
        <v>FORNECEDORES MERCADORIA</v>
      </c>
      <c r="H2692" t="str">
        <v>ÚNICA</v>
      </c>
      <c r="I2692" t="str">
        <v>TRANSFERENCIA</v>
      </c>
      <c r="J2692">
        <v>71945.83</v>
      </c>
    </row>
    <row r="2693">
      <c r="A2693" t="str">
        <v>MM</v>
      </c>
      <c r="B2693">
        <v>45762</v>
      </c>
      <c r="C2693" t="str">
        <v>MERCADORIA REF NF 7527, CARREGAMENTO  Nº 01866, CONTRATO: 0214/25 - SO. PLACA: XXX-9999, MOTORISTA: JOEL FLORENCO DE SOUZA</v>
      </c>
      <c r="D2693" t="str">
        <v>MM COMERCIO DE CEREAIS</v>
      </c>
      <c r="E2693" t="str">
        <v xml:space="preserve"> ANACLETO BRUNETTA E OUTROS</v>
      </c>
      <c r="F2693" t="str">
        <v>01866</v>
      </c>
      <c r="G2693" t="str">
        <v>FORNECEDORES MERCADORIA</v>
      </c>
      <c r="H2693" t="str">
        <v>ÚNICA</v>
      </c>
      <c r="I2693" t="str">
        <v>TRANSFERENCIA</v>
      </c>
      <c r="J2693">
        <v>83335.59</v>
      </c>
    </row>
    <row r="2694">
      <c r="A2694" t="str">
        <v>MM</v>
      </c>
      <c r="B2694">
        <v>45762</v>
      </c>
      <c r="C2694" t="str">
        <v>MERCADORIA REF NF 7531, CARREGAMENTO  Nº 01868, CONTRATO: 0214/25 - SO. PLACA: XXX-9999, MOTORISTA: JOEL FLORENCO DE SOUZA</v>
      </c>
      <c r="D2694" t="str">
        <v>MM COMERCIO DE CEREAIS</v>
      </c>
      <c r="E2694" t="str">
        <v xml:space="preserve"> ANACLETO BRUNETTA E OUTROS</v>
      </c>
      <c r="F2694" t="str">
        <v>01868</v>
      </c>
      <c r="G2694" t="str">
        <v>FORNECEDORES MERCADORIA</v>
      </c>
      <c r="H2694" t="str">
        <v>ÚNICA</v>
      </c>
      <c r="I2694" t="str">
        <v>TRANSFERENCIA</v>
      </c>
      <c r="J2694">
        <v>80646.8</v>
      </c>
    </row>
    <row r="2695">
      <c r="A2695" t="str">
        <v>MM</v>
      </c>
      <c r="B2695">
        <v>45762</v>
      </c>
      <c r="C2695" t="str">
        <v>RESGATE</v>
      </c>
      <c r="D2695" t="str">
        <v>MM COMERCIO DE CEREAIS</v>
      </c>
      <c r="E2695" t="str">
        <v xml:space="preserve"> TRANSFERENCIA ENTRE CONTAS</v>
      </c>
      <c r="F2695" t="str">
        <v>04/2025</v>
      </c>
      <c r="G2695" t="str">
        <v>TRANSFERENCIA ENTRE CONTAS</v>
      </c>
      <c r="H2695" t="str">
        <v>ÚNICA</v>
      </c>
      <c r="I2695" t="str">
        <v>TRANSFERENCIA</v>
      </c>
      <c r="J2695">
        <v>235928.22</v>
      </c>
    </row>
    <row r="2696">
      <c r="A2696" t="str">
        <v>MM</v>
      </c>
      <c r="B2696">
        <v>45763</v>
      </c>
      <c r="C2696" t="str">
        <v>MERCADORIA REF NF 7538, CARREGAMENTO  Nº 01869, CONTRATO: 0214/25 - SO. PLACA: XXX-9999, MOTORISTA: JOEL FLORENCO DE SOUZA</v>
      </c>
      <c r="D2696" t="str">
        <v>MM COMERCIO DE CEREAIS</v>
      </c>
      <c r="E2696" t="str">
        <v xml:space="preserve"> ANACLETO BRUNETTA E OUTROS</v>
      </c>
      <c r="F2696" t="str">
        <v>01869</v>
      </c>
      <c r="G2696" t="str">
        <v>FORNECEDORES MERCADORIA</v>
      </c>
      <c r="H2696" t="str">
        <v>ÚNICA</v>
      </c>
      <c r="I2696" t="str">
        <v>TRANSFERENCIA</v>
      </c>
      <c r="J2696">
        <v>66000.45</v>
      </c>
    </row>
    <row r="2697">
      <c r="A2697" t="str">
        <v>MM</v>
      </c>
      <c r="B2697">
        <v>45763</v>
      </c>
      <c r="C2697" t="str">
        <v>MERCADORIA REF NF 7541, CARREGAMENTO  Nº 01871, CONTRATO: 0214/25 - SO. PLACA: XXX-9999, MOTORISTA: JOEL FLORENCO DE SOUZA</v>
      </c>
      <c r="D2697" t="str">
        <v>MM COMERCIO DE CEREAIS</v>
      </c>
      <c r="E2697" t="str">
        <v xml:space="preserve"> ANACLETO BRUNETTA E OUTROS</v>
      </c>
      <c r="F2697" t="str">
        <v>01871</v>
      </c>
      <c r="G2697" t="str">
        <v>FORNECEDORES MERCADORIA</v>
      </c>
      <c r="H2697" t="str">
        <v>ÚNICA</v>
      </c>
      <c r="I2697" t="str">
        <v>TRANSFERENCIA</v>
      </c>
      <c r="J2697">
        <v>61641.61</v>
      </c>
    </row>
    <row r="2698">
      <c r="A2698" t="str">
        <v>MM</v>
      </c>
      <c r="B2698">
        <v>45763</v>
      </c>
      <c r="C2698" t="str">
        <v>EMPRESTIMO (DEVOLUCAO MESMO DIA)</v>
      </c>
      <c r="D2698" t="str">
        <v>MM COMERCIO DE CEREAIS</v>
      </c>
      <c r="E2698" t="str">
        <v xml:space="preserve"> TRANSFERENCIA ENTRE CONTAS</v>
      </c>
      <c r="F2698" t="str">
        <v>04/2025</v>
      </c>
      <c r="G2698" t="str">
        <v>TRANSFERENCIA ENTRE CONTAS</v>
      </c>
      <c r="H2698" t="str">
        <v>ÚNICA</v>
      </c>
      <c r="I2698" t="str">
        <v>TRANSFERENCIA</v>
      </c>
      <c r="J2698">
        <v>100000</v>
      </c>
    </row>
    <row r="2699">
      <c r="A2699" t="str">
        <v>MM</v>
      </c>
      <c r="B2699">
        <v>45763</v>
      </c>
      <c r="C2699" t="str">
        <v>EMPRESTIMO (DEVOLUCAO MESMO DIA)</v>
      </c>
      <c r="D2699" t="str">
        <v>MM COMERCIO DE CEREAIS</v>
      </c>
      <c r="E2699" t="str">
        <v xml:space="preserve"> TRANSFERENCIA ENTRE CONTAS</v>
      </c>
      <c r="F2699" t="str">
        <v>04/2025</v>
      </c>
      <c r="G2699" t="str">
        <v>TRANSFERENCIA ENTRE CONTAS</v>
      </c>
      <c r="H2699" t="str">
        <v>ÚNICA</v>
      </c>
      <c r="I2699" t="str">
        <v>TRANSFERENCIA</v>
      </c>
      <c r="J2699">
        <v>100000</v>
      </c>
    </row>
    <row r="2700">
      <c r="A2700" t="str">
        <v>MM</v>
      </c>
      <c r="B2700">
        <v>45763</v>
      </c>
      <c r="C2700" t="str">
        <v>BAIXA CPR 0002/2024 DIEGO EXTRATO Vianei Baltasar Perius</v>
      </c>
      <c r="D2700" t="str">
        <v>MM COMERCIO DE CEREAIS</v>
      </c>
      <c r="E2700" t="str">
        <v xml:space="preserve"> REGISTRO DE IMOVEIS, TITULOS E DOCUMENTOS</v>
      </c>
      <c r="F2700" t="str">
        <v>04/2025</v>
      </c>
      <c r="G2700" t="str">
        <v>CUSTAS CARTORIAIS</v>
      </c>
      <c r="H2700" t="str">
        <v>ÚNICA</v>
      </c>
      <c r="I2700" t="str">
        <v>PIX</v>
      </c>
      <c r="J2700">
        <v>47.04</v>
      </c>
    </row>
    <row r="2701">
      <c r="A2701" t="str">
        <v>MM</v>
      </c>
      <c r="B2701">
        <v>45763</v>
      </c>
      <c r="C2701" t="str">
        <v>CEDULA DE CREDITO BANCARIO NR 713.913.095. 14/24 PARCELAS PRIMEIRA 24/02/2024 ULTIMA 24/02/2026 VALOR PARCELA: R$ 54.166,67 . ENCARGO FINANCEIRO 1,33 % MES.</v>
      </c>
      <c r="D2701" t="str">
        <v>MM COMERCIO DE CEREAIS</v>
      </c>
      <c r="E2701" t="str">
        <v xml:space="preserve"> BANCO DO BRASIL SA</v>
      </c>
      <c r="F2701" t="str">
        <v>713.913.095</v>
      </c>
      <c r="G2701" t="str">
        <v>CAPITAL GIRO</v>
      </c>
      <c r="H2701" t="str">
        <v>14/24</v>
      </c>
      <c r="I2701" t="str">
        <v>DEBITO EM CONTA</v>
      </c>
      <c r="J2701">
        <v>54166.67</v>
      </c>
    </row>
    <row r="2702">
      <c r="A2702" t="str">
        <v>MM</v>
      </c>
      <c r="B2702">
        <v>45763</v>
      </c>
      <c r="C2702" t="str">
        <v>CEDULA DE CREDITO BANCARIO NR 713.913.095. 14/24 PARCELAS PRIMEIRA 24/02/2024 ULTIMA 24/02/2026 VALOR PARCELA: R$ 54.166,67 . ENCARGO FINANCEIRO 1,33 % MES.</v>
      </c>
      <c r="D2702" t="str">
        <v>MM COMERCIO DE CEREAIS</v>
      </c>
      <c r="E2702" t="str">
        <v xml:space="preserve"> BANCO DO BRASIL SA</v>
      </c>
      <c r="F2702" t="str">
        <v>713.913.095</v>
      </c>
      <c r="G2702" t="str">
        <v>JUROS EMPRESTIMOS</v>
      </c>
      <c r="H2702" t="str">
        <v>14/24</v>
      </c>
      <c r="I2702" t="str">
        <v>DEBITO EM CONTA</v>
      </c>
      <c r="J2702">
        <v>8188.74</v>
      </c>
    </row>
    <row r="2703">
      <c r="A2703" t="str">
        <v>MM</v>
      </c>
      <c r="B2703">
        <v>45763</v>
      </c>
      <c r="C2703" t="str">
        <v>APLICACAO</v>
      </c>
      <c r="D2703" t="str">
        <v>MM COMERCIO DE CEREAIS</v>
      </c>
      <c r="E2703" t="str">
        <v xml:space="preserve"> TRANSFERENCIA ENTRE CONTAS</v>
      </c>
      <c r="F2703" t="str">
        <v>04/2025</v>
      </c>
      <c r="G2703" t="str">
        <v>TRANSFERENCIA ENTRE CONTAS</v>
      </c>
      <c r="H2703" t="str">
        <v>ÚNICA</v>
      </c>
      <c r="I2703" t="str">
        <v>TRANSFERENCIA</v>
      </c>
      <c r="J2703">
        <v>935422.73</v>
      </c>
    </row>
    <row r="2704">
      <c r="A2704" t="str">
        <v>MM</v>
      </c>
      <c r="B2704">
        <v>45763</v>
      </c>
      <c r="C2704" t="str">
        <v>DESCONTO CONCEDIDO CONTRATO 187/24 - SO. FIZEMOS ANTECIPACAO DE RECEBIMENTO DO DIA 30/04 PARA 16/04.</v>
      </c>
      <c r="D2704" t="str">
        <v>MM COMERCIO DE CEREAIS</v>
      </c>
      <c r="E2704" t="str">
        <v xml:space="preserve"> BUNGE ALIMENTOS S/A</v>
      </c>
      <c r="F2704" t="str">
        <v>187/24 - SO</v>
      </c>
      <c r="G2704" t="str">
        <v>JUROS DE ANTECIPACAO</v>
      </c>
      <c r="H2704" t="str">
        <v>ÚNICA</v>
      </c>
      <c r="I2704" t="str">
        <v>TRANSFERENCIA</v>
      </c>
      <c r="J2704">
        <v>8599.5</v>
      </c>
    </row>
    <row r="2705">
      <c r="A2705" t="str">
        <v>MM</v>
      </c>
      <c r="B2705">
        <v>45764</v>
      </c>
      <c r="C2705" t="str">
        <v>MERCADORIA REF NF 7552, CARREGAMENTO  Nº 01875, CONTRATO: 0214/25 - SO. PLACA: XXX-9999, MOTORISTA: JOEL FLORENCO DE SOUZA</v>
      </c>
      <c r="D2705" t="str">
        <v>MM COMERCIO DE CEREAIS</v>
      </c>
      <c r="E2705" t="str">
        <v xml:space="preserve"> ANACLETO BRUNETTA E OUTROS</v>
      </c>
      <c r="F2705" t="str">
        <v>01875</v>
      </c>
      <c r="G2705" t="str">
        <v>FORNECEDORES MERCADORIA</v>
      </c>
      <c r="H2705" t="str">
        <v>ÚNICA</v>
      </c>
      <c r="I2705" t="str">
        <v>TRANSFERENCIA</v>
      </c>
      <c r="J2705">
        <v>84454.52</v>
      </c>
    </row>
    <row r="2706">
      <c r="A2706" t="str">
        <v>MM</v>
      </c>
      <c r="B2706">
        <v>45764</v>
      </c>
      <c r="C2706" t="str">
        <v>MERCADORIA REF NF 7555, CARREGAMENTO  Nº 01876, CONTRATO: 0214/25 - SO. PLACA: XXX-9999, MOTORISTA: JOEL FLORENCO DE SOUZA</v>
      </c>
      <c r="D2706" t="str">
        <v>MM COMERCIO DE CEREAIS</v>
      </c>
      <c r="E2706" t="str">
        <v xml:space="preserve"> ANACLETO BRUNETTA E OUTROS</v>
      </c>
      <c r="F2706" t="str">
        <v>01876</v>
      </c>
      <c r="G2706" t="str">
        <v>FORNECEDORES MERCADORIA</v>
      </c>
      <c r="H2706" t="str">
        <v>ÚNICA</v>
      </c>
      <c r="I2706" t="str">
        <v>TRANSFERENCIA</v>
      </c>
      <c r="J2706">
        <v>79277.36</v>
      </c>
    </row>
    <row r="2707">
      <c r="A2707" t="str">
        <v>MM</v>
      </c>
      <c r="B2707">
        <v>45764</v>
      </c>
      <c r="C2707" t="str">
        <v>RESGATE</v>
      </c>
      <c r="D2707" t="str">
        <v>MM COMERCIO DE CEREAIS</v>
      </c>
      <c r="E2707" t="str">
        <v xml:space="preserve"> TRANSFERENCIA ENTRE CONTAS</v>
      </c>
      <c r="F2707" t="str">
        <v>04/2025</v>
      </c>
      <c r="G2707" t="str">
        <v>TRANSFERENCIA ENTRE CONTAS</v>
      </c>
      <c r="H2707" t="str">
        <v>ÚNICA</v>
      </c>
      <c r="I2707" t="str">
        <v>TRANSFERENCIA</v>
      </c>
      <c r="J2707">
        <v>163731.88</v>
      </c>
    </row>
    <row r="2708">
      <c r="A2708" t="str">
        <v>MM</v>
      </c>
      <c r="B2708">
        <v>45769</v>
      </c>
      <c r="C2708" t="str">
        <v>NF 202500000000001 PARCIAL.</v>
      </c>
      <c r="D2708" t="str">
        <v>MM COMERCIO DE CEREAIS</v>
      </c>
      <c r="E2708" t="str">
        <v xml:space="preserve"> TOCANTINS GRAOS LTDA</v>
      </c>
      <c r="F2708" t="str">
        <v>202500000000001</v>
      </c>
      <c r="G2708" t="str">
        <v>PRO-LABORE</v>
      </c>
      <c r="H2708" t="str">
        <v>ÚNICA</v>
      </c>
      <c r="I2708" t="str">
        <v>PIX</v>
      </c>
      <c r="J2708">
        <v>50000</v>
      </c>
    </row>
    <row r="2709">
      <c r="A2709" t="str">
        <v>MM</v>
      </c>
      <c r="B2709">
        <v>45769</v>
      </c>
      <c r="C2709" t="str">
        <v>SENAR NF 5811. CONTRATO 0177/24 - SO.</v>
      </c>
      <c r="D2709" t="str">
        <v>MM COMERCIO DE CEREAIS</v>
      </c>
      <c r="E2709" t="str">
        <v xml:space="preserve"> SILVIO CESAR VERDELIO E OUTRO</v>
      </c>
      <c r="F2709" t="str">
        <v>0177/24 - SO</v>
      </c>
      <c r="G2709" t="str">
        <v>FUNRURAL</v>
      </c>
      <c r="H2709" t="str">
        <v>ÚNICA</v>
      </c>
      <c r="I2709" t="str">
        <v>BOLETO</v>
      </c>
      <c r="J2709">
        <v>332.31</v>
      </c>
    </row>
    <row r="2710">
      <c r="A2710" t="str">
        <v>MM</v>
      </c>
      <c r="B2710">
        <v>45769</v>
      </c>
      <c r="C2710" t="str">
        <v>SENAR NF 5793. COTRATO 0211/25 - SO 272,5477 TONS.</v>
      </c>
      <c r="D2710" t="str">
        <v>MM COMERCIO DE CEREAIS</v>
      </c>
      <c r="E2710" t="str">
        <v xml:space="preserve"> SILVIO CESAR VERDELIO E OUTRO</v>
      </c>
      <c r="F2710" t="str">
        <v>0211/25 - SO</v>
      </c>
      <c r="G2710" t="str">
        <v>FUNRURAL</v>
      </c>
      <c r="H2710" t="str">
        <v>ÚNICA</v>
      </c>
      <c r="I2710" t="str">
        <v>BOLETO</v>
      </c>
      <c r="J2710">
        <v>953.91</v>
      </c>
    </row>
    <row r="2711">
      <c r="A2711" t="str">
        <v>MM</v>
      </c>
      <c r="B2711">
        <v>45769</v>
      </c>
      <c r="C2711" t="str">
        <v>SENAR NF 4516217 426 TONS. CONTRATO 0175/24 - SO.</v>
      </c>
      <c r="D2711" t="str">
        <v>MM COMERCIO DE CEREAIS</v>
      </c>
      <c r="E2711" t="str">
        <v xml:space="preserve"> DIEGO FERREIRA DE ASSIS</v>
      </c>
      <c r="F2711" t="str">
        <v>0175/24 - SO</v>
      </c>
      <c r="G2711" t="str">
        <v>FUNRURAL</v>
      </c>
      <c r="H2711" t="str">
        <v>ÚNICA</v>
      </c>
      <c r="I2711" t="str">
        <v>BOLETO</v>
      </c>
      <c r="J2711">
        <v>1059.53</v>
      </c>
    </row>
    <row r="2712">
      <c r="A2712" t="str">
        <v>MM</v>
      </c>
      <c r="B2712">
        <v>45769</v>
      </c>
      <c r="C2712" t="str">
        <v>SENAR NF 1073, 1074, 1075. CONTRATO 0189/24 - SO.</v>
      </c>
      <c r="D2712" t="str">
        <v>MM COMERCIO DE CEREAIS</v>
      </c>
      <c r="E2712" t="str">
        <v xml:space="preserve"> RICARDO BRIZOT NICARETTA</v>
      </c>
      <c r="F2712" t="str">
        <v>0189/24 - SO</v>
      </c>
      <c r="G2712" t="str">
        <v>FUNRURAL</v>
      </c>
      <c r="H2712" t="str">
        <v>ÚNICA</v>
      </c>
      <c r="I2712" t="str">
        <v>BOLETO</v>
      </c>
      <c r="J2712">
        <v>437.44</v>
      </c>
    </row>
    <row r="2713">
      <c r="A2713" t="str">
        <v>MM</v>
      </c>
      <c r="B2713">
        <v>45769</v>
      </c>
      <c r="C2713" t="str">
        <v>REFERENTE 03/2025.</v>
      </c>
      <c r="D2713" t="str">
        <v>MM COMERCIO DE CEREAIS</v>
      </c>
      <c r="E2713" t="str">
        <v xml:space="preserve"> INSS INSTITUTO NACIONAL DE SEGURANCA SOCIAL</v>
      </c>
      <c r="F2713" t="str">
        <v>03/2025</v>
      </c>
      <c r="G2713" t="str">
        <v>INSS</v>
      </c>
      <c r="H2713" t="str">
        <v>3/12</v>
      </c>
      <c r="I2713" t="str">
        <v>BOLETO</v>
      </c>
      <c r="J2713">
        <v>872.73</v>
      </c>
    </row>
    <row r="2714">
      <c r="A2714" t="str">
        <v>MM</v>
      </c>
      <c r="B2714">
        <v>45769</v>
      </c>
      <c r="C2714" t="str">
        <v>REFERENTE 03/2025.</v>
      </c>
      <c r="D2714" t="str">
        <v>MM COMERCIO DE CEREAIS</v>
      </c>
      <c r="E2714" t="str">
        <v xml:space="preserve"> INSS INSTITUTO NACIONAL DE SEGURANCA SOCIAL</v>
      </c>
      <c r="F2714" t="str">
        <v>03/2025</v>
      </c>
      <c r="G2714" t="str">
        <v>JUROS FORNECEDORES</v>
      </c>
      <c r="H2714" t="str">
        <v>3/12</v>
      </c>
      <c r="I2714" t="str">
        <v>BOLETO</v>
      </c>
      <c r="J2714">
        <v>12.05</v>
      </c>
    </row>
    <row r="2715">
      <c r="A2715" t="str">
        <v>MM</v>
      </c>
      <c r="B2715">
        <v>45769</v>
      </c>
      <c r="C2715" t="str">
        <v>DESENVOLVIMENTO WEBSITE.</v>
      </c>
      <c r="D2715" t="str">
        <v>MM COMERCIO DE CEREAIS</v>
      </c>
      <c r="E2715" t="str">
        <v xml:space="preserve"> G. M. PAIAO TECNOLOGIA</v>
      </c>
      <c r="F2715" t="str">
        <v>04/2025</v>
      </c>
      <c r="G2715" t="str">
        <v>PROPAGANDA/PUBLICIDADE</v>
      </c>
      <c r="H2715" t="str">
        <v>ÚNICA</v>
      </c>
      <c r="I2715" t="str">
        <v>PIX</v>
      </c>
      <c r="J2715">
        <v>3375</v>
      </c>
    </row>
    <row r="2716">
      <c r="A2716" t="str">
        <v>MM</v>
      </c>
      <c r="B2716">
        <v>45769</v>
      </c>
      <c r="C2716" t="str">
        <v>BAIXA CPR 0002/2024 DIEGO EXTRATO Vianei Baltasar Perius</v>
      </c>
      <c r="D2716" t="str">
        <v>MM COMERCIO DE CEREAIS</v>
      </c>
      <c r="E2716" t="str">
        <v xml:space="preserve"> REGISTRO DE IMOVEIS, TITULOS E DOCUMENTOS</v>
      </c>
      <c r="F2716" t="str">
        <v>04/2025</v>
      </c>
      <c r="G2716" t="str">
        <v>CUSTAS CARTORIAIS</v>
      </c>
      <c r="H2716" t="str">
        <v>ÚNICA</v>
      </c>
      <c r="I2716" t="str">
        <v>PIX</v>
      </c>
      <c r="J2716">
        <v>40</v>
      </c>
    </row>
    <row r="2717">
      <c r="A2717" t="str">
        <v>MM</v>
      </c>
      <c r="B2717">
        <v>45769</v>
      </c>
      <c r="C2717" t="str">
        <v>APLICACAO</v>
      </c>
      <c r="D2717" t="str">
        <v>MM COMERCIO DE CEREAIS</v>
      </c>
      <c r="E2717" t="str">
        <v xml:space="preserve"> TRANSFERENCIA ENTRE CONTAS</v>
      </c>
      <c r="F2717" t="str">
        <v>04/2025</v>
      </c>
      <c r="G2717" t="str">
        <v>TRANSFERENCIA ENTRE CONTAS</v>
      </c>
      <c r="H2717" t="str">
        <v>ÚNICA</v>
      </c>
      <c r="I2717" t="str">
        <v>TRANSFERENCIA</v>
      </c>
      <c r="J2717">
        <v>1442917.03</v>
      </c>
    </row>
    <row r="2718">
      <c r="A2718" t="str">
        <v>MM</v>
      </c>
      <c r="B2718">
        <v>45770</v>
      </c>
      <c r="C2718" t="str">
        <v>MERCADORIA REF NF 7575, CARREGAMENTO  Nº 01884, CONTRATO: 0214/25 - SO. PLACA: XXX-9999, MOTORISTA: JOEL FLORENCO DE SOUZA</v>
      </c>
      <c r="D2718" t="str">
        <v>MM COMERCIO DE CEREAIS</v>
      </c>
      <c r="E2718" t="str">
        <v xml:space="preserve"> ANACLETO BRUNETTA E OUTROS</v>
      </c>
      <c r="F2718" t="str">
        <v>01884</v>
      </c>
      <c r="G2718" t="str">
        <v>FORNECEDORES MERCADORIA</v>
      </c>
      <c r="H2718" t="str">
        <v>ÚNICA</v>
      </c>
      <c r="I2718" t="str">
        <v>TRANSFERENCIA</v>
      </c>
      <c r="J2718">
        <v>81966.15</v>
      </c>
    </row>
    <row r="2719">
      <c r="A2719" t="str">
        <v>MM</v>
      </c>
      <c r="B2719">
        <v>45770</v>
      </c>
      <c r="C2719" t="str">
        <v>MERCADORIA REF NF 7576, CARREGAMENTO  Nº 01885, CONTRATO: 0214/25 - SO. PLACA: XXX-9999, MOTORISTA: JOEL FLORENCO DE SOUZA</v>
      </c>
      <c r="D2719" t="str">
        <v>MM COMERCIO DE CEREAIS</v>
      </c>
      <c r="E2719" t="str">
        <v xml:space="preserve"> ANACLETO BRUNETTA E OUTROS</v>
      </c>
      <c r="F2719" t="str">
        <v>01885</v>
      </c>
      <c r="G2719" t="str">
        <v>FORNECEDORES MERCADORIA</v>
      </c>
      <c r="H2719" t="str">
        <v>ÚNICA</v>
      </c>
      <c r="I2719" t="str">
        <v>TRANSFERENCIA</v>
      </c>
      <c r="J2719">
        <v>27906.57</v>
      </c>
    </row>
    <row r="2720">
      <c r="A2720" t="str">
        <v>MM</v>
      </c>
      <c r="B2720">
        <v>45770</v>
      </c>
      <c r="C2720" t="str">
        <v>MERCADORIA REF NF 98, CARREGAMENTO  Nº 01886, CONTRATO: 0215/25 - SO. PLACA: XXX-9999, MOTORISTA: JOEL FLORENCO DE SOUZA</v>
      </c>
      <c r="D2720" t="str">
        <v>MM COMERCIO DE CEREAIS</v>
      </c>
      <c r="E2720" t="str">
        <v xml:space="preserve"> SANTA RITA AGRONEGOCIOS LTDA</v>
      </c>
      <c r="F2720" t="str">
        <v>01886</v>
      </c>
      <c r="G2720" t="str">
        <v>FORNECEDORES MERCADORIA</v>
      </c>
      <c r="H2720" t="str">
        <v>ÚNICA</v>
      </c>
      <c r="I2720" t="str">
        <v>PIX</v>
      </c>
      <c r="J2720">
        <v>38473.81</v>
      </c>
    </row>
    <row r="2721">
      <c r="A2721" t="str">
        <v>MM</v>
      </c>
      <c r="B2721">
        <v>45770</v>
      </c>
      <c r="C2721" t="str">
        <v>MERCADORIA REF NF 99, CARREGAMENTO  Nº 01887, CONTRATO: 0215/25 - SO. PLACA: XXX-9999, MOTORISTA: JOEL FLORENCO DE SOUZA</v>
      </c>
      <c r="D2721" t="str">
        <v>MM COMERCIO DE CEREAIS</v>
      </c>
      <c r="E2721" t="str">
        <v xml:space="preserve"> SANTA RITA AGRONEGOCIOS LTDA</v>
      </c>
      <c r="F2721" t="str">
        <v>01887</v>
      </c>
      <c r="G2721" t="str">
        <v>FORNECEDORES MERCADORIA</v>
      </c>
      <c r="H2721" t="str">
        <v>ÚNICA</v>
      </c>
      <c r="I2721" t="str">
        <v>PIX</v>
      </c>
      <c r="J2721">
        <v>78922.34</v>
      </c>
    </row>
    <row r="2722">
      <c r="A2722" t="str">
        <v>MM</v>
      </c>
      <c r="B2722">
        <v>45770</v>
      </c>
      <c r="C2722" t="str">
        <v>MERCADORIA REF NF 100, CARREGAMENTO  Nº 01888, CONTRATO: 0215/25 - SO. PLACA: XXX-9999, MOTORISTA: JOEL FLORENCO DE SOUZA</v>
      </c>
      <c r="D2722" t="str">
        <v>MM COMERCIO DE CEREAIS</v>
      </c>
      <c r="E2722" t="str">
        <v xml:space="preserve"> SANTA RITA AGRONEGOCIOS LTDA</v>
      </c>
      <c r="F2722" t="str">
        <v>01888</v>
      </c>
      <c r="G2722" t="str">
        <v>FORNECEDORES MERCADORIA</v>
      </c>
      <c r="H2722" t="str">
        <v>ÚNICA</v>
      </c>
      <c r="I2722" t="str">
        <v>PIX</v>
      </c>
      <c r="J2722">
        <v>82018.33</v>
      </c>
    </row>
    <row r="2723">
      <c r="A2723" t="str">
        <v>MM</v>
      </c>
      <c r="B2723">
        <v>45770</v>
      </c>
      <c r="C2723" t="str">
        <v>MERCADORIA REF NF 101, CARREGAMENTO  Nº 01889, CONTRATO: 0215/25 - SO. PLACA: XXX-9999, MOTORISTA: JOEL FLORENCO DE SOUZA</v>
      </c>
      <c r="D2723" t="str">
        <v>MM COMERCIO DE CEREAIS</v>
      </c>
      <c r="E2723" t="str">
        <v xml:space="preserve"> SANTA RITA AGRONEGOCIOS LTDA</v>
      </c>
      <c r="F2723" t="str">
        <v>01889</v>
      </c>
      <c r="G2723" t="str">
        <v>FORNECEDORES MERCADORIA</v>
      </c>
      <c r="H2723" t="str">
        <v>ÚNICA</v>
      </c>
      <c r="I2723" t="str">
        <v>PIX</v>
      </c>
      <c r="J2723">
        <v>84210.61</v>
      </c>
    </row>
    <row r="2724">
      <c r="A2724" t="str">
        <v>MM</v>
      </c>
      <c r="B2724">
        <v>45770</v>
      </c>
      <c r="C2724" t="str">
        <v>MERCADORIA REF NF 102, CARREGAMENTO  Nº 01890, CONTRATO: 0215/25 - SO. PLACA: XXX-9999, MOTORISTA: JOEL FLORENCO DE SOUZA</v>
      </c>
      <c r="D2724" t="str">
        <v>MM COMERCIO DE CEREAIS</v>
      </c>
      <c r="E2724" t="str">
        <v xml:space="preserve"> SANTA RITA AGRONEGOCIOS LTDA</v>
      </c>
      <c r="F2724" t="str">
        <v>01890</v>
      </c>
      <c r="G2724" t="str">
        <v>FORNECEDORES MERCADORIA</v>
      </c>
      <c r="H2724" t="str">
        <v>ÚNICA</v>
      </c>
      <c r="I2724" t="str">
        <v>PIX</v>
      </c>
      <c r="J2724">
        <v>78922.35</v>
      </c>
    </row>
    <row r="2725">
      <c r="A2725" t="str">
        <v>MM</v>
      </c>
      <c r="B2725">
        <v>45770</v>
      </c>
      <c r="C2725" t="str">
        <v>MERCADORIA REF NF 103, CARREGAMENTO  Nº 01891, CONTRATO: 0215/25 - SO. PLACA: XXX-9999, MOTORISTA: JOEL FLORENCO DE SOUZA</v>
      </c>
      <c r="D2725" t="str">
        <v>MM COMERCIO DE CEREAIS</v>
      </c>
      <c r="E2725" t="str">
        <v xml:space="preserve"> SANTA RITA AGRONEGOCIOS LTDA</v>
      </c>
      <c r="F2725" t="str">
        <v>01891</v>
      </c>
      <c r="G2725" t="str">
        <v>FORNECEDORES MERCADORIA</v>
      </c>
      <c r="H2725" t="str">
        <v>ÚNICA</v>
      </c>
      <c r="I2725" t="str">
        <v>PIX</v>
      </c>
      <c r="J2725">
        <v>60262.8</v>
      </c>
    </row>
    <row r="2726">
      <c r="A2726" t="str">
        <v>MM</v>
      </c>
      <c r="B2726">
        <v>45770</v>
      </c>
      <c r="C2726" t="str">
        <v>RESGATE</v>
      </c>
      <c r="D2726" t="str">
        <v>MM COMERCIO DE CEREAIS</v>
      </c>
      <c r="E2726" t="str">
        <v xml:space="preserve"> TRANSFERENCIA ENTRE CONTAS</v>
      </c>
      <c r="F2726" t="str">
        <v>04/2025</v>
      </c>
      <c r="G2726" t="str">
        <v>TRANSFERENCIA ENTRE CONTAS</v>
      </c>
      <c r="H2726" t="str">
        <v>ÚNICA</v>
      </c>
      <c r="I2726" t="str">
        <v>TRANSFERENCIA</v>
      </c>
      <c r="J2726">
        <v>532682.96</v>
      </c>
    </row>
    <row r="2727">
      <c r="A2727" t="str">
        <v>MM</v>
      </c>
      <c r="B2727">
        <v>45771</v>
      </c>
      <c r="C2727" t="str">
        <v>SALDO FRETE Nº 01829, CTE 62858, CONTRATO: 0216/25 - SO. PLACA: XXX-9999, MOTORISTA: JOEL FLORENCO DE SOUZA</v>
      </c>
      <c r="D2727" t="str">
        <v>MM COMERCIO DE CEREAIS</v>
      </c>
      <c r="E2727" t="str">
        <v xml:space="preserve"> JCL JANDOTTI TRANSPORTES E LOGISTICA LTDA</v>
      </c>
      <c r="F2727" t="str">
        <v>01829</v>
      </c>
      <c r="G2727" t="str">
        <v>FRETE (ADTO/SALDO)</v>
      </c>
      <c r="H2727" t="str">
        <v>ÚNICA</v>
      </c>
      <c r="I2727" t="str">
        <v>TRANSFERENCIA</v>
      </c>
      <c r="J2727">
        <v>9692.8</v>
      </c>
    </row>
    <row r="2728">
      <c r="A2728" t="str">
        <v>MM</v>
      </c>
      <c r="B2728">
        <v>45771</v>
      </c>
      <c r="C2728" t="str">
        <v>SALDO FRETE Nº 01830, CTE 62861, CONTRATO: 0216/25 - SO. PLACA: XXX-9999, MOTORISTA: JOEL FLORENCO DE SOUZA</v>
      </c>
      <c r="D2728" t="str">
        <v>MM COMERCIO DE CEREAIS</v>
      </c>
      <c r="E2728" t="str">
        <v xml:space="preserve"> JCL JANDOTTI TRANSPORTES E LOGISTICA LTDA</v>
      </c>
      <c r="F2728" t="str">
        <v>01830</v>
      </c>
      <c r="G2728" t="str">
        <v>FRETE (ADTO/SALDO)</v>
      </c>
      <c r="H2728" t="str">
        <v>ÚNICA</v>
      </c>
      <c r="I2728" t="str">
        <v>TRANSFERENCIA</v>
      </c>
      <c r="J2728">
        <v>10350.6</v>
      </c>
    </row>
    <row r="2729">
      <c r="A2729" t="str">
        <v>MM</v>
      </c>
      <c r="B2729">
        <v>45771</v>
      </c>
      <c r="C2729" t="str">
        <v>SALDO FRETE Nº 01834, CTE 62886, CONTRATO: 0216/25 - SO. PLACA: XXX-9999, MOTORISTA: JOEL FLORENCO DE SOUZA</v>
      </c>
      <c r="D2729" t="str">
        <v>MM COMERCIO DE CEREAIS</v>
      </c>
      <c r="E2729" t="str">
        <v xml:space="preserve"> JCL JANDOTTI TRANSPORTES E LOGISTICA LTDA</v>
      </c>
      <c r="F2729" t="str">
        <v>01834</v>
      </c>
      <c r="G2729" t="str">
        <v>FRETE (ADTO/SALDO)</v>
      </c>
      <c r="H2729" t="str">
        <v>ÚNICA</v>
      </c>
      <c r="I2729" t="str">
        <v>TRANSFERENCIA</v>
      </c>
      <c r="J2729">
        <v>12581.4</v>
      </c>
    </row>
    <row r="2730">
      <c r="A2730" t="str">
        <v>MM</v>
      </c>
      <c r="B2730">
        <v>45771</v>
      </c>
      <c r="C2730" t="str">
        <v>SALDO FRETE Nº 01835, CTE 62890, CONTRATO: 0216/25 - SO. PLACA: XXX-9999, MOTORISTA: JOEL FLORENCO DE SOUZA</v>
      </c>
      <c r="D2730" t="str">
        <v>MM COMERCIO DE CEREAIS</v>
      </c>
      <c r="E2730" t="str">
        <v xml:space="preserve"> JCL JANDOTTI TRANSPORTES E LOGISTICA LTDA</v>
      </c>
      <c r="F2730" t="str">
        <v>01835</v>
      </c>
      <c r="G2730" t="str">
        <v>FRETE (ADTO/SALDO)</v>
      </c>
      <c r="H2730" t="str">
        <v>ÚNICA</v>
      </c>
      <c r="I2730" t="str">
        <v>TRANSFERENCIA</v>
      </c>
      <c r="J2730">
        <v>6882.2</v>
      </c>
    </row>
    <row r="2731">
      <c r="A2731" t="str">
        <v>MM</v>
      </c>
      <c r="B2731">
        <v>45771</v>
      </c>
      <c r="C2731" t="str">
        <v>SALDO FRETE Nº 01836, CTE 62899, CONTRATO: 0216/25 - SO. PLACA: XXX-9999, MOTORISTA: JOEL FLORENCO DE SOUZA</v>
      </c>
      <c r="D2731" t="str">
        <v>MM COMERCIO DE CEREAIS</v>
      </c>
      <c r="E2731" t="str">
        <v xml:space="preserve"> JCL JANDOTTI TRANSPORTES E LOGISTICA LTDA</v>
      </c>
      <c r="F2731" t="str">
        <v>01836</v>
      </c>
      <c r="G2731" t="str">
        <v>FRETE (ADTO/SALDO)</v>
      </c>
      <c r="H2731" t="str">
        <v>ÚNICA</v>
      </c>
      <c r="I2731" t="str">
        <v>TRANSFERENCIA</v>
      </c>
      <c r="J2731">
        <v>12875.2</v>
      </c>
    </row>
    <row r="2732">
      <c r="A2732" t="str">
        <v>MM</v>
      </c>
      <c r="B2732">
        <v>45771</v>
      </c>
      <c r="C2732" t="str">
        <v>SALDO FRETE Nº 01837, CTE 62901, CONTRATO: 0216/25 - SO. PLACA: XXX-9999, MOTORISTA: JOEL FLORENCO DE SOUZA</v>
      </c>
      <c r="D2732" t="str">
        <v>MM COMERCIO DE CEREAIS</v>
      </c>
      <c r="E2732" t="str">
        <v xml:space="preserve"> JCL JANDOTTI TRANSPORTES E LOGISTICA LTDA</v>
      </c>
      <c r="F2732" t="str">
        <v>01837</v>
      </c>
      <c r="G2732" t="str">
        <v>FRETE (ADTO/SALDO)</v>
      </c>
      <c r="H2732" t="str">
        <v>ÚNICA</v>
      </c>
      <c r="I2732" t="str">
        <v>TRANSFERENCIA</v>
      </c>
      <c r="J2732">
        <v>12274.6</v>
      </c>
    </row>
    <row r="2733">
      <c r="A2733" t="str">
        <v>MM</v>
      </c>
      <c r="B2733">
        <v>45771</v>
      </c>
      <c r="C2733" t="str">
        <v>SALDO FRETE Nº 01839, CTE 62943, CONTRATO: 0216/25 - SO. PLACA: XXX-9999, MOTORISTA: JOEL FLORENCO DE SOUZA</v>
      </c>
      <c r="D2733" t="str">
        <v>MM COMERCIO DE CEREAIS</v>
      </c>
      <c r="E2733" t="str">
        <v xml:space="preserve"> JCL JANDOTTI TRANSPORTES E LOGISTICA LTDA</v>
      </c>
      <c r="F2733" t="str">
        <v>01839</v>
      </c>
      <c r="G2733" t="str">
        <v>FRETE (ADTO/SALDO)</v>
      </c>
      <c r="H2733" t="str">
        <v>ÚNICA</v>
      </c>
      <c r="I2733" t="str">
        <v>TRANSFERENCIA</v>
      </c>
      <c r="J2733">
        <v>9648.6</v>
      </c>
    </row>
    <row r="2734">
      <c r="A2734" t="str">
        <v>MM</v>
      </c>
      <c r="B2734">
        <v>45771</v>
      </c>
      <c r="C2734" t="str">
        <v>SALDO FRETE Nº 01840, CTE 62947, CONTRATO: 0216/25 - SO. PLACA: XXX-9999, MOTORISTA: JOEL FLORENCO DE SOUZA</v>
      </c>
      <c r="D2734" t="str">
        <v>MM COMERCIO DE CEREAIS</v>
      </c>
      <c r="E2734" t="str">
        <v xml:space="preserve"> JCL JANDOTTI TRANSPORTES E LOGISTICA LTDA</v>
      </c>
      <c r="F2734" t="str">
        <v>01840</v>
      </c>
      <c r="G2734" t="str">
        <v>FRETE (ADTO/SALDO)</v>
      </c>
      <c r="H2734" t="str">
        <v>ÚNICA</v>
      </c>
      <c r="I2734" t="str">
        <v>TRANSFERENCIA</v>
      </c>
      <c r="J2734">
        <v>12188.8</v>
      </c>
    </row>
    <row r="2735">
      <c r="A2735" t="str">
        <v>MM</v>
      </c>
      <c r="B2735">
        <v>45771</v>
      </c>
      <c r="C2735" t="str">
        <v>SALDO FRETE Nº 01843, CTE 62970, CONTRATO: 0216/25 - SO. PLACA: XXX-9999, MOTORISTA: JOEL FLORENCO DE SOUZA</v>
      </c>
      <c r="D2735" t="str">
        <v>MM COMERCIO DE CEREAIS</v>
      </c>
      <c r="E2735" t="str">
        <v xml:space="preserve"> JCL JANDOTTI TRANSPORTES E LOGISTICA LTDA</v>
      </c>
      <c r="F2735" t="str">
        <v>01843</v>
      </c>
      <c r="G2735" t="str">
        <v>FRETE (ADTO/SALDO)</v>
      </c>
      <c r="H2735" t="str">
        <v>ÚNICA</v>
      </c>
      <c r="I2735" t="str">
        <v>TRANSFERENCIA</v>
      </c>
      <c r="J2735">
        <v>12989.6</v>
      </c>
    </row>
    <row r="2736">
      <c r="A2736" t="str">
        <v>MM</v>
      </c>
      <c r="B2736">
        <v>45771</v>
      </c>
      <c r="C2736" t="str">
        <v>SALDO FRETE Nº 01844, CTE 62984, CONTRATO: 0216/25 - SO. PLACA: XXX-9999, MOTORISTA: JOEL FLORENCO DE SOUZA</v>
      </c>
      <c r="D2736" t="str">
        <v>MM COMERCIO DE CEREAIS</v>
      </c>
      <c r="E2736" t="str">
        <v xml:space="preserve"> JCL JANDOTTI TRANSPORTES E LOGISTICA LTDA</v>
      </c>
      <c r="F2736" t="str">
        <v>01844</v>
      </c>
      <c r="G2736" t="str">
        <v>FRETE (ADTO/SALDO)</v>
      </c>
      <c r="H2736" t="str">
        <v>ÚNICA</v>
      </c>
      <c r="I2736" t="str">
        <v>TRANSFERENCIA</v>
      </c>
      <c r="J2736">
        <v>10444.2</v>
      </c>
    </row>
    <row r="2737">
      <c r="A2737" t="str">
        <v>MM</v>
      </c>
      <c r="B2737">
        <v>45771</v>
      </c>
      <c r="C2737" t="str">
        <v>MERCADORIA REF NF 4574853, CARREGAMENTO  Nº 01872, CONTRATO: 0217/25 - SO. PLACA: XXX-9999, MOTORISTA: JOEL FLORENCO DE SOUZA. EXTRATO PANTANAL AGRICOLA AUTORIZADO VIA CONTRATO.</v>
      </c>
      <c r="D2737" t="str">
        <v>MM COMERCIO DE CEREAIS</v>
      </c>
      <c r="E2737" t="str">
        <v xml:space="preserve"> DIEGO FERREIRA DE ASSIS</v>
      </c>
      <c r="F2737" t="str">
        <v>01872</v>
      </c>
      <c r="G2737" t="str">
        <v>FORNECEDORES MERCADORIA</v>
      </c>
      <c r="H2737" t="str">
        <v>ÚNICA</v>
      </c>
      <c r="I2737" t="str">
        <v>TRANSFERENCIA</v>
      </c>
      <c r="J2737">
        <v>22335.04</v>
      </c>
    </row>
    <row r="2738">
      <c r="A2738" t="str">
        <v>MM</v>
      </c>
      <c r="B2738">
        <v>45771</v>
      </c>
      <c r="C2738" t="str">
        <v>MERCADORIA REF NF 104, CARREGAMENTO  Nº 01892, CONTRATO: 0215/25 - SO. PLACA: XXX-9999, MOTORISTA: JOEL FLORENCO DE SOUZA</v>
      </c>
      <c r="D2738" t="str">
        <v>MM COMERCIO DE CEREAIS</v>
      </c>
      <c r="E2738" t="str">
        <v xml:space="preserve"> SANTA RITA AGRONEGOCIOS LTDA</v>
      </c>
      <c r="F2738" t="str">
        <v>01892</v>
      </c>
      <c r="G2738" t="str">
        <v>FORNECEDORES MERCADORIA</v>
      </c>
      <c r="H2738" t="str">
        <v>ÚNICA</v>
      </c>
      <c r="I2738" t="str">
        <v>PIX</v>
      </c>
      <c r="J2738">
        <v>63442.46</v>
      </c>
    </row>
    <row r="2739">
      <c r="A2739" t="str">
        <v>MM</v>
      </c>
      <c r="B2739">
        <v>45771</v>
      </c>
      <c r="C2739" t="str">
        <v>MERCADORIA REF NF 105, CARREGAMENTO  Nº 01894, CONTRATO: 0215/25 - SO. PLACA: XXX-9999, MOTORISTA: JOEL FLORENCO DE SOUZA</v>
      </c>
      <c r="D2739" t="str">
        <v>MM COMERCIO DE CEREAIS</v>
      </c>
      <c r="E2739" t="str">
        <v xml:space="preserve"> SANTA RITA AGRONEGOCIOS LTDA</v>
      </c>
      <c r="F2739" t="str">
        <v>01894</v>
      </c>
      <c r="G2739" t="str">
        <v>FORNECEDORES MERCADORIA</v>
      </c>
      <c r="H2739" t="str">
        <v>ÚNICA</v>
      </c>
      <c r="I2739" t="str">
        <v>PIX</v>
      </c>
      <c r="J2739">
        <v>79457.87</v>
      </c>
    </row>
    <row r="2740">
      <c r="A2740" t="str">
        <v>MM</v>
      </c>
      <c r="B2740">
        <v>45771</v>
      </c>
      <c r="C2740" t="str">
        <v>RESGATE</v>
      </c>
      <c r="D2740" t="str">
        <v>MM COMERCIO DE CEREAIS</v>
      </c>
      <c r="E2740" t="str">
        <v xml:space="preserve"> TRANSFERENCIA ENTRE CONTAS</v>
      </c>
      <c r="F2740" t="str">
        <v>04/2025</v>
      </c>
      <c r="G2740" t="str">
        <v>TRANSFERENCIA ENTRE CONTAS</v>
      </c>
      <c r="H2740" t="str">
        <v>ÚNICA</v>
      </c>
      <c r="I2740" t="str">
        <v>TRANSFERENCIA</v>
      </c>
      <c r="J2740">
        <v>65482.12</v>
      </c>
    </row>
    <row r="2741">
      <c r="A2741" t="str">
        <v>MM</v>
      </c>
      <c r="B2741">
        <v>45772</v>
      </c>
      <c r="C2741" t="str">
        <v>SALDO FRETE Nº 01838, CTE 62939, CONTRATO: 0216/25 - SO. PLACA: XXX-9999, MOTORISTA: JOEL FLORENCO DE SOUZA</v>
      </c>
      <c r="D2741" t="str">
        <v>MM COMERCIO DE CEREAIS</v>
      </c>
      <c r="E2741" t="str">
        <v xml:space="preserve"> JCL JANDOTTI TRANSPORTES E LOGISTICA LTDA</v>
      </c>
      <c r="F2741" t="str">
        <v>01838</v>
      </c>
      <c r="G2741" t="str">
        <v>FRETE (ADTO/SALDO)</v>
      </c>
      <c r="H2741" t="str">
        <v>ÚNICA</v>
      </c>
      <c r="I2741" t="str">
        <v>TRANSFERENCIA</v>
      </c>
      <c r="J2741">
        <v>12212.2</v>
      </c>
    </row>
    <row r="2742">
      <c r="A2742" t="str">
        <v>MM</v>
      </c>
      <c r="B2742">
        <v>45772</v>
      </c>
      <c r="C2742" t="str">
        <v>MERCADORIA REF NF 106, CARREGAMENTO  Nº 01897, CONTRATO: 0215/25 - SO. PLACA: XXX-9999, MOTORISTA: JOEL FLORENCO DE SOUZA</v>
      </c>
      <c r="D2742" t="str">
        <v>MM COMERCIO DE CEREAIS</v>
      </c>
      <c r="E2742" t="str">
        <v xml:space="preserve"> SANTA RITA AGRONEGOCIOS LTDA</v>
      </c>
      <c r="F2742" t="str">
        <v>01897</v>
      </c>
      <c r="G2742" t="str">
        <v>FORNECEDORES MERCADORIA</v>
      </c>
      <c r="H2742" t="str">
        <v>ÚNICA</v>
      </c>
      <c r="I2742" t="str">
        <v>PIX</v>
      </c>
      <c r="J2742">
        <v>78570.91</v>
      </c>
    </row>
    <row r="2743">
      <c r="A2743" t="str">
        <v>MM</v>
      </c>
      <c r="B2743">
        <v>45772</v>
      </c>
      <c r="C2743" t="str">
        <v>MERCADORIA REF NF 107, CARREGAMENTO  Nº 01898, CONTRATO: 0215/25 - SO. PLACA: XXX-9999, MOTORISTA: JOEL FLORENCO DE SOUZA</v>
      </c>
      <c r="D2743" t="str">
        <v>MM COMERCIO DE CEREAIS</v>
      </c>
      <c r="E2743" t="str">
        <v xml:space="preserve"> SANTA RITA AGRONEGOCIOS LTDA</v>
      </c>
      <c r="F2743" t="str">
        <v>01898</v>
      </c>
      <c r="G2743" t="str">
        <v>FORNECEDORES MERCADORIA</v>
      </c>
      <c r="H2743" t="str">
        <v>ÚNICA</v>
      </c>
      <c r="I2743" t="str">
        <v>PIX</v>
      </c>
      <c r="J2743">
        <v>83390.6</v>
      </c>
    </row>
    <row r="2744">
      <c r="A2744" t="str">
        <v>MM</v>
      </c>
      <c r="B2744">
        <v>45772</v>
      </c>
      <c r="C2744" t="str">
        <v>TARIFA</v>
      </c>
      <c r="D2744" t="str">
        <v>MM COMERCIO DE CEREAIS</v>
      </c>
      <c r="E2744" t="str">
        <v xml:space="preserve"> BANCO DO BRASIL SA</v>
      </c>
      <c r="F2744" t="str">
        <v>04/2025</v>
      </c>
      <c r="G2744" t="str">
        <v>TARIFA BANCARIA</v>
      </c>
      <c r="H2744" t="str">
        <v>ÚNICA</v>
      </c>
      <c r="I2744" t="str">
        <v>DEBITO EM CONTA</v>
      </c>
      <c r="J2744">
        <v>10</v>
      </c>
    </row>
    <row r="2745">
      <c r="A2745" t="str">
        <v>MM</v>
      </c>
      <c r="B2745">
        <v>45772</v>
      </c>
      <c r="C2745" t="str">
        <v>APLICACAO</v>
      </c>
      <c r="D2745" t="str">
        <v>MM COMERCIO DE CEREAIS</v>
      </c>
      <c r="E2745" t="str">
        <v xml:space="preserve"> TRANSFERENCIA ENTRE CONTAS</v>
      </c>
      <c r="F2745" t="str">
        <v>04/2025</v>
      </c>
      <c r="G2745" t="str">
        <v>TRANSFERENCIA ENTRE CONTAS</v>
      </c>
      <c r="H2745" t="str">
        <v>ÚNICA</v>
      </c>
      <c r="I2745" t="str">
        <v>TRANSFERENCIA</v>
      </c>
      <c r="J2745">
        <v>877816.3</v>
      </c>
    </row>
    <row r="2746">
      <c r="A2746" t="str">
        <v>MM</v>
      </c>
      <c r="B2746">
        <v>45775</v>
      </c>
      <c r="C2746" t="str">
        <v>DEVOLUCAO DA ANTECIPADO DO CONTRATO DE COMPRA E VENDA NUMERO 0038/2024. (BELA CEREAIS X MM COMERCIO).</v>
      </c>
      <c r="D2746" t="str">
        <v>MM COMERCIO DE CEREAIS</v>
      </c>
      <c r="E2746" t="str">
        <v xml:space="preserve"> BELA CEREAIS COMERCIO LTDA</v>
      </c>
      <c r="F2746" t="str">
        <v>0038/2024</v>
      </c>
      <c r="G2746" t="str">
        <v>EMPRESAS</v>
      </c>
      <c r="H2746" t="str">
        <v>ÚNICA</v>
      </c>
      <c r="I2746" t="str">
        <v>TRANSFERENCIA</v>
      </c>
      <c r="J2746">
        <v>1300000</v>
      </c>
    </row>
    <row r="2747">
      <c r="A2747" t="str">
        <v>MM</v>
      </c>
      <c r="B2747">
        <v>45775</v>
      </c>
      <c r="C2747" t="str">
        <v>DEVOLUCAO DA ANTECIPADO DO CONTRATO DE COMPRA E VENDA NUMERO 0041/2025. (BELA CEREAIS X MM COMERCIO).</v>
      </c>
      <c r="D2747" t="str">
        <v>MM COMERCIO DE CEREAIS</v>
      </c>
      <c r="E2747" t="str">
        <v xml:space="preserve"> BELA CEREAIS COMERCIO LTDA</v>
      </c>
      <c r="F2747" t="str">
        <v>0041/2025</v>
      </c>
      <c r="G2747" t="str">
        <v>EMPRESAS</v>
      </c>
      <c r="H2747" t="str">
        <v>ÚNICA</v>
      </c>
      <c r="I2747" t="str">
        <v>TRANSFERENCIA</v>
      </c>
      <c r="J2747">
        <v>1500000</v>
      </c>
    </row>
    <row r="2748">
      <c r="A2748" t="str">
        <v>MM</v>
      </c>
      <c r="B2748">
        <v>45775</v>
      </c>
      <c r="C2748" t="str">
        <v>MERCADORIA REF NF 108, CARREGAMENTO  Nº 01901, CONTRATO: 0215/25 - SO. PLACA: XXX-9999, MOTORISTA: JOEL FLORENCO DE SOUZA</v>
      </c>
      <c r="D2748" t="str">
        <v>MM COMERCIO DE CEREAIS</v>
      </c>
      <c r="E2748" t="str">
        <v xml:space="preserve"> SANTA RITA AGRONEGOCIOS LTDA</v>
      </c>
      <c r="F2748" t="str">
        <v>01901</v>
      </c>
      <c r="G2748" t="str">
        <v>FORNECEDORES MERCADORIA</v>
      </c>
      <c r="H2748" t="str">
        <v>ÚNICA</v>
      </c>
      <c r="I2748" t="str">
        <v>PIX</v>
      </c>
      <c r="J2748">
        <v>60818.9</v>
      </c>
    </row>
    <row r="2749">
      <c r="A2749" t="str">
        <v>MM</v>
      </c>
      <c r="B2749">
        <v>45775</v>
      </c>
      <c r="C2749" t="str">
        <v>MERCADORIA REF NF 108, CARREGAMENTO  Nº 01901, CONTRATO: 0215/25 - SO. PLACA: XXX-9999, MOTORISTA: JOEL FLORENCO DE SOUZA</v>
      </c>
      <c r="D2749" t="str">
        <v>MM COMERCIO DE CEREAIS</v>
      </c>
      <c r="E2749" t="str">
        <v xml:space="preserve"> SANTA RITA AGRONEGOCIOS LTDA</v>
      </c>
      <c r="F2749" t="str">
        <v>01901</v>
      </c>
      <c r="G2749" t="str">
        <v>FORNECEDORES MERCADORIA</v>
      </c>
      <c r="H2749" t="str">
        <v>ÚNICA</v>
      </c>
      <c r="I2749" t="str">
        <v>PIX</v>
      </c>
      <c r="J2749">
        <v>23174.16</v>
      </c>
    </row>
    <row r="2750">
      <c r="A2750" t="str">
        <v>MM</v>
      </c>
      <c r="B2750">
        <v>45775</v>
      </c>
      <c r="C2750" t="str">
        <v>MERCADORIA REF NF 109, CARREGAMENTO  Nº 01904, CONTRATO: 0215/25 - SO. PLACA: XXX-9999, MOTORISTA: JOEL FLORENCO DE SOUZA</v>
      </c>
      <c r="D2750" t="str">
        <v>MM COMERCIO DE CEREAIS</v>
      </c>
      <c r="E2750" t="str">
        <v xml:space="preserve"> SANTA RITA AGRONEGOCIOS LTDA</v>
      </c>
      <c r="F2750" t="str">
        <v>01904</v>
      </c>
      <c r="G2750" t="str">
        <v>FORNECEDORES MERCADORIA</v>
      </c>
      <c r="H2750" t="str">
        <v>ÚNICA</v>
      </c>
      <c r="I2750" t="str">
        <v>PIX</v>
      </c>
      <c r="J2750">
        <v>62153.86</v>
      </c>
    </row>
    <row r="2751">
      <c r="A2751" t="str">
        <v>MM</v>
      </c>
      <c r="B2751">
        <v>45775</v>
      </c>
      <c r="C2751" t="str">
        <v>TARIFA</v>
      </c>
      <c r="D2751" t="str">
        <v>MM COMERCIO DE CEREAIS</v>
      </c>
      <c r="E2751" t="str">
        <v xml:space="preserve"> BANCO DO BRASIL SA</v>
      </c>
      <c r="F2751" t="str">
        <v>04/2025</v>
      </c>
      <c r="G2751" t="str">
        <v>TARIFA BANCARIA</v>
      </c>
      <c r="H2751" t="str">
        <v>ÚNICA</v>
      </c>
      <c r="I2751" t="str">
        <v>DEBITO EM CONTA</v>
      </c>
      <c r="J2751">
        <v>30</v>
      </c>
    </row>
    <row r="2752">
      <c r="A2752" t="str">
        <v>MM</v>
      </c>
      <c r="B2752">
        <v>45775</v>
      </c>
      <c r="C2752" t="str">
        <v>RESGATE</v>
      </c>
      <c r="D2752" t="str">
        <v>MM COMERCIO DE CEREAIS</v>
      </c>
      <c r="E2752" t="str">
        <v xml:space="preserve"> TRANSFERENCIA ENTRE CONTAS</v>
      </c>
      <c r="F2752" t="str">
        <v>04/2025</v>
      </c>
      <c r="G2752" t="str">
        <v>TRANSFERENCIA ENTRE CONTAS</v>
      </c>
      <c r="H2752" t="str">
        <v>ÚNICA</v>
      </c>
      <c r="I2752" t="str">
        <v>TRANSFERENCIA</v>
      </c>
      <c r="J2752">
        <v>1274126.29</v>
      </c>
    </row>
    <row r="2753">
      <c r="A2753" t="str">
        <v>MM</v>
      </c>
      <c r="B2753">
        <v>45776</v>
      </c>
      <c r="C2753" t="str">
        <v>SALDO FRETE Nº 01841, CTE 4363, CONTRATO: 0216/25 - SO. PLACA: XXX-9999, MOTORISTA: JOEL FLORENCO DE SOUZA</v>
      </c>
      <c r="D2753" t="str">
        <v>MM COMERCIO DE CEREAIS</v>
      </c>
      <c r="E2753" t="str">
        <v xml:space="preserve"> RHPAMPA TRANSPORTES LTDA</v>
      </c>
      <c r="F2753" t="str">
        <v>01841</v>
      </c>
      <c r="G2753" t="str">
        <v>FRETE (ADTO/SALDO)</v>
      </c>
      <c r="H2753" t="str">
        <v>ÚNICA</v>
      </c>
      <c r="I2753" t="str">
        <v>PIX</v>
      </c>
      <c r="J2753">
        <v>10171.2</v>
      </c>
    </row>
    <row r="2754">
      <c r="A2754" t="str">
        <v>MM</v>
      </c>
      <c r="B2754">
        <v>45776</v>
      </c>
      <c r="C2754" t="str">
        <v>SALDO FRETE Nº 01855, CTE 4376, CONTRATO: 0216/25 - SO. PLACA: XXX-9999, MOTORISTA: JOEL FLORENCO DE SOUZA</v>
      </c>
      <c r="D2754" t="str">
        <v>MM COMERCIO DE CEREAIS</v>
      </c>
      <c r="E2754" t="str">
        <v xml:space="preserve"> RHPAMPA TRANSPORTES LTDA</v>
      </c>
      <c r="F2754" t="str">
        <v>01855</v>
      </c>
      <c r="G2754" t="str">
        <v>FRETE (ADTO/SALDO)</v>
      </c>
      <c r="H2754" t="str">
        <v>ÚNICA</v>
      </c>
      <c r="I2754" t="str">
        <v>PIX</v>
      </c>
      <c r="J2754">
        <v>10267.4</v>
      </c>
    </row>
    <row r="2755">
      <c r="A2755" t="str">
        <v>MM</v>
      </c>
      <c r="B2755">
        <v>45776</v>
      </c>
      <c r="C2755" t="str">
        <v>SALDO FRETE Nº 01866, CTE 4380, CONTRATO: 0216/25 - SO. PLACA: XXX-9999, MOTORISTA: JOEL FLORENCO DE SOUZA</v>
      </c>
      <c r="D2755" t="str">
        <v>MM COMERCIO DE CEREAIS</v>
      </c>
      <c r="E2755" t="str">
        <v xml:space="preserve"> RHPAMPA TRANSPORTES LTDA</v>
      </c>
      <c r="F2755" t="str">
        <v>01866</v>
      </c>
      <c r="G2755" t="str">
        <v>FRETE (ADTO/SALDO)</v>
      </c>
      <c r="H2755" t="str">
        <v>ÚNICA</v>
      </c>
      <c r="I2755" t="str">
        <v>TED</v>
      </c>
      <c r="J2755">
        <v>12974</v>
      </c>
    </row>
    <row r="2756">
      <c r="A2756" t="str">
        <v>MM</v>
      </c>
      <c r="B2756">
        <v>45776</v>
      </c>
      <c r="C2756" t="str">
        <v>SALDO FRETE Nº 01871, CTE 4388, CONTRATO: 0216/25 - SO. PLACA: XXX-9999, MOTORISTA: JOEL FLORENCO DE SOUZA</v>
      </c>
      <c r="D2756" t="str">
        <v>MM COMERCIO DE CEREAIS</v>
      </c>
      <c r="E2756" t="str">
        <v xml:space="preserve"> RHPAMPA TRANSPORTES LTDA</v>
      </c>
      <c r="F2756" t="str">
        <v>01871</v>
      </c>
      <c r="G2756" t="str">
        <v>FRETE (ADTO/SALDO)</v>
      </c>
      <c r="H2756" t="str">
        <v>ÚNICA</v>
      </c>
      <c r="I2756" t="str">
        <v>PIX</v>
      </c>
      <c r="J2756">
        <v>9596.6</v>
      </c>
    </row>
    <row r="2757">
      <c r="A2757" t="str">
        <v>MM</v>
      </c>
      <c r="B2757">
        <v>45776</v>
      </c>
      <c r="C2757" t="str">
        <v>MERCADORIA REF NF 110, CARREGAMENTO  Nº 01905, CONTRATO: 0215/25 - SO. PLACA: XXX-9999, MOTORISTA: JOEL FLORENCO DE SOUZA</v>
      </c>
      <c r="D2757" t="str">
        <v>MM COMERCIO DE CEREAIS</v>
      </c>
      <c r="E2757" t="str">
        <v xml:space="preserve"> SANTA RITA AGRONEGOCIOS LTDA</v>
      </c>
      <c r="F2757" t="str">
        <v>01905</v>
      </c>
      <c r="G2757" t="str">
        <v>FORNECEDORES MERCADORIA</v>
      </c>
      <c r="H2757" t="str">
        <v>ÚNICA</v>
      </c>
      <c r="I2757" t="str">
        <v>PIX</v>
      </c>
      <c r="J2757">
        <v>84260.82</v>
      </c>
    </row>
    <row r="2758">
      <c r="A2758" t="str">
        <v>MM</v>
      </c>
      <c r="B2758">
        <v>45776</v>
      </c>
      <c r="C2758" t="str">
        <v>ARMAZENAMENTO DADOS. EXTRATO MARCIA MORATELLI.</v>
      </c>
      <c r="D2758" t="str">
        <v>MM COMERCIO DE CEREAIS</v>
      </c>
      <c r="E2758" t="str">
        <v xml:space="preserve"> GOOGLE CLOUD BRASIL COMPUTACAO E SERVICOS DE DADOS LTDA.</v>
      </c>
      <c r="F2758" t="str">
        <v>12544549</v>
      </c>
      <c r="G2758" t="str">
        <v>INFORMATICA</v>
      </c>
      <c r="H2758" t="str">
        <v>4/12</v>
      </c>
      <c r="I2758" t="str">
        <v>TRANSFERENCIA</v>
      </c>
      <c r="J2758">
        <v>84</v>
      </c>
    </row>
    <row r="2759">
      <c r="A2759" t="str">
        <v>MM</v>
      </c>
      <c r="B2759">
        <v>45776</v>
      </c>
      <c r="C2759" t="str">
        <v>CERTIDAO MATRICULA MARIA JULIA. EXTRATO MARCIA MORATELLI.</v>
      </c>
      <c r="D2759" t="str">
        <v>MM COMERCIO DE CEREAIS</v>
      </c>
      <c r="E2759" t="str">
        <v xml:space="preserve"> REGISTRO DE IMOVEIS, TITULOS E DOCUMENTOS</v>
      </c>
      <c r="F2759" t="str">
        <v>04/2025</v>
      </c>
      <c r="G2759" t="str">
        <v>CUSTAS CARTORIAIS</v>
      </c>
      <c r="H2759" t="str">
        <v>ÚNICA</v>
      </c>
      <c r="I2759" t="str">
        <v>TRANSFERENCIA</v>
      </c>
      <c r="J2759">
        <v>644.89</v>
      </c>
    </row>
    <row r="2760">
      <c r="A2760" t="str">
        <v>MM</v>
      </c>
      <c r="B2760">
        <v>45776</v>
      </c>
      <c r="C2760" t="str">
        <v>APLICACAO</v>
      </c>
      <c r="D2760" t="str">
        <v>MM COMERCIO DE CEREAIS</v>
      </c>
      <c r="E2760" t="str">
        <v xml:space="preserve"> TRANSFERENCIA ENTRE CONTAS</v>
      </c>
      <c r="F2760" t="str">
        <v>04/2025</v>
      </c>
      <c r="G2760" t="str">
        <v>TRANSFERENCIA ENTRE CONTAS</v>
      </c>
      <c r="H2760" t="str">
        <v>ÚNICA</v>
      </c>
      <c r="I2760" t="str">
        <v>TRANSFERENCIA</v>
      </c>
      <c r="J2760">
        <v>1598740</v>
      </c>
    </row>
    <row r="2761">
      <c r="A2761" t="str">
        <v>MM</v>
      </c>
      <c r="B2761">
        <v>45776</v>
      </c>
      <c r="C2761" t="str">
        <v>TARIFA</v>
      </c>
      <c r="D2761" t="str">
        <v>MM COMERCIO DE CEREAIS</v>
      </c>
      <c r="E2761" t="str">
        <v xml:space="preserve"> BANCO DO BRASIL SA</v>
      </c>
      <c r="F2761" t="str">
        <v>04/2025</v>
      </c>
      <c r="G2761" t="str">
        <v>TARIFA BANCARIA</v>
      </c>
      <c r="H2761" t="str">
        <v>ÚNICA</v>
      </c>
      <c r="I2761" t="str">
        <v>DEBITO EM CONTA</v>
      </c>
      <c r="J2761">
        <v>20</v>
      </c>
    </row>
    <row r="2762">
      <c r="A2762" t="str">
        <v>MM</v>
      </c>
      <c r="B2762">
        <v>45776</v>
      </c>
      <c r="C2762" t="str">
        <v>RESGATE</v>
      </c>
      <c r="D2762" t="str">
        <v>MM COMERCIO DE CEREAIS</v>
      </c>
      <c r="E2762" t="str">
        <v xml:space="preserve"> TRANSFERENCIA ENTRE CONTAS</v>
      </c>
      <c r="F2762" t="str">
        <v>04/2025</v>
      </c>
      <c r="G2762" t="str">
        <v>TRANSFERENCIA ENTRE CONTAS</v>
      </c>
      <c r="H2762" t="str">
        <v>ÚNICA</v>
      </c>
      <c r="I2762" t="str">
        <v>TRANSFERENCIA</v>
      </c>
      <c r="J2762">
        <v>128018.91</v>
      </c>
    </row>
    <row r="2763">
      <c r="A2763" t="str">
        <v>MM</v>
      </c>
      <c r="B2763">
        <v>45777</v>
      </c>
      <c r="C2763" t="str">
        <v>MERCADORIA CARREGAMENTO  Nº 01115, CONTRATO: 0153/24 - SO. PLACA: XXX-9999, MOTORISTA: JOEL FLORENCO DE SOUZA. REALIZADO ENCONTRO DE CONTAS COM O VALOR PAGO REFERENTE ARMAZENAGEM DE MILHO/2024 DATA PGTO 19/07/2024.</v>
      </c>
      <c r="D2763" t="str">
        <v>MM COMERCIO DE CEREAIS</v>
      </c>
      <c r="E2763" t="str">
        <v xml:space="preserve"> SILVIO CESAR VERDELIO E OUTRO</v>
      </c>
      <c r="F2763" t="str">
        <v>01115</v>
      </c>
      <c r="G2763" t="str">
        <v>FORNECEDORES MERCADORIA</v>
      </c>
      <c r="H2763" t="str">
        <v>ÚNICA</v>
      </c>
      <c r="I2763" t="str">
        <v>TRANSFERENCIA</v>
      </c>
      <c r="J2763">
        <v>96018</v>
      </c>
    </row>
    <row r="2764">
      <c r="A2764" t="str">
        <v>MM</v>
      </c>
      <c r="B2764">
        <v>45777</v>
      </c>
      <c r="C2764" t="str">
        <v>HONORARIOS 04/2025. NF 1791.</v>
      </c>
      <c r="D2764" t="str">
        <v>MM COMERCIO DE CEREAIS</v>
      </c>
      <c r="E2764" t="str">
        <v xml:space="preserve"> ALEXANDRE ZAVITOSKI GOMES</v>
      </c>
      <c r="F2764" t="str">
        <v>1791</v>
      </c>
      <c r="G2764" t="str">
        <v>HONORARIO CONTABEL</v>
      </c>
      <c r="H2764" t="str">
        <v>4/12</v>
      </c>
      <c r="I2764" t="str">
        <v>PIX</v>
      </c>
      <c r="J2764">
        <v>1518</v>
      </c>
    </row>
    <row r="2765">
      <c r="A2765" t="str">
        <v>MM</v>
      </c>
      <c r="B2765">
        <v>45777</v>
      </c>
      <c r="C2765" t="str">
        <v>PRO LABORE.</v>
      </c>
      <c r="D2765" t="str">
        <v>MM COMERCIO DE CEREAIS</v>
      </c>
      <c r="E2765" t="str">
        <v xml:space="preserve"> MARCIA MORATELLI</v>
      </c>
      <c r="F2765" t="str">
        <v>04/2025</v>
      </c>
      <c r="G2765" t="str">
        <v>PRO-LABORE</v>
      </c>
      <c r="H2765" t="str">
        <v>4/12</v>
      </c>
      <c r="I2765" t="str">
        <v>TRANSFERENCIA</v>
      </c>
      <c r="J2765">
        <v>2314</v>
      </c>
    </row>
    <row r="2766">
      <c r="A2766" t="str">
        <v>MM</v>
      </c>
      <c r="B2766">
        <v>45777</v>
      </c>
      <c r="C2766" t="str">
        <v>CSSL e IRPJ 1º TRIMESTRE 2025.</v>
      </c>
      <c r="D2766" t="str">
        <v>MM COMERCIO DE CEREAIS</v>
      </c>
      <c r="E2766" t="str">
        <v xml:space="preserve"> MINISTERIO DA FAZENDA</v>
      </c>
      <c r="F2766" t="str">
        <v>03/2025</v>
      </c>
      <c r="G2766" t="str">
        <v>CSLL</v>
      </c>
      <c r="H2766" t="str">
        <v>ÚNICA</v>
      </c>
      <c r="I2766" t="str">
        <v>BOLETO</v>
      </c>
      <c r="J2766">
        <v>48613.88</v>
      </c>
    </row>
    <row r="2767">
      <c r="A2767" t="str">
        <v>MM</v>
      </c>
      <c r="B2767">
        <v>45777</v>
      </c>
      <c r="C2767" t="str">
        <v>CSSL e IRPJ 1º TRIMESTRE 2025.</v>
      </c>
      <c r="D2767" t="str">
        <v>MM COMERCIO DE CEREAIS</v>
      </c>
      <c r="E2767" t="str">
        <v xml:space="preserve"> MINISTERIO DA FAZENDA</v>
      </c>
      <c r="F2767" t="str">
        <v>03/2025</v>
      </c>
      <c r="G2767" t="str">
        <v>IRPF</v>
      </c>
      <c r="H2767" t="str">
        <v>ÚNICA</v>
      </c>
      <c r="I2767" t="str">
        <v>BOLETO</v>
      </c>
      <c r="J2767">
        <v>125584.65</v>
      </c>
    </row>
    <row r="2768">
      <c r="A2768" t="str">
        <v>MM</v>
      </c>
      <c r="B2768">
        <v>45777</v>
      </c>
      <c r="C2768" t="str">
        <v>JUCEMAT - ALTERACAO CONTRATUAL - AUMENTO DE CAPITAL.</v>
      </c>
      <c r="D2768" t="str">
        <v>MM COMERCIO DE CEREAIS</v>
      </c>
      <c r="E2768" t="str">
        <v xml:space="preserve"> SEFAZ MT ESTADO DE MATO GROSSO</v>
      </c>
      <c r="F2768" t="str">
        <v>04/2025</v>
      </c>
      <c r="G2768" t="str">
        <v>OUTROS IMPOSTOS E TAXAS</v>
      </c>
      <c r="H2768" t="str">
        <v>ÚNICA</v>
      </c>
      <c r="I2768" t="str">
        <v>BOLETO</v>
      </c>
      <c r="J2768">
        <v>210</v>
      </c>
    </row>
    <row r="2769">
      <c r="A2769" t="str">
        <v>MM</v>
      </c>
      <c r="B2769">
        <v>45777</v>
      </c>
      <c r="C2769" t="str">
        <v>CTE 32566 R$ 2038,19. CTE 32567 R$ 961,81.</v>
      </c>
      <c r="D2769" t="str">
        <v>MM COMERCIO DE CEREAIS</v>
      </c>
      <c r="E2769" t="str">
        <v xml:space="preserve"> NEROWILLIAN DIAS DE SOUZA TRANSPORTES</v>
      </c>
      <c r="F2769" t="str">
        <v>04/2025</v>
      </c>
      <c r="G2769" t="str">
        <v>PRO-LABORE</v>
      </c>
      <c r="H2769" t="str">
        <v>ÚNICA</v>
      </c>
      <c r="I2769" t="str">
        <v>DINHEIRO</v>
      </c>
      <c r="J2769">
        <v>3000</v>
      </c>
    </row>
    <row r="2770">
      <c r="A2770" t="str">
        <v>MM</v>
      </c>
      <c r="B2770">
        <v>45777</v>
      </c>
      <c r="C2770" t="str">
        <v>BAIXAR MUTUO.</v>
      </c>
      <c r="D2770" t="str">
        <v>MM COMERCIO DE CEREAIS</v>
      </c>
      <c r="E2770" t="str">
        <v xml:space="preserve"> MARCIA MORATELLI</v>
      </c>
      <c r="F2770" t="str">
        <v>04/2025</v>
      </c>
      <c r="G2770" t="str">
        <v>TRANSFERENCIA ENTRE CONTAS</v>
      </c>
      <c r="H2770" t="str">
        <v>ÚNICA</v>
      </c>
      <c r="I2770" t="str">
        <v>TRANSFERENCIA</v>
      </c>
      <c r="J2770">
        <v>700000</v>
      </c>
    </row>
    <row r="2771">
      <c r="A2771" t="str">
        <v>MM</v>
      </c>
      <c r="B2771">
        <v>45777</v>
      </c>
      <c r="C2771" t="str">
        <v>MERCADORIA REF NF 111, CARREGAMENTO  Nº 01906, CONTRATO: 0215/25 - SO. PLACA: XXX-9999, MOTORISTA: JOEL FLORENCO DE SOUZA</v>
      </c>
      <c r="D2771" t="str">
        <v>MM COMERCIO DE CEREAIS</v>
      </c>
      <c r="E2771" t="str">
        <v xml:space="preserve"> SANTA RITA AGRONEGOCIOS LTDA</v>
      </c>
      <c r="F2771" t="str">
        <v>01906</v>
      </c>
      <c r="G2771" t="str">
        <v>FORNECEDORES MERCADORIA</v>
      </c>
      <c r="H2771" t="str">
        <v>ÚNICA</v>
      </c>
      <c r="I2771" t="str">
        <v>PIX</v>
      </c>
      <c r="J2771">
        <v>79491.34</v>
      </c>
    </row>
    <row r="2772">
      <c r="A2772" t="str">
        <v>MM</v>
      </c>
      <c r="B2772">
        <v>45777</v>
      </c>
      <c r="C2772" t="str">
        <v>MERCADORIA REF NF 112, CARREGAMENTO  Nº 01907, CONTRATO: 0215/25 - SO. PLACA: XXX-9999, MOTORISTA: JOEL FLORENCO DE SOUZA</v>
      </c>
      <c r="D2772" t="str">
        <v>MM COMERCIO DE CEREAIS</v>
      </c>
      <c r="E2772" t="str">
        <v xml:space="preserve"> SANTA RITA AGRONEGOCIOS LTDA</v>
      </c>
      <c r="F2772" t="str">
        <v>01907</v>
      </c>
      <c r="G2772" t="str">
        <v>FORNECEDORES MERCADORIA</v>
      </c>
      <c r="H2772" t="str">
        <v>ÚNICA</v>
      </c>
      <c r="I2772" t="str">
        <v>PIX</v>
      </c>
      <c r="J2772">
        <v>80646.05</v>
      </c>
    </row>
    <row r="2773">
      <c r="A2773" t="str">
        <v>MM</v>
      </c>
      <c r="B2773">
        <v>45777</v>
      </c>
      <c r="C2773" t="str">
        <v>TRANSFERENCIA CONTA BTG</v>
      </c>
      <c r="D2773" t="str">
        <v>MM COMERCIO DE CEREAIS</v>
      </c>
      <c r="E2773" t="str">
        <v xml:space="preserve"> TRANSFERENCIA ENTRE CONTAS</v>
      </c>
      <c r="F2773" t="str">
        <v>04/2025</v>
      </c>
      <c r="G2773" t="str">
        <v>TRANSFERENCIA ENTRE CONTAS</v>
      </c>
      <c r="H2773" t="str">
        <v>ÚNICA</v>
      </c>
      <c r="I2773" t="str">
        <v>TRANSFERENCIA</v>
      </c>
      <c r="J2773">
        <v>1260357.92</v>
      </c>
    </row>
    <row r="2774">
      <c r="A2774" t="str">
        <v>MM</v>
      </c>
      <c r="B2774">
        <v>45777</v>
      </c>
      <c r="C2774" t="str">
        <v>APLICACAO BB RF LP Corp Bancos</v>
      </c>
      <c r="D2774" t="str">
        <v>MM COMERCIO DE CEREAIS</v>
      </c>
      <c r="E2774" t="str">
        <v xml:space="preserve"> TRANSFERENCIA ENTRE CONTAS</v>
      </c>
      <c r="F2774" t="str">
        <v>04/2025</v>
      </c>
      <c r="G2774" t="str">
        <v>TRANSFERENCIA ENTRE CONTAS</v>
      </c>
      <c r="H2774" t="str">
        <v>ÚNICA</v>
      </c>
      <c r="I2774" t="str">
        <v>TRANSFERENCIA</v>
      </c>
      <c r="J2774">
        <v>1500000</v>
      </c>
    </row>
    <row r="2775">
      <c r="A2775" t="str">
        <v>MM</v>
      </c>
      <c r="B2775">
        <v>45777</v>
      </c>
      <c r="C2775" t="str">
        <v>TARIFAS</v>
      </c>
      <c r="D2775" t="str">
        <v>MM COMERCIO DE CEREAIS</v>
      </c>
      <c r="E2775" t="str">
        <v xml:space="preserve"> BANCO DO BRASIL SA</v>
      </c>
      <c r="F2775" t="str">
        <v>04/2025</v>
      </c>
      <c r="G2775" t="str">
        <v>TARIFA BANCARIA</v>
      </c>
      <c r="H2775" t="str">
        <v>ÚNICA</v>
      </c>
      <c r="I2775" t="str">
        <v>DEBITO EM CONTA</v>
      </c>
      <c r="J2775">
        <v>20</v>
      </c>
    </row>
    <row r="2776">
      <c r="A2776" t="str">
        <v>MM</v>
      </c>
      <c r="B2776">
        <v>45777</v>
      </c>
      <c r="C2776" t="str">
        <v>APLICACAO</v>
      </c>
      <c r="D2776" t="str">
        <v>MM COMERCIO DE CEREAIS</v>
      </c>
      <c r="E2776" t="str">
        <v xml:space="preserve"> TRANSFERENCIA ENTRE CONTAS</v>
      </c>
      <c r="F2776" t="str">
        <v>04/2025</v>
      </c>
      <c r="G2776" t="str">
        <v>TRANSFERENCIA ENTRE CONTAS</v>
      </c>
      <c r="H2776" t="str">
        <v>ÚNICA</v>
      </c>
      <c r="I2776" t="str">
        <v>TRANSFERENCIA</v>
      </c>
      <c r="J2776">
        <v>1024260.51</v>
      </c>
    </row>
    <row r="2777">
      <c r="A2777" t="str">
        <v>MM</v>
      </c>
      <c r="B2777">
        <v>45777</v>
      </c>
      <c r="C2777" t="str">
        <v>IR APLICACAO</v>
      </c>
      <c r="D2777" t="str">
        <v>MM COMERCIO DE CEREAIS</v>
      </c>
      <c r="E2777" t="str">
        <v xml:space="preserve"> BANCO DO BRASIL SA</v>
      </c>
      <c r="F2777" t="str">
        <v>04/2025</v>
      </c>
      <c r="G2777" t="str">
        <v>IRPJ</v>
      </c>
      <c r="H2777" t="str">
        <v>ÚNICA</v>
      </c>
      <c r="I2777" t="str">
        <v>DEBITO EM CONTA</v>
      </c>
      <c r="J2777">
        <v>24.28</v>
      </c>
    </row>
    <row r="2778">
      <c r="A2778" t="str">
        <v>MM</v>
      </c>
      <c r="B2778">
        <v>45777</v>
      </c>
      <c r="C2778" t="str">
        <v>IOF APLICACAO</v>
      </c>
      <c r="D2778" t="str">
        <v>MM COMERCIO DE CEREAIS</v>
      </c>
      <c r="E2778" t="str">
        <v xml:space="preserve"> BANCO DO BRASIL SA</v>
      </c>
      <c r="F2778" t="str">
        <v>04/2025</v>
      </c>
      <c r="G2778" t="str">
        <v>IOF</v>
      </c>
      <c r="H2778" t="str">
        <v>ÚNICA</v>
      </c>
      <c r="I2778" t="str">
        <v>DEBITO EM CONTA</v>
      </c>
      <c r="J2778">
        <v>355.93</v>
      </c>
    </row>
    <row r="2779">
      <c r="A2779" t="str">
        <v>MM</v>
      </c>
      <c r="B2779">
        <v>45777</v>
      </c>
      <c r="C2779" t="str">
        <v>IR APLICACAO</v>
      </c>
      <c r="D2779" t="str">
        <v>MM COMERCIO DE CEREAIS</v>
      </c>
      <c r="E2779" t="str">
        <v xml:space="preserve"> BANCO DO BRASIL SA</v>
      </c>
      <c r="F2779" t="str">
        <v>04/2025</v>
      </c>
      <c r="G2779" t="str">
        <v>IRPJ</v>
      </c>
      <c r="H2779" t="str">
        <v>ÚNICA</v>
      </c>
      <c r="I2779" t="str">
        <v>DEBITO EM CONTA</v>
      </c>
      <c r="J2779">
        <v>1308.28</v>
      </c>
    </row>
    <row r="2780">
      <c r="A2780" t="str">
        <v>MM</v>
      </c>
      <c r="B2780">
        <v>45777</v>
      </c>
      <c r="C2780" t="str">
        <v>AJUSTE</v>
      </c>
      <c r="D2780" t="str">
        <v>MM COMERCIO DE CEREAIS</v>
      </c>
      <c r="E2780" t="str">
        <v xml:space="preserve"> TRANSFERENCIA ENTRE CONTAS</v>
      </c>
      <c r="F2780" t="str">
        <v>04/2024</v>
      </c>
      <c r="G2780" t="str">
        <v>TRANSFERENCIA ENTRE CONTAS</v>
      </c>
      <c r="H2780" t="str">
        <v>ÚNICA</v>
      </c>
      <c r="I2780" t="str">
        <v>TRANSFERENCIA</v>
      </c>
      <c r="J2780">
        <v>0.01</v>
      </c>
    </row>
    <row r="2781">
      <c r="A2781" t="str">
        <v>MM</v>
      </c>
      <c r="B2781">
        <v>45777</v>
      </c>
      <c r="C2781" t="str">
        <v>AJUSTE FINANCEIRO GANHO ENCONTRO DE CONTAS</v>
      </c>
      <c r="D2781" t="str">
        <v>MM COMERCIO DE CEREAIS</v>
      </c>
      <c r="E2781" t="str">
        <v xml:space="preserve"> SILVIO CESAR VERDELIO E OUTRO</v>
      </c>
      <c r="F2781" t="str">
        <v>04/2025</v>
      </c>
      <c r="G2781" t="str">
        <v>AJUSTE</v>
      </c>
      <c r="H2781" t="str">
        <v>ÚNICA</v>
      </c>
      <c r="I2781" t="str">
        <v>TRANSFERENCIA</v>
      </c>
      <c r="J2781">
        <v>3270.6</v>
      </c>
    </row>
    <row r="2782">
      <c r="A2782" t="str">
        <v>MM</v>
      </c>
      <c r="B2782">
        <v>45779</v>
      </c>
      <c r="C2782" t="str">
        <v>SALDO FRETE Nº 01831, CTE 62859, CONTRATO: 0216/25 - SO. PLACA: XXX-9999, MOTORISTA: JOEL FLORENCO DE SOUZA</v>
      </c>
      <c r="D2782" t="str">
        <v>MM COMERCIO DE CEREAIS</v>
      </c>
      <c r="E2782" t="str">
        <v xml:space="preserve"> JCL JANDOTTI TRANSPORTES E LOGISTICA LTDA</v>
      </c>
      <c r="F2782" t="str">
        <v>01831</v>
      </c>
      <c r="G2782" t="str">
        <v>FRETE (ADTO/SALDO)</v>
      </c>
      <c r="H2782" t="str">
        <v>ÚNICA</v>
      </c>
      <c r="I2782" t="str">
        <v>TRANSFERENCIA</v>
      </c>
      <c r="J2782">
        <v>12758.2</v>
      </c>
    </row>
    <row r="2783">
      <c r="A2783" t="str">
        <v>MM</v>
      </c>
      <c r="B2783">
        <v>45779</v>
      </c>
      <c r="C2783" t="str">
        <v>SALDO FRETE Nº 01856, CTE 63142, CONTRATO: 0216/25 - SO. PLACA: XXX-9999, MOTORISTA: JOEL FLORENCO DE SOUZA</v>
      </c>
      <c r="D2783" t="str">
        <v>MM COMERCIO DE CEREAIS</v>
      </c>
      <c r="E2783" t="str">
        <v xml:space="preserve"> JCL JANDOTTI TRANSPORTES E LOGISTICA LTDA</v>
      </c>
      <c r="F2783" t="str">
        <v>01856</v>
      </c>
      <c r="G2783" t="str">
        <v>FRETE (ADTO/SALDO)</v>
      </c>
      <c r="H2783" t="str">
        <v>ÚNICA</v>
      </c>
      <c r="I2783" t="str">
        <v>TRANSFERENCIA</v>
      </c>
      <c r="J2783">
        <v>9297.6</v>
      </c>
    </row>
    <row r="2784">
      <c r="A2784" t="str">
        <v>MM</v>
      </c>
      <c r="B2784">
        <v>45779</v>
      </c>
      <c r="C2784" t="str">
        <v>SALDO FRETE Nº 01865, CTE 63282, CONTRATO: 0216/25 - SO. PLACA: XXX-9999, MOTORISTA: JOEL FLORENCO DE SOUZA</v>
      </c>
      <c r="D2784" t="str">
        <v>MM COMERCIO DE CEREAIS</v>
      </c>
      <c r="E2784" t="str">
        <v xml:space="preserve"> JCL JANDOTTI TRANSPORTES E LOGISTICA LTDA</v>
      </c>
      <c r="F2784" t="str">
        <v>01865</v>
      </c>
      <c r="G2784" t="str">
        <v>FRETE (ADTO/SALDO)</v>
      </c>
      <c r="H2784" t="str">
        <v>ÚNICA</v>
      </c>
      <c r="I2784" t="str">
        <v>TRANSFERENCIA</v>
      </c>
      <c r="J2784">
        <v>11200.8</v>
      </c>
    </row>
    <row r="2785">
      <c r="A2785" t="str">
        <v>MM</v>
      </c>
      <c r="B2785">
        <v>45779</v>
      </c>
      <c r="C2785" t="str">
        <v>SALDO FRETE Nº 01868, CTE 63314, CONTRATO: 0216/25 - SO. PLACA: XXX-9999, MOTORISTA: JOEL FLORENCO DE SOUZA</v>
      </c>
      <c r="D2785" t="str">
        <v>MM COMERCIO DE CEREAIS</v>
      </c>
      <c r="E2785" t="str">
        <v xml:space="preserve"> JCL JANDOTTI TRANSPORTES E LOGISTICA LTDA</v>
      </c>
      <c r="F2785" t="str">
        <v>01868</v>
      </c>
      <c r="G2785" t="str">
        <v>FRETE (ADTO/SALDO)</v>
      </c>
      <c r="H2785" t="str">
        <v>ÚNICA</v>
      </c>
      <c r="I2785" t="str">
        <v>TRANSFERENCIA</v>
      </c>
      <c r="J2785">
        <v>12555.4</v>
      </c>
    </row>
    <row r="2786">
      <c r="A2786" t="str">
        <v>MM</v>
      </c>
      <c r="B2786">
        <v>45779</v>
      </c>
      <c r="C2786" t="str">
        <v>SALDO FRETE Nº 01869, CTE 63380, CONTRATO: 0216/25 - SO. PLACA: XXX-9999, MOTORISTA: JOEL FLORENCO DE SOUZA</v>
      </c>
      <c r="D2786" t="str">
        <v>MM COMERCIO DE CEREAIS</v>
      </c>
      <c r="E2786" t="str">
        <v xml:space="preserve"> JCL JANDOTTI TRANSPORTES E LOGISTICA LTDA</v>
      </c>
      <c r="F2786" t="str">
        <v>01869</v>
      </c>
      <c r="G2786" t="str">
        <v>FRETE (ADTO/SALDO)</v>
      </c>
      <c r="H2786" t="str">
        <v>ÚNICA</v>
      </c>
      <c r="I2786" t="str">
        <v>TRANSFERENCIA</v>
      </c>
      <c r="J2786">
        <v>10275.2</v>
      </c>
    </row>
    <row r="2787">
      <c r="A2787" t="str">
        <v>MM</v>
      </c>
      <c r="B2787">
        <v>45779</v>
      </c>
      <c r="C2787" t="str">
        <v>SALDO FRETE Nº 01875, CTE 63464, CONTRATO: 0216/25 - SO. PLACA: XXX-9999, MOTORISTA: JOEL FLORENCO DE SOUZA</v>
      </c>
      <c r="D2787" t="str">
        <v>MM COMERCIO DE CEREAIS</v>
      </c>
      <c r="E2787" t="str">
        <v xml:space="preserve"> JCL JANDOTTI TRANSPORTES E LOGISTICA LTDA</v>
      </c>
      <c r="F2787" t="str">
        <v>01875</v>
      </c>
      <c r="G2787" t="str">
        <v>FRETE (ADTO/SALDO)</v>
      </c>
      <c r="H2787" t="str">
        <v>ÚNICA</v>
      </c>
      <c r="I2787" t="str">
        <v>TRANSFERENCIA</v>
      </c>
      <c r="J2787">
        <v>-49572.22</v>
      </c>
    </row>
    <row r="2788">
      <c r="A2788" t="str">
        <v>MM</v>
      </c>
      <c r="B2788">
        <v>45779</v>
      </c>
      <c r="C2788" t="str">
        <v>SALDO FRETE Nº 01876, CTE 63482, CONTRATO: 0216/25 - SO. PLACA: XXX-9999, MOTORISTA: JOEL FLORENCO DE SOUZA</v>
      </c>
      <c r="D2788" t="str">
        <v>MM COMERCIO DE CEREAIS</v>
      </c>
      <c r="E2788" t="str">
        <v xml:space="preserve"> JCL JANDOTTI TRANSPORTES E LOGISTICA LTDA</v>
      </c>
      <c r="F2788" t="str">
        <v>01876</v>
      </c>
      <c r="G2788" t="str">
        <v>FRETE (ADTO/SALDO)</v>
      </c>
      <c r="H2788" t="str">
        <v>ÚNICA</v>
      </c>
      <c r="I2788" t="str">
        <v>TRANSFERENCIA</v>
      </c>
      <c r="J2788">
        <v>12342.2</v>
      </c>
    </row>
    <row r="2789">
      <c r="A2789" t="str">
        <v>MM</v>
      </c>
      <c r="B2789">
        <v>45779</v>
      </c>
      <c r="C2789" t="str">
        <v>CAPITAL DE GIRO OPERAÇÃO 713.915.169 CONTA GARANTIDA. JUROS 1,83%.</v>
      </c>
      <c r="D2789" t="str">
        <v>MM COMERCIO DE CEREAIS</v>
      </c>
      <c r="E2789" t="str">
        <v xml:space="preserve"> BANCO DO BRASIL SA</v>
      </c>
      <c r="F2789" t="str">
        <v>713.915.169</v>
      </c>
      <c r="G2789" t="str">
        <v>CAPITAL GIRO</v>
      </c>
      <c r="H2789" t="str">
        <v>ÚNICA</v>
      </c>
      <c r="I2789" t="str">
        <v>DEBITO EM CONTA</v>
      </c>
      <c r="J2789">
        <v>1493869.5</v>
      </c>
    </row>
    <row r="2790">
      <c r="A2790" t="str">
        <v>MM</v>
      </c>
      <c r="B2790">
        <v>45779</v>
      </c>
      <c r="C2790" t="str">
        <v>MERCADORIA REF NF 114, CARREGAMENTO  Nº 01908, CONTRATO: 0215/25 - SO. PLACA: XXX-9999, MOTORISTA: JOEL FLORENCO DE SOUZA</v>
      </c>
      <c r="D2790" t="str">
        <v>MM COMERCIO DE CEREAIS</v>
      </c>
      <c r="E2790" t="str">
        <v xml:space="preserve"> SANTA RITA AGRONEGOCIOS LTDA</v>
      </c>
      <c r="F2790" t="str">
        <v>01908</v>
      </c>
      <c r="G2790" t="str">
        <v>FORNECEDORES MERCADORIA</v>
      </c>
      <c r="H2790" t="str">
        <v>ÚNICA</v>
      </c>
      <c r="I2790" t="str">
        <v>PIX</v>
      </c>
      <c r="J2790">
        <v>82353.03</v>
      </c>
    </row>
    <row r="2791">
      <c r="A2791" t="str">
        <v>MM</v>
      </c>
      <c r="B2791">
        <v>45779</v>
      </c>
      <c r="C2791" t="str">
        <v>MERCADORIA REF NF 115, CARREGAMENTO  Nº 01909, CONTRATO: 0215/25 - SO. PLACA: XXX-9999, MOTORISTA: JOEL FLORENCO DE SOUZA</v>
      </c>
      <c r="D2791" t="str">
        <v>MM COMERCIO DE CEREAIS</v>
      </c>
      <c r="E2791" t="str">
        <v xml:space="preserve"> SANTA RITA AGRONEGOCIOS LTDA</v>
      </c>
      <c r="F2791" t="str">
        <v>01909</v>
      </c>
      <c r="G2791" t="str">
        <v>FORNECEDORES MERCADORIA</v>
      </c>
      <c r="H2791" t="str">
        <v>ÚNICA</v>
      </c>
      <c r="I2791" t="str">
        <v>PIX</v>
      </c>
      <c r="J2791">
        <v>52347.13</v>
      </c>
    </row>
    <row r="2792">
      <c r="A2792" t="str">
        <v>MM</v>
      </c>
      <c r="B2792">
        <v>45779</v>
      </c>
      <c r="C2792" t="str">
        <v>NF 6569.</v>
      </c>
      <c r="D2792" t="str">
        <v>MM COMERCIO DE CEREAIS</v>
      </c>
      <c r="E2792" t="str">
        <v xml:space="preserve"> GERENTE MAX SOFTWARES EIRELI</v>
      </c>
      <c r="F2792" t="str">
        <v>6569</v>
      </c>
      <c r="G2792" t="str">
        <v>SISTEMA GERENTE MAX</v>
      </c>
      <c r="H2792" t="str">
        <v>5/12</v>
      </c>
      <c r="I2792" t="str">
        <v>BOLETO</v>
      </c>
      <c r="J2792">
        <v>633.01</v>
      </c>
    </row>
    <row r="2793">
      <c r="A2793" t="str">
        <v>MM</v>
      </c>
      <c r="B2793">
        <v>45779</v>
      </c>
      <c r="C2793" t="str">
        <v>ANTECIPACAO CONTRATO 0219/25 - MI.</v>
      </c>
      <c r="D2793" t="str">
        <v>MM COMERCIO DE CEREAIS</v>
      </c>
      <c r="E2793" t="str">
        <v xml:space="preserve"> SILVIO CESAR VERDELIO E OUTRO</v>
      </c>
      <c r="F2793" t="str">
        <v>0219/25 - MI</v>
      </c>
      <c r="G2793" t="str">
        <v>FORNECEDORES MERCADORIA</v>
      </c>
      <c r="H2793" t="str">
        <v>ÚNICA</v>
      </c>
      <c r="I2793" t="str">
        <v>PIX</v>
      </c>
      <c r="J2793">
        <v>500000</v>
      </c>
    </row>
    <row r="2794">
      <c r="A2794" t="str">
        <v>MM</v>
      </c>
      <c r="B2794">
        <v>45779</v>
      </c>
      <c r="C2794" t="str">
        <v>RESGATE</v>
      </c>
      <c r="D2794" t="str">
        <v>MM COMERCIO DE CEREAIS</v>
      </c>
      <c r="E2794" t="str">
        <v xml:space="preserve"> TRANSFERENCIA ENTRE CONTAS</v>
      </c>
      <c r="F2794" t="str">
        <v>05/2025</v>
      </c>
      <c r="G2794" t="str">
        <v>TRANSFERENCIA ENTRE CONTAS</v>
      </c>
      <c r="H2794" t="str">
        <v>ÚNICA</v>
      </c>
      <c r="I2794" t="str">
        <v>TRANSFERENCIA</v>
      </c>
      <c r="J2794">
        <v>2146397.69</v>
      </c>
    </row>
    <row r="2795">
      <c r="A2795" t="str">
        <v>MM</v>
      </c>
      <c r="B2795">
        <v>45779</v>
      </c>
      <c r="C2795" t="str">
        <v>RESGATE</v>
      </c>
      <c r="D2795" t="str">
        <v>MM COMERCIO DE CEREAIS</v>
      </c>
      <c r="E2795" t="str">
        <v xml:space="preserve"> TRANSFERENCIA ENTRE CONTAS</v>
      </c>
      <c r="F2795" t="str">
        <v>05/2025</v>
      </c>
      <c r="G2795" t="str">
        <v>TRANSFERENCIA ENTRE CONTAS</v>
      </c>
      <c r="H2795" t="str">
        <v>ÚNICA</v>
      </c>
      <c r="I2795" t="str">
        <v>TRANSFERENCIA</v>
      </c>
      <c r="J2795">
        <v>57297.58</v>
      </c>
    </row>
    <row r="2796">
      <c r="A2796" t="str">
        <v>MM</v>
      </c>
      <c r="B2796">
        <v>45782</v>
      </c>
      <c r="C2796" t="str">
        <v>SALDO FRETE Nº 01842, CTE 62968, CONTRATO: 0216/25 - SO. PLACA: XXX-9999, MOTORISTA: JOEL FLORENCO DE SOUZA</v>
      </c>
      <c r="D2796" t="str">
        <v>MM COMERCIO DE CEREAIS</v>
      </c>
      <c r="E2796" t="str">
        <v xml:space="preserve"> JCL JANDOTTI TRANSPORTES E LOGISTICA LTDA</v>
      </c>
      <c r="F2796" t="str">
        <v>01842</v>
      </c>
      <c r="G2796" t="str">
        <v>FRETE (ADTO/SALDO)</v>
      </c>
      <c r="H2796" t="str">
        <v>ÚNICA</v>
      </c>
      <c r="I2796" t="str">
        <v>TRANSFERENCIA</v>
      </c>
      <c r="J2796">
        <v>13226.2</v>
      </c>
    </row>
    <row r="2797">
      <c r="A2797" t="str">
        <v>MM</v>
      </c>
      <c r="B2797">
        <v>45782</v>
      </c>
      <c r="C2797" t="str">
        <v>SALDO FRETE Nº 01887, CTE 63826, CONTRATO: 0216/25 - SO. PLACA: XXX-9999, MOTORISTA: JOEL FLORENCO DE SOUZA</v>
      </c>
      <c r="D2797" t="str">
        <v>MM COMERCIO DE CEREAIS</v>
      </c>
      <c r="E2797" t="str">
        <v xml:space="preserve"> JCL JANDOTTI TRANSPORTES E LOGISTICA LTDA</v>
      </c>
      <c r="F2797" t="str">
        <v>01887</v>
      </c>
      <c r="G2797" t="str">
        <v>FRETE (ADTO/SALDO)</v>
      </c>
      <c r="H2797" t="str">
        <v>ÚNICA</v>
      </c>
      <c r="I2797" t="str">
        <v>TRANSFERENCIA</v>
      </c>
      <c r="J2797">
        <v>12261.6</v>
      </c>
    </row>
    <row r="2798">
      <c r="A2798" t="str">
        <v>MM</v>
      </c>
      <c r="B2798">
        <v>45782</v>
      </c>
      <c r="C2798" t="str">
        <v>SALDO FRETE Nº 01885 E 01886, CTE 63805, CONTRATO: 0216/25 - SO. PLACA: XXX-9999, MOTORISTA: JOEL FLORENCO DE SOUZA. FATURA Nº 00782 REF. DOCUMENTOS: 01885, 01886.</v>
      </c>
      <c r="D2798" t="str">
        <v>MM COMERCIO DE CEREAIS</v>
      </c>
      <c r="E2798" t="str">
        <v xml:space="preserve"> JCL JANDOTTI TRANSPORTES E LOGISTICA LTDA</v>
      </c>
      <c r="F2798" t="str">
        <v>01885</v>
      </c>
      <c r="G2798" t="str">
        <v>FRETE (ADTO/SALDO)</v>
      </c>
      <c r="H2798" t="str">
        <v>ÚNICA</v>
      </c>
      <c r="I2798" t="str">
        <v>TRANSFERENCIA</v>
      </c>
      <c r="J2798">
        <v>10322</v>
      </c>
    </row>
    <row r="2799">
      <c r="A2799" t="str">
        <v>MM</v>
      </c>
      <c r="B2799">
        <v>45782</v>
      </c>
      <c r="C2799" t="str">
        <v>INTERNET 04/2025.</v>
      </c>
      <c r="D2799" t="str">
        <v>MM COMERCIO DE CEREAIS</v>
      </c>
      <c r="E2799" t="str">
        <v xml:space="preserve"> ABS TELECOMUNICACOES LTDA</v>
      </c>
      <c r="F2799" t="str">
        <v>03/2025</v>
      </c>
      <c r="G2799" t="str">
        <v>INTERNET</v>
      </c>
      <c r="H2799" t="str">
        <v>4/12</v>
      </c>
      <c r="I2799" t="str">
        <v>BOLETO</v>
      </c>
      <c r="J2799">
        <v>179.9</v>
      </c>
    </row>
    <row r="2800">
      <c r="A2800" t="str">
        <v>MM</v>
      </c>
      <c r="B2800">
        <v>45782</v>
      </c>
      <c r="C2800" t="str">
        <v>IOF OPERAÇÃO 713.915.169 CONTA GARANTIDA. JUROS 1,83%.</v>
      </c>
      <c r="D2800" t="str">
        <v>MM COMERCIO DE CEREAIS</v>
      </c>
      <c r="E2800" t="str">
        <v xml:space="preserve"> BANCO DO BRASIL SA</v>
      </c>
      <c r="F2800" t="str">
        <v>713.915.169</v>
      </c>
      <c r="G2800" t="str">
        <v>IOF</v>
      </c>
      <c r="H2800" t="str">
        <v>ÚNICA</v>
      </c>
      <c r="I2800" t="str">
        <v>DEBITO EM CONTA</v>
      </c>
      <c r="J2800">
        <v>6390.43</v>
      </c>
    </row>
    <row r="2801">
      <c r="A2801" t="str">
        <v>MM</v>
      </c>
      <c r="B2801">
        <v>45782</v>
      </c>
      <c r="C2801" t="str">
        <v>RESGATE</v>
      </c>
      <c r="D2801" t="str">
        <v>MM COMERCIO DE CEREAIS</v>
      </c>
      <c r="E2801" t="str">
        <v xml:space="preserve"> TRANSFERENCIA ENTRE CONTAS</v>
      </c>
      <c r="F2801" t="str">
        <v>05/2025</v>
      </c>
      <c r="G2801" t="str">
        <v>TRANSFERENCIA ENTRE CONTAS</v>
      </c>
      <c r="H2801" t="str">
        <v>ÚNICA</v>
      </c>
      <c r="I2801" t="str">
        <v>TRANSFERENCIA</v>
      </c>
      <c r="J2801">
        <v>39430.76</v>
      </c>
    </row>
    <row r="2802">
      <c r="A2802" t="str">
        <v>MM</v>
      </c>
      <c r="B2802">
        <v>45783</v>
      </c>
      <c r="C2802" t="str">
        <v>IAGRO REF NF 13, CARREGAMENTO  Nº 01676, CONTRATO: 0201/25 - SO. PLACA: XXX-9999, MOTORISTA: JOEL FLORENCO DE SOUZA</v>
      </c>
      <c r="D2802" t="str">
        <v>MM COMERCIO DE CEREAIS</v>
      </c>
      <c r="E2802" t="str">
        <v xml:space="preserve"> IVETE TEREZINHA GALLO</v>
      </c>
      <c r="F2802" t="str">
        <v>01676</v>
      </c>
      <c r="G2802" t="str">
        <v>FETHAB</v>
      </c>
      <c r="H2802" t="str">
        <v>ÚNICA</v>
      </c>
      <c r="I2802" t="str">
        <v>BOLETO</v>
      </c>
      <c r="J2802">
        <v>93.54</v>
      </c>
    </row>
    <row r="2803">
      <c r="A2803" t="str">
        <v>MM</v>
      </c>
      <c r="B2803">
        <v>45783</v>
      </c>
      <c r="C2803" t="str">
        <v>IAGRO CONTRATO: 0214/25 - SO. FATURA Nº 00780 REF. DOCUMENTOS: 01830, 01829, 01831, 01834, 01835, 01836, 01837, 01838, 01839, 01840, 01841, 01842, 01843, 01844, 01865, 01866, 01869, 01884, 01885, 01856, 01855, 01868, 01859, 01857, 01858, 01871, 01875, 018</v>
      </c>
      <c r="D2803" t="str">
        <v>MM COMERCIO DE CEREAIS</v>
      </c>
      <c r="E2803" t="str">
        <v xml:space="preserve"> ANACLETO BRUNETTA E OUTROS</v>
      </c>
      <c r="F2803" t="str">
        <v>0214/25 - SO</v>
      </c>
      <c r="G2803" t="str">
        <v>FETHAB</v>
      </c>
      <c r="H2803" t="str">
        <v>ÚNICA</v>
      </c>
      <c r="I2803" t="str">
        <v>BOLETO</v>
      </c>
      <c r="J2803">
        <v>3360.16</v>
      </c>
    </row>
    <row r="2804">
      <c r="A2804" t="str">
        <v>MM</v>
      </c>
      <c r="B2804">
        <v>45783</v>
      </c>
      <c r="C2804" t="str">
        <v>FETHAB REF NF 4574853, CARREGAMENTO  Nº 01872, CONTRATO: 0217/25 - SO. PLACA: XXX-9999, MOTORISTA: JOEL FLORENCO DE SOUZA</v>
      </c>
      <c r="D2804" t="str">
        <v>MM COMERCIO DE CEREAIS</v>
      </c>
      <c r="E2804" t="str">
        <v xml:space="preserve"> DIEGO FERREIRA DE ASSIS</v>
      </c>
      <c r="F2804" t="str">
        <v>01872</v>
      </c>
      <c r="G2804" t="str">
        <v>FETHAB</v>
      </c>
      <c r="H2804" t="str">
        <v>ÚNICA</v>
      </c>
      <c r="I2804" t="str">
        <v>BOLETO</v>
      </c>
      <c r="J2804">
        <v>641.69</v>
      </c>
    </row>
    <row r="2805">
      <c r="A2805" t="str">
        <v>MM</v>
      </c>
      <c r="B2805">
        <v>45783</v>
      </c>
      <c r="C2805" t="str">
        <v>FETHAB CONTRATO: 0214/25 - SO. FATURA Nº 00780 REF. DOCUMENTOS: 01830, 01829, 01831, 01834, 01835, 01836, 01837, 01838, 01839, 01840, 01841, 01842, 01843, 01844, 01865, 01866, 01869, 01884, 01885, 01856, 01855, 01868, 01859, 01857, 01858, 01871, 01875, 01</v>
      </c>
      <c r="D2805" t="str">
        <v>MM COMERCIO DE CEREAIS</v>
      </c>
      <c r="E2805" t="str">
        <v xml:space="preserve"> ANACLETO BRUNETTA E OUTROS</v>
      </c>
      <c r="F2805" t="str">
        <v>0214/25 - SO</v>
      </c>
      <c r="G2805" t="str">
        <v>FETHAB</v>
      </c>
      <c r="H2805" t="str">
        <v>ÚNICA</v>
      </c>
      <c r="I2805" t="str">
        <v>BOLETO</v>
      </c>
      <c r="J2805">
        <v>58437.6</v>
      </c>
    </row>
    <row r="2806">
      <c r="A2806" t="str">
        <v>MM</v>
      </c>
      <c r="B2806">
        <v>45783</v>
      </c>
      <c r="C2806" t="str">
        <v>IAGRO NF 1466 1156,869 TONS CONTRATO 0179/24 - SO.</v>
      </c>
      <c r="D2806" t="str">
        <v>MM COMERCIO DE CEREAIS</v>
      </c>
      <c r="E2806" t="str">
        <v xml:space="preserve"> RICARDO PANCOTTE</v>
      </c>
      <c r="F2806" t="str">
        <v>0179/24 - SO</v>
      </c>
      <c r="G2806" t="str">
        <v>FETHAB</v>
      </c>
      <c r="H2806" t="str">
        <v>ÚNICA</v>
      </c>
      <c r="I2806" t="str">
        <v>BOLETO</v>
      </c>
      <c r="J2806">
        <v>3239.39</v>
      </c>
    </row>
    <row r="2807">
      <c r="A2807" t="str">
        <v>MM</v>
      </c>
      <c r="B2807">
        <v>45783</v>
      </c>
      <c r="C2807" t="str">
        <v>FETHAB NF 1466 1156,869 TONS CONTRATO 0179/24 - SO.</v>
      </c>
      <c r="D2807" t="str">
        <v>MM COMERCIO DE CEREAIS</v>
      </c>
      <c r="E2807" t="str">
        <v xml:space="preserve"> RICARDO PANCOTTE</v>
      </c>
      <c r="F2807" t="str">
        <v>0179/24 - SO</v>
      </c>
      <c r="G2807" t="str">
        <v>FETHAB</v>
      </c>
      <c r="H2807" t="str">
        <v>ÚNICA</v>
      </c>
      <c r="I2807" t="str">
        <v>BOLETO</v>
      </c>
      <c r="J2807">
        <v>56337.21</v>
      </c>
    </row>
    <row r="2808">
      <c r="A2808" t="str">
        <v>MM</v>
      </c>
      <c r="B2808">
        <v>45783</v>
      </c>
      <c r="C2808" t="str">
        <v>IAGRO NF 5817. CONTRATO 0177/24 - SO.</v>
      </c>
      <c r="D2808" t="str">
        <v>MM COMERCIO DE CEREAIS</v>
      </c>
      <c r="E2808" t="str">
        <v xml:space="preserve"> SILVIO CESAR VERDELIO E OUTRO</v>
      </c>
      <c r="F2808" t="str">
        <v>0177/24 - SO</v>
      </c>
      <c r="G2808" t="str">
        <v>FETHAB</v>
      </c>
      <c r="H2808" t="str">
        <v>ÚNICA</v>
      </c>
      <c r="I2808" t="str">
        <v>BOLETO</v>
      </c>
      <c r="J2808">
        <v>651.65</v>
      </c>
    </row>
    <row r="2809">
      <c r="A2809" t="str">
        <v>MM</v>
      </c>
      <c r="B2809">
        <v>45783</v>
      </c>
      <c r="C2809" t="str">
        <v>FETHAB NF 5817. CONTRATO 0177/24 - SO.</v>
      </c>
      <c r="D2809" t="str">
        <v>MM COMERCIO DE CEREAIS</v>
      </c>
      <c r="E2809" t="str">
        <v xml:space="preserve"> SILVIO CESAR VERDELIO E OUTRO</v>
      </c>
      <c r="F2809" t="str">
        <v>0177/24 - SO</v>
      </c>
      <c r="G2809" t="str">
        <v>FETHAB</v>
      </c>
      <c r="H2809" t="str">
        <v>ÚNICA</v>
      </c>
      <c r="I2809" t="str">
        <v>BOLETO</v>
      </c>
      <c r="J2809">
        <v>11333</v>
      </c>
    </row>
    <row r="2810">
      <c r="A2810" t="str">
        <v>MM</v>
      </c>
      <c r="B2810">
        <v>45783</v>
      </c>
      <c r="C2810" t="str">
        <v>IAGRO REF NF 4574853, CARREGAMENTO  Nº 01872, CONTRATO: 0217/25 - SO. PLACA: XXX-9999, MOTORISTA: JOEL FLORENCO DE SOUZA</v>
      </c>
      <c r="D2810" t="str">
        <v>MM COMERCIO DE CEREAIS</v>
      </c>
      <c r="E2810" t="str">
        <v xml:space="preserve"> DIEGO FERREIRA DE ASSIS</v>
      </c>
      <c r="F2810" t="str">
        <v>01872</v>
      </c>
      <c r="G2810" t="str">
        <v>FETHAB</v>
      </c>
      <c r="H2810" t="str">
        <v>ÚNICA</v>
      </c>
      <c r="I2810" t="str">
        <v>BOLETO</v>
      </c>
      <c r="J2810">
        <v>36.9</v>
      </c>
    </row>
    <row r="2811">
      <c r="A2811" t="str">
        <v>MM</v>
      </c>
      <c r="B2811">
        <v>45783</v>
      </c>
      <c r="C2811" t="str">
        <v>FETHAB REF NF 13, CARREGAMENTO  Nº 01676, CONTRATO: 0201/25 - SO. PLACA: XXX-9999, MOTORISTA: JOEL FLORENCO DE SOUZA</v>
      </c>
      <c r="D2811" t="str">
        <v>MM COMERCIO DE CEREAIS</v>
      </c>
      <c r="E2811" t="str">
        <v xml:space="preserve"> IVETE TEREZINHA GALLO</v>
      </c>
      <c r="F2811" t="str">
        <v>01676</v>
      </c>
      <c r="G2811" t="str">
        <v>FETHAB</v>
      </c>
      <c r="H2811" t="str">
        <v>ÚNICA</v>
      </c>
      <c r="I2811" t="str">
        <v>BOLETO</v>
      </c>
      <c r="J2811">
        <v>1626.76</v>
      </c>
    </row>
    <row r="2812">
      <c r="A2812" t="str">
        <v>MM</v>
      </c>
      <c r="B2812">
        <v>45783</v>
      </c>
      <c r="C2812" t="str">
        <v>IAGRO 571,331 TONS. CONTRATO 0189/24 - SO.</v>
      </c>
      <c r="D2812" t="str">
        <v>MM COMERCIO DE CEREAIS</v>
      </c>
      <c r="E2812" t="str">
        <v xml:space="preserve"> RICARDO BRIZOT NICARETTA</v>
      </c>
      <c r="F2812" t="str">
        <v>0189/24 - SO</v>
      </c>
      <c r="G2812" t="str">
        <v>FETHAB</v>
      </c>
      <c r="H2812" t="str">
        <v>ÚNICA</v>
      </c>
      <c r="I2812" t="str">
        <v>BOLETO</v>
      </c>
      <c r="J2812">
        <v>1599.8</v>
      </c>
    </row>
    <row r="2813">
      <c r="A2813" t="str">
        <v>MM</v>
      </c>
      <c r="B2813">
        <v>45783</v>
      </c>
      <c r="C2813" t="str">
        <v>FETHAB 571,331 TONS. CONTRATO 0189/24 - SO.</v>
      </c>
      <c r="D2813" t="str">
        <v>MM COMERCIO DE CEREAIS</v>
      </c>
      <c r="E2813" t="str">
        <v xml:space="preserve"> RICARDO BRIZOT NICARETTA</v>
      </c>
      <c r="F2813" t="str">
        <v>0189/24 - SO</v>
      </c>
      <c r="G2813" t="str">
        <v>FETHAB</v>
      </c>
      <c r="H2813" t="str">
        <v>ÚNICA</v>
      </c>
      <c r="I2813" t="str">
        <v>BOLETO</v>
      </c>
      <c r="J2813">
        <v>27822.68</v>
      </c>
    </row>
    <row r="2814">
      <c r="A2814" t="str">
        <v>MM</v>
      </c>
      <c r="B2814">
        <v>45783</v>
      </c>
      <c r="C2814" t="str">
        <v>FETHAB CONTRATO: 0215/25 - SO 668,19 TONS. FATURA Nº 00785 REF. DOCUMENTOS: 01886, 01888, 01889, 01894, 01897, 01898, 01901, 01890, 01891, 01887, 01892, 01905, 01904, 01906, 01907.</v>
      </c>
      <c r="D2814" t="str">
        <v>MM COMERCIO DE CEREAIS</v>
      </c>
      <c r="E2814" t="str">
        <v xml:space="preserve"> SANTA RITA AGRONEGOCIOS LTDA</v>
      </c>
      <c r="F2814" t="str">
        <v>0215/25 - SO</v>
      </c>
      <c r="G2814" t="str">
        <v>FETHAB</v>
      </c>
      <c r="H2814" t="str">
        <v>ÚNICA</v>
      </c>
      <c r="I2814" t="str">
        <v>BOLETO</v>
      </c>
      <c r="J2814">
        <v>32539.52</v>
      </c>
    </row>
    <row r="2815">
      <c r="A2815" t="str">
        <v>MM</v>
      </c>
      <c r="B2815">
        <v>45783</v>
      </c>
      <c r="C2815" t="str">
        <v>FETHAB CONTRATO: 0215/25 - SO 668,19 TONS. FATURA Nº 00785 REF. DOCUMENTOS: 01886, 01888, 01889, 01894, 01897, 01898, 01901, 01890, 01891, 01887, 01892, 01905, 01904, 01906, 01907.</v>
      </c>
      <c r="D2815" t="str">
        <v>MM COMERCIO DE CEREAIS</v>
      </c>
      <c r="E2815" t="str">
        <v xml:space="preserve"> SANTA RITA AGRONEGOCIOS LTDA</v>
      </c>
      <c r="F2815" t="str">
        <v>0215/25 - SO</v>
      </c>
      <c r="G2815" t="str">
        <v>FETHAB</v>
      </c>
      <c r="H2815" t="str">
        <v>ÚNICA</v>
      </c>
      <c r="I2815" t="str">
        <v>BOLETO</v>
      </c>
      <c r="J2815">
        <v>1871.02</v>
      </c>
    </row>
    <row r="2816">
      <c r="A2816" t="str">
        <v>MM</v>
      </c>
      <c r="B2816">
        <v>45783</v>
      </c>
      <c r="C2816" t="str">
        <v xml:space="preserve">NF 202500000000017. CLASSIFICACAO CONTRATO 0214/25 - SO 1.200 TONS. FATURA Nº 00786 REF. DOCUMENTOS: 01836, 01837, 01840, 01841, 01842, 01843, 01844, 01859, 01884, 01829, 01830, 01831, 01834, 01835, 01838, 01839, 01857, 01855, 01856, 01865, 01866, 01858, </v>
      </c>
      <c r="D2816" t="str">
        <v>MM COMERCIO DE CEREAIS</v>
      </c>
      <c r="E2816" t="str">
        <v xml:space="preserve"> VALE CLASSIFICACAO E ANALISE DE GRAOS LTDA</v>
      </c>
      <c r="F2816" t="str">
        <v>202500000000017</v>
      </c>
      <c r="G2816" t="str">
        <v>COMISSÃO CONTRATOS (CORRETORA)</v>
      </c>
      <c r="H2816" t="str">
        <v>ÚNICA</v>
      </c>
      <c r="I2816" t="str">
        <v>PIX</v>
      </c>
      <c r="J2816">
        <v>5779.35</v>
      </c>
    </row>
    <row r="2817">
      <c r="A2817" t="str">
        <v>MM</v>
      </c>
      <c r="B2817">
        <v>45783</v>
      </c>
      <c r="C2817" t="str">
        <v>MERCADORIA REN NF 116, CARREGAMENTO  Nº 01910, CONTRATO: 0215/25 - SO. PLACA: XXX-9999, MOTORISTA: JOEL FLORENCO DE SOUZA</v>
      </c>
      <c r="D2817" t="str">
        <v>MM COMERCIO DE CEREAIS</v>
      </c>
      <c r="E2817" t="str">
        <v xml:space="preserve"> SANTA RITA AGRONEGOCIOS LTDA</v>
      </c>
      <c r="F2817" t="str">
        <v>01910</v>
      </c>
      <c r="G2817" t="str">
        <v>FORNECEDORES MERCADORIA</v>
      </c>
      <c r="H2817" t="str">
        <v>ÚNICA</v>
      </c>
      <c r="I2817" t="str">
        <v>PIX</v>
      </c>
      <c r="J2817">
        <v>63576.34</v>
      </c>
    </row>
    <row r="2818">
      <c r="A2818" t="str">
        <v>MM</v>
      </c>
      <c r="B2818">
        <v>45783</v>
      </c>
      <c r="C2818" t="str">
        <v>TARIFA</v>
      </c>
      <c r="D2818" t="str">
        <v>MM COMERCIO DE CEREAIS</v>
      </c>
      <c r="E2818" t="str">
        <v xml:space="preserve"> BANCO DO BRASIL SA</v>
      </c>
      <c r="F2818" t="str">
        <v>05/2025</v>
      </c>
      <c r="G2818" t="str">
        <v>TARIFA BANCARIA</v>
      </c>
      <c r="H2818" t="str">
        <v>ÚNICA</v>
      </c>
      <c r="I2818" t="str">
        <v>DEBITO EM CONTA</v>
      </c>
      <c r="J2818">
        <v>174.9</v>
      </c>
    </row>
    <row r="2819">
      <c r="A2819" t="str">
        <v>MM</v>
      </c>
      <c r="B2819">
        <v>45783</v>
      </c>
      <c r="C2819" t="str">
        <v>RESGATE</v>
      </c>
      <c r="D2819" t="str">
        <v>MM COMERCIO DE CEREAIS</v>
      </c>
      <c r="E2819" t="str">
        <v xml:space="preserve"> TRANSFERENCIA ENTRE CONTAS</v>
      </c>
      <c r="F2819" t="str">
        <v>05/2025</v>
      </c>
      <c r="G2819" t="str">
        <v>TRANSFERENCIA ENTRE CONTAS</v>
      </c>
      <c r="H2819" t="str">
        <v>ÚNICA</v>
      </c>
      <c r="I2819" t="str">
        <v>TRANSFERENCIA</v>
      </c>
      <c r="J2819">
        <v>256330.1</v>
      </c>
    </row>
    <row r="2820">
      <c r="A2820" t="str">
        <v>MM</v>
      </c>
      <c r="B2820">
        <v>45784</v>
      </c>
      <c r="C2820" t="str">
        <v>SALDO FRETE Nº 01857, CTE 63165, CONTRATO: 0216/25 - SO. PLACA: XXX-9999, MOTORISTA: JOEL FLORENCO DE SOUZA</v>
      </c>
      <c r="D2820" t="str">
        <v>MM COMERCIO DE CEREAIS</v>
      </c>
      <c r="E2820" t="str">
        <v xml:space="preserve"> JCL JANDOTTI TRANSPORTES E LOGISTICA LTDA</v>
      </c>
      <c r="F2820" t="str">
        <v>01857</v>
      </c>
      <c r="G2820" t="str">
        <v>FRETE (ADTO/SALDO)</v>
      </c>
      <c r="H2820" t="str">
        <v>ÚNICA</v>
      </c>
      <c r="I2820" t="str">
        <v>TRANSFERENCIA</v>
      </c>
      <c r="J2820">
        <v>12259</v>
      </c>
    </row>
    <row r="2821">
      <c r="A2821" t="str">
        <v>MM</v>
      </c>
      <c r="B2821">
        <v>45784</v>
      </c>
      <c r="C2821" t="str">
        <v>SALDO FRETE Nº 01858, CTE 63182, CONTRATO: 0216/25 - SO. PLACA: XXX-9999, MOTORISTA: JOEL FLORENCO DE SOUZA</v>
      </c>
      <c r="D2821" t="str">
        <v>MM COMERCIO DE CEREAIS</v>
      </c>
      <c r="E2821" t="str">
        <v xml:space="preserve"> JCL JANDOTTI TRANSPORTES E LOGISTICA LTDA</v>
      </c>
      <c r="F2821" t="str">
        <v>01858</v>
      </c>
      <c r="G2821" t="str">
        <v>FRETE (ADTO/SALDO)</v>
      </c>
      <c r="H2821" t="str">
        <v>ÚNICA</v>
      </c>
      <c r="I2821" t="str">
        <v>TRANSFERENCIA</v>
      </c>
      <c r="J2821">
        <v>10335</v>
      </c>
    </row>
    <row r="2822">
      <c r="A2822" t="str">
        <v>MM</v>
      </c>
      <c r="B2822">
        <v>45784</v>
      </c>
      <c r="C2822" t="str">
        <v>SALDO FRETE Nº 01859, CTE 63179, CONTRATO: 0216/25 - SO. PLACA: XXX-9999, MOTORISTA: JOEL FLORENCO DE SOUZA</v>
      </c>
      <c r="D2822" t="str">
        <v>MM COMERCIO DE CEREAIS</v>
      </c>
      <c r="E2822" t="str">
        <v xml:space="preserve"> JCL JANDOTTI TRANSPORTES E LOGISTICA LTDA</v>
      </c>
      <c r="F2822" t="str">
        <v>01859</v>
      </c>
      <c r="G2822" t="str">
        <v>FRETE (ADTO/SALDO)</v>
      </c>
      <c r="H2822" t="str">
        <v>ÚNICA</v>
      </c>
      <c r="I2822" t="str">
        <v>TRANSFERENCIA</v>
      </c>
      <c r="J2822">
        <v>12347.4</v>
      </c>
    </row>
    <row r="2823">
      <c r="A2823" t="str">
        <v>MM</v>
      </c>
      <c r="B2823">
        <v>45784</v>
      </c>
      <c r="C2823" t="str">
        <v>MERCADORIA REF NF 117, CARREGAMENTO  Nº 01911, CONTRATO: 0215/25 - SO. PLACA: XXX-9999, MOTORISTA: JOEL FLORENCO DE SOUZA</v>
      </c>
      <c r="D2823" t="str">
        <v>MM COMERCIO DE CEREAIS</v>
      </c>
      <c r="E2823" t="str">
        <v xml:space="preserve"> SANTA RITA AGRONEGOCIOS LTDA</v>
      </c>
      <c r="F2823" t="str">
        <v>01911</v>
      </c>
      <c r="G2823" t="str">
        <v>FORNECEDORES MERCADORIA</v>
      </c>
      <c r="H2823" t="str">
        <v>ÚNICA</v>
      </c>
      <c r="I2823" t="str">
        <v>PIX</v>
      </c>
      <c r="J2823">
        <v>82369.76</v>
      </c>
    </row>
    <row r="2824">
      <c r="A2824" t="str">
        <v>MM</v>
      </c>
      <c r="B2824">
        <v>45784</v>
      </c>
      <c r="C2824" t="str">
        <v>APLICACAO</v>
      </c>
      <c r="D2824" t="str">
        <v>MM COMERCIO DE CEREAIS</v>
      </c>
      <c r="E2824" t="str">
        <v xml:space="preserve"> TRANSFERENCIA ENTRE CONTAS</v>
      </c>
      <c r="F2824" t="str">
        <v>05/2025</v>
      </c>
      <c r="G2824" t="str">
        <v>TRANSFERENCIA ENTRE CONTAS</v>
      </c>
      <c r="H2824" t="str">
        <v>ÚNICA</v>
      </c>
      <c r="I2824" t="str">
        <v>TRANSFERENCIA</v>
      </c>
      <c r="J2824">
        <v>1000000</v>
      </c>
    </row>
    <row r="2825">
      <c r="A2825" t="str">
        <v>MM</v>
      </c>
      <c r="B2825">
        <v>45784</v>
      </c>
      <c r="C2825" t="str">
        <v>APLICACAO</v>
      </c>
      <c r="D2825" t="str">
        <v>MM COMERCIO DE CEREAIS</v>
      </c>
      <c r="E2825" t="str">
        <v xml:space="preserve"> TRANSFERENCIA ENTRE CONTAS</v>
      </c>
      <c r="F2825" t="str">
        <v>05/2025</v>
      </c>
      <c r="G2825" t="str">
        <v>TRANSFERENCIA ENTRE CONTAS</v>
      </c>
      <c r="H2825" t="str">
        <v>ÚNICA</v>
      </c>
      <c r="I2825" t="str">
        <v>TRANSFERENCIA</v>
      </c>
      <c r="J2825">
        <v>1000000</v>
      </c>
    </row>
    <row r="2826">
      <c r="A2826" t="str">
        <v>MM</v>
      </c>
      <c r="B2826">
        <v>45784</v>
      </c>
      <c r="C2826" t="str">
        <v>APLICACAO</v>
      </c>
      <c r="D2826" t="str">
        <v>MM COMERCIO DE CEREAIS</v>
      </c>
      <c r="E2826" t="str">
        <v xml:space="preserve"> TRANSFERENCIA ENTRE CONTAS</v>
      </c>
      <c r="F2826" t="str">
        <v>05/2025</v>
      </c>
      <c r="G2826" t="str">
        <v>TRANSFERENCIA ENTRE CONTAS</v>
      </c>
      <c r="H2826" t="str">
        <v>ÚNICA</v>
      </c>
      <c r="I2826" t="str">
        <v>TRANSFERENCIA</v>
      </c>
      <c r="J2826">
        <v>35869.22</v>
      </c>
    </row>
    <row r="2827">
      <c r="A2827" t="str">
        <v>MM</v>
      </c>
      <c r="B2827">
        <v>45785</v>
      </c>
      <c r="C2827" t="str">
        <v>BAIXA CPR 0002/2024 SILVIO VERDELIO VILA RICA EXTRATO RENATO CUNHA DONATO</v>
      </c>
      <c r="D2827" t="str">
        <v>MM COMERCIO DE CEREAIS</v>
      </c>
      <c r="E2827" t="str">
        <v xml:space="preserve"> REGISTRO DE IMOVEIS, TITULOS E DOCUMENTOS</v>
      </c>
      <c r="F2827" t="str">
        <v>05/2025</v>
      </c>
      <c r="G2827" t="str">
        <v>CUSTAS CARTORIAIS</v>
      </c>
      <c r="H2827" t="str">
        <v>ÚNICA</v>
      </c>
      <c r="I2827" t="str">
        <v>TRANSFERENCIA</v>
      </c>
      <c r="J2827">
        <v>69.55</v>
      </c>
    </row>
    <row r="2828">
      <c r="A2828" t="str">
        <v>MM</v>
      </c>
      <c r="B2828">
        <v>45785</v>
      </c>
      <c r="C2828" t="str">
        <v>MERCADORIA REF NF 118, CARREGAMENTO  Nº 01915, CONTRATO: 0215/25 - SO. PLACA: XXX-9999, MOTORISTA: JOEL FLORENCO DE SOUZA</v>
      </c>
      <c r="D2828" t="str">
        <v>MM COMERCIO DE CEREAIS</v>
      </c>
      <c r="E2828" t="str">
        <v xml:space="preserve"> SANTA RITA AGRONEGOCIOS LTDA</v>
      </c>
      <c r="F2828" t="str">
        <v>01915</v>
      </c>
      <c r="G2828" t="str">
        <v>FORNECEDORES MERCADORIA</v>
      </c>
      <c r="H2828" t="str">
        <v>ÚNICA</v>
      </c>
      <c r="I2828" t="str">
        <v>PIX</v>
      </c>
      <c r="J2828">
        <v>65634.74</v>
      </c>
    </row>
    <row r="2829">
      <c r="A2829" t="str">
        <v>MM</v>
      </c>
      <c r="B2829">
        <v>45785</v>
      </c>
      <c r="C2829" t="str">
        <v>MERCADORIA REF NF 119,  CARREGAMENTO  Nº 01916, CONTRATO: 0215/25 - SO. PLACA: XXX-9999, MOTORISTA: JOEL FLORENCO DE SOUZA</v>
      </c>
      <c r="D2829" t="str">
        <v>MM COMERCIO DE CEREAIS</v>
      </c>
      <c r="E2829" t="str">
        <v xml:space="preserve"> SANTA RITA AGRONEGOCIOS LTDA</v>
      </c>
      <c r="F2829" t="str">
        <v>01916</v>
      </c>
      <c r="G2829" t="str">
        <v>FORNECEDORES MERCADORIA</v>
      </c>
      <c r="H2829" t="str">
        <v>ÚNICA</v>
      </c>
      <c r="I2829" t="str">
        <v>PIX</v>
      </c>
      <c r="J2829">
        <v>63793.89</v>
      </c>
    </row>
    <row r="2830">
      <c r="A2830" t="str">
        <v>MM</v>
      </c>
      <c r="B2830">
        <v>45785</v>
      </c>
      <c r="C2830" t="str">
        <v>BAIXA CPR 0002/2024 SILVIO VERDELIO PORTO ALEGRE DO NORTE EXTRATO VIANEI B PERIUS</v>
      </c>
      <c r="D2830" t="str">
        <v>MM COMERCIO DE CEREAIS</v>
      </c>
      <c r="E2830" t="str">
        <v xml:space="preserve"> REGISTRO DE IMOVEIS, TITULOS E DOCUMENTOS</v>
      </c>
      <c r="F2830" t="str">
        <v>05/2025</v>
      </c>
      <c r="G2830" t="str">
        <v>CUSTAS CARTORIAIS</v>
      </c>
      <c r="H2830" t="str">
        <v>ÚNICA</v>
      </c>
      <c r="I2830" t="str">
        <v>PIX</v>
      </c>
      <c r="J2830">
        <v>47.04</v>
      </c>
    </row>
    <row r="2831">
      <c r="A2831" t="str">
        <v>MM</v>
      </c>
      <c r="B2831">
        <v>45785</v>
      </c>
      <c r="C2831" t="str">
        <v>MERCADORIA REF NF 120, CARREGAMENTO  Nº 01917, CONTRATO: 0215/25 - SO. PLACA: XXX-9999, MOTORISTA: JOEL FLORENCO DE SOUZA</v>
      </c>
      <c r="D2831" t="str">
        <v>MM COMERCIO DE CEREAIS</v>
      </c>
      <c r="E2831" t="str">
        <v xml:space="preserve"> SANTA RITA AGRONEGOCIOS LTDA</v>
      </c>
      <c r="F2831" t="str">
        <v>01917</v>
      </c>
      <c r="G2831" t="str">
        <v>FORNECEDORES MERCADORIA</v>
      </c>
      <c r="H2831" t="str">
        <v>ÚNICA</v>
      </c>
      <c r="I2831" t="str">
        <v>PIX</v>
      </c>
      <c r="J2831">
        <v>43310.23</v>
      </c>
    </row>
    <row r="2832">
      <c r="A2832" t="str">
        <v>MM</v>
      </c>
      <c r="B2832">
        <v>45785</v>
      </c>
      <c r="C2832" t="str">
        <v>RESGATE</v>
      </c>
      <c r="D2832" t="str">
        <v>MM COMERCIO DE CEREAIS</v>
      </c>
      <c r="E2832" t="str">
        <v xml:space="preserve"> TRANSFERENCIA ENTRE CONTAS</v>
      </c>
      <c r="F2832" t="str">
        <v>05/2025</v>
      </c>
      <c r="G2832" t="str">
        <v>TRANSFERENCIA ENTRE CONTAS</v>
      </c>
      <c r="H2832" t="str">
        <v>ÚNICA</v>
      </c>
      <c r="I2832" t="str">
        <v>TRANSFERENCIA</v>
      </c>
      <c r="J2832">
        <v>35869.29</v>
      </c>
    </row>
    <row r="2833">
      <c r="A2833" t="str">
        <v>MM</v>
      </c>
      <c r="B2833">
        <v>45785</v>
      </c>
      <c r="C2833" t="str">
        <v>RESGATE</v>
      </c>
      <c r="D2833" t="str">
        <v>MM COMERCIO DE CEREAIS</v>
      </c>
      <c r="E2833" t="str">
        <v xml:space="preserve"> TRANSFERENCIA ENTRE CONTAS</v>
      </c>
      <c r="F2833" t="str">
        <v>05/2025</v>
      </c>
      <c r="G2833" t="str">
        <v>TRANSFERENCIA ENTRE CONTAS</v>
      </c>
      <c r="H2833" t="str">
        <v>ÚNICA</v>
      </c>
      <c r="I2833" t="str">
        <v>TRANSFERENCIA</v>
      </c>
      <c r="J2833">
        <v>136986.16</v>
      </c>
    </row>
    <row r="2834">
      <c r="A2834" t="str">
        <v>MM</v>
      </c>
      <c r="B2834">
        <v>45786</v>
      </c>
      <c r="C2834" t="str">
        <v xml:space="preserve"> BAIXA CPR 0002/2024 SILVIO VERDELIO PORTO ALEGRE DO NORTE EXTRATO VIANEI B PERIUS</v>
      </c>
      <c r="D2834" t="str">
        <v>MM COMERCIO DE CEREAIS</v>
      </c>
      <c r="E2834" t="str">
        <v xml:space="preserve"> REGISTRO DE IMOVEIS, TITULOS E DOCUMENTOS</v>
      </c>
      <c r="F2834" t="str">
        <v>05/2025</v>
      </c>
      <c r="G2834" t="str">
        <v>CUSTAS CARTORIAIS</v>
      </c>
      <c r="H2834" t="str">
        <v>ÚNICA</v>
      </c>
      <c r="I2834" t="str">
        <v>PIX</v>
      </c>
      <c r="J2834">
        <v>20</v>
      </c>
    </row>
    <row r="2835">
      <c r="A2835" t="str">
        <v>MM</v>
      </c>
      <c r="B2835">
        <v>45786</v>
      </c>
      <c r="C2835" t="str">
        <v>MERCADORIA REF NF 121, CARREGAMENTO  Nº 01918, CONTRATO: 0215/25 - SO. PLACA: XXX-9999, MOTORISTA: JOEL FLORENCO DE SOUZA</v>
      </c>
      <c r="D2835" t="str">
        <v>MM COMERCIO DE CEREAIS</v>
      </c>
      <c r="E2835" t="str">
        <v xml:space="preserve"> SANTA RITA AGRONEGOCIOS LTDA</v>
      </c>
      <c r="F2835" t="str">
        <v>01918</v>
      </c>
      <c r="G2835" t="str">
        <v>FORNECEDORES MERCADORIA</v>
      </c>
      <c r="H2835" t="str">
        <v>ÚNICA</v>
      </c>
      <c r="I2835" t="str">
        <v>PIX</v>
      </c>
      <c r="J2835">
        <v>79775.83</v>
      </c>
    </row>
    <row r="2836">
      <c r="A2836" t="str">
        <v>MM</v>
      </c>
      <c r="B2836">
        <v>45786</v>
      </c>
      <c r="C2836" t="str">
        <v>RESGATE</v>
      </c>
      <c r="D2836" t="str">
        <v>MM COMERCIO DE CEREAIS</v>
      </c>
      <c r="E2836" t="str">
        <v xml:space="preserve"> TRANSFERENCIA ENTRE CONTAS</v>
      </c>
      <c r="F2836" t="str">
        <v>05/2025</v>
      </c>
      <c r="G2836" t="str">
        <v>TRANSFERENCIA ENTRE CONTAS</v>
      </c>
      <c r="H2836" t="str">
        <v>ÚNICA</v>
      </c>
      <c r="I2836" t="str">
        <v>TRANSFERENCIA</v>
      </c>
      <c r="J2836">
        <v>64826.04</v>
      </c>
    </row>
    <row r="2837">
      <c r="A2837" t="str">
        <v>MM</v>
      </c>
      <c r="B2837">
        <v>45789</v>
      </c>
      <c r="C2837" t="str">
        <v>SALDO FRETE Nº 01892, CTE 4488, CONTRATO: 0216/25 - SO. PLACA: XXX-9999, MOTORISTA: JOEL FLORENCO DE SOUZA</v>
      </c>
      <c r="D2837" t="str">
        <v>MM COMERCIO DE CEREAIS</v>
      </c>
      <c r="E2837" t="str">
        <v xml:space="preserve"> RHPAMPA TRANSPORTES LTDA</v>
      </c>
      <c r="F2837" t="str">
        <v>01892</v>
      </c>
      <c r="G2837" t="str">
        <v>FRETE (ADTO/SALDO)</v>
      </c>
      <c r="H2837" t="str">
        <v>ÚNICA</v>
      </c>
      <c r="I2837" t="str">
        <v>PIX</v>
      </c>
      <c r="J2837">
        <v>9856.6</v>
      </c>
    </row>
    <row r="2838">
      <c r="A2838" t="str">
        <v>MM</v>
      </c>
      <c r="B2838">
        <v>45789</v>
      </c>
      <c r="C2838" t="str">
        <v>SALDO FRETE Nº 01901, CTE 64132, CONTRATO: 0216/25 - SO. PLACA: XXX-9999, MOTORISTA: JOEL FLORENCO DE SOUZA</v>
      </c>
      <c r="D2838" t="str">
        <v>MM COMERCIO DE CEREAIS</v>
      </c>
      <c r="E2838" t="str">
        <v xml:space="preserve"> JCL JANDOTTI TRANSPORTES E LOGISTICA LTDA</v>
      </c>
      <c r="F2838" t="str">
        <v>01901</v>
      </c>
      <c r="G2838" t="str">
        <v>FRETE (ADTO/SALDO)</v>
      </c>
      <c r="H2838" t="str">
        <v>ÚNICA</v>
      </c>
      <c r="I2838" t="str">
        <v>TRANSFERENCIA</v>
      </c>
      <c r="J2838">
        <v>13049.4</v>
      </c>
    </row>
    <row r="2839">
      <c r="A2839" t="str">
        <v>MM</v>
      </c>
      <c r="B2839">
        <v>45789</v>
      </c>
      <c r="C2839" t="str">
        <v>SALDO FRETE Nº 01904, CTE 4516, CONTRATO: 0216/25 - SO. PLACA: XXX-9999, MOTORISTA: JOEL FLORENCO DE SOUZA</v>
      </c>
      <c r="D2839" t="str">
        <v>MM COMERCIO DE CEREAIS</v>
      </c>
      <c r="E2839" t="str">
        <v xml:space="preserve"> RHPAMPA TRANSPORTES LTDA</v>
      </c>
      <c r="F2839" t="str">
        <v>01904</v>
      </c>
      <c r="G2839" t="str">
        <v>FRETE (ADTO/SALDO)</v>
      </c>
      <c r="H2839" t="str">
        <v>ÚNICA</v>
      </c>
      <c r="I2839" t="str">
        <v>PIX</v>
      </c>
      <c r="J2839">
        <v>9656.4</v>
      </c>
    </row>
    <row r="2840">
      <c r="A2840" t="str">
        <v>MM</v>
      </c>
      <c r="B2840">
        <v>45789</v>
      </c>
      <c r="C2840" t="str">
        <v>SALDO FRETE Nº 01905, CTE 4525, CONTRATO: 0216/25 - SO. PLACA: XXX-9999, MOTORISTA: JOEL FLORENCO DE SOUZA</v>
      </c>
      <c r="D2840" t="str">
        <v>MM COMERCIO DE CEREAIS</v>
      </c>
      <c r="E2840" t="str">
        <v xml:space="preserve"> RHPAMPA TRANSPORTES LTDA</v>
      </c>
      <c r="F2840" t="str">
        <v>01905</v>
      </c>
      <c r="G2840" t="str">
        <v>FRETE (ADTO/SALDO)</v>
      </c>
      <c r="H2840" t="str">
        <v>ÚNICA</v>
      </c>
      <c r="I2840" t="str">
        <v>PIX</v>
      </c>
      <c r="J2840">
        <v>13091</v>
      </c>
    </row>
    <row r="2841">
      <c r="A2841" t="str">
        <v>MM</v>
      </c>
      <c r="B2841">
        <v>45789</v>
      </c>
      <c r="C2841" t="str">
        <v>JUROS CAPITAL DE GIRO OPERAÇÃO 713.915.169 CONTA GARANTIDA. JUROS 1,83%.</v>
      </c>
      <c r="D2841" t="str">
        <v>MM COMERCIO DE CEREAIS</v>
      </c>
      <c r="E2841" t="str">
        <v xml:space="preserve"> BANCO DO BRASIL SA</v>
      </c>
      <c r="F2841" t="str">
        <v>713.915.169</v>
      </c>
      <c r="G2841" t="str">
        <v>CAPITAL GIRO</v>
      </c>
      <c r="H2841" t="str">
        <v>ÚNICA</v>
      </c>
      <c r="I2841" t="str">
        <v>DEBITO EM CONTA</v>
      </c>
      <c r="J2841">
        <v>9566.87</v>
      </c>
    </row>
    <row r="2842">
      <c r="A2842" t="str">
        <v>MM</v>
      </c>
      <c r="B2842">
        <v>45789</v>
      </c>
      <c r="C2842" t="str">
        <v>MERCADORIA REF NF 122, CARREGAMENTO  Nº 01921, CONTRATO: 0215/25 - SO. PLACA: XXX-9999, MOTORISTA: JOEL FLORENCO DE SOUZA</v>
      </c>
      <c r="D2842" t="str">
        <v>MM COMERCIO DE CEREAIS</v>
      </c>
      <c r="E2842" t="str">
        <v xml:space="preserve"> SANTA RITA AGRONEGOCIOS LTDA</v>
      </c>
      <c r="F2842" t="str">
        <v>01921</v>
      </c>
      <c r="G2842" t="str">
        <v>FORNECEDORES MERCADORIA</v>
      </c>
      <c r="H2842" t="str">
        <v>ÚNICA</v>
      </c>
      <c r="I2842" t="str">
        <v>PIX</v>
      </c>
      <c r="J2842">
        <v>65751.89</v>
      </c>
    </row>
    <row r="2843">
      <c r="A2843" t="str">
        <v>MM</v>
      </c>
      <c r="B2843">
        <v>45789</v>
      </c>
      <c r="C2843" t="str">
        <v>MERCADORIA REF N 124, CARREGAMENTO  Nº 01920, CONTRATO: 0215/25 - SO. PLACA: RWT-0J41, MOTORISTA: MARCILIO NUNES BATISTA</v>
      </c>
      <c r="D2843" t="str">
        <v>MM COMERCIO DE CEREAIS</v>
      </c>
      <c r="E2843" t="str">
        <v xml:space="preserve"> SANTA RITA AGRONEGOCIOS LTDA</v>
      </c>
      <c r="F2843" t="str">
        <v>01920</v>
      </c>
      <c r="G2843" t="str">
        <v>FORNECEDORES MERCADORIA</v>
      </c>
      <c r="H2843" t="str">
        <v>ÚNICA</v>
      </c>
      <c r="I2843" t="str">
        <v>PIX</v>
      </c>
      <c r="J2843">
        <v>79056.23</v>
      </c>
    </row>
    <row r="2844">
      <c r="A2844" t="str">
        <v>MM</v>
      </c>
      <c r="B2844">
        <v>45789</v>
      </c>
      <c r="C2844" t="str">
        <v>ADTO FRETE Nº 01920, CTE 20748, CONTRATO: 0218/25 - SO. PLACA: RWT-0J41, MOTORISTA: MARCILIO NUNES BATISTA. FATURA Nº 00787 REF. DOCUMENTOS: 01920, 01920. EXTRATO Edberto Victor Lopes Reis</v>
      </c>
      <c r="D2844" t="str">
        <v>MM COMERCIO DE CEREAIS</v>
      </c>
      <c r="E2844" t="str">
        <v xml:space="preserve"> MARCILIO NUNES BATISTA</v>
      </c>
      <c r="F2844" t="str">
        <v>01920</v>
      </c>
      <c r="G2844" t="str">
        <v>FRETE (ADTO/SALDO)</v>
      </c>
      <c r="H2844" t="str">
        <v>ÚNICA</v>
      </c>
      <c r="I2844" t="str">
        <v>PIX</v>
      </c>
      <c r="J2844">
        <v>13935.8</v>
      </c>
    </row>
    <row r="2845">
      <c r="A2845" t="str">
        <v>MM</v>
      </c>
      <c r="B2845">
        <v>45789</v>
      </c>
      <c r="C2845" t="str">
        <v>TARIFA</v>
      </c>
      <c r="D2845" t="str">
        <v>MM COMERCIO DE CEREAIS</v>
      </c>
      <c r="E2845" t="str">
        <v xml:space="preserve"> BANCO DO BRASIL SA</v>
      </c>
      <c r="F2845" t="str">
        <v>05/2025</v>
      </c>
      <c r="G2845" t="str">
        <v>TARIFA BANCARIA</v>
      </c>
      <c r="H2845" t="str">
        <v>ÚNICA</v>
      </c>
      <c r="I2845" t="str">
        <v>DEBITO EM CONTA</v>
      </c>
      <c r="J2845">
        <v>95</v>
      </c>
    </row>
    <row r="2846">
      <c r="A2846" t="str">
        <v>MM</v>
      </c>
      <c r="B2846">
        <v>45789</v>
      </c>
      <c r="C2846" t="str">
        <v>TARIFA</v>
      </c>
      <c r="D2846" t="str">
        <v>MM COMERCIO DE CEREAIS</v>
      </c>
      <c r="E2846" t="str">
        <v xml:space="preserve"> BANCO DO BRASIL SA</v>
      </c>
      <c r="F2846" t="str">
        <v>05/2025</v>
      </c>
      <c r="G2846" t="str">
        <v>TARIFA BANCARIA</v>
      </c>
      <c r="H2846" t="str">
        <v>ÚNICA</v>
      </c>
      <c r="I2846" t="str">
        <v>DEBITO EM CONTA</v>
      </c>
      <c r="J2846">
        <v>10</v>
      </c>
    </row>
    <row r="2847">
      <c r="A2847" t="str">
        <v>MM</v>
      </c>
      <c r="B2847">
        <v>45789</v>
      </c>
      <c r="C2847" t="str">
        <v>CONSORCIO</v>
      </c>
      <c r="D2847" t="str">
        <v>MM COMERCIO DE CEREAIS</v>
      </c>
      <c r="E2847" t="str">
        <v xml:space="preserve"> BANCO DO BRASIL SA</v>
      </c>
      <c r="F2847" t="str">
        <v>05/2025</v>
      </c>
      <c r="G2847" t="str">
        <v>CONSORCIO</v>
      </c>
      <c r="H2847" t="str">
        <v>ÚNICA</v>
      </c>
      <c r="I2847" t="str">
        <v>DEBITO EM CONTA</v>
      </c>
      <c r="J2847">
        <v>713.25</v>
      </c>
    </row>
    <row r="2848">
      <c r="A2848" t="str">
        <v>MM</v>
      </c>
      <c r="B2848">
        <v>45789</v>
      </c>
      <c r="C2848" t="str">
        <v>RESGATE</v>
      </c>
      <c r="D2848" t="str">
        <v>MM COMERCIO DE CEREAIS</v>
      </c>
      <c r="E2848" t="str">
        <v xml:space="preserve"> TRANSFERENCIA ENTRE CONTAS</v>
      </c>
      <c r="F2848" t="str">
        <v>05/2025</v>
      </c>
      <c r="G2848" t="str">
        <v>TRANSFERENCIA ENTRE CONTAS</v>
      </c>
      <c r="H2848" t="str">
        <v>ÚNICA</v>
      </c>
      <c r="I2848" t="str">
        <v>TRANSFERENCIA</v>
      </c>
      <c r="J2848">
        <v>214782.44</v>
      </c>
    </row>
    <row r="2849">
      <c r="A2849" t="str">
        <v>MM</v>
      </c>
      <c r="B2849">
        <v>45790</v>
      </c>
      <c r="C2849" t="str">
        <v>MERCADORIA REF NF 125, ARREGAMENTO  Nº 01923, CONTRATO: 0215/25 - SO. PLACA: XXX-9999, MOTORISTA: JOEL FLORENCO DE SOUZA</v>
      </c>
      <c r="D2849" t="str">
        <v>MM COMERCIO DE CEREAIS</v>
      </c>
      <c r="E2849" t="str">
        <v xml:space="preserve"> SANTA RITA AGRONEGOCIOS LTDA</v>
      </c>
      <c r="F2849" t="str">
        <v>01923</v>
      </c>
      <c r="G2849" t="str">
        <v>FORNECEDORES MERCADORIA</v>
      </c>
      <c r="H2849" t="str">
        <v>ÚNICA</v>
      </c>
      <c r="I2849" t="str">
        <v>PIX</v>
      </c>
      <c r="J2849">
        <v>83976.32</v>
      </c>
    </row>
    <row r="2850">
      <c r="A2850" t="str">
        <v>MM</v>
      </c>
      <c r="B2850">
        <v>45790</v>
      </c>
      <c r="C2850" t="str">
        <v>MERCADORIA REF NF 126, CARREGAMENTO  Nº 01924, CONTRATO: 0215/25 - SO. PLACA: XXX-9999, MOTORISTA: JOEL FLORENCO DE SOUZA</v>
      </c>
      <c r="D2850" t="str">
        <v>MM COMERCIO DE CEREAIS</v>
      </c>
      <c r="E2850" t="str">
        <v xml:space="preserve"> SANTA RITA AGRONEGOCIOS LTDA</v>
      </c>
      <c r="F2850" t="str">
        <v>01924</v>
      </c>
      <c r="G2850" t="str">
        <v>FORNECEDORES MERCADORIA</v>
      </c>
      <c r="H2850" t="str">
        <v>ÚNICA</v>
      </c>
      <c r="I2850" t="str">
        <v>PIX</v>
      </c>
      <c r="J2850">
        <v>84277.56</v>
      </c>
    </row>
    <row r="2851">
      <c r="A2851" t="str">
        <v>MM</v>
      </c>
      <c r="B2851">
        <v>45790</v>
      </c>
      <c r="C2851" t="str">
        <v>CERTIDAO SIMPLIFICADA JUCEMAT.</v>
      </c>
      <c r="D2851" t="str">
        <v>MM COMERCIO DE CEREAIS</v>
      </c>
      <c r="E2851" t="str">
        <v xml:space="preserve"> SEFAZ MT ESTADO DE MATO GROSSO</v>
      </c>
      <c r="F2851" t="str">
        <v>05/2025</v>
      </c>
      <c r="G2851" t="str">
        <v>OUTROS IMPOSTOS E TAXAS</v>
      </c>
      <c r="H2851" t="str">
        <v>ÚNICA</v>
      </c>
      <c r="I2851" t="str">
        <v>BOLETO</v>
      </c>
      <c r="J2851">
        <v>24</v>
      </c>
    </row>
    <row r="2852">
      <c r="A2852" t="str">
        <v>MM</v>
      </c>
      <c r="B2852">
        <v>45790</v>
      </c>
      <c r="C2852" t="str">
        <v>NF 1928. BAIXA B3 CPR 0002/2024 SILVIO VERDELIO.</v>
      </c>
      <c r="D2852" t="str">
        <v>MM COMERCIO DE CEREAIS</v>
      </c>
      <c r="E2852" t="str">
        <v xml:space="preserve"> BART SOLUCOES DE TECNOLOGIA DIGITAL S.A</v>
      </c>
      <c r="F2852" t="str">
        <v>1928</v>
      </c>
      <c r="G2852" t="str">
        <v>CUSTAS CARTORIAIS</v>
      </c>
      <c r="H2852" t="str">
        <v>ÚNICA</v>
      </c>
      <c r="I2852" t="str">
        <v>PIX</v>
      </c>
      <c r="J2852">
        <v>62.7</v>
      </c>
    </row>
    <row r="2853">
      <c r="A2853" t="str">
        <v>MM</v>
      </c>
      <c r="B2853">
        <v>45790</v>
      </c>
      <c r="C2853" t="str">
        <v>TARIFA</v>
      </c>
      <c r="D2853" t="str">
        <v>MM COMERCIO DE CEREAIS</v>
      </c>
      <c r="E2853" t="str">
        <v xml:space="preserve"> BANCO DO BRASIL SA</v>
      </c>
      <c r="F2853" t="str">
        <v>05/2025</v>
      </c>
      <c r="G2853" t="str">
        <v>TARIFA BANCARIA</v>
      </c>
      <c r="H2853" t="str">
        <v>ÚNICA</v>
      </c>
      <c r="I2853" t="str">
        <v>DEBITO EM CONTA</v>
      </c>
      <c r="J2853">
        <v>11</v>
      </c>
    </row>
    <row r="2854">
      <c r="A2854" t="str">
        <v>MM</v>
      </c>
      <c r="B2854">
        <v>45790</v>
      </c>
      <c r="C2854" t="str">
        <v>RESGATE</v>
      </c>
      <c r="D2854" t="str">
        <v>MM COMERCIO DE CEREAIS</v>
      </c>
      <c r="E2854" t="str">
        <v xml:space="preserve"> TRANSFERENCIA ENTRE CONTAS</v>
      </c>
      <c r="F2854" t="str">
        <v>05/2025</v>
      </c>
      <c r="G2854" t="str">
        <v>TRANSFERENCIA ENTRE CONTAS</v>
      </c>
      <c r="H2854" t="str">
        <v>ÚNICA</v>
      </c>
      <c r="I2854" t="str">
        <v>TRANSFERENCIA</v>
      </c>
      <c r="J2854">
        <v>168351.58</v>
      </c>
    </row>
    <row r="2855">
      <c r="A2855" t="str">
        <v>MM</v>
      </c>
      <c r="B2855">
        <v>45791</v>
      </c>
      <c r="C2855" t="str">
        <v>MERCADORIA REF NF 127, CARREGAMENTO  Nº 01937, CONTRATO: 0215/25 - SO. PLACA: XXX-9999, MOTORISTA: JOEL FLORENCO DE SOUZA</v>
      </c>
      <c r="D2855" t="str">
        <v>MM COMERCIO DE CEREAIS</v>
      </c>
      <c r="E2855" t="str">
        <v xml:space="preserve"> SANTA RITA AGRONEGOCIOS LTDA</v>
      </c>
      <c r="F2855" t="str">
        <v>01937</v>
      </c>
      <c r="G2855" t="str">
        <v>FORNECEDORES MERCADORIA</v>
      </c>
      <c r="H2855" t="str">
        <v>ÚNICA</v>
      </c>
      <c r="I2855" t="str">
        <v>PIX</v>
      </c>
      <c r="J2855">
        <v>43762.07</v>
      </c>
    </row>
    <row r="2856">
      <c r="A2856" t="str">
        <v>MM</v>
      </c>
      <c r="B2856">
        <v>45791</v>
      </c>
      <c r="C2856" t="str">
        <v>MERCADORIA REF NF 7810, CARREGAMENTO  Nº 01938, CONTRATO: 0195/25 - SO. PLACA: XXX-9999, MOTORISTA: JOEL FLORENCO DE SOUZA</v>
      </c>
      <c r="D2856" t="str">
        <v>MM COMERCIO DE CEREAIS</v>
      </c>
      <c r="E2856" t="str">
        <v xml:space="preserve"> ANACLETO BRUNETTA E OUTROS</v>
      </c>
      <c r="F2856" t="str">
        <v>01938</v>
      </c>
      <c r="G2856" t="str">
        <v>FORNECEDORES MERCADORIA</v>
      </c>
      <c r="H2856" t="str">
        <v>ÚNICA</v>
      </c>
      <c r="I2856" t="str">
        <v>TRANSFERENCIA</v>
      </c>
      <c r="J2856">
        <v>37044.27</v>
      </c>
    </row>
    <row r="2857">
      <c r="A2857" t="str">
        <v>MM</v>
      </c>
      <c r="B2857">
        <v>45791</v>
      </c>
      <c r="C2857" t="str">
        <v>TARIFA</v>
      </c>
      <c r="D2857" t="str">
        <v>MM COMERCIO DE CEREAIS</v>
      </c>
      <c r="E2857" t="str">
        <v xml:space="preserve"> BANCO DO BRASIL SA</v>
      </c>
      <c r="F2857" t="str">
        <v>05/2025</v>
      </c>
      <c r="G2857" t="str">
        <v>TARIFA BANCARIA</v>
      </c>
      <c r="H2857" t="str">
        <v>ÚNICA</v>
      </c>
      <c r="I2857" t="str">
        <v>DEBITO EM CONTA</v>
      </c>
      <c r="J2857">
        <v>10</v>
      </c>
    </row>
    <row r="2858">
      <c r="A2858" t="str">
        <v>MM</v>
      </c>
      <c r="B2858">
        <v>45791</v>
      </c>
      <c r="C2858" t="str">
        <v>RESGATE</v>
      </c>
      <c r="D2858" t="str">
        <v>MM COMERCIO DE CEREAIS</v>
      </c>
      <c r="E2858" t="str">
        <v xml:space="preserve"> TRANSFERENCIA ENTRE CONTAS</v>
      </c>
      <c r="F2858" t="str">
        <v>05/2025</v>
      </c>
      <c r="G2858" t="str">
        <v>TRANSFERENCIA ENTRE CONTAS</v>
      </c>
      <c r="H2858" t="str">
        <v>ÚNICA</v>
      </c>
      <c r="I2858" t="str">
        <v>TRANSFERENCIA</v>
      </c>
      <c r="J2858">
        <v>80816.34</v>
      </c>
    </row>
    <row r="2859">
      <c r="A2859" t="str">
        <v>MM</v>
      </c>
      <c r="B2859">
        <v>45792</v>
      </c>
      <c r="C2859" t="str">
        <v>SALDO FRETE Nº 01906, CTE 64483, CONTRATO: 0216/25 - SO. PLACA: XXX-9999, MOTORISTA: JOEL FLORENCO DE SOUZA</v>
      </c>
      <c r="D2859" t="str">
        <v>MM COMERCIO DE CEREAIS</v>
      </c>
      <c r="E2859" t="str">
        <v xml:space="preserve"> JCL JANDOTTI TRANSPORTES E LOGISTICA LTDA</v>
      </c>
      <c r="F2859" t="str">
        <v>01906</v>
      </c>
      <c r="G2859" t="str">
        <v>FRETE (ADTO/SALDO)</v>
      </c>
      <c r="H2859" t="str">
        <v>ÚNICA</v>
      </c>
      <c r="I2859" t="str">
        <v>TRANSFERENCIA</v>
      </c>
      <c r="J2859">
        <v>12350</v>
      </c>
    </row>
    <row r="2860">
      <c r="A2860" t="str">
        <v>MM</v>
      </c>
      <c r="B2860">
        <v>45792</v>
      </c>
      <c r="C2860" t="str">
        <v>SALDO FRETE Nº 01908, CTE 64582, CONTRATO: 0218/25 - SO. PLACA: XXX-9999, MOTORISTA: JOEL FLORENCO DE SOUZA</v>
      </c>
      <c r="D2860" t="str">
        <v>MM COMERCIO DE CEREAIS</v>
      </c>
      <c r="E2860" t="str">
        <v xml:space="preserve"> JCL JANDOTTI TRANSPORTES E LOGISTICA LTDA</v>
      </c>
      <c r="F2860" t="str">
        <v>01908</v>
      </c>
      <c r="G2860" t="str">
        <v>FRETE (ADTO/SALDO)</v>
      </c>
      <c r="H2860" t="str">
        <v>ÚNICA</v>
      </c>
      <c r="I2860" t="str">
        <v>TRANSFERENCIA</v>
      </c>
      <c r="J2860">
        <v>12794.6</v>
      </c>
    </row>
    <row r="2861">
      <c r="A2861" t="str">
        <v>MM</v>
      </c>
      <c r="B2861">
        <v>45792</v>
      </c>
      <c r="C2861" t="str">
        <v>SALDO FRETE Nº 01909, CTE 64584, CONTRATO: 0218/25 - SO. PLACA: XXX-9999, MOTORISTA: JOEL FLORENCO DE SOUZA</v>
      </c>
      <c r="D2861" t="str">
        <v>MM COMERCIO DE CEREAIS</v>
      </c>
      <c r="E2861" t="str">
        <v xml:space="preserve"> JCL JANDOTTI TRANSPORTES E LOGISTICA LTDA</v>
      </c>
      <c r="F2861" t="str">
        <v>01909</v>
      </c>
      <c r="G2861" t="str">
        <v>FRETE (ADTO/SALDO)</v>
      </c>
      <c r="H2861" t="str">
        <v>ÚNICA</v>
      </c>
      <c r="I2861" t="str">
        <v>TRANSFERENCIA</v>
      </c>
      <c r="J2861">
        <v>7948.67</v>
      </c>
    </row>
    <row r="2862">
      <c r="A2862" t="str">
        <v>MM</v>
      </c>
      <c r="B2862">
        <v>45792</v>
      </c>
      <c r="C2862" t="str">
        <v xml:space="preserve">NF 202500000000019. CLASSIFICACAO CONTRATO 0214/25 - SO 1.200 TONS. FATURA Nº 00786 REF. DOCUMENTOS: 01836, 01837, 01840, 01841, 01842, 01843, 01844, 01859, 01884, 01829, 01830, 01831, 01834, 01835, 01838, 01839, 01857, 01855, 01856, 01865, 01866, 01858, </v>
      </c>
      <c r="D2862" t="str">
        <v>MM COMERCIO DE CEREAIS</v>
      </c>
      <c r="E2862" t="str">
        <v xml:space="preserve"> VALE CLASSIFICACAO E ANALISE DE GRAOS LTDA</v>
      </c>
      <c r="F2862" t="str">
        <v>202500000000017</v>
      </c>
      <c r="G2862" t="str">
        <v>COMISSÃO CONTRATOS (CORRETORA)</v>
      </c>
      <c r="H2862" t="str">
        <v>ÚNICA</v>
      </c>
      <c r="I2862" t="str">
        <v>PIX</v>
      </c>
      <c r="J2862">
        <v>2520</v>
      </c>
    </row>
    <row r="2863">
      <c r="A2863" t="str">
        <v>MM</v>
      </c>
      <c r="B2863">
        <v>45792</v>
      </c>
      <c r="C2863" t="str">
        <v>SALDO FRETE Nº 01910, CTE 4584, CONTRATO: 0218/25 - SO. PLACA: XXX-9999, MOTORISTA: JOEL FLORENCO DE SOUZA</v>
      </c>
      <c r="D2863" t="str">
        <v>MM COMERCIO DE CEREAIS</v>
      </c>
      <c r="E2863" t="str">
        <v xml:space="preserve"> RHPAMPA TRANSPORTES LTDA</v>
      </c>
      <c r="F2863" t="str">
        <v>01910</v>
      </c>
      <c r="G2863" t="str">
        <v>FRETE (ADTO/SALDO)</v>
      </c>
      <c r="H2863" t="str">
        <v>ÚNICA</v>
      </c>
      <c r="I2863" t="str">
        <v>PIX</v>
      </c>
      <c r="J2863">
        <v>10034.06</v>
      </c>
    </row>
    <row r="2864">
      <c r="A2864" t="str">
        <v>MM</v>
      </c>
      <c r="B2864">
        <v>45792</v>
      </c>
      <c r="C2864" t="str">
        <v>SALDO FRETE Nº 01915, CTE 4594, CONTRATO: 0218/25 - SO. PLACA: XXX-9999, MOTORISTA: JOEL FLORENCO DE SOUZA</v>
      </c>
      <c r="D2864" t="str">
        <v>MM COMERCIO DE CEREAIS</v>
      </c>
      <c r="E2864" t="str">
        <v xml:space="preserve"> RHPAMPA TRANSPORTES LTDA</v>
      </c>
      <c r="F2864" t="str">
        <v>01915</v>
      </c>
      <c r="G2864" t="str">
        <v>FRETE (ADTO/SALDO)</v>
      </c>
      <c r="H2864" t="str">
        <v>ÚNICA</v>
      </c>
      <c r="I2864" t="str">
        <v>PIX</v>
      </c>
      <c r="J2864">
        <v>10785.5</v>
      </c>
    </row>
    <row r="2865">
      <c r="A2865" t="str">
        <v>MM</v>
      </c>
      <c r="B2865">
        <v>45792</v>
      </c>
      <c r="C2865" t="str">
        <v>SALDO FRETE Nº 01916, CTE 4593, CONTRATO: 0218/25 - SO. PLACA: XXX-9999, MOTORISTA: JOEL FLORENCO DE SOUZA</v>
      </c>
      <c r="D2865" t="str">
        <v>MM COMERCIO DE CEREAIS</v>
      </c>
      <c r="E2865" t="str">
        <v xml:space="preserve"> RHPAMPA TRANSPORTES LTDA</v>
      </c>
      <c r="F2865" t="str">
        <v>01916</v>
      </c>
      <c r="G2865" t="str">
        <v>FRETE (ADTO/SALDO)</v>
      </c>
      <c r="H2865" t="str">
        <v>ÚNICA</v>
      </c>
      <c r="I2865" t="str">
        <v>PIX</v>
      </c>
      <c r="J2865">
        <v>8722.33</v>
      </c>
    </row>
    <row r="2866">
      <c r="A2866" t="str">
        <v>MM</v>
      </c>
      <c r="B2866">
        <v>45792</v>
      </c>
      <c r="C2866" t="str">
        <v>SALDO FRETE Nº 01917, CTE 4602, CONTRATO: 0218/25 - SO. PLACA: XXX-9999, MOTORISTA: JOEL FLORENCO DE SOUZA</v>
      </c>
      <c r="D2866" t="str">
        <v>MM COMERCIO DE CEREAIS</v>
      </c>
      <c r="E2866" t="str">
        <v xml:space="preserve"> RHPAMPA TRANSPORTES LTDA</v>
      </c>
      <c r="F2866" t="str">
        <v>01917</v>
      </c>
      <c r="G2866" t="str">
        <v>FRETE (ADTO/SALDO)</v>
      </c>
      <c r="H2866" t="str">
        <v>ÚNICA</v>
      </c>
      <c r="I2866" t="str">
        <v>PIX</v>
      </c>
      <c r="J2866">
        <v>7375.8</v>
      </c>
    </row>
    <row r="2867">
      <c r="A2867" t="str">
        <v>MM</v>
      </c>
      <c r="B2867">
        <v>45792</v>
      </c>
      <c r="C2867" t="str">
        <v>REFERENTE 05/2025.</v>
      </c>
      <c r="D2867" t="str">
        <v>MM COMERCIO DE CEREAIS</v>
      </c>
      <c r="E2867" t="str">
        <v xml:space="preserve"> ENERGISA MATO GROSSO - DISTRIBUIDORA DE ENERGIA S.A.</v>
      </c>
      <c r="F2867" t="str">
        <v>05/2025</v>
      </c>
      <c r="G2867" t="str">
        <v>ENERGIA</v>
      </c>
      <c r="H2867" t="str">
        <v>5/12</v>
      </c>
      <c r="I2867" t="str">
        <v>BOLETO</v>
      </c>
      <c r="J2867">
        <v>103.67</v>
      </c>
    </row>
    <row r="2868">
      <c r="A2868" t="str">
        <v>MM</v>
      </c>
      <c r="B2868">
        <v>45792</v>
      </c>
      <c r="C2868" t="str">
        <v>TARIFA</v>
      </c>
      <c r="D2868" t="str">
        <v>MM COMERCIO DE CEREAIS</v>
      </c>
      <c r="E2868" t="str">
        <v xml:space="preserve"> BANCO DO BRASIL SA</v>
      </c>
      <c r="F2868" t="str">
        <v>05/2025</v>
      </c>
      <c r="G2868" t="str">
        <v>TARIFA BANCARIA</v>
      </c>
      <c r="H2868" t="str">
        <v>ÚNICA</v>
      </c>
      <c r="I2868" t="str">
        <v>DEBITO EM CONTA</v>
      </c>
      <c r="J2868">
        <v>30</v>
      </c>
    </row>
    <row r="2869">
      <c r="A2869" t="str">
        <v>MM</v>
      </c>
      <c r="B2869">
        <v>45792</v>
      </c>
      <c r="C2869" t="str">
        <v>RESGATE</v>
      </c>
      <c r="D2869" t="str">
        <v>MM COMERCIO DE CEREAIS</v>
      </c>
      <c r="E2869" t="str">
        <v xml:space="preserve"> TRANSFERENCIA ENTRE CONTAS</v>
      </c>
      <c r="F2869" t="str">
        <v>05/2025</v>
      </c>
      <c r="G2869" t="str">
        <v>TRANSFERENCIA ENTRE CONTAS</v>
      </c>
      <c r="H2869" t="str">
        <v>ÚNICA</v>
      </c>
      <c r="I2869" t="str">
        <v>TRANSFERENCIA</v>
      </c>
      <c r="J2869">
        <v>72664.63</v>
      </c>
    </row>
    <row r="2870">
      <c r="A2870" t="str">
        <v>MM</v>
      </c>
      <c r="B2870">
        <v>45793</v>
      </c>
      <c r="C2870" t="str">
        <v>CEDULA DE CREDITO BANCARIO NR 713.913.095. 15/24 PARCELAS PRIMEIRA 24/02/2024 ULTIMA 24/02/2026 VALOR PARCELA: R$ 54.166,67 . ENCARGO FINANCEIRO 1,33 % MES.</v>
      </c>
      <c r="D2870" t="str">
        <v>MM COMERCIO DE CEREAIS</v>
      </c>
      <c r="E2870" t="str">
        <v xml:space="preserve"> BANCO DO BRASIL SA</v>
      </c>
      <c r="F2870" t="str">
        <v>713.913.095</v>
      </c>
      <c r="G2870" t="str">
        <v>CAPITAL GIRO</v>
      </c>
      <c r="H2870" t="str">
        <v>15/24</v>
      </c>
      <c r="I2870" t="str">
        <v>DEBITO EM CONTA</v>
      </c>
      <c r="J2870">
        <v>54166.67</v>
      </c>
    </row>
    <row r="2871">
      <c r="A2871" t="str">
        <v>MM</v>
      </c>
      <c r="B2871">
        <v>45793</v>
      </c>
      <c r="C2871" t="str">
        <v>CEDULA DE CREDITO BANCARIO NR 713.913.095. 15/24 PARCELAS PRIMEIRA 24/02/2024 ULTIMA 24/02/2026 VALOR PARCELA: R$ 54.166,67 . ENCARGO FINANCEIRO 1,33 % MES.</v>
      </c>
      <c r="D2871" t="str">
        <v>MM COMERCIO DE CEREAIS</v>
      </c>
      <c r="E2871" t="str">
        <v xml:space="preserve"> BANCO DO BRASIL SA</v>
      </c>
      <c r="F2871" t="str">
        <v>713.913.095</v>
      </c>
      <c r="G2871" t="str">
        <v>JUROS EMPRESTIMOS</v>
      </c>
      <c r="H2871" t="str">
        <v>15/24</v>
      </c>
      <c r="I2871" t="str">
        <v>DEBITO EM CONTA</v>
      </c>
      <c r="J2871">
        <v>7204.17</v>
      </c>
    </row>
    <row r="2872">
      <c r="A2872" t="str">
        <v>MM</v>
      </c>
      <c r="B2872">
        <v>45793</v>
      </c>
      <c r="C2872" t="str">
        <v>RESGATE</v>
      </c>
      <c r="D2872" t="str">
        <v>MM COMERCIO DE CEREAIS</v>
      </c>
      <c r="E2872" t="str">
        <v xml:space="preserve"> TRANSFERENCIA ENTRE CONTAS</v>
      </c>
      <c r="F2872" t="str">
        <v>05/2025</v>
      </c>
      <c r="G2872" t="str">
        <v>TRANSFERENCIA ENTRE CONTAS</v>
      </c>
      <c r="H2872" t="str">
        <v>ÚNICA</v>
      </c>
      <c r="I2872" t="str">
        <v>TRANSFERENCIA</v>
      </c>
      <c r="J2872">
        <v>61370.84</v>
      </c>
    </row>
    <row r="2873">
      <c r="A2873" t="str">
        <v>MM</v>
      </c>
      <c r="B2873">
        <v>45796</v>
      </c>
      <c r="C2873" t="str">
        <v>CTE 32567 PARCIAL.</v>
      </c>
      <c r="D2873" t="str">
        <v>MM COMERCIO DE CEREAIS</v>
      </c>
      <c r="E2873" t="str">
        <v xml:space="preserve"> NEROWILLIAN DIAS DE SOUZA TRANSPORTES</v>
      </c>
      <c r="F2873" t="str">
        <v>05/2025</v>
      </c>
      <c r="G2873" t="str">
        <v>PRO-LABORE</v>
      </c>
      <c r="H2873" t="str">
        <v>ÚNICA</v>
      </c>
      <c r="I2873" t="str">
        <v>DINHEIRO</v>
      </c>
      <c r="J2873">
        <v>3000</v>
      </c>
    </row>
    <row r="2874">
      <c r="A2874" t="str">
        <v>MM</v>
      </c>
      <c r="B2874">
        <v>45796</v>
      </c>
      <c r="C2874" t="str">
        <v>RESGATE</v>
      </c>
      <c r="D2874" t="str">
        <v>MM COMERCIO DE CEREAIS</v>
      </c>
      <c r="E2874" t="str">
        <v xml:space="preserve"> TRANSFERENCIA ENTRE CONTAS</v>
      </c>
      <c r="F2874" t="str">
        <v>05/2025</v>
      </c>
      <c r="G2874" t="str">
        <v>TRANSFERENCIA ENTRE CONTAS</v>
      </c>
      <c r="H2874" t="str">
        <v>ÚNICA</v>
      </c>
      <c r="I2874" t="str">
        <v>TRANSFERENCIA</v>
      </c>
      <c r="J2874">
        <v>3000</v>
      </c>
    </row>
    <row r="2875">
      <c r="A2875" t="str">
        <v>MM</v>
      </c>
      <c r="B2875">
        <v>45797</v>
      </c>
      <c r="C2875" t="str">
        <v>SENAR CONTRATO: 0214/25 - SO. FATURA Nº 00780 REF. DOCUMENTOS: 01830, 01829, 01831, 01834, 01835, 01836, 01837, 01838, 01839, 01840, 01841, 01842, 01843, 01844, 01865, 01866, 01869, 01884, 01885, 01856, 01855, 01868, 01859, 01857, 01858, 01871, 01875, 018</v>
      </c>
      <c r="D2875" t="str">
        <v>MM COMERCIO DE CEREAIS</v>
      </c>
      <c r="E2875" t="str">
        <v xml:space="preserve"> ANACLETO BRUNETTA E OUTROS</v>
      </c>
      <c r="F2875" t="str">
        <v>0214/25 - SO</v>
      </c>
      <c r="G2875" t="str">
        <v>FUNRURAL</v>
      </c>
      <c r="H2875" t="str">
        <v>ÚNICA</v>
      </c>
      <c r="I2875" t="str">
        <v>BOLETO</v>
      </c>
      <c r="J2875">
        <v>4140.01</v>
      </c>
    </row>
    <row r="2876">
      <c r="A2876" t="str">
        <v>MM</v>
      </c>
      <c r="B2876">
        <v>45797</v>
      </c>
      <c r="C2876" t="str">
        <v>SENAR REF NF 4574853, CARREGAMENTO  Nº 01872, CONTRATO: 0217/25 - SO. PLACA: XXX-9999, MOTORISTA: JOEL FLORENCO DE SOUZA</v>
      </c>
      <c r="D2876" t="str">
        <v>MM COMERCIO DE CEREAIS</v>
      </c>
      <c r="E2876" t="str">
        <v xml:space="preserve"> DIEGO FERREIRA DE ASSIS</v>
      </c>
      <c r="F2876" t="str">
        <v>01872</v>
      </c>
      <c r="G2876" t="str">
        <v>FUNRURAL</v>
      </c>
      <c r="H2876" t="str">
        <v>ÚNICA</v>
      </c>
      <c r="I2876" t="str">
        <v>BOLETO</v>
      </c>
      <c r="J2876">
        <v>46.12</v>
      </c>
    </row>
    <row r="2877">
      <c r="A2877" t="str">
        <v>MM</v>
      </c>
      <c r="B2877">
        <v>45797</v>
      </c>
      <c r="C2877" t="str">
        <v>SENAR REF NF 13, CARREGAMENTO  Nº 01676, CONTRATO: 0201/25 - SO. PLACA: XXX-9999, MOTORISTA: JOEL FLORENCO DE SOUZA</v>
      </c>
      <c r="D2877" t="str">
        <v>MM COMERCIO DE CEREAIS</v>
      </c>
      <c r="E2877" t="str">
        <v xml:space="preserve"> IVETE TEREZINHA GALLO</v>
      </c>
      <c r="F2877" t="str">
        <v>01676</v>
      </c>
      <c r="G2877" t="str">
        <v>FUNRURAL</v>
      </c>
      <c r="H2877" t="str">
        <v>ÚNICA</v>
      </c>
      <c r="I2877" t="str">
        <v>BOLETO</v>
      </c>
      <c r="J2877">
        <v>66.81</v>
      </c>
    </row>
    <row r="2878">
      <c r="A2878" t="str">
        <v>MM</v>
      </c>
      <c r="B2878">
        <v>45797</v>
      </c>
      <c r="C2878" t="str">
        <v>SENAR NF 5817. CONTRATO 0177/24 - SO.</v>
      </c>
      <c r="D2878" t="str">
        <v>MM COMERCIO DE CEREAIS</v>
      </c>
      <c r="E2878" t="str">
        <v xml:space="preserve"> SILVIO CESAR VERDELIO E OUTRO</v>
      </c>
      <c r="F2878" t="str">
        <v>0177/24 - SO</v>
      </c>
      <c r="G2878" t="str">
        <v>FUNRURAL</v>
      </c>
      <c r="H2878" t="str">
        <v>ÚNICA</v>
      </c>
      <c r="I2878" t="str">
        <v>BOLETO</v>
      </c>
      <c r="J2878">
        <v>606.98</v>
      </c>
    </row>
    <row r="2879">
      <c r="A2879" t="str">
        <v>MM</v>
      </c>
      <c r="B2879">
        <v>45797</v>
      </c>
      <c r="C2879" t="str">
        <v>SENAR NF 1466 1156,869 TONS CONTRATO 0179/24 - SO.</v>
      </c>
      <c r="D2879" t="str">
        <v>MM COMERCIO DE CEREAIS</v>
      </c>
      <c r="E2879" t="str">
        <v xml:space="preserve"> RICARDO PANCOTTE</v>
      </c>
      <c r="F2879" t="str">
        <v>0179/24 - SO</v>
      </c>
      <c r="G2879" t="str">
        <v>FUNRURAL</v>
      </c>
      <c r="H2879" t="str">
        <v>ÚNICA</v>
      </c>
      <c r="I2879" t="str">
        <v>BOLETO</v>
      </c>
      <c r="J2879">
        <v>3133.27</v>
      </c>
    </row>
    <row r="2880">
      <c r="A2880" t="str">
        <v>MM</v>
      </c>
      <c r="B2880">
        <v>45797</v>
      </c>
      <c r="C2880" t="str">
        <v>SENAR NF 1119, 1120, 1121, 1122,1123, 1124, 1125, 1129, 1132, 1134, 1135, 1139, 1186  571,331 TONS. CONTRATO 0189/24 - SO.</v>
      </c>
      <c r="D2880" t="str">
        <v>MM COMERCIO DE CEREAIS</v>
      </c>
      <c r="E2880" t="str">
        <v xml:space="preserve"> RICARDO BRIZOT NICARETTA</v>
      </c>
      <c r="F2880" t="str">
        <v>0189/24 - SO</v>
      </c>
      <c r="G2880" t="str">
        <v>FUNRURAL</v>
      </c>
      <c r="H2880" t="str">
        <v>ÚNICA</v>
      </c>
      <c r="I2880" t="str">
        <v>BOLETO</v>
      </c>
      <c r="J2880">
        <v>1681.1</v>
      </c>
    </row>
    <row r="2881">
      <c r="A2881" t="str">
        <v>MM</v>
      </c>
      <c r="B2881">
        <v>45797</v>
      </c>
      <c r="C2881" t="str">
        <v>REFERENTE 04/2025.</v>
      </c>
      <c r="D2881" t="str">
        <v>MM COMERCIO DE CEREAIS</v>
      </c>
      <c r="E2881" t="str">
        <v xml:space="preserve"> INSS INSTITUTO NACIONAL DE SEGURANCA SOCIAL</v>
      </c>
      <c r="F2881" t="str">
        <v>04/2025</v>
      </c>
      <c r="G2881" t="str">
        <v>INSS</v>
      </c>
      <c r="H2881" t="str">
        <v>4/12</v>
      </c>
      <c r="I2881" t="str">
        <v>BOLETO</v>
      </c>
      <c r="J2881">
        <v>805.95</v>
      </c>
    </row>
    <row r="2882">
      <c r="A2882" t="str">
        <v>MM</v>
      </c>
      <c r="B2882">
        <v>45797</v>
      </c>
      <c r="C2882" t="str">
        <v>RESGATE</v>
      </c>
      <c r="D2882" t="str">
        <v>MM COMERCIO DE CEREAIS</v>
      </c>
      <c r="E2882" t="str">
        <v xml:space="preserve"> TRANSFERENCIA ENTRE CONTAS</v>
      </c>
      <c r="F2882" t="str">
        <v>05/2025</v>
      </c>
      <c r="G2882" t="str">
        <v>TRANSFERENCIA ENTRE CONTAS</v>
      </c>
      <c r="H2882" t="str">
        <v>ÚNICA</v>
      </c>
      <c r="I2882" t="str">
        <v>TRANSFERENCIA</v>
      </c>
      <c r="J2882">
        <v>10480.24</v>
      </c>
    </row>
    <row r="2883">
      <c r="A2883" t="str">
        <v>MM</v>
      </c>
      <c r="B2883">
        <v>45798</v>
      </c>
      <c r="C2883" t="str">
        <v>TRANSFERENCIA DO BTG PARA BB</v>
      </c>
      <c r="D2883" t="str">
        <v>MM COMERCIO DE CEREAIS</v>
      </c>
      <c r="E2883" t="str">
        <v xml:space="preserve"> TRANSFERENCIA ENTRE CONTAS</v>
      </c>
      <c r="F2883" t="str">
        <v>05/2025</v>
      </c>
      <c r="G2883" t="str">
        <v>TRANSFERENCIA ENTRE CONTAS</v>
      </c>
      <c r="H2883" t="str">
        <v>ÚNICA</v>
      </c>
      <c r="I2883" t="str">
        <v>TRANSFERENCIA</v>
      </c>
      <c r="J2883">
        <v>621920.42</v>
      </c>
    </row>
    <row r="2884">
      <c r="A2884" t="str">
        <v>MM</v>
      </c>
      <c r="B2884">
        <v>45798</v>
      </c>
      <c r="C2884" t="str">
        <v>APLICACAO</v>
      </c>
      <c r="D2884" t="str">
        <v>MM COMERCIO DE CEREAIS</v>
      </c>
      <c r="E2884" t="str">
        <v xml:space="preserve"> TRANSFERENCIA ENTRE CONTAS</v>
      </c>
      <c r="F2884" t="str">
        <v>05/2025</v>
      </c>
      <c r="G2884" t="str">
        <v>TRANSFERENCIA ENTRE CONTAS</v>
      </c>
      <c r="H2884" t="str">
        <v>ÚNICA</v>
      </c>
      <c r="I2884" t="str">
        <v>TRANSFERENCIA</v>
      </c>
      <c r="J2884">
        <v>621920.42</v>
      </c>
    </row>
    <row r="2885">
      <c r="A2885" t="str">
        <v>MM</v>
      </c>
      <c r="B2885">
        <v>45799</v>
      </c>
      <c r="C2885" t="str">
        <v>COMPRA PARCELA Nº 01 Ref Documento nº 5733</v>
      </c>
      <c r="D2885" t="str">
        <v>MM COMERCIO DE CEREAIS</v>
      </c>
      <c r="E2885" t="str">
        <v xml:space="preserve"> REALCE EMBALAGENS DE RAFIA LTDA</v>
      </c>
      <c r="F2885" t="str">
        <v>5733</v>
      </c>
      <c r="G2885" t="str">
        <v>DIVERSOS</v>
      </c>
      <c r="H2885" t="str">
        <v>1/1</v>
      </c>
      <c r="I2885" t="str">
        <v>PIX</v>
      </c>
      <c r="J2885">
        <v>9720</v>
      </c>
    </row>
    <row r="2886">
      <c r="A2886" t="str">
        <v>MM</v>
      </c>
      <c r="B2886">
        <v>45799</v>
      </c>
      <c r="C2886" t="str">
        <v>TARIFA</v>
      </c>
      <c r="D2886" t="str">
        <v>MM COMERCIO DE CEREAIS</v>
      </c>
      <c r="E2886" t="str">
        <v xml:space="preserve"> BANCO DO BRASIL SA</v>
      </c>
      <c r="F2886" t="str">
        <v>05/2025</v>
      </c>
      <c r="G2886" t="str">
        <v>TARIFA BANCARIA</v>
      </c>
      <c r="H2886" t="str">
        <v>ÚNICA</v>
      </c>
      <c r="I2886" t="str">
        <v>DEBITO EM CONTA</v>
      </c>
      <c r="J2886">
        <v>10</v>
      </c>
    </row>
    <row r="2887">
      <c r="A2887" t="str">
        <v>MM</v>
      </c>
      <c r="B2887">
        <v>45799</v>
      </c>
      <c r="C2887" t="str">
        <v>RESGATE</v>
      </c>
      <c r="D2887" t="str">
        <v>MM COMERCIO DE CEREAIS</v>
      </c>
      <c r="E2887" t="str">
        <v xml:space="preserve"> TRANSFERENCIA ENTRE CONTAS</v>
      </c>
      <c r="F2887" t="str">
        <v>05/2025</v>
      </c>
      <c r="G2887" t="str">
        <v>TRANSFERENCIA ENTRE CONTAS</v>
      </c>
      <c r="H2887" t="str">
        <v>ÚNICA</v>
      </c>
      <c r="I2887" t="str">
        <v>TRANSFERENCIA</v>
      </c>
      <c r="J2887">
        <v>9730</v>
      </c>
    </row>
    <row r="2888">
      <c r="A2888" t="str">
        <v>MM</v>
      </c>
      <c r="B2888">
        <v>45803</v>
      </c>
      <c r="C2888" t="str">
        <v>SALDO FRETE Nº 01937 e 01938, CTE 11662, CONTRATO: 0218/25 - SO. PLACA: XXX-9999, MOTORISTA: JOEL FLORENCO DE SOUZA. FATURA Nº 00792 REF. DOCUMENTOS: 01937, 01938.</v>
      </c>
      <c r="D2888" t="str">
        <v>MM COMERCIO DE CEREAIS</v>
      </c>
      <c r="E2888" t="str">
        <v xml:space="preserve"> ZAQUEU TRANSPORTES E LOGISTICA LTDA</v>
      </c>
      <c r="F2888" t="str">
        <v>FATURA 00792</v>
      </c>
      <c r="G2888" t="str">
        <v>FRETE (ADTO/SALDO)</v>
      </c>
      <c r="H2888" t="str">
        <v>ÚNICA</v>
      </c>
      <c r="I2888" t="str">
        <v>TRANSFERENCIA</v>
      </c>
      <c r="J2888">
        <v>13977.1</v>
      </c>
    </row>
    <row r="2889">
      <c r="A2889" t="str">
        <v>MM</v>
      </c>
      <c r="B2889">
        <v>45803</v>
      </c>
      <c r="C2889" t="str">
        <v>ARMAZENAMENTO DADOS. EXTRATO MARCIA MORATELLI.</v>
      </c>
      <c r="D2889" t="str">
        <v>MM COMERCIO DE CEREAIS</v>
      </c>
      <c r="E2889" t="str">
        <v xml:space="preserve"> GOOGLE CLOUD BRASIL COMPUTACAO E SERVICOS DE DADOS LTDA.</v>
      </c>
      <c r="F2889" t="str">
        <v>12981792</v>
      </c>
      <c r="G2889" t="str">
        <v>INFORMATICA</v>
      </c>
      <c r="H2889" t="str">
        <v>5/12</v>
      </c>
      <c r="I2889" t="str">
        <v>TRANSFERENCIA</v>
      </c>
      <c r="J2889">
        <v>84</v>
      </c>
    </row>
    <row r="2890">
      <c r="A2890" t="str">
        <v>MM</v>
      </c>
      <c r="B2890">
        <v>45803</v>
      </c>
      <c r="C2890" t="str">
        <v>RESGATE</v>
      </c>
      <c r="D2890" t="str">
        <v>MM COMERCIO DE CEREAIS</v>
      </c>
      <c r="E2890" t="str">
        <v xml:space="preserve"> TRANSFERENCIA ENTRE CONTAS</v>
      </c>
      <c r="F2890" t="str">
        <v>05/2025</v>
      </c>
      <c r="G2890" t="str">
        <v>TRANSFERENCIA ENTRE CONTAS</v>
      </c>
      <c r="H2890" t="str">
        <v>ÚNICA</v>
      </c>
      <c r="I2890" t="str">
        <v>TRANSFERENCIA</v>
      </c>
      <c r="J2890">
        <v>14061.1</v>
      </c>
    </row>
    <row r="2891">
      <c r="A2891" t="str">
        <v>MM</v>
      </c>
      <c r="B2891">
        <v>45804</v>
      </c>
      <c r="C2891" t="str">
        <v>SALDO FRETE Nº 01911, CTE 18594, CONTRATO: 0218/25 - SO. PLACA: XXX-9999, MOTORISTA: JOEL FLORENCO DE SOUZA</v>
      </c>
      <c r="D2891" t="str">
        <v>MM COMERCIO DE CEREAIS</v>
      </c>
      <c r="E2891" t="str">
        <v xml:space="preserve"> NOVA FROTA TRANSPORTES E LOGISTICA LTDA</v>
      </c>
      <c r="F2891" t="str">
        <v>01911</v>
      </c>
      <c r="G2891" t="str">
        <v>FRETE (ADTO/SALDO)</v>
      </c>
      <c r="H2891" t="str">
        <v>ÚNICA</v>
      </c>
      <c r="I2891" t="str">
        <v>BOLETO</v>
      </c>
      <c r="J2891">
        <v>13257</v>
      </c>
    </row>
    <row r="2892">
      <c r="A2892" t="str">
        <v>MM</v>
      </c>
      <c r="B2892">
        <v>45804</v>
      </c>
      <c r="C2892" t="str">
        <v>SALDO FRETE Nº 01918, CTE 18760, CONTRATO: 0218/25 - SO. PLACA: XXX-9999, MOTORISTA: JOEL FLORENCO DE SOUZA</v>
      </c>
      <c r="D2892" t="str">
        <v>MM COMERCIO DE CEREAIS</v>
      </c>
      <c r="E2892" t="str">
        <v xml:space="preserve"> NOVA FROTA TRANSPORTES E LOGISTICA LTDA</v>
      </c>
      <c r="F2892" t="str">
        <v>01918</v>
      </c>
      <c r="G2892" t="str">
        <v>FRETE (ADTO/SALDO)</v>
      </c>
      <c r="H2892" t="str">
        <v>ÚNICA</v>
      </c>
      <c r="I2892" t="str">
        <v>BOLETO</v>
      </c>
      <c r="J2892">
        <v>12846.6</v>
      </c>
    </row>
    <row r="2893">
      <c r="A2893" t="str">
        <v>MM</v>
      </c>
      <c r="B2893">
        <v>45804</v>
      </c>
      <c r="C2893" t="str">
        <v>SALDO FRETE Nº 01923, CTE 4660, CONTRATO: 0218/25 - SO. PLACA: XXX-9999, MOTORISTA: JOEL FLORENCO DE SOUZA</v>
      </c>
      <c r="D2893" t="str">
        <v>MM COMERCIO DE CEREAIS</v>
      </c>
      <c r="E2893" t="str">
        <v xml:space="preserve"> RHPAMPA TRANSPORTES LTDA</v>
      </c>
      <c r="F2893" t="str">
        <v>01923</v>
      </c>
      <c r="G2893" t="str">
        <v>FRETE (ADTO/SALDO)</v>
      </c>
      <c r="H2893" t="str">
        <v>ÚNICA</v>
      </c>
      <c r="I2893" t="str">
        <v>PIX</v>
      </c>
      <c r="J2893">
        <v>14284.2</v>
      </c>
    </row>
    <row r="2894">
      <c r="A2894" t="str">
        <v>MM</v>
      </c>
      <c r="B2894">
        <v>45804</v>
      </c>
      <c r="C2894" t="str">
        <v>SALDO FRETE Nº 01924, CTE 4661, CONTRATO: 0218/25 - SO. PLACA: XXX-9999, MOTORISTA: JOEL FLORENCO DE SOUZA</v>
      </c>
      <c r="D2894" t="str">
        <v>MM COMERCIO DE CEREAIS</v>
      </c>
      <c r="E2894" t="str">
        <v xml:space="preserve"> RHPAMPA TRANSPORTES LTDA</v>
      </c>
      <c r="F2894" t="str">
        <v>01924</v>
      </c>
      <c r="G2894" t="str">
        <v>FRETE (ADTO/SALDO)</v>
      </c>
      <c r="H2894" t="str">
        <v>ÚNICA</v>
      </c>
      <c r="I2894" t="str">
        <v>PIX</v>
      </c>
      <c r="J2894">
        <v>14335.5</v>
      </c>
    </row>
    <row r="2895">
      <c r="A2895" t="str">
        <v>MM</v>
      </c>
      <c r="B2895">
        <v>45804</v>
      </c>
      <c r="C2895" t="str">
        <v>RELATORIO DE DESPESA MAIO/2025.</v>
      </c>
      <c r="D2895" t="str">
        <v>MM COMERCIO DE CEREAIS</v>
      </c>
      <c r="E2895" t="str">
        <v xml:space="preserve"> MARCIA MORATELLI</v>
      </c>
      <c r="F2895" t="str">
        <v>05/2025</v>
      </c>
      <c r="G2895" t="str">
        <v>REFEICOES/ALIMENTACAO</v>
      </c>
      <c r="H2895" t="str">
        <v>ÚNICA</v>
      </c>
      <c r="I2895" t="str">
        <v>TRANSFERENCIA</v>
      </c>
      <c r="J2895">
        <v>909.99</v>
      </c>
    </row>
    <row r="2896">
      <c r="A2896" t="str">
        <v>MM</v>
      </c>
      <c r="B2896">
        <v>45804</v>
      </c>
      <c r="C2896" t="str">
        <v>RELATORIO DE DESPESA MAIO/2025.</v>
      </c>
      <c r="D2896" t="str">
        <v>MM COMERCIO DE CEREAIS</v>
      </c>
      <c r="E2896" t="str">
        <v xml:space="preserve"> MARCIA MORATELLI</v>
      </c>
      <c r="F2896" t="str">
        <v>05/2025</v>
      </c>
      <c r="G2896" t="str">
        <v>COMBUSTIVEL</v>
      </c>
      <c r="H2896" t="str">
        <v>ÚNICA</v>
      </c>
      <c r="I2896" t="str">
        <v>TRANSFERENCIA</v>
      </c>
      <c r="J2896">
        <v>4385.43</v>
      </c>
    </row>
    <row r="2897">
      <c r="A2897" t="str">
        <v>MM</v>
      </c>
      <c r="B2897">
        <v>45804</v>
      </c>
      <c r="C2897" t="str">
        <v>RELATORIO DE DESPESA MAIO/2025.</v>
      </c>
      <c r="D2897" t="str">
        <v>MM COMERCIO DE CEREAIS</v>
      </c>
      <c r="E2897" t="str">
        <v xml:space="preserve"> MARCIA MORATELLI</v>
      </c>
      <c r="F2897" t="str">
        <v>05/2025</v>
      </c>
      <c r="G2897" t="str">
        <v>HOSPEDAGEM</v>
      </c>
      <c r="H2897" t="str">
        <v>ÚNICA</v>
      </c>
      <c r="I2897" t="str">
        <v>TRANSFERENCIA</v>
      </c>
      <c r="J2897">
        <v>394</v>
      </c>
    </row>
    <row r="2898">
      <c r="A2898" t="str">
        <v>MM</v>
      </c>
      <c r="B2898">
        <v>45804</v>
      </c>
      <c r="C2898" t="str">
        <v>RELATORIO DE DESPESA MAIO/2025.</v>
      </c>
      <c r="D2898" t="str">
        <v>MM COMERCIO DE CEREAIS</v>
      </c>
      <c r="E2898" t="str">
        <v xml:space="preserve"> MARCIA MORATELLI</v>
      </c>
      <c r="F2898" t="str">
        <v>05/2025</v>
      </c>
      <c r="G2898" t="str">
        <v>BALSA</v>
      </c>
      <c r="H2898" t="str">
        <v>ÚNICA</v>
      </c>
      <c r="I2898" t="str">
        <v>TRANSFERENCIA</v>
      </c>
      <c r="J2898">
        <v>377</v>
      </c>
    </row>
    <row r="2899">
      <c r="A2899" t="str">
        <v>MM</v>
      </c>
      <c r="B2899">
        <v>45804</v>
      </c>
      <c r="C2899" t="str">
        <v>TARIFA</v>
      </c>
      <c r="D2899" t="str">
        <v>MM COMERCIO DE CEREAIS</v>
      </c>
      <c r="E2899" t="str">
        <v xml:space="preserve"> BANCO DO BRASIL SA</v>
      </c>
      <c r="F2899" t="str">
        <v>05/2025</v>
      </c>
      <c r="G2899" t="str">
        <v>TARIFA BANCARIA</v>
      </c>
      <c r="H2899" t="str">
        <v>ÚNICA</v>
      </c>
      <c r="I2899" t="str">
        <v>DEBITO EM CONTA</v>
      </c>
      <c r="J2899">
        <v>10</v>
      </c>
    </row>
    <row r="2900">
      <c r="A2900" t="str">
        <v>MM</v>
      </c>
      <c r="B2900">
        <v>45804</v>
      </c>
      <c r="C2900" t="str">
        <v>RESGATE</v>
      </c>
      <c r="D2900" t="str">
        <v>MM COMERCIO DE CEREAIS</v>
      </c>
      <c r="E2900" t="str">
        <v xml:space="preserve"> TRANSFERENCIA ENTRE CONTAS</v>
      </c>
      <c r="F2900" t="str">
        <v>05/2025</v>
      </c>
      <c r="G2900" t="str">
        <v>TRANSFERENCIA ENTRE CONTAS</v>
      </c>
      <c r="H2900" t="str">
        <v>ÚNICA</v>
      </c>
      <c r="I2900" t="str">
        <v>TRANSFERENCIA</v>
      </c>
      <c r="J2900">
        <v>60799.72</v>
      </c>
    </row>
    <row r="2901">
      <c r="A2901" t="str">
        <v>MM</v>
      </c>
      <c r="B2901">
        <v>45805</v>
      </c>
      <c r="C2901" t="str">
        <v>SALDO FRETE Nº 01884, CTE 63779, CONTRATO: 0216/25 - SO. PLACA: XXX-9999, MOTORISTA: JOEL FLORENCO DE SOUZA</v>
      </c>
      <c r="D2901" t="str">
        <v>MM COMERCIO DE CEREAIS</v>
      </c>
      <c r="E2901" t="str">
        <v xml:space="preserve"> JCL JANDOTTI TRANSPORTES E LOGISTICA LTDA</v>
      </c>
      <c r="F2901" t="str">
        <v>01884</v>
      </c>
      <c r="G2901" t="str">
        <v>FRETE (ADTO/SALDO)</v>
      </c>
      <c r="H2901" t="str">
        <v>ÚNICA</v>
      </c>
      <c r="I2901" t="str">
        <v>TRANSFERENCIA</v>
      </c>
      <c r="J2901">
        <v>12760.8</v>
      </c>
    </row>
    <row r="2902">
      <c r="A2902" t="str">
        <v>MM</v>
      </c>
      <c r="B2902">
        <v>45805</v>
      </c>
      <c r="C2902" t="str">
        <v>SALDO FRETE Nº 01888, CTE 63829, CONTRATO: 0216/25 - SO. PLACA: XXX-9999, MOTORISTA: JOEL FLORENCO DE SOUZA</v>
      </c>
      <c r="D2902" t="str">
        <v>MM COMERCIO DE CEREAIS</v>
      </c>
      <c r="E2902" t="str">
        <v xml:space="preserve"> JCL JANDOTTI TRANSPORTES E LOGISTICA LTDA</v>
      </c>
      <c r="F2902" t="str">
        <v>01888</v>
      </c>
      <c r="G2902" t="str">
        <v>FRETE (ADTO/SALDO)</v>
      </c>
      <c r="H2902" t="str">
        <v>ÚNICA</v>
      </c>
      <c r="I2902" t="str">
        <v>TRANSFERENCIA</v>
      </c>
      <c r="J2902">
        <v>12742.6</v>
      </c>
    </row>
    <row r="2903">
      <c r="A2903" t="str">
        <v>MM</v>
      </c>
      <c r="B2903">
        <v>45805</v>
      </c>
      <c r="C2903" t="str">
        <v>SALDO FRETE Nº 01889, CTE 63833, CONTRATO: 0216/25 - SO. PLACA: XXX-9999, MOTORISTA: JOEL FLORENCO DE SOUZA</v>
      </c>
      <c r="D2903" t="str">
        <v>MM COMERCIO DE CEREAIS</v>
      </c>
      <c r="E2903" t="str">
        <v xml:space="preserve"> JCL JANDOTTI TRANSPORTES E LOGISTICA LTDA</v>
      </c>
      <c r="F2903" t="str">
        <v>01889</v>
      </c>
      <c r="G2903" t="str">
        <v>FRETE (ADTO/SALDO)</v>
      </c>
      <c r="H2903" t="str">
        <v>ÚNICA</v>
      </c>
      <c r="I2903" t="str">
        <v>TRANSFERENCIA</v>
      </c>
      <c r="J2903">
        <v>13083.2</v>
      </c>
    </row>
    <row r="2904">
      <c r="A2904" t="str">
        <v>MM</v>
      </c>
      <c r="B2904">
        <v>45805</v>
      </c>
      <c r="C2904" t="str">
        <v>SALDO FRETE Nº 01890, CTE 63865, CONTRATO: 0216/25 - SO. PLACA: XXX-9999, MOTORISTA: JOEL FLORENCO DE SOUZA</v>
      </c>
      <c r="D2904" t="str">
        <v>MM COMERCIO DE CEREAIS</v>
      </c>
      <c r="E2904" t="str">
        <v xml:space="preserve"> JCL JANDOTTI TRANSPORTES E LOGISTICA LTDA</v>
      </c>
      <c r="F2904" t="str">
        <v>01890</v>
      </c>
      <c r="G2904" t="str">
        <v>FRETE (ADTO/SALDO)</v>
      </c>
      <c r="H2904" t="str">
        <v>ÚNICA</v>
      </c>
      <c r="I2904" t="str">
        <v>TRANSFERENCIA</v>
      </c>
      <c r="J2904">
        <v>12261.6</v>
      </c>
    </row>
    <row r="2905">
      <c r="A2905" t="str">
        <v>MM</v>
      </c>
      <c r="B2905">
        <v>45805</v>
      </c>
      <c r="C2905" t="str">
        <v>SALDO FRETE Nº 01894, CTE 63963 PARCIAL, CONTRATO: 0216/25 - SO. PLACA: XXX-9999, MOTORISTA: JOEL FLORENCO DE SOUZA</v>
      </c>
      <c r="D2905" t="str">
        <v>MM COMERCIO DE CEREAIS</v>
      </c>
      <c r="E2905" t="str">
        <v xml:space="preserve"> JCL JANDOTTI TRANSPORTES E LOGISTICA LTDA</v>
      </c>
      <c r="F2905" t="str">
        <v>01894</v>
      </c>
      <c r="G2905" t="str">
        <v>FRETE (ADTO/SALDO)</v>
      </c>
      <c r="H2905" t="str">
        <v>ÚNICA</v>
      </c>
      <c r="I2905" t="str">
        <v>TRANSFERENCIA</v>
      </c>
      <c r="J2905">
        <v>7557.58</v>
      </c>
    </row>
    <row r="2906">
      <c r="A2906" t="str">
        <v>MM</v>
      </c>
      <c r="B2906">
        <v>45805</v>
      </c>
      <c r="C2906" t="str">
        <v>SALDO FRETE Nº 01897, CTE 64015, CONTRATO: 0216/25 - SO. PLACA: XXX-9999, MOTORISTA: JOEL FLORENCO DE SOUZA</v>
      </c>
      <c r="D2906" t="str">
        <v>MM COMERCIO DE CEREAIS</v>
      </c>
      <c r="E2906" t="str">
        <v xml:space="preserve"> JCL JANDOTTI TRANSPORTES E LOGISTICA LTDA</v>
      </c>
      <c r="F2906" t="str">
        <v>01897</v>
      </c>
      <c r="G2906" t="str">
        <v>FRETE (ADTO/SALDO)</v>
      </c>
      <c r="H2906" t="str">
        <v>ÚNICA</v>
      </c>
      <c r="I2906" t="str">
        <v>TRANSFERENCIA</v>
      </c>
      <c r="J2906">
        <v>12207</v>
      </c>
    </row>
    <row r="2907">
      <c r="A2907" t="str">
        <v>MM</v>
      </c>
      <c r="B2907">
        <v>45805</v>
      </c>
      <c r="C2907" t="str">
        <v xml:space="preserve">COMISSÃO CORRETOR NF 202500000000014, CONTRATO VENDA: 0216/25 - SO. FATURA Nº 00795 REF. DOCUMENTOS: 01836, 01837, 01840, 01841, 01842, 01843, 01844, 01859, 01884, 01887, 01888, 01889, 01890, 01894, 01897, 01898, 01908, 01910, 01829, 01830, 01831, 01834, </v>
      </c>
      <c r="D2907" t="str">
        <v>MM COMERCIO DE CEREAIS</v>
      </c>
      <c r="E2907" t="str">
        <v xml:space="preserve"> BASE CORRETORA DE MERCADORIAS LTDA</v>
      </c>
      <c r="F2907" t="str">
        <v>202500000000014</v>
      </c>
      <c r="G2907" t="str">
        <v>COMISSÃO CONTRATOS (CORRETORA)</v>
      </c>
      <c r="H2907" t="str">
        <v>ÚNICA</v>
      </c>
      <c r="I2907" t="str">
        <v>PIX</v>
      </c>
      <c r="J2907">
        <v>12022.62</v>
      </c>
    </row>
    <row r="2908">
      <c r="A2908" t="str">
        <v>MM</v>
      </c>
      <c r="B2908">
        <v>45805</v>
      </c>
      <c r="C2908" t="str">
        <v>CERTIDAO MATRICULA AQUISICAO AREA.</v>
      </c>
      <c r="D2908" t="str">
        <v>MM COMERCIO DE CEREAIS</v>
      </c>
      <c r="E2908" t="str">
        <v xml:space="preserve"> REGISTRO DE IMOVEIS, TITULOS E DOCUMENTOS</v>
      </c>
      <c r="F2908" t="str">
        <v>05/2025</v>
      </c>
      <c r="G2908" t="str">
        <v>CUSTAS CARTORIAIS</v>
      </c>
      <c r="H2908" t="str">
        <v>ÚNICA</v>
      </c>
      <c r="I2908" t="str">
        <v>PIX</v>
      </c>
      <c r="J2908">
        <v>155.82</v>
      </c>
    </row>
    <row r="2909">
      <c r="A2909" t="str">
        <v>MM</v>
      </c>
      <c r="B2909">
        <v>45805</v>
      </c>
      <c r="C2909" t="str">
        <v>SALDO FRETE Nº 01894, CTE 63963 PARCIAL, CONTRATO: 0216/25 - SO. PLACA: XXX-9999, MOTORISTA: JOEL FLORENCO DE SOUZA</v>
      </c>
      <c r="D2909" t="str">
        <v>MM COMERCIO DE CEREAIS</v>
      </c>
      <c r="E2909" t="str">
        <v xml:space="preserve"> JCL JANDOTTI TRANSPORTES E LOGISTICA LTDA</v>
      </c>
      <c r="F2909" t="str">
        <v>01894</v>
      </c>
      <c r="G2909" t="str">
        <v>FRETE (ADTO/SALDO)</v>
      </c>
      <c r="H2909" t="str">
        <v>ÚNICA</v>
      </c>
      <c r="I2909" t="str">
        <v>TRANSFERENCIA</v>
      </c>
      <c r="J2909">
        <v>4787.22</v>
      </c>
    </row>
    <row r="2910">
      <c r="A2910" t="str">
        <v>MM</v>
      </c>
      <c r="B2910">
        <v>45805</v>
      </c>
      <c r="C2910" t="str">
        <v>ADTO FRETE Nº 01947, CTE 38588, CONTRATO: 0222/25 - AR. PLACA: QCA-1I82, MOTORISTA: JOAO PAULO MEDEIROS. EXTRATO RICARO PANCOTTE.</v>
      </c>
      <c r="D2910" t="str">
        <v>MM COMERCIO DE CEREAIS</v>
      </c>
      <c r="E2910" t="str">
        <v xml:space="preserve"> JOAO PAULO MEDEIROS</v>
      </c>
      <c r="F2910" t="str">
        <v>01947</v>
      </c>
      <c r="G2910" t="str">
        <v>FRETE (ADTO/SALDO)</v>
      </c>
      <c r="H2910" t="str">
        <v>ÚNICA</v>
      </c>
      <c r="I2910" t="str">
        <v>PIX</v>
      </c>
      <c r="J2910">
        <v>7567</v>
      </c>
    </row>
    <row r="2911">
      <c r="A2911" t="str">
        <v>MM</v>
      </c>
      <c r="B2911">
        <v>45805</v>
      </c>
      <c r="C2911" t="str">
        <v>TARIFA</v>
      </c>
      <c r="D2911" t="str">
        <v>MM COMERCIO DE CEREAIS</v>
      </c>
      <c r="E2911" t="str">
        <v xml:space="preserve"> BANCO DO BRASIL SA</v>
      </c>
      <c r="F2911" t="str">
        <v>05/2025</v>
      </c>
      <c r="G2911" t="str">
        <v>TARIFA BANCARIA</v>
      </c>
      <c r="H2911" t="str">
        <v>ÚNICA</v>
      </c>
      <c r="I2911" t="str">
        <v>DEBITO EM CONTA</v>
      </c>
      <c r="J2911">
        <v>20</v>
      </c>
    </row>
    <row r="2912">
      <c r="A2912" t="str">
        <v>MM</v>
      </c>
      <c r="B2912">
        <v>45805</v>
      </c>
      <c r="C2912" t="str">
        <v>RESGATE</v>
      </c>
      <c r="D2912" t="str">
        <v>MM COMERCIO DE CEREAIS</v>
      </c>
      <c r="E2912" t="str">
        <v xml:space="preserve"> TRANSFERENCIA ENTRE CONTAS</v>
      </c>
      <c r="F2912" t="str">
        <v>05/2025</v>
      </c>
      <c r="G2912" t="str">
        <v>TRANSFERENCIA ENTRE CONTAS</v>
      </c>
      <c r="H2912" t="str">
        <v>ÚNICA</v>
      </c>
      <c r="I2912" t="str">
        <v>TRANSFERENCIA</v>
      </c>
      <c r="J2912">
        <v>39530.02</v>
      </c>
    </row>
    <row r="2913">
      <c r="A2913" t="str">
        <v>MM</v>
      </c>
      <c r="B2913">
        <v>45807</v>
      </c>
      <c r="C2913" t="str">
        <v>SALDO FRETE Nº 01921, CTE 18940, CONTRATO: 0218/25 - SO. PLACA: XXX-9999, MOTORISTA: JOEL FLORENCO DE SOUZA</v>
      </c>
      <c r="D2913" t="str">
        <v>MM COMERCIO DE CEREAIS</v>
      </c>
      <c r="E2913" t="str">
        <v xml:space="preserve"> NOVA FROTA TRANSPORTES E LOGISTICA LTDA</v>
      </c>
      <c r="F2913" t="str">
        <v>01921</v>
      </c>
      <c r="G2913" t="str">
        <v>FRETE (ADTO/SALDO)</v>
      </c>
      <c r="H2913" t="str">
        <v>ÚNICA</v>
      </c>
      <c r="I2913" t="str">
        <v>BOLETO</v>
      </c>
      <c r="J2913">
        <v>10594.8</v>
      </c>
    </row>
    <row r="2914">
      <c r="A2914" t="str">
        <v>MM</v>
      </c>
      <c r="B2914">
        <v>45807</v>
      </c>
      <c r="C2914" t="str">
        <v>HONORARIOS 05/2025. NF 1802. MAIS ALTERACAO CONTRATUAL.</v>
      </c>
      <c r="D2914" t="str">
        <v>MM COMERCIO DE CEREAIS</v>
      </c>
      <c r="E2914" t="str">
        <v xml:space="preserve"> ALEXANDRE ZAVITOSKI GOMES</v>
      </c>
      <c r="F2914" t="str">
        <v>1802</v>
      </c>
      <c r="G2914" t="str">
        <v>HONORARIO CONTABEL</v>
      </c>
      <c r="H2914" t="str">
        <v>5/12</v>
      </c>
      <c r="I2914" t="str">
        <v>PIX</v>
      </c>
      <c r="J2914">
        <v>2198</v>
      </c>
    </row>
    <row r="2915">
      <c r="A2915" t="str">
        <v>MM</v>
      </c>
      <c r="B2915">
        <v>45807</v>
      </c>
      <c r="C2915" t="str">
        <v>PRO LABORE.</v>
      </c>
      <c r="D2915" t="str">
        <v>MM COMERCIO DE CEREAIS</v>
      </c>
      <c r="E2915" t="str">
        <v xml:space="preserve"> MARCIA MORATELLI</v>
      </c>
      <c r="F2915" t="str">
        <v>05/2025</v>
      </c>
      <c r="G2915" t="str">
        <v>PRO-LABORE</v>
      </c>
      <c r="H2915" t="str">
        <v>5/12</v>
      </c>
      <c r="I2915" t="str">
        <v>TRANSFERENCIA</v>
      </c>
      <c r="J2915">
        <v>2314</v>
      </c>
    </row>
    <row r="2916">
      <c r="A2916" t="str">
        <v>MM</v>
      </c>
      <c r="B2916">
        <v>45807</v>
      </c>
      <c r="C2916" t="str">
        <v>RELATORIO DE DESPESA_2 MAIO/2025.</v>
      </c>
      <c r="D2916" t="str">
        <v>MM COMERCIO DE CEREAIS</v>
      </c>
      <c r="E2916" t="str">
        <v xml:space="preserve"> MARCIA MORATELLI</v>
      </c>
      <c r="F2916" t="str">
        <v>05/2025</v>
      </c>
      <c r="G2916" t="str">
        <v>COMBUSTIVEL</v>
      </c>
      <c r="H2916" t="str">
        <v>ÚNICA</v>
      </c>
      <c r="I2916" t="str">
        <v>TRANSFERENCIA</v>
      </c>
      <c r="J2916">
        <v>771.36</v>
      </c>
    </row>
    <row r="2917">
      <c r="A2917" t="str">
        <v>MM</v>
      </c>
      <c r="B2917">
        <v>45807</v>
      </c>
      <c r="C2917" t="str">
        <v>RELATORIO DE DESPESA_2 MAIO/2025.</v>
      </c>
      <c r="D2917" t="str">
        <v>MM COMERCIO DE CEREAIS</v>
      </c>
      <c r="E2917" t="str">
        <v xml:space="preserve"> MARCIA MORATELLI</v>
      </c>
      <c r="F2917" t="str">
        <v>05/2025</v>
      </c>
      <c r="G2917" t="str">
        <v>CUSTAS CARTORIAIS</v>
      </c>
      <c r="H2917" t="str">
        <v>ÚNICA</v>
      </c>
      <c r="I2917" t="str">
        <v>TRANSFERENCIA</v>
      </c>
      <c r="J2917">
        <v>57.84</v>
      </c>
    </row>
    <row r="2918">
      <c r="A2918" t="str">
        <v>MM</v>
      </c>
      <c r="B2918">
        <v>45807</v>
      </c>
      <c r="C2918" t="str">
        <v>TARIFA</v>
      </c>
      <c r="D2918" t="str">
        <v>MM COMERCIO DE CEREAIS</v>
      </c>
      <c r="E2918" t="str">
        <v xml:space="preserve"> BANCO DO BRASIL SA</v>
      </c>
      <c r="F2918" t="str">
        <v>05/2025</v>
      </c>
      <c r="G2918" t="str">
        <v>TARIFA BANCARIA</v>
      </c>
      <c r="H2918" t="str">
        <v>ÚNICA</v>
      </c>
      <c r="I2918" t="str">
        <v>DEBITO EM CONTA</v>
      </c>
      <c r="J2918">
        <v>10</v>
      </c>
    </row>
    <row r="2919">
      <c r="A2919" t="str">
        <v>MM</v>
      </c>
      <c r="B2919">
        <v>45807</v>
      </c>
      <c r="C2919" t="str">
        <v>RESGATE</v>
      </c>
      <c r="D2919" t="str">
        <v>MM COMERCIO DE CEREAIS</v>
      </c>
      <c r="E2919" t="str">
        <v xml:space="preserve"> TRANSFERENCIA ENTRE CONTAS</v>
      </c>
      <c r="F2919" t="str">
        <v>05/2025</v>
      </c>
      <c r="G2919" t="str">
        <v>TRANSFERENCIA ENTRE CONTAS</v>
      </c>
      <c r="H2919" t="str">
        <v>ÚNICA</v>
      </c>
      <c r="I2919" t="str">
        <v>TRANSFERENCIA</v>
      </c>
      <c r="J2919">
        <v>15946</v>
      </c>
    </row>
    <row r="2920">
      <c r="A2920" t="str">
        <v>MM</v>
      </c>
      <c r="B2920">
        <v>45807</v>
      </c>
      <c r="C2920" t="str">
        <v>IR APLICACAO</v>
      </c>
      <c r="D2920" t="str">
        <v>MM COMERCIO DE CEREAIS</v>
      </c>
      <c r="E2920" t="str">
        <v xml:space="preserve"> BANCO DO BRASIL SA</v>
      </c>
      <c r="F2920" t="str">
        <v>05/2025</v>
      </c>
      <c r="G2920" t="str">
        <v>IRPJ</v>
      </c>
      <c r="H2920" t="str">
        <v>ÚNICA</v>
      </c>
      <c r="I2920" t="str">
        <v>DEBITO EM CONTA</v>
      </c>
      <c r="J2920">
        <v>2856.43</v>
      </c>
    </row>
    <row r="2921">
      <c r="A2921" t="str">
        <v>MM</v>
      </c>
      <c r="B2921">
        <v>45807</v>
      </c>
      <c r="C2921" t="str">
        <v>IOF APLICACAO</v>
      </c>
      <c r="D2921" t="str">
        <v>MM COMERCIO DE CEREAIS</v>
      </c>
      <c r="E2921" t="str">
        <v xml:space="preserve"> BANCO DO BRASIL SA</v>
      </c>
      <c r="F2921" t="str">
        <v>05/2025</v>
      </c>
      <c r="G2921" t="str">
        <v>IOF</v>
      </c>
      <c r="H2921" t="str">
        <v>ÚNICA</v>
      </c>
      <c r="I2921" t="str">
        <v>DEBITO EM CONTA</v>
      </c>
      <c r="J2921">
        <v>2446.51</v>
      </c>
    </row>
    <row r="2922">
      <c r="A2922" t="str">
        <v>MM</v>
      </c>
      <c r="B2922">
        <v>45807</v>
      </c>
      <c r="C2922" t="str">
        <v>IR APLICACAO.</v>
      </c>
      <c r="D2922" t="str">
        <v>MM COMERCIO DE CEREAIS</v>
      </c>
      <c r="E2922" t="str">
        <v xml:space="preserve"> BANCO DO BRASIL SA</v>
      </c>
      <c r="F2922" t="str">
        <v>05/2025</v>
      </c>
      <c r="G2922" t="str">
        <v>IRPJ</v>
      </c>
      <c r="H2922" t="str">
        <v>ÚNICA</v>
      </c>
      <c r="I2922" t="str">
        <v>DEBITO EM CONTA</v>
      </c>
      <c r="J2922">
        <v>3392.69</v>
      </c>
    </row>
    <row r="2923">
      <c r="A2923" t="str">
        <v>MM</v>
      </c>
      <c r="B2923">
        <v>45807</v>
      </c>
      <c r="C2923" t="str">
        <v>IR APLICACAO</v>
      </c>
      <c r="D2923" t="str">
        <v>MM COMERCIO DE CEREAIS</v>
      </c>
      <c r="E2923" t="str">
        <v xml:space="preserve"> BANCO DO BRASIL SA</v>
      </c>
      <c r="F2923" t="str">
        <v>05/2025</v>
      </c>
      <c r="G2923" t="str">
        <v>IRPJ</v>
      </c>
      <c r="H2923" t="str">
        <v>ÚNICA</v>
      </c>
      <c r="I2923" t="str">
        <v>DEBITO EM CONTA</v>
      </c>
      <c r="J2923">
        <v>17.68</v>
      </c>
    </row>
    <row r="2924">
      <c r="A2924" t="str">
        <v>MM</v>
      </c>
      <c r="B2924">
        <v>45807</v>
      </c>
      <c r="C2924" t="str">
        <v>IOF APLICACAO</v>
      </c>
      <c r="D2924" t="str">
        <v>MM COMERCIO DE CEREAIS</v>
      </c>
      <c r="E2924" t="str">
        <v xml:space="preserve"> BANCO DO BRASIL SA</v>
      </c>
      <c r="F2924" t="str">
        <v>05/2025</v>
      </c>
      <c r="G2924" t="str">
        <v>IOF</v>
      </c>
      <c r="H2924" t="str">
        <v>ÚNICA</v>
      </c>
      <c r="I2924" t="str">
        <v>DEBITO EM CONTA</v>
      </c>
      <c r="J2924">
        <v>251.29</v>
      </c>
    </row>
    <row r="2925">
      <c r="A2925" t="str">
        <v>MM</v>
      </c>
      <c r="B2925">
        <v>45810</v>
      </c>
      <c r="C2925" t="str">
        <v>ANTECIPACAO CONTRATO: 0225/25 - MP. NF 5835, 5922, 6052.</v>
      </c>
      <c r="D2925" t="str">
        <v>MM COMERCIO DE CEREAIS</v>
      </c>
      <c r="E2925" t="str">
        <v xml:space="preserve"> SILVIO CESAR VERDELIO E OUTRO</v>
      </c>
      <c r="F2925" t="str">
        <v>0225/25 - MP</v>
      </c>
      <c r="G2925" t="str">
        <v>FORNECEDORES MERCADORIA</v>
      </c>
      <c r="H2925" t="str">
        <v>ÚNICA</v>
      </c>
      <c r="I2925" t="str">
        <v>TED</v>
      </c>
      <c r="J2925">
        <v>300000</v>
      </c>
    </row>
    <row r="2926">
      <c r="A2926" t="str">
        <v>MM</v>
      </c>
      <c r="B2926">
        <v>45810</v>
      </c>
      <c r="C2926" t="str">
        <v>NF 6712.</v>
      </c>
      <c r="D2926" t="str">
        <v>MM COMERCIO DE CEREAIS</v>
      </c>
      <c r="E2926" t="str">
        <v xml:space="preserve"> GERENTE MAX SOFTWARES EIRELI</v>
      </c>
      <c r="F2926" t="str">
        <v>6712</v>
      </c>
      <c r="G2926" t="str">
        <v>SISTEMA GERENTE MAX</v>
      </c>
      <c r="H2926" t="str">
        <v>6/12</v>
      </c>
      <c r="I2926" t="str">
        <v>BOLETO</v>
      </c>
      <c r="J2926">
        <v>633.01</v>
      </c>
    </row>
    <row r="2927">
      <c r="A2927" t="str">
        <v>MM</v>
      </c>
      <c r="B2927">
        <v>45810</v>
      </c>
      <c r="C2927" t="str">
        <v>ADTO FRETE Nº 01955, CTE 38638 NEROWILLIAN, CONTRATO: 0222/25 - AR. PLACA: OCM-0I34, MOTORISTA: FRANCISCO MARTINS SANTANA.</v>
      </c>
      <c r="D2927" t="str">
        <v>MM COMERCIO DE CEREAIS</v>
      </c>
      <c r="E2927" t="str">
        <v xml:space="preserve"> FRANCISCO MARTINS SANTANA</v>
      </c>
      <c r="F2927" t="str">
        <v>01955</v>
      </c>
      <c r="G2927" t="str">
        <v>FRETE (ADTO/SALDO)</v>
      </c>
      <c r="H2927" t="str">
        <v>ÚNICA</v>
      </c>
      <c r="I2927" t="str">
        <v>PIX</v>
      </c>
      <c r="J2927">
        <v>8000</v>
      </c>
    </row>
    <row r="2928">
      <c r="A2928" t="str">
        <v>MM</v>
      </c>
      <c r="B2928">
        <v>45810</v>
      </c>
      <c r="C2928" t="str">
        <v>IOF CAPITAL DE GIRO OPERAÇÃO 713.915.169 CONTA GARANTIDA.</v>
      </c>
      <c r="D2928" t="str">
        <v>MM COMERCIO DE CEREAIS</v>
      </c>
      <c r="E2928" t="str">
        <v xml:space="preserve"> BANCO DO BRASIL SA</v>
      </c>
      <c r="F2928" t="str">
        <v>713.915.169</v>
      </c>
      <c r="G2928" t="str">
        <v>IOF</v>
      </c>
      <c r="H2928" t="str">
        <v>ÚNICA</v>
      </c>
      <c r="I2928" t="str">
        <v>DEBITO EM CONTA</v>
      </c>
      <c r="J2928">
        <v>72.07</v>
      </c>
    </row>
    <row r="2929">
      <c r="A2929" t="str">
        <v>MM</v>
      </c>
      <c r="B2929">
        <v>45810</v>
      </c>
      <c r="C2929" t="str">
        <v>RESGATE</v>
      </c>
      <c r="D2929" t="str">
        <v>MM COMERCIO DE CEREAIS</v>
      </c>
      <c r="E2929" t="str">
        <v xml:space="preserve"> TRANSFERENCIA ENTRE CONTAS</v>
      </c>
      <c r="F2929" t="str">
        <v>06/2025</v>
      </c>
      <c r="G2929" t="str">
        <v>TRANSFERENCIA ENTRE CONTAS</v>
      </c>
      <c r="H2929" t="str">
        <v>ÚNICA</v>
      </c>
      <c r="I2929" t="str">
        <v>TRANSFERENCIA</v>
      </c>
      <c r="J2929">
        <v>308705.08</v>
      </c>
    </row>
    <row r="2930">
      <c r="A2930" t="str">
        <v>MM</v>
      </c>
      <c r="B2930">
        <v>45811</v>
      </c>
      <c r="C2930" t="str">
        <v>NF 202500000000004. HOSPEDAGEM SITE MM.</v>
      </c>
      <c r="D2930" t="str">
        <v>MM COMERCIO DE CEREAIS</v>
      </c>
      <c r="E2930" t="str">
        <v xml:space="preserve"> SKILLS IT SOLUCOES EM TECNOLOGIA LTDA</v>
      </c>
      <c r="F2930" t="str">
        <v>202500000000004</v>
      </c>
      <c r="G2930" t="str">
        <v>INFORMATICA</v>
      </c>
      <c r="H2930" t="str">
        <v>ÚNICA</v>
      </c>
      <c r="I2930" t="str">
        <v>BOLETO</v>
      </c>
      <c r="J2930">
        <v>125</v>
      </c>
    </row>
    <row r="2931">
      <c r="A2931" t="str">
        <v>MM</v>
      </c>
      <c r="B2931">
        <v>45811</v>
      </c>
      <c r="C2931" t="str">
        <v>CTE 32567 PARCIAL. FATURA OC 01947, 01955.</v>
      </c>
      <c r="D2931" t="str">
        <v>MM COMERCIO DE CEREAIS</v>
      </c>
      <c r="E2931" t="str">
        <v xml:space="preserve"> MARCIA MORATELLI</v>
      </c>
      <c r="F2931" t="str">
        <v>06/2025</v>
      </c>
      <c r="G2931" t="str">
        <v>OUTRAS DESPESAS (CORRETORA)</v>
      </c>
      <c r="H2931" t="str">
        <v>ÚNICA</v>
      </c>
      <c r="I2931" t="str">
        <v>TRANSFERENCIA</v>
      </c>
      <c r="J2931">
        <v>483</v>
      </c>
    </row>
    <row r="2932">
      <c r="A2932" t="str">
        <v>MM</v>
      </c>
      <c r="B2932">
        <v>45811</v>
      </c>
      <c r="C2932" t="str">
        <v>RESGATE</v>
      </c>
      <c r="D2932" t="str">
        <v>MM COMERCIO DE CEREAIS</v>
      </c>
      <c r="E2932" t="str">
        <v xml:space="preserve"> TRANSFERENCIA ENTRE CONTAS</v>
      </c>
      <c r="F2932" t="str">
        <v>06/2025</v>
      </c>
      <c r="G2932" t="str">
        <v>TRANSFERENCIA ENTRE CONTAS</v>
      </c>
      <c r="H2932" t="str">
        <v>ÚNICA</v>
      </c>
      <c r="I2932" t="str">
        <v>TRANSFERENCIA</v>
      </c>
      <c r="J2932">
        <v>608</v>
      </c>
    </row>
    <row r="2933">
      <c r="A2933" t="str">
        <v>MM</v>
      </c>
      <c r="B2933">
        <v>45812</v>
      </c>
      <c r="C2933" t="str">
        <v>SALDO FRETE Nº 01947, CTE 38588 CONTRATO: . PLACA: QCA-1I82, MOTORISTA: JOAO PAULO MEDEIROS. EXTRATO RICARO PANCOTTE.</v>
      </c>
      <c r="D2933" t="str">
        <v>MM COMERCIO DE CEREAIS</v>
      </c>
      <c r="E2933" t="str">
        <v xml:space="preserve"> JOAO PAULO MEDEIROS</v>
      </c>
      <c r="F2933" t="str">
        <v>01947</v>
      </c>
      <c r="G2933" t="str">
        <v>FRETE (ADTO/SALDO)</v>
      </c>
      <c r="H2933" t="str">
        <v>ÚNICA</v>
      </c>
      <c r="I2933" t="str">
        <v>PIX</v>
      </c>
      <c r="J2933">
        <v>5786.8</v>
      </c>
    </row>
    <row r="2934">
      <c r="A2934" t="str">
        <v>MM</v>
      </c>
      <c r="B2934">
        <v>45812</v>
      </c>
      <c r="C2934" t="str">
        <v>SALDO FRETE Nº 01947, CTE 32567, CONTRATO: . PLACA: QCA-1I82, MOTORISTA: JOAO PAULO MEDEIROS. EXTRATO RICARO PANCOTTE.</v>
      </c>
      <c r="D2934" t="str">
        <v>MM COMERCIO DE CEREAIS</v>
      </c>
      <c r="E2934" t="str">
        <v xml:space="preserve"> JOAO PAULO MEDEIROS</v>
      </c>
      <c r="F2934" t="str">
        <v>01947</v>
      </c>
      <c r="G2934" t="str">
        <v>FRETE (ADTO/SALDO)</v>
      </c>
      <c r="H2934" t="str">
        <v>ÚNICA</v>
      </c>
      <c r="I2934" t="str">
        <v>PIX</v>
      </c>
      <c r="J2934">
        <v>2495.5</v>
      </c>
    </row>
    <row r="2935">
      <c r="A2935" t="str">
        <v>MM</v>
      </c>
      <c r="B2935">
        <v>45812</v>
      </c>
      <c r="C2935" t="str">
        <v>ADTO FRETE Nº 01962, CTE 32569 PARCIAL NEROELILLIAN, CONTRATO: . PLACA: QCA-1I82, MOTORISTA: JOAO PAULO MEDEIROS. EXTRATO Ricardo Pancotte</v>
      </c>
      <c r="D2935" t="str">
        <v>MM COMERCIO DE CEREAIS</v>
      </c>
      <c r="E2935" t="str">
        <v xml:space="preserve"> JOAO PAULO MEDEIROS</v>
      </c>
      <c r="F2935" t="str">
        <v>01962</v>
      </c>
      <c r="G2935" t="str">
        <v>FRETE (ADTO/SALDO)</v>
      </c>
      <c r="H2935" t="str">
        <v>ÚNICA</v>
      </c>
      <c r="I2935" t="str">
        <v>PIX</v>
      </c>
      <c r="J2935">
        <v>1780.2</v>
      </c>
    </row>
    <row r="2936">
      <c r="A2936" t="str">
        <v>MM</v>
      </c>
      <c r="B2936">
        <v>45812</v>
      </c>
      <c r="C2936" t="str">
        <v>RESTAGE</v>
      </c>
      <c r="D2936" t="str">
        <v>MM COMERCIO DE CEREAIS</v>
      </c>
      <c r="E2936" t="str">
        <v xml:space="preserve"> TRANSFERENCIA ENTRE CONTAS</v>
      </c>
      <c r="F2936" t="str">
        <v>06/2025</v>
      </c>
      <c r="G2936" t="str">
        <v>TRANSFERENCIA ENTRE CONTAS</v>
      </c>
      <c r="H2936" t="str">
        <v>ÚNICA</v>
      </c>
      <c r="I2936" t="str">
        <v>TRANSFERENCIA</v>
      </c>
      <c r="J2936">
        <v>7567</v>
      </c>
    </row>
    <row r="2937">
      <c r="A2937" t="str">
        <v>MM</v>
      </c>
      <c r="B2937">
        <v>45813</v>
      </c>
      <c r="C2937" t="str">
        <v>PAGAMENTO JUROS REFERENTE AO CONTRATO DE MUTUO ENTRE SOCIO E EMPRESA DATADO DE 01/05/2025.</v>
      </c>
      <c r="D2937" t="str">
        <v>MM COMERCIO DE CEREAIS</v>
      </c>
      <c r="E2937" t="str">
        <v xml:space="preserve"> MARCIA MORATELLI</v>
      </c>
      <c r="F2937" t="str">
        <v>05/2025</v>
      </c>
      <c r="G2937" t="str">
        <v>JUROS S/ MUTUO SOCIO</v>
      </c>
      <c r="I2937" t="str">
        <v>TRANSFERENCIA</v>
      </c>
      <c r="J2937">
        <v>3303.92</v>
      </c>
    </row>
    <row r="2938">
      <c r="A2938" t="str">
        <v>MM</v>
      </c>
      <c r="B2938">
        <v>45813</v>
      </c>
      <c r="C2938" t="str">
        <v>CTE 32567 R$ 2212,69 PARCIAL. CTE 32568 R$ 787,31 PARCIAL.</v>
      </c>
      <c r="D2938" t="str">
        <v>MM COMERCIO DE CEREAIS</v>
      </c>
      <c r="E2938" t="str">
        <v xml:space="preserve"> NEROWILLIAN DIAS DE SOUZA TRANSPORTES</v>
      </c>
      <c r="F2938" t="str">
        <v>06/2025</v>
      </c>
      <c r="G2938" t="str">
        <v>PRO-LABORE</v>
      </c>
      <c r="H2938" t="str">
        <v>ÚNICA</v>
      </c>
      <c r="I2938" t="str">
        <v>DINHEIRO</v>
      </c>
      <c r="J2938">
        <v>3000</v>
      </c>
    </row>
    <row r="2939">
      <c r="A2939" t="str">
        <v>MM</v>
      </c>
      <c r="B2939">
        <v>45813</v>
      </c>
      <c r="C2939" t="str">
        <v>PARCELA PRIMEIRA (1/03) REFERENTE AO IMOVEL ADIQUIDO EM CONFRESA ÁREA: 6,1364ha. CONFORME INSTRUMENTO PARTICULAR DE COMPROMISSO DE VENDA E COMPRA DE IMÓVEL RURAL, NA FORMA ABAIXO DATADO 02/06/2025.</v>
      </c>
      <c r="D2939" t="str">
        <v>MM COMERCIO DE CEREAIS</v>
      </c>
      <c r="E2939" t="str">
        <v xml:space="preserve"> AFONSO DE OLIVEIRA CARVALHO</v>
      </c>
      <c r="F2939" t="str">
        <v>06/2025</v>
      </c>
      <c r="G2939" t="str">
        <v>IMOVEIS</v>
      </c>
      <c r="H2939" t="str">
        <v>1/3</v>
      </c>
      <c r="I2939" t="str">
        <v>TED</v>
      </c>
      <c r="J2939">
        <v>150000</v>
      </c>
    </row>
    <row r="2940">
      <c r="A2940" t="str">
        <v>MM</v>
      </c>
      <c r="B2940">
        <v>45813</v>
      </c>
      <c r="C2940" t="str">
        <v>SALDO FRETE Nº 01955, CTE 38638 NEROWILLIAN, CONTRATO: . PLACA: OCM-0I34, MOTORISTA: FRANCISCO MARTINS SANTANA</v>
      </c>
      <c r="D2940" t="str">
        <v>MM COMERCIO DE CEREAIS</v>
      </c>
      <c r="E2940" t="str">
        <v xml:space="preserve"> FRANCISCO MARTINS SANTANA</v>
      </c>
      <c r="F2940" t="str">
        <v>01955</v>
      </c>
      <c r="G2940" t="str">
        <v>FRETE (ADTO/SALDO)</v>
      </c>
      <c r="H2940" t="str">
        <v>ÚNICA</v>
      </c>
      <c r="I2940" t="str">
        <v>PIX</v>
      </c>
      <c r="J2940">
        <v>6404.8</v>
      </c>
    </row>
    <row r="2941">
      <c r="A2941" t="str">
        <v>MM</v>
      </c>
      <c r="B2941">
        <v>45813</v>
      </c>
      <c r="C2941" t="str">
        <v>TARIFA</v>
      </c>
      <c r="D2941" t="str">
        <v>MM COMERCIO DE CEREAIS</v>
      </c>
      <c r="E2941" t="str">
        <v xml:space="preserve"> BANCO DO BRASIL SA</v>
      </c>
      <c r="F2941" t="str">
        <v>06/2025</v>
      </c>
      <c r="G2941" t="str">
        <v>TARIFA BANCARIA</v>
      </c>
      <c r="H2941" t="str">
        <v>ÚNICA</v>
      </c>
      <c r="I2941" t="str">
        <v>DEBITO EM CONTA</v>
      </c>
      <c r="J2941">
        <v>10</v>
      </c>
    </row>
    <row r="2942">
      <c r="A2942" t="str">
        <v>MM</v>
      </c>
      <c r="B2942">
        <v>45813</v>
      </c>
      <c r="C2942" t="str">
        <v>RESGATE</v>
      </c>
      <c r="D2942" t="str">
        <v>MM COMERCIO DE CEREAIS</v>
      </c>
      <c r="E2942" t="str">
        <v xml:space="preserve"> TRANSFERENCIA ENTRE CONTAS</v>
      </c>
      <c r="F2942" t="str">
        <v>06/2025</v>
      </c>
      <c r="G2942" t="str">
        <v>TRANSFERENCIA ENTRE CONTAS</v>
      </c>
      <c r="H2942" t="str">
        <v>ÚNICA</v>
      </c>
      <c r="I2942" t="str">
        <v>TRANSFERENCIA</v>
      </c>
      <c r="J2942">
        <v>9565</v>
      </c>
    </row>
    <row r="2943">
      <c r="A2943" t="str">
        <v>MM</v>
      </c>
      <c r="B2943">
        <v>45813</v>
      </c>
      <c r="C2943" t="str">
        <v>RESGATE</v>
      </c>
      <c r="D2943" t="str">
        <v>MM COMERCIO DE CEREAIS</v>
      </c>
      <c r="E2943" t="str">
        <v xml:space="preserve"> TRANSFERENCIA ENTRE CONTAS</v>
      </c>
      <c r="F2943" t="str">
        <v>06/2025</v>
      </c>
      <c r="G2943" t="str">
        <v>TRANSFERENCIA ENTRE CONTAS</v>
      </c>
      <c r="H2943" t="str">
        <v>ÚNICA</v>
      </c>
      <c r="I2943" t="str">
        <v>TRANSFERENCIA</v>
      </c>
      <c r="J2943">
        <v>16185.55</v>
      </c>
    </row>
    <row r="2944">
      <c r="A2944" t="str">
        <v>MM</v>
      </c>
      <c r="B2944">
        <v>45813</v>
      </c>
      <c r="C2944" t="str">
        <v>SALDO FRETE Nº 01955, CTE 32568 NEROWILLIAN, CONTRATO: . PLACA: OCM-0I34, MOTORISTA: FRANCISCO MARTINS SANTANA</v>
      </c>
      <c r="D2944" t="str">
        <v>MM COMERCIO DE CEREAIS</v>
      </c>
      <c r="E2944" t="str">
        <v xml:space="preserve"> FRANCISCO MARTINS SANTANA</v>
      </c>
      <c r="F2944" t="str">
        <v>01955</v>
      </c>
      <c r="G2944" t="str">
        <v>FRETE (ADTO/SALDO)</v>
      </c>
      <c r="H2944" t="str">
        <v>ÚNICA</v>
      </c>
      <c r="I2944" t="str">
        <v>PIX</v>
      </c>
      <c r="J2944">
        <v>2594.4</v>
      </c>
    </row>
    <row r="2945">
      <c r="A2945" t="str">
        <v>MM</v>
      </c>
      <c r="B2945">
        <v>45813</v>
      </c>
      <c r="C2945" t="str">
        <v>RESGATE</v>
      </c>
      <c r="D2945" t="str">
        <v>MM COMERCIO DE CEREAIS</v>
      </c>
      <c r="E2945" t="str">
        <v xml:space="preserve"> TRANSFERENCIA ENTRE CONTAS</v>
      </c>
      <c r="F2945" t="str">
        <v>06/2025</v>
      </c>
      <c r="G2945" t="str">
        <v>TRANSFERENCIA ENTRE CONTAS</v>
      </c>
      <c r="H2945" t="str">
        <v>ÚNICA</v>
      </c>
      <c r="I2945" t="str">
        <v>TRANSFERENCIA</v>
      </c>
      <c r="J2945">
        <v>162888.62</v>
      </c>
    </row>
    <row r="2946">
      <c r="A2946" t="str">
        <v>MM</v>
      </c>
      <c r="B2946">
        <v>45813</v>
      </c>
      <c r="C2946" t="str">
        <v>INTERNET 05/2025.</v>
      </c>
      <c r="D2946" t="str">
        <v>MM COMERCIO DE CEREAIS</v>
      </c>
      <c r="E2946" t="str">
        <v xml:space="preserve"> ABS TELECOMUNICACOES LTDA</v>
      </c>
      <c r="F2946" t="str">
        <v>05/2025</v>
      </c>
      <c r="G2946" t="str">
        <v>INTERNET</v>
      </c>
      <c r="H2946" t="str">
        <v>5/12</v>
      </c>
      <c r="I2946" t="str">
        <v>BOLETO</v>
      </c>
      <c r="J2946">
        <v>179.9</v>
      </c>
    </row>
    <row r="2947">
      <c r="A2947" t="str">
        <v>MM</v>
      </c>
      <c r="B2947">
        <v>45814</v>
      </c>
      <c r="C2947" t="str">
        <v>IAGRO CONTRATO: 0215/25 - SO 531,81 TONS, CARREGAMENTO  Nº 01909, CONTRATO: 0215/25 - SO. PLACA: XXX-9999, MOTORISTA: JOEL FLORENCO DE SOUZA</v>
      </c>
      <c r="D2947" t="str">
        <v>MM COMERCIO DE CEREAIS</v>
      </c>
      <c r="E2947" t="str">
        <v xml:space="preserve"> SANTA RITA AGRONEGOCIOS LTDA</v>
      </c>
      <c r="F2947" t="str">
        <v>0215/25 - SO</v>
      </c>
      <c r="G2947" t="str">
        <v>FETHAB</v>
      </c>
      <c r="H2947" t="str">
        <v>ÚNICA</v>
      </c>
      <c r="I2947" t="str">
        <v>BOLETO</v>
      </c>
      <c r="J2947">
        <v>1489.14</v>
      </c>
    </row>
    <row r="2948">
      <c r="A2948" t="str">
        <v>MM</v>
      </c>
      <c r="B2948">
        <v>45814</v>
      </c>
      <c r="C2948" t="str">
        <v>FETHAB REF NF 7810, CARREGAMENTO  Nº 01938, CONTRATO: 0195/25 - SO. PLACA: XXX-9999, MOTORISTA: JOEL FLORENCO DE SOUZA</v>
      </c>
      <c r="D2948" t="str">
        <v>MM COMERCIO DE CEREAIS</v>
      </c>
      <c r="E2948" t="str">
        <v xml:space="preserve"> ANACLETO BRUNETTA E OUTROS</v>
      </c>
      <c r="F2948" t="str">
        <v>01938</v>
      </c>
      <c r="G2948" t="str">
        <v>FETHAB</v>
      </c>
      <c r="H2948" t="str">
        <v>ÚNICA</v>
      </c>
      <c r="I2948" t="str">
        <v>BOLETO</v>
      </c>
      <c r="J2948">
        <v>1033.86</v>
      </c>
    </row>
    <row r="2949">
      <c r="A2949" t="str">
        <v>MM</v>
      </c>
      <c r="B2949">
        <v>45814</v>
      </c>
      <c r="C2949" t="str">
        <v>FETHAB CONTRATO: 0215/25 - SO 531,81 TONS. FATURA Nº 00789 REF. DOCUMENTOS: 01908, 01910, 01911, 01918, 01921, 01920, 01937, 01915, 01916, 01917, 01923, 01924.</v>
      </c>
      <c r="D2949" t="str">
        <v>MM COMERCIO DE CEREAIS</v>
      </c>
      <c r="E2949" t="str">
        <v xml:space="preserve"> SANTA RITA AGRONEGOCIOS LTDA</v>
      </c>
      <c r="F2949" t="str">
        <v>0215/25 - SO</v>
      </c>
      <c r="G2949" t="str">
        <v>FETHAB</v>
      </c>
      <c r="H2949" t="str">
        <v>ÚNICA</v>
      </c>
      <c r="I2949" t="str">
        <v>BOLETO</v>
      </c>
      <c r="J2949">
        <v>25898.08</v>
      </c>
    </row>
    <row r="2950">
      <c r="A2950" t="str">
        <v>MM</v>
      </c>
      <c r="B2950">
        <v>45814</v>
      </c>
      <c r="C2950" t="str">
        <v>IAGRO REF NF 7810, CARREGAMENTO  Nº 01938, CONTRATO: 0195/25 - SO. PLACA: XXX-9999, MOTORISTA: JOEL FLORENCO DE SOUZA</v>
      </c>
      <c r="D2950" t="str">
        <v>MM COMERCIO DE CEREAIS</v>
      </c>
      <c r="E2950" t="str">
        <v xml:space="preserve"> ANACLETO BRUNETTA E OUTROS</v>
      </c>
      <c r="F2950" t="str">
        <v>01938</v>
      </c>
      <c r="G2950" t="str">
        <v>FETHAB</v>
      </c>
      <c r="H2950" t="str">
        <v>ÚNICA</v>
      </c>
      <c r="I2950" t="str">
        <v>BOLETO</v>
      </c>
      <c r="J2950">
        <v>59.45</v>
      </c>
    </row>
    <row r="2951">
      <c r="A2951" t="str">
        <v>MM</v>
      </c>
      <c r="B2951">
        <v>45814</v>
      </c>
      <c r="C2951" t="str">
        <v>FETHAB NF 1474 CONTRATO 0222/25 - AR 96,42 TONS</v>
      </c>
      <c r="D2951" t="str">
        <v>MM COMERCIO DE CEREAIS</v>
      </c>
      <c r="E2951" t="str">
        <v xml:space="preserve"> RICARDO PANCOTTE</v>
      </c>
      <c r="F2951" t="str">
        <v>0222/25 - AR</v>
      </c>
      <c r="G2951" t="str">
        <v>FETHAB</v>
      </c>
      <c r="H2951" t="str">
        <v>ÚNICA</v>
      </c>
      <c r="I2951" t="str">
        <v>BOLETO</v>
      </c>
      <c r="J2951">
        <v>1408.64</v>
      </c>
    </row>
    <row r="2952">
      <c r="A2952" t="str">
        <v>MM</v>
      </c>
      <c r="B2952">
        <v>45814</v>
      </c>
      <c r="C2952" t="str">
        <v>CONTRIB ENTIDADE FEIJAO NF 1474 CONTRATO 0222/25 - AR 96,42 TONS</v>
      </c>
      <c r="D2952" t="str">
        <v>MM COMERCIO DE CEREAIS</v>
      </c>
      <c r="E2952" t="str">
        <v xml:space="preserve"> RICARDO PANCOTTE</v>
      </c>
      <c r="F2952" t="str">
        <v>0222/25 - AR</v>
      </c>
      <c r="G2952" t="str">
        <v>FETHAB</v>
      </c>
      <c r="H2952" t="str">
        <v>ÚNICA</v>
      </c>
      <c r="I2952" t="str">
        <v>BOLETO</v>
      </c>
      <c r="J2952">
        <v>939.09</v>
      </c>
    </row>
    <row r="2953">
      <c r="A2953" t="str">
        <v>MM</v>
      </c>
      <c r="B2953">
        <v>45814</v>
      </c>
      <c r="C2953" t="str">
        <v>RESGATE</v>
      </c>
      <c r="D2953" t="str">
        <v>MM COMERCIO DE CEREAIS</v>
      </c>
      <c r="E2953" t="str">
        <v xml:space="preserve"> TRANSFERENCIA ENTRE CONTAS</v>
      </c>
      <c r="F2953" t="str">
        <v>06/2025</v>
      </c>
      <c r="G2953" t="str">
        <v>TRANSFERENCIA ENTRE CONTAS</v>
      </c>
      <c r="H2953" t="str">
        <v>ÚNICA</v>
      </c>
      <c r="I2953" t="str">
        <v>TRANSFERENCIA</v>
      </c>
      <c r="J2953">
        <v>97503.26</v>
      </c>
    </row>
    <row r="2954">
      <c r="A2954" t="str">
        <v>MM</v>
      </c>
      <c r="B2954">
        <v>45814</v>
      </c>
      <c r="C2954" t="str">
        <v>MERCADORIA REF NF 405, CARREGAMENTO  Nº 01964, CONTRATO: 0227/25 - MV. PLACA: OBM-1C00, MOTORISTA: ADINEL CHAVES DE SANTANA</v>
      </c>
      <c r="D2954" t="str">
        <v>MM COMERCIO DE CEREAIS</v>
      </c>
      <c r="E2954" t="str">
        <v xml:space="preserve"> UNIAO COMERCIO LTDA</v>
      </c>
      <c r="F2954" t="str">
        <v>01964</v>
      </c>
      <c r="G2954" t="str">
        <v>FORNECEDORES MERCADORIA</v>
      </c>
      <c r="H2954" t="str">
        <v>ÚNICA</v>
      </c>
      <c r="I2954" t="str">
        <v>TED</v>
      </c>
      <c r="J2954">
        <v>66666.67</v>
      </c>
    </row>
    <row r="2955">
      <c r="A2955" t="str">
        <v>MM</v>
      </c>
      <c r="B2955">
        <v>45814</v>
      </c>
      <c r="C2955" t="str">
        <v>MERCADORIA REF NF 405, CARREGAMENTO  Nº 01964, CONTRATO: 0227/25 - MV. PLACA: OBM-1C00, MOTORISTA: ADINEL CHAVES DE SANTANA</v>
      </c>
      <c r="D2955" t="str">
        <v>MM COMERCIO DE CEREAIS</v>
      </c>
      <c r="E2955" t="str">
        <v xml:space="preserve"> UNIAO COMERCIO LTDA</v>
      </c>
      <c r="F2955" t="str">
        <v>01964</v>
      </c>
      <c r="G2955" t="str">
        <v>FORNECEDORES MERCADORIA</v>
      </c>
      <c r="H2955" t="str">
        <v>ÚNICA</v>
      </c>
      <c r="I2955" t="str">
        <v>TED</v>
      </c>
      <c r="J2955">
        <v>8.33</v>
      </c>
    </row>
    <row r="2956">
      <c r="A2956" t="str">
        <v>MM</v>
      </c>
      <c r="B2956">
        <v>45817</v>
      </c>
      <c r="C2956" t="str">
        <v>SALDO FRETE Nº 01961, CTE 38645 NEROWILLIAN, CONTRATO: . PLACA: OBI-2068, MOTORISTA: LUIZ MARQUES DE OLIVEIRA</v>
      </c>
      <c r="D2956" t="str">
        <v>MM COMERCIO DE CEREAIS</v>
      </c>
      <c r="E2956" t="str">
        <v xml:space="preserve"> LUIZ MARQUES DE OLIVEIRA</v>
      </c>
      <c r="F2956" t="str">
        <v>01961</v>
      </c>
      <c r="G2956" t="str">
        <v>FRETE (ADTO/SALDO)</v>
      </c>
      <c r="H2956" t="str">
        <v>ÚNICA</v>
      </c>
      <c r="I2956" t="str">
        <v>PIX</v>
      </c>
      <c r="J2956">
        <v>12084.8</v>
      </c>
    </row>
    <row r="2957">
      <c r="A2957" t="str">
        <v>MM</v>
      </c>
      <c r="B2957">
        <v>45817</v>
      </c>
      <c r="C2957" t="str">
        <v>SALDO FRETE Nº 01962, CTE 32569 NEROWILLIAN, CONTRATO: . PLACA: QCA-1I82, MOTORISTA: JOAO PAULO MEDEIROS. EXTRATO Ricardo Pancotte.</v>
      </c>
      <c r="D2957" t="str">
        <v>MM COMERCIO DE CEREAIS</v>
      </c>
      <c r="E2957" t="str">
        <v xml:space="preserve"> JOAO PAULO MEDEIROS</v>
      </c>
      <c r="F2957" t="str">
        <v>01962</v>
      </c>
      <c r="G2957" t="str">
        <v>FRETE (ADTO/SALDO)</v>
      </c>
      <c r="H2957" t="str">
        <v>ÚNICA</v>
      </c>
      <c r="I2957" t="str">
        <v>PIX</v>
      </c>
      <c r="J2957">
        <v>12360.2</v>
      </c>
    </row>
    <row r="2958">
      <c r="A2958" t="str">
        <v>MM</v>
      </c>
      <c r="B2958">
        <v>45817</v>
      </c>
      <c r="C2958" t="str">
        <v>CTE 32568 PARCIAL.</v>
      </c>
      <c r="D2958" t="str">
        <v>MM COMERCIO DE CEREAIS</v>
      </c>
      <c r="E2958" t="str">
        <v xml:space="preserve"> NEROWILLIAN DIAS DE SOUZA TRANSPORTES</v>
      </c>
      <c r="F2958" t="str">
        <v>06/2025</v>
      </c>
      <c r="G2958" t="str">
        <v>PRO-LABORE</v>
      </c>
      <c r="H2958" t="str">
        <v>ÚNICA</v>
      </c>
      <c r="I2958" t="str">
        <v>DINHEIRO</v>
      </c>
      <c r="J2958">
        <v>3000</v>
      </c>
    </row>
    <row r="2959">
      <c r="A2959" t="str">
        <v>MM</v>
      </c>
      <c r="B2959">
        <v>45817</v>
      </c>
      <c r="C2959" t="str">
        <v>SALDO FRETE Nº 01961, CTE 32569 PARCIAL NEROWILLIAN, CONTRATO: . PLACA: OBI-2068, MOTORISTA: LUIZ MARQUES DE OLIVEIRA</v>
      </c>
      <c r="D2959" t="str">
        <v>MM COMERCIO DE CEREAIS</v>
      </c>
      <c r="E2959" t="str">
        <v xml:space="preserve"> LUIZ MARQUES DE OLIVEIRA</v>
      </c>
      <c r="F2959" t="str">
        <v>01961</v>
      </c>
      <c r="G2959" t="str">
        <v>FRETE (ADTO/SALDO)</v>
      </c>
      <c r="H2959" t="str">
        <v>ÚNICA</v>
      </c>
      <c r="I2959" t="str">
        <v>PIX</v>
      </c>
      <c r="J2959">
        <v>3348.8</v>
      </c>
    </row>
    <row r="2960">
      <c r="A2960" t="str">
        <v>MM</v>
      </c>
      <c r="B2960">
        <v>45817</v>
      </c>
      <c r="C2960" t="str">
        <v>SALDO FRETE Nº 01962, CTE 32568 PARCIAL NEROWILLIAN, CONTRATO: . PLACA: QCA-1I82, MOTORISTA: JOAO PAULO MEDEIROS. EXTRATO Ricardo Pancotte</v>
      </c>
      <c r="D2960" t="str">
        <v>MM COMERCIO DE CEREAIS</v>
      </c>
      <c r="E2960" t="str">
        <v xml:space="preserve"> JOAO PAULO MEDEIROS</v>
      </c>
      <c r="F2960" t="str">
        <v>01962</v>
      </c>
      <c r="G2960" t="str">
        <v>FRETE (ADTO/SALDO)</v>
      </c>
      <c r="H2960" t="str">
        <v>ÚNICA</v>
      </c>
      <c r="I2960" t="str">
        <v>PIX</v>
      </c>
      <c r="J2960">
        <v>577.79</v>
      </c>
    </row>
    <row r="2961">
      <c r="A2961" t="str">
        <v>MM</v>
      </c>
      <c r="B2961">
        <v>45817</v>
      </c>
      <c r="C2961" t="str">
        <v>SALDO FRETE Nº 01962, CTE 32590 PARCIAL NEROWILLIAN, CONTRATO: . PLACA: QCA-1I82, MOTORISTA: JOAO PAULO MEDEIROS. EXTRATO Ricardo Pancotte.</v>
      </c>
      <c r="D2961" t="str">
        <v>MM COMERCIO DE CEREAIS</v>
      </c>
      <c r="E2961" t="str">
        <v xml:space="preserve"> JOAO PAULO MEDEIROS</v>
      </c>
      <c r="F2961" t="str">
        <v>01962</v>
      </c>
      <c r="G2961" t="str">
        <v>FRETE (ADTO/SALDO)</v>
      </c>
      <c r="H2961" t="str">
        <v>ÚNICA</v>
      </c>
      <c r="I2961" t="str">
        <v>PIX</v>
      </c>
      <c r="J2961">
        <v>6732</v>
      </c>
    </row>
    <row r="2962">
      <c r="A2962" t="str">
        <v>MM</v>
      </c>
      <c r="B2962">
        <v>45817</v>
      </c>
      <c r="C2962" t="str">
        <v>SALDO FRETE Nº 01962, CTE 32591 PARCIAL NEROWILLIAN, CONTRATO: . PLACA: QCA-1I82, MOTORISTA: JOAO PAULO MEDEIROS. EXTRATO Ricardo Pancotte.</v>
      </c>
      <c r="D2962" t="str">
        <v>MM COMERCIO DE CEREAIS</v>
      </c>
      <c r="E2962" t="str">
        <v xml:space="preserve"> JOAO PAULO MEDEIROS</v>
      </c>
      <c r="F2962" t="str">
        <v>01962</v>
      </c>
      <c r="G2962" t="str">
        <v>FRETE (ADTO/SALDO)</v>
      </c>
      <c r="H2962" t="str">
        <v>ÚNICA</v>
      </c>
      <c r="I2962" t="str">
        <v>PIX</v>
      </c>
      <c r="J2962">
        <v>3939.81</v>
      </c>
    </row>
    <row r="2963">
      <c r="A2963" t="str">
        <v>MM</v>
      </c>
      <c r="B2963">
        <v>45817</v>
      </c>
      <c r="C2963" t="str">
        <v>RESGATE</v>
      </c>
      <c r="D2963" t="str">
        <v>MM COMERCIO DE CEREAIS</v>
      </c>
      <c r="E2963" t="str">
        <v xml:space="preserve"> TRANSFERENCIA ENTRE CONTAS</v>
      </c>
      <c r="F2963" t="str">
        <v>06/2025</v>
      </c>
      <c r="G2963" t="str">
        <v>TRANSFERENCIA ENTRE CONTAS</v>
      </c>
      <c r="H2963" t="str">
        <v>ÚNICA</v>
      </c>
      <c r="I2963" t="str">
        <v>TRANSFERENCIA</v>
      </c>
      <c r="J2963">
        <v>27444.99</v>
      </c>
    </row>
    <row r="2964">
      <c r="A2964" t="str">
        <v>MM</v>
      </c>
      <c r="B2964">
        <v>45818</v>
      </c>
      <c r="C2964" t="str">
        <v>TARIFA</v>
      </c>
      <c r="D2964" t="str">
        <v>MM COMERCIO DE CEREAIS</v>
      </c>
      <c r="E2964" t="str">
        <v xml:space="preserve"> BANCO DO BRASIL SA</v>
      </c>
      <c r="F2964" t="str">
        <v>06/2025</v>
      </c>
      <c r="G2964" t="str">
        <v>TARIFA BANCARIA</v>
      </c>
      <c r="H2964" t="str">
        <v>ÚNICA</v>
      </c>
      <c r="I2964" t="str">
        <v>DEBITO EM CONTA</v>
      </c>
      <c r="J2964">
        <v>95</v>
      </c>
    </row>
    <row r="2965">
      <c r="A2965" t="str">
        <v>MM</v>
      </c>
      <c r="B2965">
        <v>45818</v>
      </c>
      <c r="C2965" t="str">
        <v>CONSORCIO.</v>
      </c>
      <c r="D2965" t="str">
        <v>MM COMERCIO DE CEREAIS</v>
      </c>
      <c r="E2965" t="str">
        <v xml:space="preserve"> BANCO DO BRASIL SA</v>
      </c>
      <c r="F2965" t="str">
        <v>06/2025</v>
      </c>
      <c r="G2965" t="str">
        <v>CONSORCIO</v>
      </c>
      <c r="H2965" t="str">
        <v>ÚNICA</v>
      </c>
      <c r="I2965" t="str">
        <v>DEBITO EM CONTA</v>
      </c>
      <c r="J2965">
        <v>709.65</v>
      </c>
    </row>
    <row r="2966">
      <c r="A2966" t="str">
        <v>MM</v>
      </c>
      <c r="B2966">
        <v>45818</v>
      </c>
      <c r="C2966" t="str">
        <v>JUROS CAPITAL DE GIRO OPERAÇÃO 713.915.169 CONTA GARANTIDA. JUROS 1,83%.</v>
      </c>
      <c r="D2966" t="str">
        <v>MM COMERCIO DE CEREAIS</v>
      </c>
      <c r="E2966" t="str">
        <v xml:space="preserve"> BANCO DO BRASIL SA</v>
      </c>
      <c r="F2966" t="str">
        <v>713.915.169</v>
      </c>
      <c r="G2966" t="str">
        <v>JUROS EMPRESTIMOS</v>
      </c>
      <c r="H2966" t="str">
        <v>ÚNICA</v>
      </c>
      <c r="I2966" t="str">
        <v>DEBITO EM CONTA</v>
      </c>
      <c r="J2966">
        <v>134.78</v>
      </c>
    </row>
    <row r="2967">
      <c r="A2967" t="str">
        <v>MM</v>
      </c>
      <c r="B2967">
        <v>45818</v>
      </c>
      <c r="C2967" t="str">
        <v>RESGATE</v>
      </c>
      <c r="D2967" t="str">
        <v>MM COMERCIO DE CEREAIS</v>
      </c>
      <c r="E2967" t="str">
        <v xml:space="preserve"> TRANSFERENCIA ENTRE CONTAS</v>
      </c>
      <c r="F2967" t="str">
        <v>06/2025</v>
      </c>
      <c r="G2967" t="str">
        <v>TRANSFERENCIA ENTRE CONTAS</v>
      </c>
      <c r="H2967" t="str">
        <v>ÚNICA</v>
      </c>
      <c r="I2967" t="str">
        <v>TRANSFERENCIA</v>
      </c>
      <c r="J2967">
        <v>939.43</v>
      </c>
    </row>
    <row r="2968">
      <c r="A2968" t="str">
        <v>MM</v>
      </c>
      <c r="B2968">
        <v>45819</v>
      </c>
      <c r="C2968" t="str">
        <v>ADTO FRETE Nº 01961, CTE 32569 PARCIAL NEROWILLIAN, CONTRATO: . PLACA: OBI-2068, MOTORISTA: LUIZ MARQUES DE OLIVEIRA. EXTRATO MARCIA MORATELLI</v>
      </c>
      <c r="D2968" t="str">
        <v>MM COMERCIO DE CEREAIS</v>
      </c>
      <c r="E2968" t="str">
        <v xml:space="preserve"> LUIZ MARQUES DE OLIVEIRA</v>
      </c>
      <c r="F2968" t="str">
        <v>01961</v>
      </c>
      <c r="G2968" t="str">
        <v>FRETE (ADTO/SALDO)</v>
      </c>
      <c r="H2968" t="str">
        <v>ÚNICA</v>
      </c>
      <c r="I2968" t="str">
        <v>TRANSFERENCIA</v>
      </c>
      <c r="J2968">
        <v>1000</v>
      </c>
    </row>
    <row r="2969">
      <c r="A2969" t="str">
        <v>MM</v>
      </c>
      <c r="B2969">
        <v>45819</v>
      </c>
      <c r="C2969" t="str">
        <v>CTE 32568 PARCIAL NEROWILLIAN. OC 1963 E 1961</v>
      </c>
      <c r="D2969" t="str">
        <v>MM COMERCIO DE CEREAIS</v>
      </c>
      <c r="E2969" t="str">
        <v xml:space="preserve"> MARCIA MORATELLI</v>
      </c>
      <c r="F2969" t="str">
        <v>06/2025</v>
      </c>
      <c r="G2969" t="str">
        <v>OUTRAS DESPESAS (CORRETORA)</v>
      </c>
      <c r="H2969" t="str">
        <v>ÚNICA</v>
      </c>
      <c r="I2969" t="str">
        <v>TRANSFERENCIA</v>
      </c>
      <c r="J2969">
        <v>364.5</v>
      </c>
    </row>
    <row r="2970">
      <c r="A2970" t="str">
        <v>MM</v>
      </c>
      <c r="B2970">
        <v>45819</v>
      </c>
      <c r="C2970" t="str">
        <v>RESGATE</v>
      </c>
      <c r="D2970" t="str">
        <v>MM COMERCIO DE CEREAIS</v>
      </c>
      <c r="E2970" t="str">
        <v xml:space="preserve"> TRANSFERENCIA ENTRE CONTAS</v>
      </c>
      <c r="F2970" t="str">
        <v>06/2025</v>
      </c>
      <c r="G2970" t="str">
        <v>TRANSFERENCIA ENTRE CONTAS</v>
      </c>
      <c r="H2970" t="str">
        <v>ÚNICA</v>
      </c>
      <c r="I2970" t="str">
        <v>TRANSFERENCIA</v>
      </c>
      <c r="J2970">
        <v>1364.5</v>
      </c>
    </row>
    <row r="2971">
      <c r="A2971" t="str">
        <v>MM</v>
      </c>
      <c r="B2971">
        <v>45821</v>
      </c>
      <c r="C2971" t="str">
        <v>SALDO FRETE Nº 01963, CTE 21027 WESLEY, CONTRATO: . PLACA: OBI-2068, MOTORISTA: LUIZ MARQUES DE OLIVEIRA</v>
      </c>
      <c r="D2971" t="str">
        <v>MM COMERCIO DE CEREAIS</v>
      </c>
      <c r="E2971" t="str">
        <v xml:space="preserve"> LUIZ MARQUES DE OLIVEIRA</v>
      </c>
      <c r="F2971" t="str">
        <v>01963</v>
      </c>
      <c r="G2971" t="str">
        <v>FRETE (ADTO/SALDO)</v>
      </c>
      <c r="H2971" t="str">
        <v>ÚNICA</v>
      </c>
      <c r="I2971" t="str">
        <v>PIX</v>
      </c>
      <c r="J2971">
        <v>13641.6</v>
      </c>
    </row>
    <row r="2972">
      <c r="A2972" t="str">
        <v>MM</v>
      </c>
      <c r="B2972">
        <v>45821</v>
      </c>
      <c r="C2972" t="str">
        <v>REFERENTE 06/2025.</v>
      </c>
      <c r="D2972" t="str">
        <v>MM COMERCIO DE CEREAIS</v>
      </c>
      <c r="E2972" t="str">
        <v xml:space="preserve"> ENERGISA MATO GROSSO - DISTRIBUIDORA DE ENERGIA S.A.</v>
      </c>
      <c r="F2972" t="str">
        <v>06/2025</v>
      </c>
      <c r="G2972" t="str">
        <v>ENERGIA</v>
      </c>
      <c r="H2972" t="str">
        <v>6/12</v>
      </c>
      <c r="I2972" t="str">
        <v>BOLETO</v>
      </c>
      <c r="J2972">
        <v>56.18</v>
      </c>
    </row>
    <row r="2973">
      <c r="A2973" t="str">
        <v>MM</v>
      </c>
      <c r="B2973">
        <v>45821</v>
      </c>
      <c r="C2973" t="str">
        <v>RESGATE</v>
      </c>
      <c r="D2973" t="str">
        <v>MM COMERCIO DE CEREAIS</v>
      </c>
      <c r="E2973" t="str">
        <v xml:space="preserve"> TRANSFERENCIA ENTRE CONTAS</v>
      </c>
      <c r="F2973" t="str">
        <v>06/2025</v>
      </c>
      <c r="G2973" t="str">
        <v>TRANSFERENCIA ENTRE CONTAS</v>
      </c>
      <c r="H2973" t="str">
        <v>ÚNICA</v>
      </c>
      <c r="I2973" t="str">
        <v>TRANSFERENCIA</v>
      </c>
      <c r="J2973">
        <v>1056.18</v>
      </c>
    </row>
    <row r="2974">
      <c r="A2974" t="str">
        <v>MM</v>
      </c>
      <c r="B2974">
        <v>45824</v>
      </c>
      <c r="C2974" t="str">
        <v>CEDULA DE CREDITO BANCARIO NR 713.913.095. 16/24 PARCELAS PRIMEIRA 24/02/2024 ULTIMA 24/02/2026 VALOR PARCELA: R$ 54.166,67 . ENCARGO FINANCEIRO 1,33 % MES.</v>
      </c>
      <c r="D2974" t="str">
        <v>MM COMERCIO DE CEREAIS</v>
      </c>
      <c r="E2974" t="str">
        <v xml:space="preserve"> BANCO DO BRASIL SA</v>
      </c>
      <c r="F2974" t="str">
        <v>713.913.095</v>
      </c>
      <c r="G2974" t="str">
        <v>CAPITAL GIRO</v>
      </c>
      <c r="H2974" t="str">
        <v>16/24</v>
      </c>
      <c r="I2974" t="str">
        <v>DEBITO EM CONTA</v>
      </c>
      <c r="J2974">
        <v>54166.67</v>
      </c>
    </row>
    <row r="2975">
      <c r="A2975" t="str">
        <v>MM</v>
      </c>
      <c r="B2975">
        <v>45824</v>
      </c>
      <c r="C2975" t="str">
        <v>CEDULA DE CREDITO BANCARIO NR 713.913.095. 16/24 PARCELAS PRIMEIRA 24/02/2024 ULTIMA 24/02/2026 VALOR PARCELA: R$ 54.166,67 . ENCARGO FINANCEIRO 1,33 % MES.</v>
      </c>
      <c r="D2975" t="str">
        <v>MM COMERCIO DE CEREAIS</v>
      </c>
      <c r="E2975" t="str">
        <v xml:space="preserve"> BANCO DO BRASIL SA</v>
      </c>
      <c r="F2975" t="str">
        <v>713.913.095</v>
      </c>
      <c r="G2975" t="str">
        <v>JUROS EMPRESTIMOS</v>
      </c>
      <c r="H2975" t="str">
        <v>16/24</v>
      </c>
      <c r="I2975" t="str">
        <v>DEBITO EM CONTA</v>
      </c>
      <c r="J2975">
        <v>6699.87</v>
      </c>
    </row>
    <row r="2976">
      <c r="A2976" t="str">
        <v>MM</v>
      </c>
      <c r="B2976">
        <v>45824</v>
      </c>
      <c r="C2976" t="str">
        <v>RESGATE</v>
      </c>
      <c r="D2976" t="str">
        <v>MM COMERCIO DE CEREAIS</v>
      </c>
      <c r="E2976" t="str">
        <v xml:space="preserve"> TRANSFERENCIA ENTRE CONTAS</v>
      </c>
      <c r="F2976" t="str">
        <v>06/2025</v>
      </c>
      <c r="G2976" t="str">
        <v>TRANSFERENCIA ENTRE CONTAS</v>
      </c>
      <c r="H2976" t="str">
        <v>ÚNICA</v>
      </c>
      <c r="I2976" t="str">
        <v>TRANSFERENCIA</v>
      </c>
      <c r="J2976">
        <v>60866.54</v>
      </c>
    </row>
    <row r="2977">
      <c r="A2977" t="str">
        <v>MM</v>
      </c>
      <c r="B2977">
        <v>45825</v>
      </c>
      <c r="C2977" t="str">
        <v>SALDO FRETE Nº 01963, CTE 21027 WESLEY, CONTRATO: . PLACA: OBI-2068, MOTORISTA: LUIZ MARQUES DE OLIVEIRA</v>
      </c>
      <c r="D2977" t="str">
        <v>MM COMERCIO DE CEREAIS</v>
      </c>
      <c r="E2977" t="str">
        <v xml:space="preserve"> LUIZ MARQUES DE OLIVEIRA</v>
      </c>
      <c r="F2977" t="str">
        <v>01963</v>
      </c>
      <c r="G2977" t="str">
        <v>FRETE (ADTO/SALDO)</v>
      </c>
      <c r="H2977" t="str">
        <v>ÚNICA</v>
      </c>
      <c r="I2977" t="str">
        <v>PIX</v>
      </c>
      <c r="J2977">
        <v>7760</v>
      </c>
    </row>
    <row r="2978">
      <c r="A2978" t="str">
        <v>MM</v>
      </c>
      <c r="B2978">
        <v>45825</v>
      </c>
      <c r="C2978" t="str">
        <v>SALDO FRETE Nº 01963, CTE 32592 PARCIAL NEROWILIAN, CONTRATO: . PLACA: OBI-2068, MOTORISTA: LUIZ MARQUES DE OLIVEIRA</v>
      </c>
      <c r="D2978" t="str">
        <v>MM COMERCIO DE CEREAIS</v>
      </c>
      <c r="E2978" t="str">
        <v xml:space="preserve"> LUIZ MARQUES DE OLIVEIRA</v>
      </c>
      <c r="F2978" t="str">
        <v>01963</v>
      </c>
      <c r="G2978" t="str">
        <v>FRETE (ADTO/SALDO)</v>
      </c>
      <c r="H2978" t="str">
        <v>ÚNICA</v>
      </c>
      <c r="I2978" t="str">
        <v>PIX</v>
      </c>
      <c r="J2978">
        <v>4881.6</v>
      </c>
    </row>
    <row r="2979">
      <c r="A2979" t="str">
        <v>MM</v>
      </c>
      <c r="B2979">
        <v>45825</v>
      </c>
      <c r="C2979" t="str">
        <v>CTE 32591 PARCIAL.</v>
      </c>
      <c r="D2979" t="str">
        <v>MM COMERCIO DE CEREAIS</v>
      </c>
      <c r="E2979" t="str">
        <v xml:space="preserve"> NEROWILLIAN DIAS DE SOUZA TRANSPORTES</v>
      </c>
      <c r="F2979" t="str">
        <v>06/2025</v>
      </c>
      <c r="G2979" t="str">
        <v>PRO-LABORE</v>
      </c>
      <c r="H2979" t="str">
        <v>ÚNICA</v>
      </c>
      <c r="I2979" t="str">
        <v>DINHEIRO</v>
      </c>
      <c r="J2979">
        <v>3000</v>
      </c>
    </row>
    <row r="2980">
      <c r="A2980" t="str">
        <v>MM</v>
      </c>
      <c r="B2980">
        <v>45825</v>
      </c>
      <c r="C2980" t="str">
        <v>RESGATE</v>
      </c>
      <c r="D2980" t="str">
        <v>MM COMERCIO DE CEREAIS</v>
      </c>
      <c r="E2980" t="str">
        <v xml:space="preserve"> TRANSFERENCIA ENTRE CONTAS</v>
      </c>
      <c r="F2980" t="str">
        <v>06/2025</v>
      </c>
      <c r="G2980" t="str">
        <v>TRANSFERENCIA ENTRE CONTAS</v>
      </c>
      <c r="H2980" t="str">
        <v>ÚNICA</v>
      </c>
      <c r="I2980" t="str">
        <v>TRANSFERENCIA</v>
      </c>
      <c r="J2980">
        <v>15641.6</v>
      </c>
    </row>
    <row r="2981">
      <c r="A2981" t="str">
        <v>MM</v>
      </c>
      <c r="B2981">
        <v>45828</v>
      </c>
      <c r="C2981" t="str">
        <v>SENAR REF NF 7810, CARREGAMENTO  Nº 01938, CONTRATO: 0195/25 - SO. PLACA: XXX-9999, MOTORISTA: JOEL FLORENCO DE SOUZA</v>
      </c>
      <c r="D2981" t="str">
        <v>MM COMERCIO DE CEREAIS</v>
      </c>
      <c r="E2981" t="str">
        <v xml:space="preserve"> ANACLETO BRUNETTA E OUTROS</v>
      </c>
      <c r="F2981" t="str">
        <v>01938</v>
      </c>
      <c r="G2981" t="str">
        <v>FUNRURAL</v>
      </c>
      <c r="H2981" t="str">
        <v>ÚNICA</v>
      </c>
      <c r="I2981" t="str">
        <v>BOLETO</v>
      </c>
      <c r="J2981">
        <v>76.42</v>
      </c>
    </row>
    <row r="2982">
      <c r="A2982" t="str">
        <v>MM</v>
      </c>
      <c r="B2982">
        <v>45828</v>
      </c>
      <c r="C2982" t="str">
        <v>SENAR REF NF 7810, CARREGAMENTO  Nº 01938, CONTRATO: 0195/25 - SO. PLACA: XXX-9999, MOTORISTA: JOEL FLORENCO DE SOUZA</v>
      </c>
      <c r="D2982" t="str">
        <v>MM COMERCIO DE CEREAIS</v>
      </c>
      <c r="E2982" t="str">
        <v xml:space="preserve"> ANACLETO BRUNETTA E OUTROS</v>
      </c>
      <c r="F2982" t="str">
        <v>01938</v>
      </c>
      <c r="G2982" t="str">
        <v>FUNRURAL</v>
      </c>
      <c r="H2982" t="str">
        <v>ÚNICA</v>
      </c>
      <c r="I2982" t="str">
        <v>BOLETO</v>
      </c>
      <c r="J2982">
        <v>0.01</v>
      </c>
    </row>
    <row r="2983">
      <c r="A2983" t="str">
        <v>MM</v>
      </c>
      <c r="B2983">
        <v>45828</v>
      </c>
      <c r="C2983" t="str">
        <v>SENAR NF 1474 CONTRATO 0222/25 - AR 96,42 TONS</v>
      </c>
      <c r="D2983" t="str">
        <v>MM COMERCIO DE CEREAIS</v>
      </c>
      <c r="E2983" t="str">
        <v xml:space="preserve"> RICARDO PANCOTTE</v>
      </c>
      <c r="F2983" t="str">
        <v>0222/25 - AR</v>
      </c>
      <c r="G2983" t="str">
        <v>FUNRURAL</v>
      </c>
      <c r="H2983" t="str">
        <v>ÚNICA</v>
      </c>
      <c r="I2983" t="str">
        <v>BOLETO</v>
      </c>
      <c r="J2983">
        <v>133.1</v>
      </c>
    </row>
    <row r="2984">
      <c r="A2984" t="str">
        <v>MM</v>
      </c>
      <c r="B2984">
        <v>45828</v>
      </c>
      <c r="C2984" t="str">
        <v>RESGATE</v>
      </c>
      <c r="D2984" t="str">
        <v>MM COMERCIO DE CEREAIS</v>
      </c>
      <c r="E2984" t="str">
        <v xml:space="preserve"> TRANSFERENCIA ENTRE CONTAS</v>
      </c>
      <c r="F2984" t="str">
        <v>06/2025</v>
      </c>
      <c r="G2984" t="str">
        <v>TRANSFERENCIA ENTRE CONTAS</v>
      </c>
      <c r="H2984" t="str">
        <v>ÚNICA</v>
      </c>
      <c r="I2984" t="str">
        <v>TRANSFERENCIA</v>
      </c>
      <c r="J2984">
        <v>209.53</v>
      </c>
    </row>
    <row r="2985">
      <c r="A2985" t="str">
        <v>MM</v>
      </c>
      <c r="B2985">
        <v>45828</v>
      </c>
      <c r="C2985" t="str">
        <v>SENAR NF 1474 CONTRATO 0222/25 - AR 96,42 TONS. (COMPENCOU)</v>
      </c>
      <c r="D2985" t="str">
        <v>MM COMERCIO DE CEREAIS</v>
      </c>
      <c r="E2985" t="str">
        <v xml:space="preserve"> RICARDO PANCOTTE</v>
      </c>
      <c r="F2985" t="str">
        <v>0222/25 - AR</v>
      </c>
      <c r="G2985" t="str">
        <v>FUNRURAL</v>
      </c>
      <c r="H2985" t="str">
        <v>ÚNICA</v>
      </c>
      <c r="I2985" t="str">
        <v>TRANSFERENCIA</v>
      </c>
      <c r="J2985">
        <v>150.21</v>
      </c>
    </row>
    <row r="2986">
      <c r="A2986" t="str">
        <v>MM</v>
      </c>
      <c r="B2986">
        <v>45828</v>
      </c>
      <c r="C2986" t="str">
        <v>REFERENTE 05/2025. COMPECOU.</v>
      </c>
      <c r="D2986" t="str">
        <v>MM COMERCIO DE CEREAIS</v>
      </c>
      <c r="E2986" t="str">
        <v xml:space="preserve"> INSS INSTITUTO NACIONAL DE SEGURANCA SOCIAL</v>
      </c>
      <c r="F2986" t="str">
        <v>05/2025</v>
      </c>
      <c r="G2986" t="str">
        <v>INSS</v>
      </c>
      <c r="H2986" t="str">
        <v>5/12</v>
      </c>
      <c r="I2986" t="str">
        <v>TRANSFERENCIA</v>
      </c>
      <c r="J2986">
        <v>805.95</v>
      </c>
    </row>
    <row r="2987">
      <c r="A2987" t="str">
        <v>MM</v>
      </c>
      <c r="B2987">
        <v>45831</v>
      </c>
      <c r="C2987" t="str">
        <v>ADTO FRETE Nº 01989, CTE 21243 WESLEY, CONTRATO: . PLACA: AGC-0G10, MOTORISTA: NATANAEL ROCHA</v>
      </c>
      <c r="D2987" t="str">
        <v>MM COMERCIO DE CEREAIS</v>
      </c>
      <c r="E2987" t="str">
        <v xml:space="preserve"> NATANAEL ROCHA</v>
      </c>
      <c r="F2987" t="str">
        <v>01989</v>
      </c>
      <c r="G2987" t="str">
        <v>FRETE (ADTO/SALDO)</v>
      </c>
      <c r="H2987" t="str">
        <v>ÚNICA</v>
      </c>
      <c r="I2987" t="str">
        <v>PIX</v>
      </c>
      <c r="J2987">
        <v>5292</v>
      </c>
    </row>
    <row r="2988">
      <c r="A2988" t="str">
        <v>MM</v>
      </c>
      <c r="B2988">
        <v>45831</v>
      </c>
      <c r="C2988" t="str">
        <v>TARIFA</v>
      </c>
      <c r="D2988" t="str">
        <v>MM COMERCIO DE CEREAIS</v>
      </c>
      <c r="E2988" t="str">
        <v xml:space="preserve"> BANCO DO BRASIL SA</v>
      </c>
      <c r="F2988" t="str">
        <v>06/2025</v>
      </c>
      <c r="G2988" t="str">
        <v>TARIFA BANCARIA</v>
      </c>
      <c r="H2988" t="str">
        <v>ÚNICA</v>
      </c>
      <c r="I2988" t="str">
        <v>DEBITO EM CONTA</v>
      </c>
      <c r="J2988">
        <v>10</v>
      </c>
    </row>
    <row r="2989">
      <c r="A2989" t="str">
        <v>MM</v>
      </c>
      <c r="B2989">
        <v>45831</v>
      </c>
      <c r="C2989" t="str">
        <v>RESGATE</v>
      </c>
      <c r="D2989" t="str">
        <v>MM COMERCIO DE CEREAIS</v>
      </c>
      <c r="E2989" t="str">
        <v xml:space="preserve"> TRANSFERENCIA ENTRE CONTAS</v>
      </c>
      <c r="F2989" t="str">
        <v>06/2025</v>
      </c>
      <c r="G2989" t="str">
        <v>TRANSFERENCIA ENTRE CONTAS</v>
      </c>
      <c r="H2989" t="str">
        <v>ÚNICA</v>
      </c>
      <c r="I2989" t="str">
        <v>TRANSFERENCIA</v>
      </c>
      <c r="J2989">
        <v>5302</v>
      </c>
    </row>
    <row r="2990">
      <c r="A2990" t="str">
        <v>MM</v>
      </c>
      <c r="B2990">
        <v>45833</v>
      </c>
      <c r="C2990" t="str">
        <v>ARMAZENAMENTO DADOS. EXTRATO MARCIA MORATELLI.</v>
      </c>
      <c r="D2990" t="str">
        <v>MM COMERCIO DE CEREAIS</v>
      </c>
      <c r="E2990" t="str">
        <v xml:space="preserve"> GOOGLE CLOUD BRASIL COMPUTACAO E SERVICOS DE DADOS LTDA.</v>
      </c>
      <c r="F2990" t="str">
        <v>13215408</v>
      </c>
      <c r="G2990" t="str">
        <v>INFORMATICA</v>
      </c>
      <c r="H2990" t="str">
        <v>6/12</v>
      </c>
      <c r="I2990" t="str">
        <v>TRANSFERENCIA</v>
      </c>
      <c r="J2990">
        <v>84</v>
      </c>
    </row>
    <row r="2991">
      <c r="A2991" t="str">
        <v>MM</v>
      </c>
      <c r="B2991">
        <v>45833</v>
      </c>
      <c r="C2991" t="str">
        <v>CTE 32591 PARCIAL.</v>
      </c>
      <c r="D2991" t="str">
        <v>MM COMERCIO DE CEREAIS</v>
      </c>
      <c r="E2991" t="str">
        <v xml:space="preserve"> NEROWILLIAN DIAS DE SOUZA TRANSPORTES</v>
      </c>
      <c r="F2991" t="str">
        <v>06/2025</v>
      </c>
      <c r="G2991" t="str">
        <v>PRO-LABORE</v>
      </c>
      <c r="H2991" t="str">
        <v>ÚNICA</v>
      </c>
      <c r="I2991" t="str">
        <v>DINHEIRO</v>
      </c>
      <c r="J2991">
        <v>1620</v>
      </c>
    </row>
    <row r="2992">
      <c r="A2992" t="str">
        <v>MM</v>
      </c>
      <c r="B2992">
        <v>45833</v>
      </c>
      <c r="C2992" t="str">
        <v>TARIFAS</v>
      </c>
      <c r="D2992" t="str">
        <v>MM COMERCIO DE CEREAIS</v>
      </c>
      <c r="E2992" t="str">
        <v xml:space="preserve"> BANCO DO BRASIL SA</v>
      </c>
      <c r="F2992" t="str">
        <v>06/2025</v>
      </c>
      <c r="G2992" t="str">
        <v>TARIFA BANCARIA</v>
      </c>
      <c r="H2992" t="str">
        <v>ÚNICA</v>
      </c>
      <c r="I2992" t="str">
        <v>DEBITO EM CONTA</v>
      </c>
      <c r="J2992">
        <v>10</v>
      </c>
    </row>
    <row r="2993">
      <c r="A2993" t="str">
        <v>MM</v>
      </c>
      <c r="B2993">
        <v>45833</v>
      </c>
      <c r="C2993" t="str">
        <v>RESGATE</v>
      </c>
      <c r="D2993" t="str">
        <v>MM COMERCIO DE CEREAIS</v>
      </c>
      <c r="E2993" t="str">
        <v xml:space="preserve"> TRANSFERENCIA ENTRE CONTAS</v>
      </c>
      <c r="F2993" t="str">
        <v>06/2025</v>
      </c>
      <c r="G2993" t="str">
        <v>TRANSFERENCIA ENTRE CONTAS</v>
      </c>
      <c r="H2993" t="str">
        <v>ÚNICA</v>
      </c>
      <c r="I2993" t="str">
        <v>TRANSFERENCIA</v>
      </c>
      <c r="J2993">
        <v>11714</v>
      </c>
    </row>
    <row r="2994">
      <c r="A2994" t="str">
        <v>MM</v>
      </c>
      <c r="B2994">
        <v>45833</v>
      </c>
      <c r="C2994" t="str">
        <v>ADTO FRETE Nº 01990, CTE 21263 WESLEY,  CONTRATO: . PLACA: NPK-0F28, MOTORISTA: MACIEL CAMPOS BORGES</v>
      </c>
      <c r="D2994" t="str">
        <v>MM COMERCIO DE CEREAIS</v>
      </c>
      <c r="E2994" t="str">
        <v xml:space="preserve"> MACIEL CAMPOS BORGES</v>
      </c>
      <c r="F2994" t="str">
        <v>01990</v>
      </c>
      <c r="G2994" t="str">
        <v>FRETE (ADTO/SALDO)</v>
      </c>
      <c r="H2994" t="str">
        <v>ÚNICA</v>
      </c>
      <c r="I2994" t="str">
        <v>PIX</v>
      </c>
      <c r="J2994">
        <v>8400</v>
      </c>
    </row>
    <row r="2995">
      <c r="A2995" t="str">
        <v>MM</v>
      </c>
      <c r="B2995">
        <v>45833</v>
      </c>
      <c r="C2995" t="str">
        <v>ADTO FRETE Nº 01990, CTE 32592 PARCIAL NEROWILLIAN,  CONTRATO: . PLACA: NPK-0F28, MOTORISTA: MACIEL CAMPOS BORGES</v>
      </c>
      <c r="D2995" t="str">
        <v>MM COMERCIO DE CEREAIS</v>
      </c>
      <c r="E2995" t="str">
        <v xml:space="preserve"> MACIEL CAMPOS BORGES</v>
      </c>
      <c r="F2995" t="str">
        <v>01990</v>
      </c>
      <c r="G2995" t="str">
        <v>FRETE (ADTO/SALDO)</v>
      </c>
      <c r="H2995" t="str">
        <v>ÚNICA</v>
      </c>
      <c r="I2995" t="str">
        <v>PIX</v>
      </c>
      <c r="J2995">
        <v>1600</v>
      </c>
    </row>
    <row r="2996">
      <c r="A2996" t="str">
        <v>MM</v>
      </c>
      <c r="B2996">
        <v>45834</v>
      </c>
      <c r="C2996" t="str">
        <v>SALDO FRETE Nº 01989, CTE 21243 WESLEY, CONTRATO: . PLACA: AGC-0G10, MOTORISTA: NATANAEL ROCHA</v>
      </c>
      <c r="D2996" t="str">
        <v>MM COMERCIO DE CEREAIS</v>
      </c>
      <c r="E2996" t="str">
        <v xml:space="preserve"> NATANAEL ROCHA</v>
      </c>
      <c r="F2996" t="str">
        <v>01989</v>
      </c>
      <c r="G2996" t="str">
        <v>FRETE (ADTO/SALDO)</v>
      </c>
      <c r="H2996" t="str">
        <v>ÚNICA</v>
      </c>
      <c r="I2996" t="str">
        <v>PIX</v>
      </c>
      <c r="J2996">
        <v>3792.8</v>
      </c>
    </row>
    <row r="2997">
      <c r="A2997" t="str">
        <v>MM</v>
      </c>
      <c r="B2997">
        <v>45834</v>
      </c>
      <c r="C2997" t="str">
        <v>SALDO FRETE Nº 01989, CTE 32592 PARCIAL NEROWILLIAN, CONTRATO: . PLACA: AGC-0G10, MOTORISTA: NATANAEL ROCHA</v>
      </c>
      <c r="D2997" t="str">
        <v>MM COMERCIO DE CEREAIS</v>
      </c>
      <c r="E2997" t="str">
        <v xml:space="preserve"> NATANAEL ROCHA</v>
      </c>
      <c r="F2997" t="str">
        <v>01989</v>
      </c>
      <c r="G2997" t="str">
        <v>FRETE (ADTO/SALDO)</v>
      </c>
      <c r="H2997" t="str">
        <v>ÚNICA</v>
      </c>
      <c r="I2997" t="str">
        <v>PIX</v>
      </c>
      <c r="J2997">
        <v>1524.8</v>
      </c>
    </row>
    <row r="2998">
      <c r="A2998" t="str">
        <v>MM</v>
      </c>
      <c r="B2998">
        <v>45834</v>
      </c>
      <c r="C2998" t="str">
        <v>COMPRA PARCELA Nº 01 Ref Documento nº 5009</v>
      </c>
      <c r="D2998" t="str">
        <v>MM COMERCIO DE CEREAIS</v>
      </c>
      <c r="E2998" t="str">
        <v xml:space="preserve"> BIG BAG BRASIL EMBALAGENS - EIRELI</v>
      </c>
      <c r="F2998" t="str">
        <v>5009</v>
      </c>
      <c r="G2998" t="str">
        <v>DIVERSOS</v>
      </c>
      <c r="H2998" t="str">
        <v>1/1</v>
      </c>
      <c r="I2998" t="str">
        <v>PIX</v>
      </c>
      <c r="J2998">
        <v>987.75</v>
      </c>
    </row>
    <row r="2999">
      <c r="A2999" t="str">
        <v>MM</v>
      </c>
      <c r="B2999">
        <v>45834</v>
      </c>
      <c r="C2999" t="str">
        <v>TARIFA</v>
      </c>
      <c r="D2999" t="str">
        <v>MM COMERCIO DE CEREAIS</v>
      </c>
      <c r="E2999" t="str">
        <v xml:space="preserve"> BANCO DO BRASIL SA</v>
      </c>
      <c r="F2999" t="str">
        <v>06/2025</v>
      </c>
      <c r="G2999" t="str">
        <v>TARIFA BANCARIA</v>
      </c>
      <c r="H2999" t="str">
        <v>ÚNICA</v>
      </c>
      <c r="I2999" t="str">
        <v>DEBITO EM CONTA</v>
      </c>
      <c r="J2999">
        <v>13</v>
      </c>
    </row>
    <row r="3000">
      <c r="A3000" t="str">
        <v>MM</v>
      </c>
      <c r="B3000">
        <v>45834</v>
      </c>
      <c r="C3000" t="str">
        <v>TARIFAS</v>
      </c>
      <c r="D3000" t="str">
        <v>MM COMERCIO DE CEREAIS</v>
      </c>
      <c r="E3000" t="str">
        <v xml:space="preserve"> BANCO DO BRASIL SA</v>
      </c>
      <c r="F3000" t="str">
        <v>06/2025</v>
      </c>
      <c r="G3000" t="str">
        <v>TARIFA BANCARIA</v>
      </c>
      <c r="H3000" t="str">
        <v>ÚNICA</v>
      </c>
      <c r="I3000" t="str">
        <v>DEBITO EM CONTA</v>
      </c>
      <c r="J3000">
        <v>10</v>
      </c>
    </row>
    <row r="3001">
      <c r="A3001" t="str">
        <v>MM</v>
      </c>
      <c r="B3001">
        <v>45834</v>
      </c>
      <c r="C3001" t="str">
        <v>RESGATE</v>
      </c>
      <c r="D3001" t="str">
        <v>MM COMERCIO DE CEREAIS</v>
      </c>
      <c r="E3001" t="str">
        <v xml:space="preserve"> TRANSFERENCIA ENTRE CONTAS</v>
      </c>
      <c r="F3001" t="str">
        <v>06/2025</v>
      </c>
      <c r="G3001" t="str">
        <v>TRANSFERENCIA ENTRE CONTAS</v>
      </c>
      <c r="H3001" t="str">
        <v>ÚNICA</v>
      </c>
      <c r="I3001" t="str">
        <v>TRANSFERENCIA</v>
      </c>
      <c r="J3001">
        <v>4803.55</v>
      </c>
    </row>
    <row r="3002">
      <c r="A3002" t="str">
        <v>MM</v>
      </c>
      <c r="B3002">
        <v>45835</v>
      </c>
      <c r="C3002" t="str">
        <v>SALDO FRETE Nº 01891, CTE 22976, CONTRATO: 0216/25 - SO. PLACA: XXX-9999, MOTORISTA: JOEL FLORENCO DE SOUZA</v>
      </c>
      <c r="D3002" t="str">
        <v>MM COMERCIO DE CEREAIS</v>
      </c>
      <c r="E3002" t="str">
        <v xml:space="preserve"> NOVA FROTA TRANSPORTES E LOGISTICA LTDA</v>
      </c>
      <c r="F3002" t="str">
        <v>01891</v>
      </c>
      <c r="G3002" t="str">
        <v>FRETE (ADTO/SALDO)</v>
      </c>
      <c r="H3002" t="str">
        <v>ÚNICA</v>
      </c>
      <c r="I3002" t="str">
        <v>BOLETO</v>
      </c>
      <c r="J3002">
        <v>9362.6</v>
      </c>
    </row>
    <row r="3003">
      <c r="A3003" t="str">
        <v>MM</v>
      </c>
      <c r="B3003">
        <v>45835</v>
      </c>
      <c r="C3003" t="str">
        <v>SALDO FRETE Nº 01898, CTE 22975, CONTRATO: 0216/25 - SO. PLACA: XXX-9999, MOTORISTA: JOEL FLORENCO DE SOUZA</v>
      </c>
      <c r="D3003" t="str">
        <v>MM COMERCIO DE CEREAIS</v>
      </c>
      <c r="E3003" t="str">
        <v xml:space="preserve"> NOVA FROTA TRANSPORTES E LOGISTICA LTDA</v>
      </c>
      <c r="F3003" t="str">
        <v>01898</v>
      </c>
      <c r="G3003" t="str">
        <v>FRETE (ADTO/SALDO)</v>
      </c>
      <c r="H3003" t="str">
        <v>ÚNICA</v>
      </c>
      <c r="I3003" t="str">
        <v>BOLETO</v>
      </c>
      <c r="J3003">
        <v>12942.8</v>
      </c>
    </row>
    <row r="3004">
      <c r="A3004" t="str">
        <v>MM</v>
      </c>
      <c r="B3004">
        <v>45835</v>
      </c>
      <c r="C3004" t="str">
        <v>SALDO FRETE Nº 01907, CTE 22974, CONTRATO: 0216/25 - SO. PLACA: XXX-9999, MOTORISTA: JOEL FLORENCO DE SOUZA</v>
      </c>
      <c r="D3004" t="str">
        <v>MM COMERCIO DE CEREAIS</v>
      </c>
      <c r="E3004" t="str">
        <v xml:space="preserve"> NOVA FROTA TRANSPORTES E LOGISTICA LTDA</v>
      </c>
      <c r="F3004" t="str">
        <v>01907</v>
      </c>
      <c r="G3004" t="str">
        <v>FRETE (ADTO/SALDO)</v>
      </c>
      <c r="H3004" t="str">
        <v>ÚNICA</v>
      </c>
      <c r="I3004" t="str">
        <v>BOLETO</v>
      </c>
      <c r="J3004">
        <v>12521.6</v>
      </c>
    </row>
    <row r="3005">
      <c r="A3005" t="str">
        <v>MM</v>
      </c>
      <c r="B3005">
        <v>45835</v>
      </c>
      <c r="C3005" t="str">
        <v>ANTECIPACAO CONTRATO: 0225/25 - MP. NF 6052.</v>
      </c>
      <c r="D3005" t="str">
        <v>MM COMERCIO DE CEREAIS</v>
      </c>
      <c r="E3005" t="str">
        <v xml:space="preserve"> SILVIO CESAR VERDELIO E OUTRO</v>
      </c>
      <c r="F3005" t="str">
        <v>0225/25 - MP</v>
      </c>
      <c r="G3005" t="str">
        <v>FORNECEDORES MERCADORIA</v>
      </c>
      <c r="H3005" t="str">
        <v>ÚNICA</v>
      </c>
      <c r="I3005" t="str">
        <v>TED</v>
      </c>
      <c r="J3005">
        <v>200000</v>
      </c>
    </row>
    <row r="3006">
      <c r="A3006" t="str">
        <v>MM</v>
      </c>
      <c r="B3006">
        <v>45835</v>
      </c>
      <c r="C3006" t="str">
        <v>RELATORIO DESPESAS 06/2025.</v>
      </c>
      <c r="D3006" t="str">
        <v>MM COMERCIO DE CEREAIS</v>
      </c>
      <c r="E3006" t="str">
        <v xml:space="preserve"> MARCIA MORATELLI</v>
      </c>
      <c r="F3006" t="str">
        <v>06/2025</v>
      </c>
      <c r="G3006" t="str">
        <v>REFEICOES/ALIMENTACAO</v>
      </c>
      <c r="H3006" t="str">
        <v>ÚNICA</v>
      </c>
      <c r="I3006" t="str">
        <v>TRANSFERENCIA</v>
      </c>
      <c r="J3006">
        <v>1072.04</v>
      </c>
    </row>
    <row r="3007">
      <c r="A3007" t="str">
        <v>MM</v>
      </c>
      <c r="B3007">
        <v>45835</v>
      </c>
      <c r="C3007" t="str">
        <v>RELATORIO DESPESAS 06/2025.</v>
      </c>
      <c r="D3007" t="str">
        <v>MM COMERCIO DE CEREAIS</v>
      </c>
      <c r="E3007" t="str">
        <v xml:space="preserve"> MARCIA MORATELLI</v>
      </c>
      <c r="F3007" t="str">
        <v>06/2025</v>
      </c>
      <c r="G3007" t="str">
        <v>COMBUSTIVEL</v>
      </c>
      <c r="H3007" t="str">
        <v>ÚNICA</v>
      </c>
      <c r="I3007" t="str">
        <v>TRANSFERENCIA</v>
      </c>
      <c r="J3007">
        <v>3450.94</v>
      </c>
    </row>
    <row r="3008">
      <c r="A3008" t="str">
        <v>MM</v>
      </c>
      <c r="B3008">
        <v>45835</v>
      </c>
      <c r="C3008" t="str">
        <v>TARIFA</v>
      </c>
      <c r="D3008" t="str">
        <v>MM COMERCIO DE CEREAIS</v>
      </c>
      <c r="E3008" t="str">
        <v xml:space="preserve"> BANCO DO BRASIL SA</v>
      </c>
      <c r="F3008" t="str">
        <v>06/2025</v>
      </c>
      <c r="G3008" t="str">
        <v>TARIFA BANCARIA</v>
      </c>
      <c r="H3008" t="str">
        <v>ÚNICA</v>
      </c>
      <c r="I3008" t="str">
        <v>DEBITO EM CONTA</v>
      </c>
      <c r="J3008">
        <v>13</v>
      </c>
    </row>
    <row r="3009">
      <c r="A3009" t="str">
        <v>MM</v>
      </c>
      <c r="B3009">
        <v>45835</v>
      </c>
      <c r="C3009" t="str">
        <v>RESGATE</v>
      </c>
      <c r="D3009" t="str">
        <v>MM COMERCIO DE CEREAIS</v>
      </c>
      <c r="E3009" t="str">
        <v xml:space="preserve"> TRANSFERENCIA ENTRE CONTAS</v>
      </c>
      <c r="F3009" t="str">
        <v>06/2025</v>
      </c>
      <c r="G3009" t="str">
        <v>TRANSFERENCIA ENTRE CONTAS</v>
      </c>
      <c r="H3009" t="str">
        <v>ÚNICA</v>
      </c>
      <c r="I3009" t="str">
        <v>TRANSFERENCIA</v>
      </c>
      <c r="J3009">
        <v>194187.18</v>
      </c>
    </row>
    <row r="3010">
      <c r="A3010" t="str">
        <v>MM</v>
      </c>
      <c r="B3010">
        <v>45838</v>
      </c>
      <c r="C3010" t="str">
        <v>DEVOLUCAO DA ANTECIPADO DO CONTRATO DE COMPRA E VENDA NUMERO 0039/2025. (BELA CEREAIS X MM COMERCIO). CESSAO DE CREDITO PAGAMETO PARA WILLIANRICARDO CHOPTIAN.</v>
      </c>
      <c r="D3010" t="str">
        <v>MM COMERCIO DE CEREAIS</v>
      </c>
      <c r="E3010" t="str">
        <v xml:space="preserve"> BELA CEREAIS COMERCIO LTDA</v>
      </c>
      <c r="F3010" t="str">
        <v>0039/2025</v>
      </c>
      <c r="G3010" t="str">
        <v>EMPRESAS</v>
      </c>
      <c r="H3010" t="str">
        <v>ÚNICA</v>
      </c>
      <c r="I3010" t="str">
        <v>TRANSFERENCIA</v>
      </c>
      <c r="J3010">
        <v>127728.54</v>
      </c>
    </row>
    <row r="3011">
      <c r="A3011" t="str">
        <v>MM</v>
      </c>
      <c r="B3011">
        <v>45838</v>
      </c>
      <c r="C3011" t="str">
        <v>HONORARIOS 06/2025. NF 1827.</v>
      </c>
      <c r="D3011" t="str">
        <v>MM COMERCIO DE CEREAIS</v>
      </c>
      <c r="E3011" t="str">
        <v xml:space="preserve"> ALEXANDRE ZAVITOSKI GOMES</v>
      </c>
      <c r="F3011" t="str">
        <v>1827</v>
      </c>
      <c r="G3011" t="str">
        <v>HONORARIO CONTABEL</v>
      </c>
      <c r="H3011" t="str">
        <v>6/12</v>
      </c>
      <c r="I3011" t="str">
        <v>PIX</v>
      </c>
      <c r="J3011">
        <v>1518</v>
      </c>
    </row>
    <row r="3012">
      <c r="A3012" t="str">
        <v>MM</v>
      </c>
      <c r="B3012">
        <v>45838</v>
      </c>
      <c r="C3012" t="str">
        <v>PRO LABORE.</v>
      </c>
      <c r="D3012" t="str">
        <v>MM COMERCIO DE CEREAIS</v>
      </c>
      <c r="E3012" t="str">
        <v xml:space="preserve"> MARCIA MORATELLI</v>
      </c>
      <c r="F3012" t="str">
        <v>06/2025</v>
      </c>
      <c r="G3012" t="str">
        <v>PRO-LABORE</v>
      </c>
      <c r="H3012" t="str">
        <v>6/12</v>
      </c>
      <c r="I3012" t="str">
        <v>TRANSFERENCIA</v>
      </c>
      <c r="J3012">
        <v>2314</v>
      </c>
    </row>
    <row r="3013">
      <c r="A3013" t="str">
        <v>MM</v>
      </c>
      <c r="B3013">
        <v>45838</v>
      </c>
      <c r="C3013" t="str">
        <v>SALDO FRETE Nº 01990, CTE 32593 PARCIAL NEROWILLIAN, CONTRATO: . PLACA: NPK-0F28, MOTORISTA: MACIEL CAMPOS BORGES</v>
      </c>
      <c r="D3013" t="str">
        <v>MM COMERCIO DE CEREAIS</v>
      </c>
      <c r="E3013" t="str">
        <v xml:space="preserve"> MACIEL CAMPOS BORGES</v>
      </c>
      <c r="F3013" t="str">
        <v>01990</v>
      </c>
      <c r="G3013" t="str">
        <v>FRETE (ADTO/SALDO)</v>
      </c>
      <c r="H3013" t="str">
        <v>ÚNICA</v>
      </c>
      <c r="I3013" t="str">
        <v>PIX</v>
      </c>
      <c r="J3013">
        <v>2694.4</v>
      </c>
    </row>
    <row r="3014">
      <c r="A3014" t="str">
        <v>MM</v>
      </c>
      <c r="B3014">
        <v>45838</v>
      </c>
      <c r="C3014" t="str">
        <v>CTE 32592 PARCIAL NEROWILLIAN. FATURA Nº 00811 REF. DOCUMENTOS: 01962, 01990, 01988, 01989, 01965.</v>
      </c>
      <c r="D3014" t="str">
        <v>MM COMERCIO DE CEREAIS</v>
      </c>
      <c r="E3014" t="str">
        <v xml:space="preserve"> MARCIA MORATELLI</v>
      </c>
      <c r="F3014" t="str">
        <v>FATURA 00811</v>
      </c>
      <c r="G3014" t="str">
        <v>OUTRAS DESPESAS (CORRETORA)</v>
      </c>
      <c r="H3014" t="str">
        <v>ÚNICA</v>
      </c>
      <c r="I3014" t="str">
        <v>TRANSFERENCIA</v>
      </c>
      <c r="J3014">
        <v>752</v>
      </c>
    </row>
    <row r="3015">
      <c r="A3015" t="str">
        <v>MM</v>
      </c>
      <c r="B3015">
        <v>45838</v>
      </c>
      <c r="C3015" t="str">
        <v>CTE 32592 PARCIAL NEROWILLIAN. FATURA Nº 00811 REF. DOCUMENTOS: 01962, 01990, 01988, 01989, 01965.</v>
      </c>
      <c r="D3015" t="str">
        <v>MM COMERCIO DE CEREAIS</v>
      </c>
      <c r="E3015" t="str">
        <v xml:space="preserve"> MARCIA MORATELLI</v>
      </c>
      <c r="F3015" t="str">
        <v>FATURA 00811</v>
      </c>
      <c r="G3015" t="str">
        <v>PRO-LABORE</v>
      </c>
      <c r="H3015" t="str">
        <v>ÚNICA</v>
      </c>
      <c r="I3015" t="str">
        <v>TRANSFERENCIA</v>
      </c>
      <c r="J3015">
        <v>94</v>
      </c>
    </row>
    <row r="3016">
      <c r="A3016" t="str">
        <v>MM</v>
      </c>
      <c r="B3016">
        <v>45838</v>
      </c>
      <c r="C3016" t="str">
        <v>TARIFA</v>
      </c>
      <c r="D3016" t="str">
        <v>MM COMERCIO DE CEREAIS</v>
      </c>
      <c r="E3016" t="str">
        <v xml:space="preserve"> BANCO DO BRASIL SA</v>
      </c>
      <c r="F3016" t="str">
        <v>06/2025</v>
      </c>
      <c r="G3016" t="str">
        <v>TARIFA BANCARIA</v>
      </c>
      <c r="H3016" t="str">
        <v>ÚNICA</v>
      </c>
      <c r="I3016" t="str">
        <v>DEBITO EM CONTA</v>
      </c>
      <c r="J3016">
        <v>20</v>
      </c>
    </row>
    <row r="3017">
      <c r="A3017" t="str">
        <v>MM</v>
      </c>
      <c r="B3017">
        <v>45838</v>
      </c>
      <c r="C3017" t="str">
        <v>RESGATE</v>
      </c>
      <c r="D3017" t="str">
        <v>MM COMERCIO DE CEREAIS</v>
      </c>
      <c r="E3017" t="str">
        <v xml:space="preserve"> TRANSFERENCIA ENTRE CONTAS</v>
      </c>
      <c r="F3017" t="str">
        <v>06/2025</v>
      </c>
      <c r="G3017" t="str">
        <v>TRANSFERENCIA ENTRE CONTAS</v>
      </c>
      <c r="H3017" t="str">
        <v>ÚNICA</v>
      </c>
      <c r="I3017" t="str">
        <v>TRANSFERENCIA</v>
      </c>
      <c r="J3017">
        <v>135120.94</v>
      </c>
    </row>
    <row r="3018">
      <c r="A3018" t="str">
        <v>MM</v>
      </c>
      <c r="B3018">
        <v>45838</v>
      </c>
      <c r="C3018" t="str">
        <v>IR APLICACAO</v>
      </c>
      <c r="D3018" t="str">
        <v>MM COMERCIO DE CEREAIS</v>
      </c>
      <c r="E3018" t="str">
        <v xml:space="preserve"> BANCO DO BRASIL SA</v>
      </c>
      <c r="F3018" t="str">
        <v>06/2025</v>
      </c>
      <c r="G3018" t="str">
        <v>IRPJ</v>
      </c>
      <c r="H3018" t="str">
        <v>ÚNICA</v>
      </c>
      <c r="I3018" t="str">
        <v>DEBITO EM CONTA</v>
      </c>
      <c r="J3018">
        <v>1688.44</v>
      </c>
    </row>
    <row r="3019">
      <c r="A3019" t="str">
        <v>MM</v>
      </c>
      <c r="B3019">
        <v>45838</v>
      </c>
      <c r="C3019" t="str">
        <v>IOF APLICACAO</v>
      </c>
      <c r="D3019" t="str">
        <v>MM COMERCIO DE CEREAIS</v>
      </c>
      <c r="E3019" t="str">
        <v xml:space="preserve"> BANCO DO BRASIL SA</v>
      </c>
      <c r="F3019" t="str">
        <v>06/2025</v>
      </c>
      <c r="G3019" t="str">
        <v>IOF</v>
      </c>
      <c r="H3019" t="str">
        <v>ÚNICA</v>
      </c>
      <c r="I3019" t="str">
        <v>DEBITO EM CONTA</v>
      </c>
      <c r="J3019">
        <v>52.48</v>
      </c>
    </row>
    <row r="3020">
      <c r="A3020" t="str">
        <v>MM</v>
      </c>
      <c r="B3020">
        <v>45839</v>
      </c>
      <c r="C3020" t="str">
        <v>NF 6853.</v>
      </c>
      <c r="D3020" t="str">
        <v>MM COMERCIO DE CEREAIS</v>
      </c>
      <c r="E3020" t="str">
        <v xml:space="preserve"> GERENTE MAX SOFTWARES EIRELI</v>
      </c>
      <c r="F3020" t="str">
        <v>6853</v>
      </c>
      <c r="G3020" t="str">
        <v>SISTEMA GERENTE MAX</v>
      </c>
      <c r="H3020" t="str">
        <v>7/12</v>
      </c>
      <c r="I3020" t="str">
        <v>BOLETO</v>
      </c>
      <c r="J3020">
        <v>633.01</v>
      </c>
    </row>
    <row r="3021">
      <c r="A3021" t="str">
        <v>MM</v>
      </c>
      <c r="B3021">
        <v>45839</v>
      </c>
      <c r="C3021" t="str">
        <v>IOF CAPITAL DE GIRO OPERAÇÃO 713.915.169 CONTA GARANTIDA. JUROS 1,83%.</v>
      </c>
      <c r="D3021" t="str">
        <v>MM COMERCIO DE CEREAIS</v>
      </c>
      <c r="E3021" t="str">
        <v xml:space="preserve"> BANCO DO BRASIL SA</v>
      </c>
      <c r="F3021" t="str">
        <v>713.915.169</v>
      </c>
      <c r="G3021" t="str">
        <v>IOF</v>
      </c>
      <c r="H3021" t="str">
        <v>ÚNICA</v>
      </c>
      <c r="I3021" t="str">
        <v>DEBITO EM CONTA</v>
      </c>
      <c r="J3021">
        <v>14.08</v>
      </c>
    </row>
    <row r="3022">
      <c r="A3022" t="str">
        <v>MM</v>
      </c>
      <c r="B3022">
        <v>45839</v>
      </c>
      <c r="C3022" t="str">
        <v>RESGATE</v>
      </c>
      <c r="D3022" t="str">
        <v>MM COMERCIO DE CEREAIS</v>
      </c>
      <c r="E3022" t="str">
        <v xml:space="preserve"> TRANSFERENCIA ENTRE CONTAS</v>
      </c>
      <c r="F3022" t="str">
        <v>07/2025</v>
      </c>
      <c r="G3022" t="str">
        <v>TRANSFERENCIA ENTRE CONTAS</v>
      </c>
      <c r="H3022" t="str">
        <v>ÚNICA</v>
      </c>
      <c r="I3022" t="str">
        <v>TRANSFERENCIA</v>
      </c>
      <c r="J3022">
        <v>647.09</v>
      </c>
    </row>
    <row r="3023">
      <c r="A3023" t="str">
        <v>MM</v>
      </c>
      <c r="B3023">
        <v>45841</v>
      </c>
      <c r="C3023" t="str">
        <v>PAGAMENTO JUROS REFERENTE AO CONTRATO DE MUTUO ENTRE SOCIO E EMPRESA DATADO DE 01/05/2025.</v>
      </c>
      <c r="D3023" t="str">
        <v>MM COMERCIO DE CEREAIS</v>
      </c>
      <c r="E3023" t="str">
        <v xml:space="preserve"> MARCIA MORATELLI</v>
      </c>
      <c r="F3023" t="str">
        <v>06/2025</v>
      </c>
      <c r="G3023" t="str">
        <v>JUROS S/ MUTUO SOCIO</v>
      </c>
      <c r="H3023" t="str">
        <v>ÚNICA</v>
      </c>
      <c r="I3023" t="str">
        <v>TRANSFERENCIA</v>
      </c>
      <c r="J3023">
        <v>4508.2</v>
      </c>
    </row>
    <row r="3024">
      <c r="A3024" t="str">
        <v>MM</v>
      </c>
      <c r="B3024">
        <v>45841</v>
      </c>
      <c r="C3024" t="str">
        <v>RESGATE</v>
      </c>
      <c r="D3024" t="str">
        <v>MM COMERCIO DE CEREAIS</v>
      </c>
      <c r="E3024" t="str">
        <v xml:space="preserve"> TRANSFERENCIA ENTRE CONTAS</v>
      </c>
      <c r="F3024" t="str">
        <v>07/2025</v>
      </c>
      <c r="G3024" t="str">
        <v>TRANSFERENCIA ENTRE CONTAS</v>
      </c>
      <c r="H3024" t="str">
        <v>ÚNICA</v>
      </c>
      <c r="I3024" t="str">
        <v>TRANSFERENCIA</v>
      </c>
      <c r="J3024">
        <v>4508.2</v>
      </c>
    </row>
    <row r="3025">
      <c r="A3025" t="str">
        <v>MM</v>
      </c>
      <c r="B3025">
        <v>45842</v>
      </c>
      <c r="C3025" t="str">
        <v>CTE 32593 PARCIAL</v>
      </c>
      <c r="D3025" t="str">
        <v>MM COMERCIO DE CEREAIS</v>
      </c>
      <c r="E3025" t="str">
        <v xml:space="preserve"> NEROWILLIAN DIAS DE SOUZA TRANSPORTES</v>
      </c>
      <c r="F3025" t="str">
        <v>07/2025</v>
      </c>
      <c r="G3025" t="str">
        <v>PRO-LABORE</v>
      </c>
      <c r="H3025" t="str">
        <v>ÚNICA</v>
      </c>
      <c r="I3025" t="str">
        <v>DINHEIRO</v>
      </c>
      <c r="J3025">
        <v>3000</v>
      </c>
    </row>
    <row r="3026">
      <c r="A3026" t="str">
        <v>MM</v>
      </c>
      <c r="B3026">
        <v>45842</v>
      </c>
      <c r="C3026" t="str">
        <v>RESGATE</v>
      </c>
      <c r="D3026" t="str">
        <v>MM COMERCIO DE CEREAIS</v>
      </c>
      <c r="E3026" t="str">
        <v xml:space="preserve"> TRANSFERENCIA ENTRE CONTAS</v>
      </c>
      <c r="F3026" t="str">
        <v>07/2025</v>
      </c>
      <c r="G3026" t="str">
        <v>TRANSFERENCIA ENTRE CONTAS</v>
      </c>
      <c r="H3026" t="str">
        <v>ÚNICA</v>
      </c>
      <c r="I3026" t="str">
        <v>TRANSFERENCIA</v>
      </c>
      <c r="J3026">
        <v>3000</v>
      </c>
    </row>
    <row r="3027">
      <c r="A3027" t="str">
        <v>MM</v>
      </c>
      <c r="B3027">
        <v>45845</v>
      </c>
      <c r="C3027" t="str">
        <v>COMISSÃO CORRETOR JONAS, CTE 32593 PARCIAL NEROWILLIAN, CARREGAMENTO Nº 01964, CONTRATO COMPRA: 0227/25 - MV. PLACA: OBM-1C00, MOTORISTA: ADINEL CHAVES DE SANTANA.</v>
      </c>
      <c r="D3027" t="str">
        <v>MM COMERCIO DE CEREAIS</v>
      </c>
      <c r="E3027" t="str">
        <v xml:space="preserve"> JOEL FLORENCO DE SOUZA</v>
      </c>
      <c r="F3027" t="str">
        <v>01964</v>
      </c>
      <c r="G3027" t="str">
        <v>COMISSÃO CONTRATOS (CORRETORA)</v>
      </c>
      <c r="H3027" t="str">
        <v>ÚNICA</v>
      </c>
      <c r="I3027" t="str">
        <v>TRANSFERENCIA</v>
      </c>
      <c r="J3027">
        <v>1250</v>
      </c>
    </row>
    <row r="3028">
      <c r="A3028" t="str">
        <v>MM</v>
      </c>
      <c r="B3028">
        <v>45845</v>
      </c>
      <c r="C3028" t="str">
        <v>FETHAB NF 5835, 5922, 6052, 6204. CONTRATO: 0225/25 - MP. 548,85 TONS</v>
      </c>
      <c r="D3028" t="str">
        <v>MM COMERCIO DE CEREAIS</v>
      </c>
      <c r="E3028" t="str">
        <v xml:space="preserve"> SILVIO CESAR VERDELIO E OUTRO</v>
      </c>
      <c r="F3028" t="str">
        <v>0225/25 - MP</v>
      </c>
      <c r="G3028" t="str">
        <v>FETHAB</v>
      </c>
      <c r="H3028" t="str">
        <v>ÚNICA</v>
      </c>
      <c r="I3028" t="str">
        <v>BOLETO</v>
      </c>
      <c r="J3028">
        <v>8018.37</v>
      </c>
    </row>
    <row r="3029">
      <c r="A3029" t="str">
        <v>MM</v>
      </c>
      <c r="B3029">
        <v>45845</v>
      </c>
      <c r="C3029" t="str">
        <v>FETHAB NF 1513 CONTRATO 0222/25 - AR 209,4 TONS</v>
      </c>
      <c r="D3029" t="str">
        <v>MM COMERCIO DE CEREAIS</v>
      </c>
      <c r="E3029" t="str">
        <v xml:space="preserve"> RICARDO PANCOTTE</v>
      </c>
      <c r="F3029" t="str">
        <v>0222/25 - AR</v>
      </c>
      <c r="G3029" t="str">
        <v>FETHAB</v>
      </c>
      <c r="H3029" t="str">
        <v>ÚNICA</v>
      </c>
      <c r="I3029" t="str">
        <v>BOLETO</v>
      </c>
      <c r="J3029">
        <v>3059.21</v>
      </c>
    </row>
    <row r="3030">
      <c r="A3030" t="str">
        <v>MM</v>
      </c>
      <c r="B3030">
        <v>45845</v>
      </c>
      <c r="C3030" t="str">
        <v>SALDO FRETE Nº 01988, CTE 21199 WESLEY, CONTRATO: . PLACA: OBM-1C00, MOTORISTA: ADINEL CHAVES DE SANTANA. EXTRATO SILVIO CESAR VERDELIO</v>
      </c>
      <c r="D3030" t="str">
        <v>MM COMERCIO DE CEREAIS</v>
      </c>
      <c r="E3030" t="str">
        <v xml:space="preserve"> ADINEL CHAVES DE SANTANA</v>
      </c>
      <c r="F3030" t="str">
        <v>01988</v>
      </c>
      <c r="G3030" t="str">
        <v>FRETE (ADTO/SALDO)</v>
      </c>
      <c r="H3030" t="str">
        <v>ÚNICA</v>
      </c>
      <c r="I3030" t="str">
        <v>PIX</v>
      </c>
      <c r="J3030">
        <v>11620</v>
      </c>
    </row>
    <row r="3031">
      <c r="A3031" t="str">
        <v>MM</v>
      </c>
      <c r="B3031">
        <v>45845</v>
      </c>
      <c r="C3031" t="str">
        <v>CONTRIB ENTIDADE FEIJAO NF 1513 CONTRATO 0222/25 - AR 209,4 TONS</v>
      </c>
      <c r="D3031" t="str">
        <v>MM COMERCIO DE CEREAIS</v>
      </c>
      <c r="E3031" t="str">
        <v xml:space="preserve"> RICARDO PANCOTTE</v>
      </c>
      <c r="F3031" t="str">
        <v>0222/25 - AR</v>
      </c>
      <c r="G3031" t="str">
        <v>FETHAB</v>
      </c>
      <c r="H3031" t="str">
        <v>ÚNICA</v>
      </c>
      <c r="I3031" t="str">
        <v>BOLETO</v>
      </c>
      <c r="J3031">
        <v>2039.47</v>
      </c>
    </row>
    <row r="3032">
      <c r="A3032" t="str">
        <v>MM</v>
      </c>
      <c r="B3032">
        <v>45845</v>
      </c>
      <c r="C3032" t="str">
        <v>SALDO FRETE, CTE 21272 WESLEY, CARREGAMENTO Nº 01964, CONTRATO COMPRA: 0227/25 - MV. PLACA: OBM-1C00, MOTORISTA: ADINEL CHAVES DE SANTANA. EXTRATO SILVIO CESAR VERDELIO.</v>
      </c>
      <c r="D3032" t="str">
        <v>MM COMERCIO DE CEREAIS</v>
      </c>
      <c r="E3032" t="str">
        <v xml:space="preserve"> ADINEL CHAVES DE SANTANA</v>
      </c>
      <c r="F3032" t="str">
        <v>01964</v>
      </c>
      <c r="G3032" t="str">
        <v>FRETE (ADTO/SALDO)</v>
      </c>
      <c r="H3032" t="str">
        <v>ÚNICA</v>
      </c>
      <c r="I3032" t="str">
        <v>PIX</v>
      </c>
      <c r="J3032">
        <v>5000</v>
      </c>
    </row>
    <row r="3033">
      <c r="A3033" t="str">
        <v>MM</v>
      </c>
      <c r="B3033">
        <v>45845</v>
      </c>
      <c r="C3033" t="str">
        <v>SALDO FRETE Nº 01988, CTE 32594 NEROWILLIAN, CONTRATO: . PLACA: OBM-1C00, MOTORISTA: ADINEL CHAVES DE SANTANA. EXTRATO SILVIO CESAR VERDELIO</v>
      </c>
      <c r="D3033" t="str">
        <v>MM COMERCIO DE CEREAIS</v>
      </c>
      <c r="E3033" t="str">
        <v xml:space="preserve"> ADINEL CHAVES DE SANTANA</v>
      </c>
      <c r="F3033" t="str">
        <v>01988</v>
      </c>
      <c r="G3033" t="str">
        <v>FRETE (ADTO/SALDO)</v>
      </c>
      <c r="H3033" t="str">
        <v>ÚNICA</v>
      </c>
      <c r="I3033" t="str">
        <v>PIX</v>
      </c>
      <c r="J3033">
        <v>3620</v>
      </c>
    </row>
    <row r="3034">
      <c r="A3034" t="str">
        <v>MM</v>
      </c>
      <c r="B3034">
        <v>45845</v>
      </c>
      <c r="C3034" t="str">
        <v>INTERNET 06/2025.</v>
      </c>
      <c r="D3034" t="str">
        <v>MM COMERCIO DE CEREAIS</v>
      </c>
      <c r="E3034" t="str">
        <v xml:space="preserve"> ABS TELECOMUNICACOES LTDA</v>
      </c>
      <c r="F3034" t="str">
        <v>06/2025</v>
      </c>
      <c r="G3034" t="str">
        <v>INTERNET</v>
      </c>
      <c r="H3034" t="str">
        <v>6/12</v>
      </c>
      <c r="I3034" t="str">
        <v>BOLETO</v>
      </c>
      <c r="J3034">
        <v>179.9</v>
      </c>
    </row>
    <row r="3035">
      <c r="A3035" t="str">
        <v>MM</v>
      </c>
      <c r="B3035">
        <v>45845</v>
      </c>
      <c r="C3035" t="str">
        <v>CONTRIB ENTIDADE FEIJAO NF 5835, 5922, 6052, 6204. CONTRATO: 0225/25 - MP. 548,85 TONS</v>
      </c>
      <c r="D3035" t="str">
        <v>MM COMERCIO DE CEREAIS</v>
      </c>
      <c r="E3035" t="str">
        <v xml:space="preserve"> SILVIO CESAR VERDELIO E OUTRO</v>
      </c>
      <c r="F3035" t="str">
        <v>0225/25 - MP</v>
      </c>
      <c r="G3035" t="str">
        <v>FETHAB</v>
      </c>
      <c r="H3035" t="str">
        <v>ÚNICA</v>
      </c>
      <c r="I3035" t="str">
        <v>BOLETO</v>
      </c>
      <c r="J3035">
        <v>5345.58</v>
      </c>
    </row>
    <row r="3036">
      <c r="A3036" t="str">
        <v>MM</v>
      </c>
      <c r="B3036">
        <v>45845</v>
      </c>
      <c r="C3036" t="str">
        <v>RESGATE</v>
      </c>
      <c r="D3036" t="str">
        <v>MM COMERCIO DE CEREAIS</v>
      </c>
      <c r="E3036" t="str">
        <v xml:space="preserve"> TRANSFERENCIA ENTRE CONTAS</v>
      </c>
      <c r="F3036" t="str">
        <v>07/2025</v>
      </c>
      <c r="G3036" t="str">
        <v>TRANSFERENCIA ENTRE CONTAS</v>
      </c>
      <c r="H3036" t="str">
        <v>ÚNICA</v>
      </c>
      <c r="I3036" t="str">
        <v>TRANSFERENCIA</v>
      </c>
      <c r="J3036">
        <v>36512.53</v>
      </c>
    </row>
    <row r="3037">
      <c r="A3037" t="str">
        <v>MM</v>
      </c>
      <c r="B3037">
        <v>45846</v>
      </c>
      <c r="C3037" t="str">
        <v>CTE 7600296. EXTRATO ROBERTO MARTINS SANTANA.</v>
      </c>
      <c r="D3037" t="str">
        <v>MM COMERCIO DE CEREAIS</v>
      </c>
      <c r="E3037" t="str">
        <v xml:space="preserve"> OTI BRASIL TRANSPORTES LTDA</v>
      </c>
      <c r="F3037" t="str">
        <v>072025</v>
      </c>
      <c r="G3037" t="str">
        <v>DIVERSOS</v>
      </c>
      <c r="H3037" t="str">
        <v>ÚNICA</v>
      </c>
      <c r="I3037" t="str">
        <v>PIX</v>
      </c>
      <c r="J3037">
        <v>93</v>
      </c>
    </row>
    <row r="3038">
      <c r="A3038" t="str">
        <v>MM</v>
      </c>
      <c r="B3038">
        <v>45846</v>
      </c>
      <c r="C3038" t="str">
        <v>RESGATE</v>
      </c>
      <c r="D3038" t="str">
        <v>MM COMERCIO DE CEREAIS</v>
      </c>
      <c r="E3038" t="str">
        <v xml:space="preserve"> TRANSFERENCIA ENTRE CONTAS</v>
      </c>
      <c r="F3038" t="str">
        <v>07/2025</v>
      </c>
      <c r="G3038" t="str">
        <v>TRANSFERENCIA ENTRE CONTAS</v>
      </c>
      <c r="H3038" t="str">
        <v>ÚNICA</v>
      </c>
      <c r="I3038" t="str">
        <v>TRANSFERENCIA</v>
      </c>
      <c r="J3038">
        <v>93</v>
      </c>
    </row>
    <row r="3039">
      <c r="A3039" t="str">
        <v>MM</v>
      </c>
      <c r="B3039">
        <v>45848</v>
      </c>
      <c r="C3039" t="str">
        <v>BAIXAR CTE 32593 PARCIAL NEROWILIAN. CLASSIFICACAO CONTRATO 0214/25 - SO 1.200 TONS. FATURA Nº 00786 REF. DOCUMENTOS: 01836, 01837, 01840, 01841, 01842, 01843, 01844, 01859, 01884, 01829, 01830, 01831, 01834, 01835, 01838, 01839, 01857, 01855, 01856, 0186</v>
      </c>
      <c r="D3039" t="str">
        <v>MM COMERCIO DE CEREAIS</v>
      </c>
      <c r="E3039" t="str">
        <v xml:space="preserve"> VALE CLASSIFICACAO E ANALISE DE GRAOS LTDA</v>
      </c>
      <c r="F3039" t="str">
        <v>202500000000017</v>
      </c>
      <c r="G3039" t="str">
        <v>COMISSÃO CONTRATOS (CORRETORA)</v>
      </c>
      <c r="H3039" t="str">
        <v>ÚNICA</v>
      </c>
      <c r="I3039" t="str">
        <v>TRANSFERENCIA</v>
      </c>
      <c r="J3039">
        <v>1485</v>
      </c>
    </row>
    <row r="3040">
      <c r="A3040" t="str">
        <v>MM</v>
      </c>
      <c r="B3040">
        <v>45848</v>
      </c>
      <c r="C3040" t="str">
        <v>NF 202500000000010. HOSPEDAGEM SITE MM.</v>
      </c>
      <c r="D3040" t="str">
        <v>MM COMERCIO DE CEREAIS</v>
      </c>
      <c r="E3040" t="str">
        <v xml:space="preserve"> SKILLS IT SOLUCOES EM TECNOLOGIA LTDA</v>
      </c>
      <c r="F3040" t="str">
        <v>202500000000010</v>
      </c>
      <c r="G3040" t="str">
        <v>INFORMATICA</v>
      </c>
      <c r="H3040" t="str">
        <v>ÚNICA</v>
      </c>
      <c r="I3040" t="str">
        <v>BOLETO</v>
      </c>
      <c r="J3040">
        <v>125</v>
      </c>
    </row>
    <row r="3041">
      <c r="A3041" t="str">
        <v>MM</v>
      </c>
      <c r="B3041">
        <v>45848</v>
      </c>
      <c r="C3041" t="str">
        <v>JUROS CAPITAL DE GIRO OPERAÇÃO 713.915.169 CONTA GARANTIDA. JUROS 1,83%.</v>
      </c>
      <c r="D3041" t="str">
        <v>MM COMERCIO DE CEREAIS</v>
      </c>
      <c r="E3041" t="str">
        <v xml:space="preserve"> BANCO DO BRASIL SA</v>
      </c>
      <c r="F3041" t="str">
        <v>713.915.169</v>
      </c>
      <c r="G3041" t="str">
        <v>JUROS EMPRESTIMOS</v>
      </c>
      <c r="H3041" t="str">
        <v>ÚNICA</v>
      </c>
      <c r="I3041" t="str">
        <v>DEBITO EM CONTA</v>
      </c>
      <c r="J3041">
        <v>181.06</v>
      </c>
    </row>
    <row r="3042">
      <c r="A3042" t="str">
        <v>MM</v>
      </c>
      <c r="B3042">
        <v>45848</v>
      </c>
      <c r="C3042" t="str">
        <v>TARIFA</v>
      </c>
      <c r="D3042" t="str">
        <v>MM COMERCIO DE CEREAIS</v>
      </c>
      <c r="E3042" t="str">
        <v xml:space="preserve"> BANCO DA AMAZONIA</v>
      </c>
      <c r="F3042" t="str">
        <v>07/2025</v>
      </c>
      <c r="G3042" t="str">
        <v>TARIFA BANCARIA</v>
      </c>
      <c r="H3042" t="str">
        <v>ÚNICA</v>
      </c>
      <c r="I3042" t="str">
        <v>DEBITO EM CONTA</v>
      </c>
      <c r="J3042">
        <v>95</v>
      </c>
    </row>
    <row r="3043">
      <c r="A3043" t="str">
        <v>MM</v>
      </c>
      <c r="B3043">
        <v>45848</v>
      </c>
      <c r="C3043" t="str">
        <v>CONSORCIO</v>
      </c>
      <c r="D3043" t="str">
        <v>MM COMERCIO DE CEREAIS</v>
      </c>
      <c r="E3043" t="str">
        <v xml:space="preserve"> BANCO DO BRASIL SA</v>
      </c>
      <c r="F3043" t="str">
        <v>07/2025</v>
      </c>
      <c r="G3043" t="str">
        <v>CONSORCIO</v>
      </c>
      <c r="H3043" t="str">
        <v>ÚNICA</v>
      </c>
      <c r="I3043" t="str">
        <v>DEBITO EM CONTA</v>
      </c>
      <c r="J3043">
        <v>696.36</v>
      </c>
    </row>
    <row r="3044">
      <c r="A3044" t="str">
        <v>MM</v>
      </c>
      <c r="B3044">
        <v>45848</v>
      </c>
      <c r="C3044" t="str">
        <v>RESGATE</v>
      </c>
      <c r="D3044" t="str">
        <v>MM COMERCIO DE CEREAIS</v>
      </c>
      <c r="E3044" t="str">
        <v xml:space="preserve"> TRANSFERENCIA ENTRE CONTAS</v>
      </c>
      <c r="F3044" t="str">
        <v>07/2025</v>
      </c>
      <c r="G3044" t="str">
        <v>TRANSFERENCIA ENTRE CONTAS</v>
      </c>
      <c r="H3044" t="str">
        <v>ÚNICA</v>
      </c>
      <c r="I3044" t="str">
        <v>TRANSFERENCIA</v>
      </c>
      <c r="J3044">
        <v>2582.42</v>
      </c>
    </row>
    <row r="3045">
      <c r="A3045" t="str">
        <v>MM</v>
      </c>
      <c r="B3045">
        <v>45853</v>
      </c>
      <c r="C3045" t="str">
        <v>COMPRA PARCELA Nº 01 Ref Documento nº 5042</v>
      </c>
      <c r="D3045" t="str">
        <v>MM COMERCIO DE CEREAIS</v>
      </c>
      <c r="E3045" t="str">
        <v xml:space="preserve"> BIG BAG BRASIL EMBALAGENS - EIRELI</v>
      </c>
      <c r="F3045" t="str">
        <v>5042</v>
      </c>
      <c r="G3045" t="str">
        <v>DIVERSOS</v>
      </c>
      <c r="H3045" t="str">
        <v>1/1</v>
      </c>
      <c r="I3045" t="str">
        <v>PIX</v>
      </c>
      <c r="J3045">
        <v>1646.25</v>
      </c>
    </row>
    <row r="3046">
      <c r="A3046" t="str">
        <v>MM</v>
      </c>
      <c r="B3046">
        <v>45853</v>
      </c>
      <c r="C3046" t="str">
        <v>REFERENTE 07/2025.</v>
      </c>
      <c r="D3046" t="str">
        <v>MM COMERCIO DE CEREAIS</v>
      </c>
      <c r="E3046" t="str">
        <v xml:space="preserve"> ENERGISA MATO GROSSO - DISTRIBUIDORA DE ENERGIA S.A.</v>
      </c>
      <c r="F3046" t="str">
        <v>07/2025</v>
      </c>
      <c r="G3046" t="str">
        <v>ENERGIA</v>
      </c>
      <c r="H3046" t="str">
        <v>7/12</v>
      </c>
      <c r="I3046" t="str">
        <v>BOLETO</v>
      </c>
      <c r="J3046">
        <v>87.37</v>
      </c>
    </row>
    <row r="3047">
      <c r="A3047" t="str">
        <v>MM</v>
      </c>
      <c r="B3047">
        <v>45853</v>
      </c>
      <c r="C3047" t="str">
        <v>RESGATE</v>
      </c>
      <c r="D3047" t="str">
        <v>MM COMERCIO DE CEREAIS</v>
      </c>
      <c r="E3047" t="str">
        <v xml:space="preserve"> TRANSFERENCIA ENTRE CONTAS</v>
      </c>
      <c r="F3047" t="str">
        <v>07/2025</v>
      </c>
      <c r="G3047" t="str">
        <v>TRANSFERENCIA ENTRE CONTAS</v>
      </c>
      <c r="H3047" t="str">
        <v>ÚNICA</v>
      </c>
      <c r="I3047" t="str">
        <v>TRANSFERENCIA</v>
      </c>
      <c r="J3047">
        <v>1733.62</v>
      </c>
    </row>
    <row r="3048">
      <c r="A3048" t="str">
        <v>MM</v>
      </c>
      <c r="B3048">
        <v>45854</v>
      </c>
      <c r="C3048" t="str">
        <v>CTE 32594 PARCIAL</v>
      </c>
      <c r="D3048" t="str">
        <v>MM COMERCIO DE CEREAIS</v>
      </c>
      <c r="E3048" t="str">
        <v xml:space="preserve"> NEROWILLIAN DIAS DE SOUZA TRANSPORTES</v>
      </c>
      <c r="F3048" t="str">
        <v>07/2025</v>
      </c>
      <c r="G3048" t="str">
        <v>PRO-LABORE</v>
      </c>
      <c r="H3048" t="str">
        <v>ÚNICA</v>
      </c>
      <c r="I3048" t="str">
        <v>DINHEIRO</v>
      </c>
      <c r="J3048">
        <v>3000</v>
      </c>
    </row>
    <row r="3049">
      <c r="A3049" t="str">
        <v>MM</v>
      </c>
      <c r="B3049">
        <v>45854</v>
      </c>
      <c r="C3049" t="str">
        <v>CEDULA DE CREDITO BANCARIO NR 713.913.095. 17/24 PARCELAS PRIMEIRA 24/02/2024 ULTIMA 24/02/2026 VALOR PARCELA: R$ 54.166,67 . ENCARGO FINANCEIRO 1,33 % MES.</v>
      </c>
      <c r="D3049" t="str">
        <v>MM COMERCIO DE CEREAIS</v>
      </c>
      <c r="E3049" t="str">
        <v xml:space="preserve"> BANCO DO BRASIL SA</v>
      </c>
      <c r="F3049" t="str">
        <v>713.913.095</v>
      </c>
      <c r="G3049" t="str">
        <v>CAPITAL GIRO</v>
      </c>
      <c r="H3049" t="str">
        <v>17/24</v>
      </c>
      <c r="I3049" t="str">
        <v>DEBITO EM CONTA</v>
      </c>
      <c r="J3049">
        <v>54166.67</v>
      </c>
    </row>
    <row r="3050">
      <c r="A3050" t="str">
        <v>MM</v>
      </c>
      <c r="B3050">
        <v>45854</v>
      </c>
      <c r="C3050" t="str">
        <v>CEDULA DE CREDITO BANCARIO NR 713.913.095. 17/24 PARCELAS PRIMEIRA 24/02/2024 ULTIMA 24/02/2026 VALOR PARCELA: R$ 54.166,67 . ENCARGO FINANCEIRO 1,33 % MES.</v>
      </c>
      <c r="D3050" t="str">
        <v>MM COMERCIO DE CEREAIS</v>
      </c>
      <c r="E3050" t="str">
        <v xml:space="preserve"> BANCO DO BRASIL SA</v>
      </c>
      <c r="F3050" t="str">
        <v>713.913.095</v>
      </c>
      <c r="G3050" t="str">
        <v>JUROS EMPRESTIMOS</v>
      </c>
      <c r="H3050" t="str">
        <v>17/24</v>
      </c>
      <c r="I3050" t="str">
        <v>DEBITO EM CONTA</v>
      </c>
      <c r="J3050">
        <v>5763.33</v>
      </c>
    </row>
    <row r="3051">
      <c r="A3051" t="str">
        <v>MM</v>
      </c>
      <c r="B3051">
        <v>45854</v>
      </c>
      <c r="C3051" t="str">
        <v>RESGATE</v>
      </c>
      <c r="D3051" t="str">
        <v>MM COMERCIO DE CEREAIS</v>
      </c>
      <c r="E3051" t="str">
        <v xml:space="preserve"> TRANSFERENCIA ENTRE CONTAS</v>
      </c>
      <c r="F3051" t="str">
        <v>07/2025</v>
      </c>
      <c r="G3051" t="str">
        <v>TRANSFERENCIA ENTRE CONTAS</v>
      </c>
      <c r="H3051" t="str">
        <v>ÚNICA</v>
      </c>
      <c r="I3051" t="str">
        <v>TRANSFERENCIA</v>
      </c>
      <c r="J3051">
        <v>62930</v>
      </c>
    </row>
    <row r="3052">
      <c r="A3052" t="str">
        <v>MM</v>
      </c>
      <c r="B3052">
        <v>45856</v>
      </c>
      <c r="C3052" t="str">
        <v>FUNRURAL NF 5835, 5922, 6052, 6204. CONTRATO: 0225/25 - MP. 548,85 TONS</v>
      </c>
      <c r="D3052" t="str">
        <v>MM COMERCIO DE CEREAIS</v>
      </c>
      <c r="E3052" t="str">
        <v xml:space="preserve"> SILVIO CESAR VERDELIO E OUTRO</v>
      </c>
      <c r="F3052" t="str">
        <v>0225/25 - MP</v>
      </c>
      <c r="G3052" t="str">
        <v>FUNRURAL</v>
      </c>
      <c r="H3052" t="str">
        <v>ÚNICA</v>
      </c>
      <c r="I3052" t="str">
        <v>BOLETO</v>
      </c>
      <c r="J3052">
        <v>2415.53</v>
      </c>
    </row>
    <row r="3053">
      <c r="A3053" t="str">
        <v>MM</v>
      </c>
      <c r="B3053">
        <v>45856</v>
      </c>
      <c r="C3053" t="str">
        <v>SENAR NF 1513 CONTRATO 0222/25 - AR 209,4 TONS</v>
      </c>
      <c r="D3053" t="str">
        <v>MM COMERCIO DE CEREAIS</v>
      </c>
      <c r="E3053" t="str">
        <v xml:space="preserve"> RICARDO PANCOTTE</v>
      </c>
      <c r="F3053" t="str">
        <v>0222/25 - AR</v>
      </c>
      <c r="G3053" t="str">
        <v>FUNRURAL</v>
      </c>
      <c r="H3053" t="str">
        <v>ÚNICA</v>
      </c>
      <c r="I3053" t="str">
        <v>BOLETO</v>
      </c>
      <c r="J3053">
        <v>615.29</v>
      </c>
    </row>
    <row r="3054">
      <c r="A3054" t="str">
        <v>MM</v>
      </c>
      <c r="B3054">
        <v>45856</v>
      </c>
      <c r="C3054" t="str">
        <v>REFERENTE 06/2025. INSS + IR JUROS SOCIO.</v>
      </c>
      <c r="D3054" t="str">
        <v>MM COMERCIO DE CEREAIS</v>
      </c>
      <c r="E3054" t="str">
        <v xml:space="preserve"> INSS INSTITUTO NACIONAL DE SEGURANCA SOCIAL</v>
      </c>
      <c r="F3054" t="str">
        <v>06/2025</v>
      </c>
      <c r="G3054" t="str">
        <v>IRPF</v>
      </c>
      <c r="H3054" t="str">
        <v>6/12</v>
      </c>
      <c r="I3054" t="str">
        <v>BOLETO</v>
      </c>
      <c r="J3054">
        <v>652.36</v>
      </c>
    </row>
    <row r="3055">
      <c r="A3055" t="str">
        <v>MM</v>
      </c>
      <c r="B3055">
        <v>45856</v>
      </c>
      <c r="C3055" t="str">
        <v>REFERENTE 06/2025. INSS + IR JUROS SOCIO.</v>
      </c>
      <c r="D3055" t="str">
        <v>MM COMERCIO DE CEREAIS</v>
      </c>
      <c r="E3055" t="str">
        <v xml:space="preserve"> INSS INSTITUTO NACIONAL DE SEGURANCA SOCIAL</v>
      </c>
      <c r="F3055" t="str">
        <v>06/2025</v>
      </c>
      <c r="G3055" t="str">
        <v>INSS</v>
      </c>
      <c r="H3055" t="str">
        <v>6/12</v>
      </c>
      <c r="I3055" t="str">
        <v>BOLETO</v>
      </c>
      <c r="J3055">
        <v>805.99</v>
      </c>
    </row>
    <row r="3056">
      <c r="A3056" t="str">
        <v>MM</v>
      </c>
      <c r="B3056">
        <v>45856</v>
      </c>
      <c r="C3056" t="str">
        <v>RESGATE</v>
      </c>
      <c r="D3056" t="str">
        <v>MM COMERCIO DE CEREAIS</v>
      </c>
      <c r="E3056" t="str">
        <v xml:space="preserve"> TRANSFERENCIA ENTRE CONTAS</v>
      </c>
      <c r="F3056" t="str">
        <v>07/2025</v>
      </c>
      <c r="G3056" t="str">
        <v>TRANSFERENCIA ENTRE CONTAS</v>
      </c>
      <c r="H3056" t="str">
        <v>ÚNICA</v>
      </c>
      <c r="I3056" t="str">
        <v>TRANSFERENCIA</v>
      </c>
      <c r="J3056">
        <v>4489.17</v>
      </c>
    </row>
    <row r="3057">
      <c r="A3057" t="str">
        <v>MM</v>
      </c>
      <c r="B3057">
        <v>45861</v>
      </c>
      <c r="C3057" t="str">
        <v>DEVOLUCAO DA ANTECIPACAO DO CONTRATO DE COMPRA E VENDA NUMERO 0039/2025. (BELA CEREAIS X MM COMERCIO).</v>
      </c>
      <c r="D3057" t="str">
        <v>MM COMERCIO DE CEREAIS</v>
      </c>
      <c r="E3057" t="str">
        <v xml:space="preserve"> BELA CEREAIS COMERCIO LTDA</v>
      </c>
      <c r="F3057" t="str">
        <v>0039/2025</v>
      </c>
      <c r="G3057" t="str">
        <v>EMPRESAS</v>
      </c>
      <c r="H3057" t="str">
        <v>ÚNICA</v>
      </c>
      <c r="I3057" t="str">
        <v>TRANSFERENCIA</v>
      </c>
      <c r="J3057">
        <v>2252271.46</v>
      </c>
    </row>
    <row r="3058">
      <c r="A3058" t="str">
        <v>MM</v>
      </c>
      <c r="B3058">
        <v>45861</v>
      </c>
      <c r="C3058" t="str">
        <v>RESGATE</v>
      </c>
      <c r="D3058" t="str">
        <v>MM COMERCIO DE CEREAIS</v>
      </c>
      <c r="E3058" t="str">
        <v xml:space="preserve"> TRANSFERENCIA ENTRE CONTAS</v>
      </c>
      <c r="F3058" t="str">
        <v>07/2025</v>
      </c>
      <c r="G3058" t="str">
        <v>TRANSFERENCIA ENTRE CONTAS</v>
      </c>
      <c r="H3058" t="str">
        <v>ÚNICA</v>
      </c>
      <c r="I3058" t="str">
        <v>TRANSFERENCIA</v>
      </c>
      <c r="J3058">
        <v>1800000</v>
      </c>
    </row>
    <row r="3059">
      <c r="A3059" t="str">
        <v>MM</v>
      </c>
      <c r="B3059">
        <v>45861</v>
      </c>
      <c r="C3059" t="str">
        <v>RESGATE</v>
      </c>
      <c r="D3059" t="str">
        <v>MM COMERCIO DE CEREAIS</v>
      </c>
      <c r="E3059" t="str">
        <v xml:space="preserve"> TRANSFERENCIA ENTRE CONTAS</v>
      </c>
      <c r="F3059" t="str">
        <v>07/2025</v>
      </c>
      <c r="G3059" t="str">
        <v>TRANSFERENCIA ENTRE CONTAS</v>
      </c>
      <c r="H3059" t="str">
        <v>ÚNICA</v>
      </c>
      <c r="I3059" t="str">
        <v>TRANSFERENCIA</v>
      </c>
      <c r="J3059">
        <v>452271.46</v>
      </c>
    </row>
    <row r="3060">
      <c r="A3060" t="str">
        <v>MM</v>
      </c>
      <c r="B3060">
        <v>45863</v>
      </c>
      <c r="C3060" t="str">
        <v>COMISSÃO CORRETOR, NF 202500000000065, CONTRATO COMPRA: 0179/24 - SO. FATURA Nº 00840 REF. DOCUMENTOS: 01731, 01717, 01725, 01722, 01739, 01742, 01736, 01753, 01754, 01755, 01764, 01766, 01769, 01679, 01680, 01692, 01694, 01696, 01695, 01697, 01693, 01701</v>
      </c>
      <c r="D3060" t="str">
        <v>MM COMERCIO DE CEREAIS</v>
      </c>
      <c r="E3060" t="str">
        <v xml:space="preserve"> R M SANTANA</v>
      </c>
      <c r="F3060" t="str">
        <v>0179/24 - SO</v>
      </c>
      <c r="G3060" t="str">
        <v>COMISSÃO CONTRATOS (CORRETORA)</v>
      </c>
      <c r="H3060" t="str">
        <v>ÚNICA</v>
      </c>
      <c r="I3060" t="str">
        <v>PIX</v>
      </c>
      <c r="J3060">
        <v>2754.52</v>
      </c>
    </row>
    <row r="3061">
      <c r="A3061" t="str">
        <v>MM</v>
      </c>
      <c r="B3061">
        <v>45863</v>
      </c>
      <c r="C3061" t="str">
        <v>COMISSÃO CORRETOR, NF 202500000000065, CONTRATO COMPRA: 0179/24 - SO. FATURA Nº 00840 REF. DOCUMENTOS: 01731, 01717, 01725, 01722, 01739, 01742, 01736, 01753, 01754, 01755, 01764, 01766, 01769, 01679, 01680, 01692, 01694, 01696, 01695, 01697, 01693, 01701</v>
      </c>
      <c r="D3061" t="str">
        <v>MM COMERCIO DE CEREAIS</v>
      </c>
      <c r="E3061" t="str">
        <v xml:space="preserve"> R M SANTANA</v>
      </c>
      <c r="F3061" t="str">
        <v>0179/24 - SO</v>
      </c>
      <c r="G3061" t="str">
        <v>COMISSAO CONTRATO</v>
      </c>
      <c r="H3061" t="str">
        <v>ÚNICA</v>
      </c>
      <c r="I3061" t="str">
        <v>PIX</v>
      </c>
      <c r="J3061">
        <v>47245.48</v>
      </c>
    </row>
    <row r="3062">
      <c r="A3062" t="str">
        <v>MM</v>
      </c>
      <c r="B3062">
        <v>45863</v>
      </c>
      <c r="C3062" t="str">
        <v>RESGATE</v>
      </c>
      <c r="D3062" t="str">
        <v>MM COMERCIO DE CEREAIS</v>
      </c>
      <c r="E3062" t="str">
        <v xml:space="preserve"> TRANSFERENCIA ENTRE CONTAS</v>
      </c>
      <c r="F3062" t="str">
        <v>07/2025</v>
      </c>
      <c r="G3062" t="str">
        <v>TRANSFERENCIA ENTRE CONTAS</v>
      </c>
      <c r="H3062" t="str">
        <v>ÚNICA</v>
      </c>
      <c r="I3062" t="str">
        <v>TRANSFERENCIA</v>
      </c>
      <c r="J3062">
        <v>50000</v>
      </c>
    </row>
    <row r="3063">
      <c r="A3063" t="str">
        <v>MM</v>
      </c>
      <c r="B3063">
        <v>45866</v>
      </c>
      <c r="C3063" t="str">
        <v>CTE 35401 ROBERTO MARTINS SANTANA</v>
      </c>
      <c r="D3063" t="str">
        <v>MM COMERCIO DE CEREAIS</v>
      </c>
      <c r="E3063" t="str">
        <v xml:space="preserve"> CARVALIMA TRANSPORTES LTDA</v>
      </c>
      <c r="F3063" t="str">
        <v>35401</v>
      </c>
      <c r="G3063" t="str">
        <v>FRETES/ENCOMENDAS</v>
      </c>
      <c r="H3063" t="str">
        <v>ÚNICA</v>
      </c>
      <c r="I3063" t="str">
        <v>PIX</v>
      </c>
      <c r="J3063">
        <v>187.56</v>
      </c>
    </row>
    <row r="3064">
      <c r="A3064" t="str">
        <v>MM</v>
      </c>
      <c r="B3064">
        <v>45866</v>
      </c>
      <c r="C3064" t="str">
        <v>RESGATE</v>
      </c>
      <c r="D3064" t="str">
        <v>MM COMERCIO DE CEREAIS</v>
      </c>
      <c r="E3064" t="str">
        <v xml:space="preserve"> TRANSFERENCIA ENTRE CONTAS</v>
      </c>
      <c r="F3064" t="str">
        <v>07/2025</v>
      </c>
      <c r="G3064" t="str">
        <v>TRANSFERENCIA ENTRE CONTAS</v>
      </c>
      <c r="H3064" t="str">
        <v>ÚNICA</v>
      </c>
      <c r="I3064" t="str">
        <v>TRANSFERENCIA</v>
      </c>
      <c r="J3064">
        <v>187.56</v>
      </c>
    </row>
    <row r="3065">
      <c r="A3065" t="str">
        <v>MM</v>
      </c>
      <c r="B3065">
        <v>45868</v>
      </c>
      <c r="C3065" t="str">
        <v>RELATORIO DE DESPESAS</v>
      </c>
      <c r="D3065" t="str">
        <v>MM COMERCIO DE CEREAIS</v>
      </c>
      <c r="E3065" t="str">
        <v xml:space="preserve"> MARCIA MORATELLI</v>
      </c>
      <c r="F3065" t="str">
        <v>07/2025</v>
      </c>
      <c r="G3065" t="str">
        <v>REFEICOES/ALIMENTACAO</v>
      </c>
      <c r="H3065" t="str">
        <v>ÚNICA</v>
      </c>
      <c r="I3065" t="str">
        <v>TRANSFERENCIA</v>
      </c>
      <c r="J3065">
        <v>1283.68</v>
      </c>
    </row>
    <row r="3066">
      <c r="A3066" t="str">
        <v>MM</v>
      </c>
      <c r="B3066">
        <v>45868</v>
      </c>
      <c r="C3066" t="str">
        <v>RELATORIO DE DESPESAS</v>
      </c>
      <c r="D3066" t="str">
        <v>MM COMERCIO DE CEREAIS</v>
      </c>
      <c r="E3066" t="str">
        <v xml:space="preserve"> MARCIA MORATELLI</v>
      </c>
      <c r="F3066" t="str">
        <v>07/2025</v>
      </c>
      <c r="G3066" t="str">
        <v>COMBUSTIVEL</v>
      </c>
      <c r="H3066" t="str">
        <v>ÚNICA</v>
      </c>
      <c r="I3066" t="str">
        <v>TRANSFERENCIA</v>
      </c>
      <c r="J3066">
        <v>2826.23</v>
      </c>
    </row>
    <row r="3067">
      <c r="A3067" t="str">
        <v>MM</v>
      </c>
      <c r="B3067">
        <v>45868</v>
      </c>
      <c r="C3067" t="str">
        <v>RELATORIO DE DESPESAS</v>
      </c>
      <c r="D3067" t="str">
        <v>MM COMERCIO DE CEREAIS</v>
      </c>
      <c r="E3067" t="str">
        <v xml:space="preserve"> MARCIA MORATELLI</v>
      </c>
      <c r="F3067" t="str">
        <v>07/2025</v>
      </c>
      <c r="G3067" t="str">
        <v>HOSPEDAGEM</v>
      </c>
      <c r="H3067" t="str">
        <v>ÚNICA</v>
      </c>
      <c r="I3067" t="str">
        <v>TRANSFERENCIA</v>
      </c>
      <c r="J3067">
        <v>871</v>
      </c>
    </row>
    <row r="3068">
      <c r="A3068" t="str">
        <v>MM</v>
      </c>
      <c r="B3068">
        <v>45868</v>
      </c>
      <c r="C3068" t="str">
        <v>COMISSÃO CORRETOR, NF 202500000000065, CONTRATO COMPRA: 0179/24 - SO. FATURA Nº 00840 REF. DOCUMENTOS: 01731, 01717, 01725, 01722, 01739, 01742, 01736, 01753, 01754, 01755, 01764, 01766, 01769, 01679, 01680, 01692, 01694, 01696, 01695, 01697, 01693, 01701</v>
      </c>
      <c r="D3068" t="str">
        <v>MM COMERCIO DE CEREAIS</v>
      </c>
      <c r="E3068" t="str">
        <v xml:space="preserve"> R M SANTANA</v>
      </c>
      <c r="F3068" t="str">
        <v>0179/24 - SO</v>
      </c>
      <c r="G3068" t="str">
        <v>COMISSAO CONTRATO</v>
      </c>
      <c r="H3068" t="str">
        <v>ÚNICA</v>
      </c>
      <c r="I3068" t="str">
        <v>PIX</v>
      </c>
      <c r="J3068">
        <v>117941.65</v>
      </c>
    </row>
    <row r="3069">
      <c r="A3069" t="str">
        <v>MM</v>
      </c>
      <c r="B3069">
        <v>45868</v>
      </c>
      <c r="C3069" t="str">
        <v>RESGATE</v>
      </c>
      <c r="D3069" t="str">
        <v>MM COMERCIO DE CEREAIS</v>
      </c>
      <c r="E3069" t="str">
        <v xml:space="preserve"> TRANSFERENCIA ENTRE CONTAS</v>
      </c>
      <c r="F3069" t="str">
        <v>07/2025</v>
      </c>
      <c r="G3069" t="str">
        <v>TRANSFERENCIA ENTRE CONTAS</v>
      </c>
      <c r="H3069" t="str">
        <v>ÚNICA</v>
      </c>
      <c r="I3069" t="str">
        <v>TRANSFERENCIA</v>
      </c>
      <c r="J3069">
        <v>122922.56</v>
      </c>
    </row>
    <row r="3070">
      <c r="A3070" t="str">
        <v>MM</v>
      </c>
      <c r="B3070">
        <v>45869</v>
      </c>
      <c r="C3070" t="str">
        <v>CSSL e IRPJ 2º TRIMESTRE 2025.</v>
      </c>
      <c r="D3070" t="str">
        <v>MM COMERCIO DE CEREAIS</v>
      </c>
      <c r="E3070" t="str">
        <v xml:space="preserve"> MINISTERIO DA FAZENDA</v>
      </c>
      <c r="F3070" t="str">
        <v>06/2025</v>
      </c>
      <c r="G3070" t="str">
        <v>IRPF</v>
      </c>
      <c r="H3070" t="str">
        <v>ÚNICA</v>
      </c>
      <c r="I3070" t="str">
        <v>BOLETO</v>
      </c>
      <c r="J3070">
        <v>136255.38</v>
      </c>
    </row>
    <row r="3071">
      <c r="A3071" t="str">
        <v>MM</v>
      </c>
      <c r="B3071">
        <v>45869</v>
      </c>
      <c r="C3071" t="str">
        <v>CSSL e IRPJ 2º TRIMESTRE 2025.</v>
      </c>
      <c r="D3071" t="str">
        <v>MM COMERCIO DE CEREAIS</v>
      </c>
      <c r="E3071" t="str">
        <v xml:space="preserve"> MINISTERIO DA FAZENDA</v>
      </c>
      <c r="F3071" t="str">
        <v>06/2025</v>
      </c>
      <c r="G3071" t="str">
        <v>CSLL</v>
      </c>
      <c r="H3071" t="str">
        <v>ÚNICA</v>
      </c>
      <c r="I3071" t="str">
        <v>BOLETO</v>
      </c>
      <c r="J3071">
        <v>25996.84</v>
      </c>
    </row>
    <row r="3072">
      <c r="A3072" t="str">
        <v>MM</v>
      </c>
      <c r="B3072">
        <v>45869</v>
      </c>
      <c r="C3072" t="str">
        <v>HONORARIOS 07/2025. NF 1850.</v>
      </c>
      <c r="D3072" t="str">
        <v>MM COMERCIO DE CEREAIS</v>
      </c>
      <c r="E3072" t="str">
        <v xml:space="preserve"> ALEXANDRE ZAVITOSKI GOMES</v>
      </c>
      <c r="F3072" t="str">
        <v>1850</v>
      </c>
      <c r="G3072" t="str">
        <v>HONORARIO CONTABEL</v>
      </c>
      <c r="H3072" t="str">
        <v>7/12</v>
      </c>
      <c r="I3072" t="str">
        <v>PIX</v>
      </c>
      <c r="J3072">
        <v>1518</v>
      </c>
    </row>
    <row r="3073">
      <c r="A3073" t="str">
        <v>MM</v>
      </c>
      <c r="B3073">
        <v>45869</v>
      </c>
      <c r="C3073" t="str">
        <v>ARMAZENAMENTO DADOS. EXTRATO MARCIA MORATELLI.</v>
      </c>
      <c r="D3073" t="str">
        <v>MM COMERCIO DE CEREAIS</v>
      </c>
      <c r="E3073" t="str">
        <v xml:space="preserve"> GOOGLE CLOUD BRASIL COMPUTACAO E SERVICOS DE DADOS LTDA.</v>
      </c>
      <c r="F3073" t="str">
        <v>13622837</v>
      </c>
      <c r="G3073" t="str">
        <v>INFORMATICA</v>
      </c>
      <c r="H3073" t="str">
        <v>7/12</v>
      </c>
      <c r="I3073" t="str">
        <v>TRANSFERENCIA</v>
      </c>
      <c r="J3073">
        <v>84</v>
      </c>
    </row>
    <row r="3074">
      <c r="A3074" t="str">
        <v>MM</v>
      </c>
      <c r="B3074">
        <v>45869</v>
      </c>
      <c r="C3074" t="str">
        <v>PRO LABORE.</v>
      </c>
      <c r="D3074" t="str">
        <v>MM COMERCIO DE CEREAIS</v>
      </c>
      <c r="E3074" t="str">
        <v xml:space="preserve"> MARCIA MORATELLI</v>
      </c>
      <c r="F3074" t="str">
        <v>07/2025</v>
      </c>
      <c r="G3074" t="str">
        <v>PRO-LABORE</v>
      </c>
      <c r="H3074" t="str">
        <v>7/12</v>
      </c>
      <c r="I3074" t="str">
        <v>TRANSFERENCIA</v>
      </c>
      <c r="J3074">
        <v>2314</v>
      </c>
    </row>
    <row r="3075">
      <c r="A3075" t="str">
        <v>MM</v>
      </c>
      <c r="B3075">
        <v>45869</v>
      </c>
      <c r="C3075" t="str">
        <v>COMISSÃO CORRETOR, CONTRATO COMPRA: 0197/25 - SO. FATURA Nº 00835 REF. DOCUMENTOS: 01641, 01639, 01640, 01643, 01644, 01645, 01646, 01648, 01647, 01642, 01673, 01670, 01671, 01674, 01672, 01649, 01650. CONFORME ACERTO PLAN 2025_Fechamento_final_25072025 A</v>
      </c>
      <c r="D3075" t="str">
        <v>MM COMERCIO DE CEREAIS</v>
      </c>
      <c r="E3075" t="str">
        <v xml:space="preserve"> R M SANTANA</v>
      </c>
      <c r="F3075" t="str">
        <v>0197/25 - SO</v>
      </c>
      <c r="G3075" t="str">
        <v>COMISSÃO CONTRATOS (CORRETORA)</v>
      </c>
      <c r="H3075" t="str">
        <v>ÚNICA</v>
      </c>
      <c r="I3075" t="str">
        <v>TRANSFERENCIA</v>
      </c>
      <c r="J3075">
        <v>3000</v>
      </c>
    </row>
    <row r="3076">
      <c r="A3076" t="str">
        <v>MM</v>
      </c>
      <c r="B3076">
        <v>45869</v>
      </c>
      <c r="C3076" t="str">
        <v>COMISSÃO CORRETOR, CONTRATO COMPRA: 0197/25 - SO. FATURA Nº 00835 REF. DOCUMENTOS: 01641, 01639, 01640, 01643, 01644, 01645, 01646, 01648, 01647, 01642, 01673, 01670, 01671, 01674, 01672, 01649, 01650. CONFORME ACERTO PLAN 2025_Fechamento_final_25072025 A</v>
      </c>
      <c r="D3076" t="str">
        <v>MM COMERCIO DE CEREAIS</v>
      </c>
      <c r="E3076" t="str">
        <v xml:space="preserve"> R M SANTANA</v>
      </c>
      <c r="F3076" t="str">
        <v>0197/25 - SO</v>
      </c>
      <c r="G3076" t="str">
        <v>COMISSAO CONTRATO</v>
      </c>
      <c r="H3076" t="str">
        <v>ÚNICA</v>
      </c>
      <c r="I3076" t="str">
        <v>TRANSFERENCIA</v>
      </c>
      <c r="J3076">
        <v>8400</v>
      </c>
    </row>
    <row r="3077">
      <c r="A3077" t="str">
        <v>MM</v>
      </c>
      <c r="B3077">
        <v>45869</v>
      </c>
      <c r="C3077" t="str">
        <v>COMISSÃO CORRETOR, CONTRATO COMPRA: 0175/24 - SO. FATURA Nº 00836 REF. DOCUMENTOS: 01699, 01778, 01779, 01804, 01805, 01758, 01698, 01759, 01715, 01775, 01714, 01768, 01710, 01782. CONFORME ACERTO PLAN 2025_Fechamento_final_25072025 ARQUIVDO D:\Rede_SM\Ag</v>
      </c>
      <c r="D3077" t="str">
        <v>MM COMERCIO DE CEREAIS</v>
      </c>
      <c r="E3077" t="str">
        <v xml:space="preserve"> R M SANTANA</v>
      </c>
      <c r="F3077" t="str">
        <v>0175/24 - SO</v>
      </c>
      <c r="G3077" t="str">
        <v>COMISSÃO CONTRATOS (CORRETORA)</v>
      </c>
      <c r="H3077" t="str">
        <v>ÚNICA</v>
      </c>
      <c r="I3077" t="str">
        <v>TRANSFERENCIA</v>
      </c>
      <c r="J3077">
        <v>52110.06</v>
      </c>
    </row>
    <row r="3078">
      <c r="A3078" t="str">
        <v>MM</v>
      </c>
      <c r="B3078">
        <v>45869</v>
      </c>
      <c r="C3078" t="str">
        <v>COMISSÃO CORRETOR, CONTRATO COMPRA: 0189/24 - SO. FATURA Nº 00837 REF. DOCUMENTOS: 01802, 01816, 01824, 01820, 01828, 01852. CONFORME ACERTO PLAN 2025_Fechamento_final_25072025 ARQUIVDO D:\Rede_SM\Agro_Xingu\2025</v>
      </c>
      <c r="D3078" t="str">
        <v>MM COMERCIO DE CEREAIS</v>
      </c>
      <c r="E3078" t="str">
        <v xml:space="preserve"> R M SANTANA</v>
      </c>
      <c r="F3078" t="str">
        <v>0189/24 - SO</v>
      </c>
      <c r="G3078" t="str">
        <v>COMISSÃO CONTRATOS (CORRETORA)</v>
      </c>
      <c r="H3078" t="str">
        <v>ÚNICA</v>
      </c>
      <c r="I3078" t="str">
        <v>TRANSFERENCIA</v>
      </c>
      <c r="J3078">
        <v>64925.19</v>
      </c>
    </row>
    <row r="3079">
      <c r="A3079" t="str">
        <v>MM</v>
      </c>
      <c r="B3079">
        <v>45869</v>
      </c>
      <c r="C3079" t="str">
        <v>COMISSÃO CORRETOR, CONTRATO COMPRA: 0189/24 - SO. FATURA Nº 00837 REF. DOCUMENTOS: 01802, 01816, 01824, 01820, 01828, 01852. CONFORME ACERTO PLAN 2025_Fechamento_final_25072025 ARQUIVDO D:\Rede_SM\Agro_Xingu\2025</v>
      </c>
      <c r="D3079" t="str">
        <v>MM COMERCIO DE CEREAIS</v>
      </c>
      <c r="E3079" t="str">
        <v xml:space="preserve"> R M SANTANA</v>
      </c>
      <c r="F3079" t="str">
        <v>0189/24 - SO</v>
      </c>
      <c r="G3079" t="str">
        <v>JUROS FORNECEDORES</v>
      </c>
      <c r="H3079" t="str">
        <v>ÚNICA</v>
      </c>
      <c r="I3079" t="str">
        <v>TRANSFERENCIA</v>
      </c>
      <c r="J3079">
        <v>0.09</v>
      </c>
    </row>
    <row r="3080">
      <c r="A3080" t="str">
        <v>MM</v>
      </c>
      <c r="B3080">
        <v>45869</v>
      </c>
      <c r="C3080" t="str">
        <v>COMISSÃO CORRETOR, CONTRATO COMPRA: 0200/25 - SO. FATURA Nº 00838 REF. DOCUMENTOS: 01677, 01675. CONFORME ACERTO PLAN 2025_Fechamento_final_25072025 ARQUIVDO D:\Rede_SM\Agro_Xingu\2025</v>
      </c>
      <c r="D3080" t="str">
        <v>MM COMERCIO DE CEREAIS</v>
      </c>
      <c r="E3080" t="str">
        <v xml:space="preserve"> R M SANTANA</v>
      </c>
      <c r="F3080" t="str">
        <v>0200/25 - SO</v>
      </c>
      <c r="G3080" t="str">
        <v>COMISSÃO CONTRATOS (CORRETORA)</v>
      </c>
      <c r="H3080" t="str">
        <v>ÚNICA</v>
      </c>
      <c r="I3080" t="str">
        <v>TRANSFERENCIA</v>
      </c>
      <c r="J3080">
        <v>490.21</v>
      </c>
    </row>
    <row r="3081">
      <c r="A3081" t="str">
        <v>MM</v>
      </c>
      <c r="B3081">
        <v>45869</v>
      </c>
      <c r="C3081" t="str">
        <v>COMISSÃO CORRETOR, CONTRATO COMPRA: 0200/25 - SO. FATURA Nº 00838 REF. DOCUMENTOS: 01677, 01675. CONFORME ACERTO PLAN 2025_Fechamento_final_25072025 ARQUIVDO D:\Rede_SM\Agro_Xingu\2025</v>
      </c>
      <c r="D3081" t="str">
        <v>MM COMERCIO DE CEREAIS</v>
      </c>
      <c r="E3081" t="str">
        <v xml:space="preserve"> R M SANTANA</v>
      </c>
      <c r="F3081" t="str">
        <v>0200/25 - SO</v>
      </c>
      <c r="G3081" t="str">
        <v>COMISSAO CONTRATO</v>
      </c>
      <c r="H3081" t="str">
        <v>ÚNICA</v>
      </c>
      <c r="I3081" t="str">
        <v>TRANSFERENCIA</v>
      </c>
      <c r="J3081">
        <v>6662.86</v>
      </c>
    </row>
    <row r="3082">
      <c r="A3082" t="str">
        <v>MM</v>
      </c>
      <c r="B3082">
        <v>45869</v>
      </c>
      <c r="C3082" t="str">
        <v>COMISSÃO CORRETOR, CONTRATO COMPRA: 0195/25 - SO. FATURA Nº 00839 REF. DOCUMENTOS: 01652, 01653, 01656, 01658, 01659, 01666, 01669, 01663, 01654, 01655, 01657, 01660, 01661, 01651, 01662, 01664, 01665, 01667, 01668, 01938. CONFORME ACERTO PLAN 2025_Fecham</v>
      </c>
      <c r="D3082" t="str">
        <v>MM COMERCIO DE CEREAIS</v>
      </c>
      <c r="E3082" t="str">
        <v xml:space="preserve"> R M SANTANA</v>
      </c>
      <c r="F3082" t="str">
        <v>0195/25 - SO</v>
      </c>
      <c r="G3082" t="str">
        <v>COMISSÃO CONTRATOS (CORRETORA)</v>
      </c>
      <c r="H3082" t="str">
        <v>ÚNICA</v>
      </c>
      <c r="I3082" t="str">
        <v>TRANSFERENCIA</v>
      </c>
      <c r="J3082">
        <v>4447.35</v>
      </c>
    </row>
    <row r="3083">
      <c r="A3083" t="str">
        <v>MM</v>
      </c>
      <c r="B3083">
        <v>45869</v>
      </c>
      <c r="C3083" t="str">
        <v>COMISSÃO CORRETOR, CONTRATO COMPRA: 0195/25 - SO. FATURA Nº 00839 REF. DOCUMENTOS: 01652, 01653, 01656, 01658, 01659, 01666, 01669, 01663, 01654, 01655, 01657, 01660, 01661, 01651, 01662, 01664, 01665, 01667, 01668, 01938. CONFORME ACERTO PLAN 2025_Fecham</v>
      </c>
      <c r="D3083" t="str">
        <v>MM COMERCIO DE CEREAIS</v>
      </c>
      <c r="E3083" t="str">
        <v xml:space="preserve"> R M SANTANA</v>
      </c>
      <c r="F3083" t="str">
        <v>0195/25 - SO</v>
      </c>
      <c r="G3083" t="str">
        <v>COMISSAO CONTRATO</v>
      </c>
      <c r="H3083" t="str">
        <v>ÚNICA</v>
      </c>
      <c r="I3083" t="str">
        <v>TRANSFERENCIA</v>
      </c>
      <c r="J3083">
        <v>10597.19</v>
      </c>
    </row>
    <row r="3084">
      <c r="A3084" t="str">
        <v>MM</v>
      </c>
      <c r="B3084">
        <v>45869</v>
      </c>
      <c r="C3084" t="str">
        <v>COMISSÃO CORRETOR, CONTRATO COMPRA: 0214/25 - SO. FATURA Nº 00841 REF. DOCUMENTOS: 01836, 01837, 01840, 01841, 01842, 01843, 01844, 01855, 01884, 01885, 01829, 01830, 01831, 01834, 01835, 01838, 01839, 01857, 01856, 01858, 01865, 01866, 01868, 01869, 0187</v>
      </c>
      <c r="D3084" t="str">
        <v>MM COMERCIO DE CEREAIS</v>
      </c>
      <c r="E3084" t="str">
        <v xml:space="preserve"> R M SANTANA</v>
      </c>
      <c r="F3084" t="str">
        <v>0214/25 - SO</v>
      </c>
      <c r="G3084" t="str">
        <v>COMISSÃO CONTRATOS (CORRETORA)</v>
      </c>
      <c r="H3084" t="str">
        <v>ÚNICA</v>
      </c>
      <c r="I3084" t="str">
        <v>TRANSFERENCIA</v>
      </c>
      <c r="J3084">
        <v>10000</v>
      </c>
    </row>
    <row r="3085">
      <c r="A3085" t="str">
        <v>MM</v>
      </c>
      <c r="B3085">
        <v>45869</v>
      </c>
      <c r="C3085" t="str">
        <v>COMISSÃO CORRETOR, CONTRATO COMPRA: 0215/25 - SO. FATURA Nº 00842 REF. DOCUMENTOS: 01887, 01888, 01889, 01890, 01897, 01898, 01908, 01909, 01917, 01886, 01891, 01892, 01894, 01901, 01904, 01905, 01906, 01907, 01910, 01911, 01915, 01916, 01918, 01921, 0192</v>
      </c>
      <c r="D3085" t="str">
        <v>MM COMERCIO DE CEREAIS</v>
      </c>
      <c r="E3085" t="str">
        <v xml:space="preserve"> R M SANTANA</v>
      </c>
      <c r="F3085" t="str">
        <v>0215/25 - SO</v>
      </c>
      <c r="G3085" t="str">
        <v>COMISSÃO CONTRATOS (CORRETORA)</v>
      </c>
      <c r="H3085" t="str">
        <v>ÚNICA</v>
      </c>
      <c r="I3085" t="str">
        <v>TRANSFERENCIA</v>
      </c>
      <c r="J3085">
        <v>10000</v>
      </c>
    </row>
    <row r="3086">
      <c r="A3086" t="str">
        <v>MM</v>
      </c>
      <c r="B3086">
        <v>45869</v>
      </c>
      <c r="C3086" t="str">
        <v>COMISSÃO CORRETOR, CONTRATO COMPRA: 0177/24 - SO. FATURA Nº 00843 REF. DOCUMENTOS: 01682, 01691, 01688, 01744, 01748, 01750, 01708, 01770, 01772, 01707, 01706, 01773, 01771, 01685, 01690, 01689, 01687, 01684, 01686, 01681, 01683, 01743, 01745, 01746, 0174</v>
      </c>
      <c r="D3086" t="str">
        <v>MM COMERCIO DE CEREAIS</v>
      </c>
      <c r="E3086" t="str">
        <v xml:space="preserve"> R M SANTANA</v>
      </c>
      <c r="F3086" t="str">
        <v>0177/24 - SO</v>
      </c>
      <c r="G3086" t="str">
        <v>COMISSÃO CONTRATOS (CORRETORA)</v>
      </c>
      <c r="H3086" t="str">
        <v>ÚNICA</v>
      </c>
      <c r="I3086" t="str">
        <v>TRANSFERENCIA</v>
      </c>
      <c r="J3086">
        <v>19831.52</v>
      </c>
    </row>
    <row r="3087">
      <c r="A3087" t="str">
        <v>MM</v>
      </c>
      <c r="B3087">
        <v>45869</v>
      </c>
      <c r="C3087" t="str">
        <v>COMISSÃO CORRETOR, CONTRATO COMPRA: 0215/25 - SO. FATURA Nº 00842 REF. DOCUMENTOS: 01887, 01888, 01889, 01890, 01897, 01898, 01908, 01909, 01917, 01886, 01891, 01892, 01894, 01901, 01904, 01905, 01906, 01907, 01910, 01911, 01915, 01916, 01918, 01921, 0192</v>
      </c>
      <c r="D3087" t="str">
        <v>MM COMERCIO DE CEREAIS</v>
      </c>
      <c r="E3087" t="str">
        <v xml:space="preserve"> R M SANTANA</v>
      </c>
      <c r="F3087" t="str">
        <v>0215/25 - SO</v>
      </c>
      <c r="G3087" t="str">
        <v>COMISSAO CONTRATO</v>
      </c>
      <c r="H3087" t="str">
        <v>ÚNICA</v>
      </c>
      <c r="I3087" t="str">
        <v>TRANSFERENCIA</v>
      </c>
      <c r="J3087">
        <v>3620.8</v>
      </c>
    </row>
    <row r="3088">
      <c r="A3088" t="str">
        <v>MM</v>
      </c>
      <c r="B3088">
        <v>45869</v>
      </c>
      <c r="C3088" t="str">
        <v>COMISSÃO CORRETOR, CONTRATO COMPRA: 0179/24 - SO. FATURA Nº 00840 REF. DOCUMENTOS: 01731, 01717, 01725, 01722, 01739, 01742, 01736, 01753, 01754, 01755, 01764, 01766, 01769, 01679, 01680, 01692, 01694, 01696, 01695, 01697, 01693, 01701, 01700, 01718, 0170</v>
      </c>
      <c r="D3088" t="str">
        <v>MM COMERCIO DE CEREAIS</v>
      </c>
      <c r="E3088" t="str">
        <v xml:space="preserve"> R M SANTANA</v>
      </c>
      <c r="F3088" t="str">
        <v>0179/24 - SO</v>
      </c>
      <c r="G3088" t="str">
        <v>COMISSÃO CONTRATOS (CORRETORA)</v>
      </c>
      <c r="H3088" t="str">
        <v>ÚNICA</v>
      </c>
      <c r="I3088" t="str">
        <v>TRANSFERENCIA</v>
      </c>
      <c r="J3088">
        <v>14136.05</v>
      </c>
    </row>
    <row r="3089">
      <c r="A3089" t="str">
        <v>MM</v>
      </c>
      <c r="B3089">
        <v>45869</v>
      </c>
      <c r="C3089" t="str">
        <v>PAGAMENTO JUROS REFERENTE AO CONTRATO DE MUTUO ENTRE SOCIO E EMPRESA DATADO DE 01/05/2025.</v>
      </c>
      <c r="D3089" t="str">
        <v>MM COMERCIO DE CEREAIS</v>
      </c>
      <c r="E3089" t="str">
        <v xml:space="preserve"> MARCIA MORATELLI</v>
      </c>
      <c r="F3089" t="str">
        <v>07/2025</v>
      </c>
      <c r="G3089" t="str">
        <v>JUROS S/ MUTUO SOCIO</v>
      </c>
      <c r="H3089" t="str">
        <v>ÚNICA</v>
      </c>
      <c r="I3089" t="str">
        <v>TRANSFERENCIA</v>
      </c>
      <c r="J3089">
        <v>4508.2</v>
      </c>
    </row>
    <row r="3090">
      <c r="A3090" t="str">
        <v>MM</v>
      </c>
      <c r="B3090">
        <v>45869</v>
      </c>
      <c r="C3090" t="str">
        <v>IR APLICACAO</v>
      </c>
      <c r="D3090" t="str">
        <v>MM COMERCIO DE CEREAIS</v>
      </c>
      <c r="E3090" t="str">
        <v xml:space="preserve"> BANCO DO BRASIL SA</v>
      </c>
      <c r="F3090" t="str">
        <v>07/2025</v>
      </c>
      <c r="G3090" t="str">
        <v>IRPJ</v>
      </c>
      <c r="H3090" t="str">
        <v>ÚNICA</v>
      </c>
      <c r="I3090" t="str">
        <v>DEBITO EM CONTA</v>
      </c>
      <c r="J3090">
        <v>4620.11</v>
      </c>
    </row>
    <row r="3091">
      <c r="A3091" t="str">
        <v>MM</v>
      </c>
      <c r="B3091">
        <v>45869</v>
      </c>
      <c r="C3091" t="str">
        <v>IR APLICACAO</v>
      </c>
      <c r="D3091" t="str">
        <v>MM COMERCIO DE CEREAIS</v>
      </c>
      <c r="E3091" t="str">
        <v xml:space="preserve"> BANCO DO BRASIL SA</v>
      </c>
      <c r="F3091" t="str">
        <v>07/2025</v>
      </c>
      <c r="G3091" t="str">
        <v>IRPJ</v>
      </c>
      <c r="H3091" t="str">
        <v>ÚNICA</v>
      </c>
      <c r="I3091" t="str">
        <v>DEBITO EM CONTA</v>
      </c>
      <c r="J3091">
        <v>9931.94</v>
      </c>
    </row>
    <row r="3092">
      <c r="A3092" t="str">
        <v>MM</v>
      </c>
      <c r="B3092">
        <v>45869</v>
      </c>
      <c r="C3092" t="str">
        <v>RESGATE</v>
      </c>
      <c r="D3092" t="str">
        <v>MM COMERCIO DE CEREAIS</v>
      </c>
      <c r="E3092" t="str">
        <v xml:space="preserve"> TRANSFERENCIA ENTRE CONTAS</v>
      </c>
      <c r="F3092" t="str">
        <v>07/2025</v>
      </c>
      <c r="G3092" t="str">
        <v>TRANSFERENCIA ENTRE CONTAS</v>
      </c>
      <c r="H3092" t="str">
        <v>ÚNICA</v>
      </c>
      <c r="I3092" t="str">
        <v>TRANSFERENCIA</v>
      </c>
      <c r="J3092">
        <v>170676.42</v>
      </c>
    </row>
    <row r="3093">
      <c r="A3093" t="str">
        <v>MM</v>
      </c>
      <c r="B3093">
        <v>45870</v>
      </c>
      <c r="C3093" t="str">
        <v>IR JUROS MUTUO SOCIO.</v>
      </c>
      <c r="D3093" t="str">
        <v>MM COMERCIO DE CEREAIS</v>
      </c>
      <c r="E3093" t="str">
        <v xml:space="preserve"> MINISTERIO DA FAZENDA</v>
      </c>
      <c r="F3093" t="str">
        <v>06/2025</v>
      </c>
      <c r="G3093" t="str">
        <v>IRPF</v>
      </c>
      <c r="H3093" t="str">
        <v>ÚNICA</v>
      </c>
      <c r="I3093" t="str">
        <v>BOLETO</v>
      </c>
      <c r="J3093">
        <v>848.1</v>
      </c>
    </row>
    <row r="3094">
      <c r="A3094" t="str">
        <v>MM</v>
      </c>
      <c r="B3094">
        <v>45870</v>
      </c>
      <c r="C3094" t="str">
        <v>IR JUROS MUTUO SOCIO.</v>
      </c>
      <c r="D3094" t="str">
        <v>MM COMERCIO DE CEREAIS</v>
      </c>
      <c r="E3094" t="str">
        <v xml:space="preserve"> MINISTERIO DA FAZENDA</v>
      </c>
      <c r="F3094" t="str">
        <v>06/2025</v>
      </c>
      <c r="G3094" t="str">
        <v>JUROS FORNECEDORES</v>
      </c>
      <c r="H3094" t="str">
        <v>ÚNICA</v>
      </c>
      <c r="I3094" t="str">
        <v>BOLETO</v>
      </c>
      <c r="J3094">
        <v>0.04</v>
      </c>
    </row>
    <row r="3095">
      <c r="A3095" t="str">
        <v>MM</v>
      </c>
      <c r="B3095">
        <v>45870</v>
      </c>
      <c r="C3095" t="str">
        <v>NF 6990</v>
      </c>
      <c r="D3095" t="str">
        <v>MM COMERCIO DE CEREAIS</v>
      </c>
      <c r="E3095" t="str">
        <v xml:space="preserve"> GERENTE MAX SOFTWARES EIRELI</v>
      </c>
      <c r="F3095" t="str">
        <v>6990</v>
      </c>
      <c r="G3095" t="str">
        <v>SISTEMA GERENTE MAX</v>
      </c>
      <c r="H3095" t="str">
        <v>8/12</v>
      </c>
      <c r="I3095" t="str">
        <v>BOLETO</v>
      </c>
      <c r="J3095">
        <v>633.01</v>
      </c>
    </row>
    <row r="3096">
      <c r="A3096" t="str">
        <v>MM</v>
      </c>
      <c r="B3096">
        <v>45870</v>
      </c>
      <c r="C3096" t="str">
        <v>IOF CAPITAL DE GIRO OPERAÇÃO 713.915.169 CONTA GARANTIDA. JUROS 1,83%.</v>
      </c>
      <c r="D3096" t="str">
        <v>MM COMERCIO DE CEREAIS</v>
      </c>
      <c r="E3096" t="str">
        <v xml:space="preserve"> BANCO DO BRASIL SA</v>
      </c>
      <c r="F3096" t="str">
        <v>713.915.169</v>
      </c>
      <c r="G3096" t="str">
        <v>IOF</v>
      </c>
      <c r="H3096" t="str">
        <v>ÚNICA</v>
      </c>
      <c r="I3096" t="str">
        <v>DEBITO EM CONTA</v>
      </c>
      <c r="J3096">
        <v>11.56</v>
      </c>
    </row>
    <row r="3097">
      <c r="A3097" t="str">
        <v>MM</v>
      </c>
      <c r="B3097">
        <v>45870</v>
      </c>
      <c r="C3097" t="str">
        <v>RESGATE</v>
      </c>
      <c r="D3097" t="str">
        <v>MM COMERCIO DE CEREAIS</v>
      </c>
      <c r="E3097" t="str">
        <v xml:space="preserve"> TRANSFERENCIA ENTRE CONTAS</v>
      </c>
      <c r="F3097" t="str">
        <v>08/2025</v>
      </c>
      <c r="G3097" t="str">
        <v>TRANSFERENCIA ENTRE CONTAS</v>
      </c>
      <c r="H3097" t="str">
        <v>ÚNICA</v>
      </c>
      <c r="I3097" t="str">
        <v>TRANSFERENCIA</v>
      </c>
      <c r="J3097">
        <v>1492.71</v>
      </c>
    </row>
    <row r="3098">
      <c r="A3098" t="str">
        <v>MM</v>
      </c>
      <c r="B3098">
        <v>45874</v>
      </c>
      <c r="C3098" t="str">
        <v>IR JUROS MUTUO SOCIO.</v>
      </c>
      <c r="D3098" t="str">
        <v>MM COMERCIO DE CEREAIS</v>
      </c>
      <c r="E3098" t="str">
        <v xml:space="preserve"> MINISTERIO DA FAZENDA</v>
      </c>
      <c r="F3098" t="str">
        <v>07/2025</v>
      </c>
      <c r="G3098" t="str">
        <v>IRPF</v>
      </c>
      <c r="H3098" t="str">
        <v>ÚNICA</v>
      </c>
      <c r="I3098" t="str">
        <v>BOLETO</v>
      </c>
      <c r="J3098">
        <v>795.56</v>
      </c>
    </row>
    <row r="3099">
      <c r="A3099" t="str">
        <v>MM</v>
      </c>
      <c r="B3099">
        <v>45874</v>
      </c>
      <c r="C3099" t="str">
        <v>INTERNET 07/2025.</v>
      </c>
      <c r="D3099" t="str">
        <v>MM COMERCIO DE CEREAIS</v>
      </c>
      <c r="E3099" t="str">
        <v xml:space="preserve"> ABS TELECOMUNICACOES LTDA</v>
      </c>
      <c r="F3099" t="str">
        <v>07/2025</v>
      </c>
      <c r="G3099" t="str">
        <v>INTERNET</v>
      </c>
      <c r="H3099" t="str">
        <v>7/12</v>
      </c>
      <c r="I3099" t="str">
        <v>BOLETO</v>
      </c>
      <c r="J3099">
        <v>179.9</v>
      </c>
    </row>
    <row r="3100">
      <c r="A3100" t="str">
        <v>MM</v>
      </c>
      <c r="B3100">
        <v>45874</v>
      </c>
      <c r="C3100" t="str">
        <v>RESGATE</v>
      </c>
      <c r="D3100" t="str">
        <v>MM COMERCIO DE CEREAIS</v>
      </c>
      <c r="E3100" t="str">
        <v xml:space="preserve"> TRANSFERENCIA ENTRE CONTAS</v>
      </c>
      <c r="F3100" t="str">
        <v>08/2025</v>
      </c>
      <c r="G3100" t="str">
        <v>TRANSFERENCIA ENTRE CONTAS</v>
      </c>
      <c r="H3100" t="str">
        <v>ÚNICA</v>
      </c>
      <c r="I3100" t="str">
        <v>TRANSFERENCIA</v>
      </c>
      <c r="J3100">
        <v>975.46</v>
      </c>
    </row>
    <row r="3101">
      <c r="A3101" t="str">
        <v>MM</v>
      </c>
      <c r="B3101">
        <v>45877</v>
      </c>
      <c r="C3101" t="str">
        <v>COMPRA PARCELA Nº 01 Ref Documento nº 4445. BENEFICIAMENTO FEIJAO CAUPI CONTRATO 0222/25 - AR</v>
      </c>
      <c r="D3101" t="str">
        <v>MM COMERCIO DE CEREAIS</v>
      </c>
      <c r="E3101" t="str">
        <v xml:space="preserve"> VARGAS INDUSTRIA E COMERCIO DE ALIMENTOS LTDA</v>
      </c>
      <c r="F3101" t="str">
        <v>4445</v>
      </c>
      <c r="G3101" t="str">
        <v>BENEFICIAMENTO DE GRAOS</v>
      </c>
      <c r="H3101" t="str">
        <v>1/1</v>
      </c>
      <c r="I3101" t="str">
        <v>TRANSFERENCIA</v>
      </c>
      <c r="J3101">
        <v>33305.02</v>
      </c>
    </row>
    <row r="3102">
      <c r="A3102" t="str">
        <v>MM</v>
      </c>
      <c r="B3102">
        <v>45877</v>
      </c>
      <c r="C3102" t="str">
        <v>COMPRA PARCELA Nº 01 Ref Documento nº 4445. BENEFICIAMENTO FEIJAO CAUPI CONTRATO 0222/25 - AR</v>
      </c>
      <c r="D3102" t="str">
        <v>MM COMERCIO DE CEREAIS</v>
      </c>
      <c r="E3102" t="str">
        <v xml:space="preserve"> VARGAS INDUSTRIA E COMERCIO DE ALIMENTOS LTDA</v>
      </c>
      <c r="F3102" t="str">
        <v>4445</v>
      </c>
      <c r="G3102" t="str">
        <v>BENEFICIAMENTO DE GRAOS</v>
      </c>
      <c r="H3102" t="str">
        <v>1/1</v>
      </c>
      <c r="I3102" t="str">
        <v>TRANSFERENCIA</v>
      </c>
      <c r="J3102">
        <v>36516.26</v>
      </c>
    </row>
    <row r="3103">
      <c r="A3103" t="str">
        <v>MM</v>
      </c>
      <c r="B3103">
        <v>45877</v>
      </c>
      <c r="C3103" t="str">
        <v>COMPRA PARCELA Nº 01 Ref Documento nº 4445. BENEFICIAMENTO FEIJAO CAUPI CONTRATO 0222/25 - AR. ABATEU COM COMPRA DE RESIDUO CONTRATO 0229/25 - FC OC 2028.</v>
      </c>
      <c r="D3103" t="str">
        <v>MM COMERCIO DE CEREAIS</v>
      </c>
      <c r="E3103" t="str">
        <v xml:space="preserve"> VARGAS INDUSTRIA E COMERCIO DE ALIMENTOS LTDA</v>
      </c>
      <c r="F3103" t="str">
        <v>4445</v>
      </c>
      <c r="G3103" t="str">
        <v>BENEFICIAMENTO DE GRAOS</v>
      </c>
      <c r="H3103" t="str">
        <v>1/1</v>
      </c>
      <c r="I3103" t="str">
        <v>TRANSFERENCIA</v>
      </c>
      <c r="J3103">
        <v>36516.26</v>
      </c>
    </row>
    <row r="3104">
      <c r="A3104" t="str">
        <v>MM</v>
      </c>
      <c r="B3104">
        <v>45877</v>
      </c>
      <c r="C3104" t="str">
        <v>COMPRA PARCELA Nº 01 Ref Documento nº 4445. BENEFICIAMENTO FEIJAO CAUPI CONTRATO 0222/25 - AR. ABATEU COM COMPRA DE RESIDUO CONTRATO 0229/25 - FC OC 2028.</v>
      </c>
      <c r="D3104" t="str">
        <v>MM COMERCIO DE CEREAIS</v>
      </c>
      <c r="E3104" t="str">
        <v xml:space="preserve"> VARGAS INDUSTRIA E COMERCIO DE ALIMENTOS LTDA</v>
      </c>
      <c r="F3104" t="str">
        <v>4445</v>
      </c>
      <c r="G3104" t="str">
        <v>BENEFICIAMENTO DE GRAOS</v>
      </c>
      <c r="H3104" t="str">
        <v>1/1</v>
      </c>
      <c r="I3104" t="str">
        <v>TRANSFERENCIA</v>
      </c>
      <c r="J3104">
        <v>40037.14</v>
      </c>
    </row>
    <row r="3105">
      <c r="A3105" t="str">
        <v>MM</v>
      </c>
      <c r="B3105">
        <v>45877</v>
      </c>
      <c r="C3105" t="str">
        <v>COMPRA PARCELA Nº 01 Ref Documento nº 9971</v>
      </c>
      <c r="D3105" t="str">
        <v>MM COMERCIO DE CEREAIS</v>
      </c>
      <c r="E3105" t="str">
        <v xml:space="preserve"> S. K. TAKAHARA   H. T. TAKAHARA LTDA</v>
      </c>
      <c r="F3105" t="str">
        <v>9971</v>
      </c>
      <c r="G3105" t="str">
        <v>MATERIAL BENS/CONSUMO</v>
      </c>
      <c r="H3105" t="str">
        <v>1/1</v>
      </c>
      <c r="I3105" t="str">
        <v>PIX</v>
      </c>
      <c r="J3105">
        <v>490</v>
      </c>
    </row>
    <row r="3106">
      <c r="A3106" t="str">
        <v>MM</v>
      </c>
      <c r="B3106">
        <v>45877</v>
      </c>
      <c r="C3106" t="str">
        <v>NF 202500000000016.</v>
      </c>
      <c r="D3106" t="str">
        <v>MM COMERCIO DE CEREAIS</v>
      </c>
      <c r="E3106" t="str">
        <v xml:space="preserve"> SKILLS IT SOLUCOES EM TECNOLOGIA LTDA</v>
      </c>
      <c r="F3106" t="str">
        <v>202500000000016</v>
      </c>
      <c r="G3106" t="str">
        <v>INFORMATICA</v>
      </c>
      <c r="H3106" t="str">
        <v>ÚNICA</v>
      </c>
      <c r="I3106" t="str">
        <v>BOLETO</v>
      </c>
      <c r="J3106">
        <v>125</v>
      </c>
    </row>
    <row r="3107">
      <c r="A3107" t="str">
        <v>MM</v>
      </c>
      <c r="B3107">
        <v>45877</v>
      </c>
      <c r="C3107" t="str">
        <v>RESGATE</v>
      </c>
      <c r="D3107" t="str">
        <v>MM COMERCIO DE CEREAIS</v>
      </c>
      <c r="E3107" t="str">
        <v xml:space="preserve"> TRANSFERENCIA ENTRE CONTAS</v>
      </c>
      <c r="F3107" t="str">
        <v>08/2025</v>
      </c>
      <c r="G3107" t="str">
        <v>TRANSFERENCIA ENTRE CONTAS</v>
      </c>
      <c r="H3107" t="str">
        <v>ÚNICA</v>
      </c>
      <c r="I3107" t="str">
        <v>TRANSFERENCIA</v>
      </c>
      <c r="J3107">
        <v>69821.28</v>
      </c>
    </row>
    <row r="3108">
      <c r="A3108" t="str">
        <v>MM</v>
      </c>
      <c r="B3108">
        <v>45877</v>
      </c>
      <c r="C3108" t="str">
        <v>RESGATE</v>
      </c>
      <c r="D3108" t="str">
        <v>MM COMERCIO DE CEREAIS</v>
      </c>
      <c r="E3108" t="str">
        <v xml:space="preserve"> TRANSFERENCIA ENTRE CONTAS</v>
      </c>
      <c r="F3108" t="str">
        <v>08/2025</v>
      </c>
      <c r="G3108" t="str">
        <v>TRANSFERENCIA ENTRE CONTAS</v>
      </c>
      <c r="H3108" t="str">
        <v>ÚNICA</v>
      </c>
      <c r="I3108" t="str">
        <v>TRANSFERENCIA</v>
      </c>
      <c r="J3108">
        <v>615</v>
      </c>
    </row>
    <row r="3109">
      <c r="A3109" t="str">
        <v>MM</v>
      </c>
      <c r="B3109">
        <v>45880</v>
      </c>
      <c r="C3109" t="str">
        <v>CTE 32595 PARCIAL</v>
      </c>
      <c r="D3109" t="str">
        <v>MM COMERCIO DE CEREAIS</v>
      </c>
      <c r="E3109" t="str">
        <v xml:space="preserve"> NEROWILLIAN DIAS DE SOUZA TRANSPORTES</v>
      </c>
      <c r="F3109" t="str">
        <v>08/2025</v>
      </c>
      <c r="G3109" t="str">
        <v>PRO-LABORE</v>
      </c>
      <c r="H3109" t="str">
        <v>ÚNICA</v>
      </c>
      <c r="I3109" t="str">
        <v>DINHEIRO</v>
      </c>
      <c r="J3109">
        <v>3000</v>
      </c>
    </row>
    <row r="3110">
      <c r="A3110" t="str">
        <v>MM</v>
      </c>
      <c r="B3110">
        <v>45880</v>
      </c>
      <c r="C3110" t="str">
        <v>CONSORCIO</v>
      </c>
      <c r="D3110" t="str">
        <v>MM COMERCIO DE CEREAIS</v>
      </c>
      <c r="E3110" t="str">
        <v xml:space="preserve"> BANCO DO BRASIL SA</v>
      </c>
      <c r="F3110" t="str">
        <v>08/2025</v>
      </c>
      <c r="G3110" t="str">
        <v>CONSORCIO</v>
      </c>
      <c r="H3110" t="str">
        <v>ÚNICA</v>
      </c>
      <c r="I3110" t="str">
        <v>DEBITO EM CONTA</v>
      </c>
      <c r="J3110">
        <v>695.66</v>
      </c>
    </row>
    <row r="3111">
      <c r="A3111" t="str">
        <v>MM</v>
      </c>
      <c r="B3111">
        <v>45880</v>
      </c>
      <c r="C3111" t="str">
        <v>TARIFA</v>
      </c>
      <c r="D3111" t="str">
        <v>MM COMERCIO DE CEREAIS</v>
      </c>
      <c r="E3111" t="str">
        <v xml:space="preserve"> BANCO DO BRASIL SA</v>
      </c>
      <c r="F3111" t="str">
        <v>08/2025</v>
      </c>
      <c r="G3111" t="str">
        <v>TARIFA BANCARIA</v>
      </c>
      <c r="H3111" t="str">
        <v>ÚNICA</v>
      </c>
      <c r="I3111" t="str">
        <v>DEBITO EM CONTA</v>
      </c>
      <c r="J3111">
        <v>95</v>
      </c>
    </row>
    <row r="3112">
      <c r="A3112" t="str">
        <v>MM</v>
      </c>
      <c r="B3112">
        <v>45880</v>
      </c>
      <c r="C3112" t="str">
        <v>JUROS CAPITAL DE GIRO OPERAÇÃO 713.915.169 CONTA GARANTIDA. JUROS 1,83%.</v>
      </c>
      <c r="D3112" t="str">
        <v>MM COMERCIO DE CEREAIS</v>
      </c>
      <c r="E3112" t="str">
        <v xml:space="preserve"> BANCO DO BRASIL SA</v>
      </c>
      <c r="F3112" t="str">
        <v>713.915.169</v>
      </c>
      <c r="G3112" t="str">
        <v>JUROS EMPRESTIMOS</v>
      </c>
      <c r="H3112" t="str">
        <v>ÚNICA</v>
      </c>
      <c r="I3112" t="str">
        <v>DEBITO EM CONTA</v>
      </c>
      <c r="J3112">
        <v>178.79</v>
      </c>
    </row>
    <row r="3113">
      <c r="A3113" t="str">
        <v>MM</v>
      </c>
      <c r="B3113">
        <v>45880</v>
      </c>
      <c r="C3113" t="str">
        <v>RESGATE</v>
      </c>
      <c r="D3113" t="str">
        <v>MM COMERCIO DE CEREAIS</v>
      </c>
      <c r="E3113" t="str">
        <v xml:space="preserve"> TRANSFERENCIA ENTRE CONTAS</v>
      </c>
      <c r="F3113" t="str">
        <v>08/2025</v>
      </c>
      <c r="G3113" t="str">
        <v>TRANSFERENCIA ENTRE CONTAS</v>
      </c>
      <c r="H3113" t="str">
        <v>ÚNICA</v>
      </c>
      <c r="I3113" t="str">
        <v>TRANSFERENCIA</v>
      </c>
      <c r="J3113">
        <v>3969.45</v>
      </c>
    </row>
    <row r="3114">
      <c r="A3114" t="str">
        <v>MM</v>
      </c>
      <c r="B3114">
        <v>45882</v>
      </c>
      <c r="C3114" t="str">
        <v>BAIXAR MUTUO</v>
      </c>
      <c r="D3114" t="str">
        <v>MM COMERCIO DE CEREAIS</v>
      </c>
      <c r="E3114" t="str">
        <v xml:space="preserve"> MARCIA MORATELLI</v>
      </c>
      <c r="F3114" t="str">
        <v>08/2025</v>
      </c>
      <c r="G3114" t="str">
        <v>PRO-LABORE</v>
      </c>
      <c r="H3114" t="str">
        <v>ÚNICA</v>
      </c>
      <c r="I3114" t="str">
        <v>TRANSFERENCIA</v>
      </c>
      <c r="J3114">
        <v>6000</v>
      </c>
    </row>
    <row r="3115">
      <c r="A3115" t="str">
        <v>MM</v>
      </c>
      <c r="B3115">
        <v>45882</v>
      </c>
      <c r="C3115" t="str">
        <v>RESGATE</v>
      </c>
      <c r="D3115" t="str">
        <v>MM COMERCIO DE CEREAIS</v>
      </c>
      <c r="E3115" t="str">
        <v xml:space="preserve"> TRANSFERENCIA ENTRE CONTAS</v>
      </c>
      <c r="F3115" t="str">
        <v>08/2025</v>
      </c>
      <c r="G3115" t="str">
        <v>TRANSFERENCIA ENTRE CONTAS</v>
      </c>
      <c r="H3115" t="str">
        <v>ÚNICA</v>
      </c>
      <c r="I3115" t="str">
        <v>TRANSFERENCIA</v>
      </c>
      <c r="J3115">
        <v>6000</v>
      </c>
    </row>
    <row r="3116">
      <c r="A3116" t="str">
        <v>MM</v>
      </c>
      <c r="B3116">
        <v>45884</v>
      </c>
      <c r="C3116" t="str">
        <v>REFERENTE 08/2025.</v>
      </c>
      <c r="D3116" t="str">
        <v>MM COMERCIO DE CEREAIS</v>
      </c>
      <c r="E3116" t="str">
        <v xml:space="preserve"> ENERGISA MATO GROSSO - DISTRIBUIDORA DE ENERGIA S.A.</v>
      </c>
      <c r="F3116" t="str">
        <v>08/2025</v>
      </c>
      <c r="G3116" t="str">
        <v>ENERGIA</v>
      </c>
      <c r="H3116" t="str">
        <v>8/12</v>
      </c>
      <c r="I3116" t="str">
        <v>BOLETO</v>
      </c>
      <c r="J3116">
        <v>86.19</v>
      </c>
    </row>
    <row r="3117">
      <c r="A3117" t="str">
        <v>MM</v>
      </c>
      <c r="B3117">
        <v>45884</v>
      </c>
      <c r="C3117" t="str">
        <v>RESGATE</v>
      </c>
      <c r="D3117" t="str">
        <v>MM COMERCIO DE CEREAIS</v>
      </c>
      <c r="E3117" t="str">
        <v xml:space="preserve"> TRANSFERENCIA ENTRE CONTAS</v>
      </c>
      <c r="F3117" t="str">
        <v>08/2025</v>
      </c>
      <c r="G3117" t="str">
        <v>TRANSFERENCIA ENTRE CONTAS</v>
      </c>
      <c r="H3117" t="str">
        <v>ÚNICA</v>
      </c>
      <c r="I3117" t="str">
        <v>TRANSFERENCIA</v>
      </c>
      <c r="J3117">
        <v>86.19</v>
      </c>
    </row>
    <row r="3118">
      <c r="A3118" t="str">
        <v>MM</v>
      </c>
      <c r="B3118">
        <v>45887</v>
      </c>
      <c r="C3118" t="str">
        <v>RESGATE</v>
      </c>
      <c r="D3118" t="str">
        <v>MM COMERCIO DE CEREAIS</v>
      </c>
      <c r="E3118" t="str">
        <v xml:space="preserve"> TRANSFERENCIA ENTRE CONTAS</v>
      </c>
      <c r="F3118" t="str">
        <v>08/2025</v>
      </c>
      <c r="G3118" t="str">
        <v>TRANSFERENCIA ENTRE CONTAS</v>
      </c>
      <c r="H3118" t="str">
        <v>ÚNICA</v>
      </c>
      <c r="I3118" t="str">
        <v>TRANSFERENCIA</v>
      </c>
      <c r="J3118">
        <v>60000</v>
      </c>
    </row>
    <row r="3119">
      <c r="A3119" t="str">
        <v>MM</v>
      </c>
      <c r="B3119">
        <v>45887</v>
      </c>
      <c r="C3119" t="str">
        <v>CEDULA DE CREDITO BANCARIO NR 713.913.095. 18/24 PARCELAS PRIMEIRA 24/02/2024 ULTIMA 24/02/2026 VALOR PARCELA: R$ 54.166,67 . ENCARGO FINANCEIRO 1,33 % MES.</v>
      </c>
      <c r="D3119" t="str">
        <v>MM COMERCIO DE CEREAIS</v>
      </c>
      <c r="E3119" t="str">
        <v xml:space="preserve"> BANCO DO BRASIL SA</v>
      </c>
      <c r="F3119" t="str">
        <v>713.913.095</v>
      </c>
      <c r="G3119" t="str">
        <v>CAPITAL GIRO</v>
      </c>
      <c r="H3119" t="str">
        <v>18/24</v>
      </c>
      <c r="I3119" t="str">
        <v>DEBITO EM CONTA</v>
      </c>
      <c r="J3119">
        <v>54166.67</v>
      </c>
    </row>
    <row r="3120">
      <c r="A3120" t="str">
        <v>MM</v>
      </c>
      <c r="B3120">
        <v>45887</v>
      </c>
      <c r="C3120" t="str">
        <v>CEDULA DE CREDITO BANCARIO NR 713.913.095. 18/24 PARCELAS PRIMEIRA 24/02/2024 ULTIMA 24/02/2026 VALOR PARCELA: R$ 54.166,67 . ENCARGO FINANCEIRO 1,33 % MES.</v>
      </c>
      <c r="D3120" t="str">
        <v>MM COMERCIO DE CEREAIS</v>
      </c>
      <c r="E3120" t="str">
        <v xml:space="preserve"> BANCO DO BRASIL SA</v>
      </c>
      <c r="F3120" t="str">
        <v>713.913.095</v>
      </c>
      <c r="G3120" t="str">
        <v>JUROS EMPRESTIMOS</v>
      </c>
      <c r="H3120" t="str">
        <v>18/24</v>
      </c>
      <c r="I3120" t="str">
        <v>DEBITO EM CONTA</v>
      </c>
      <c r="J3120">
        <v>5211.01</v>
      </c>
    </row>
    <row r="3121">
      <c r="A3121" t="str">
        <v>MM</v>
      </c>
      <c r="B3121">
        <v>45887</v>
      </c>
      <c r="C3121" t="str">
        <v>APLICACAO</v>
      </c>
      <c r="D3121" t="str">
        <v>MM COMERCIO DE CEREAIS</v>
      </c>
      <c r="E3121" t="str">
        <v xml:space="preserve"> TRANSFERENCIA ENTRE CONTAS</v>
      </c>
      <c r="F3121" t="str">
        <v>08/2025</v>
      </c>
      <c r="G3121" t="str">
        <v>TRANSFERENCIA ENTRE CONTAS</v>
      </c>
      <c r="H3121" t="str">
        <v>ÚNICA</v>
      </c>
      <c r="I3121" t="str">
        <v>TRANSFERENCIA</v>
      </c>
      <c r="J3121">
        <v>622.32</v>
      </c>
    </row>
    <row r="3122">
      <c r="A3122" t="str">
        <v>MM</v>
      </c>
      <c r="B3122">
        <v>45889</v>
      </c>
      <c r="C3122" t="str">
        <v>REFERENTE 07/2025.</v>
      </c>
      <c r="D3122" t="str">
        <v>MM COMERCIO DE CEREAIS</v>
      </c>
      <c r="E3122" t="str">
        <v xml:space="preserve"> INSS INSTITUTO NACIONAL DE SEGURANCA SOCIAL</v>
      </c>
      <c r="F3122" t="str">
        <v>07/2025</v>
      </c>
      <c r="G3122" t="str">
        <v>INSS</v>
      </c>
      <c r="H3122" t="str">
        <v>7/12</v>
      </c>
      <c r="I3122" t="str">
        <v>BOLETO</v>
      </c>
      <c r="J3122">
        <v>806</v>
      </c>
    </row>
    <row r="3123">
      <c r="A3123" t="str">
        <v>MM</v>
      </c>
      <c r="B3123">
        <v>45889</v>
      </c>
      <c r="C3123" t="str">
        <v>APLICACAO</v>
      </c>
      <c r="D3123" t="str">
        <v>MM COMERCIO DE CEREAIS</v>
      </c>
      <c r="E3123" t="str">
        <v xml:space="preserve"> TRANSFERENCIA ENTRE CONTAS</v>
      </c>
      <c r="F3123" t="str">
        <v>08/2025</v>
      </c>
      <c r="G3123" t="str">
        <v>TRANSFERENCIA ENTRE CONTAS</v>
      </c>
      <c r="H3123" t="str">
        <v>ÚNICA</v>
      </c>
      <c r="I3123" t="str">
        <v>TRANSFERENCIA</v>
      </c>
      <c r="J3123">
        <v>6244.11</v>
      </c>
    </row>
    <row r="3124">
      <c r="A3124" t="str">
        <v>MM</v>
      </c>
      <c r="B3124">
        <v>45895</v>
      </c>
      <c r="C3124" t="str">
        <v>ARMAZENAMENTO DADOS. EXTRATO MARCIA MORATELLI.</v>
      </c>
      <c r="D3124" t="str">
        <v>MM COMERCIO DE CEREAIS</v>
      </c>
      <c r="E3124" t="str">
        <v xml:space="preserve"> GOOGLE CLOUD BRASIL COMPUTACAO E SERVICOS DE DADOS LTDA.</v>
      </c>
      <c r="F3124" t="str">
        <v>13990860</v>
      </c>
      <c r="G3124" t="str">
        <v>INFORMATICA</v>
      </c>
      <c r="H3124" t="str">
        <v>8/12</v>
      </c>
      <c r="I3124" t="str">
        <v>TRANSFERENCIA</v>
      </c>
      <c r="J3124">
        <v>94.37</v>
      </c>
    </row>
    <row r="3125">
      <c r="A3125" t="str">
        <v>MM</v>
      </c>
      <c r="B3125">
        <v>45895</v>
      </c>
      <c r="C3125" t="str">
        <v>RESGATE</v>
      </c>
      <c r="D3125" t="str">
        <v>MM COMERCIO DE CEREAIS</v>
      </c>
      <c r="E3125" t="str">
        <v xml:space="preserve"> TRANSFERENCIA ENTRE CONTAS</v>
      </c>
      <c r="F3125" t="str">
        <v>08/2025</v>
      </c>
      <c r="G3125" t="str">
        <v>TRANSFERENCIA ENTRE CONTAS</v>
      </c>
      <c r="H3125" t="str">
        <v>ÚNICA</v>
      </c>
      <c r="I3125" t="str">
        <v>TRANSFERENCIA</v>
      </c>
      <c r="J3125">
        <v>94.37</v>
      </c>
    </row>
    <row r="3126">
      <c r="A3126" t="str">
        <v>MM</v>
      </c>
      <c r="B3126">
        <v>45896</v>
      </c>
      <c r="C3126" t="str">
        <v>NF 329. HONORARIOS ADVOCATICIOS CONTRATO SILVIO 0177-24 SO X AGRICOLA ALVORADA.</v>
      </c>
      <c r="D3126" t="str">
        <v>MM COMERCIO DE CEREAIS</v>
      </c>
      <c r="E3126" t="str">
        <v xml:space="preserve"> CRISTIANO ZAULI SOCIEDADE INDIVIDUAL DE ADVOCACIA</v>
      </c>
      <c r="F3126" t="str">
        <v>329</v>
      </c>
      <c r="G3126" t="str">
        <v>HONORARIO ADVOCATICIOS</v>
      </c>
      <c r="H3126" t="str">
        <v>ÚNICA</v>
      </c>
      <c r="I3126" t="str">
        <v>PIX</v>
      </c>
      <c r="J3126">
        <v>7500</v>
      </c>
    </row>
    <row r="3127">
      <c r="A3127" t="str">
        <v>MM</v>
      </c>
      <c r="B3127">
        <v>45896</v>
      </c>
      <c r="C3127" t="str">
        <v>RESGATE</v>
      </c>
      <c r="D3127" t="str">
        <v>MM COMERCIO DE CEREAIS</v>
      </c>
      <c r="E3127" t="str">
        <v xml:space="preserve"> TRANSFERENCIA ENTRE CONTAS</v>
      </c>
      <c r="F3127" t="str">
        <v>08/2025</v>
      </c>
      <c r="G3127" t="str">
        <v>TRANSFERENCIA ENTRE CONTAS</v>
      </c>
      <c r="H3127" t="str">
        <v>ÚNICA</v>
      </c>
      <c r="I3127" t="str">
        <v>TRANSFERENCIA</v>
      </c>
      <c r="J3127">
        <v>6772.45</v>
      </c>
    </row>
    <row r="3128">
      <c r="A3128" t="str">
        <v>MM</v>
      </c>
      <c r="B3128">
        <v>45896</v>
      </c>
      <c r="C3128" t="str">
        <v>RESGATE</v>
      </c>
      <c r="D3128" t="str">
        <v>MM COMERCIO DE CEREAIS</v>
      </c>
      <c r="E3128" t="str">
        <v xml:space="preserve"> TRANSFERENCIA ENTRE CONTAS</v>
      </c>
      <c r="F3128" t="str">
        <v>08/2025</v>
      </c>
      <c r="G3128" t="str">
        <v>TRANSFERENCIA ENTRE CONTAS</v>
      </c>
      <c r="H3128" t="str">
        <v>ÚNICA</v>
      </c>
      <c r="I3128" t="str">
        <v>TRANSFERENCIA</v>
      </c>
      <c r="J3128">
        <v>727.55</v>
      </c>
    </row>
    <row r="3129">
      <c r="A3129" t="str">
        <v>MM</v>
      </c>
      <c r="B3129">
        <v>45897</v>
      </c>
      <c r="C3129" t="str">
        <v>MERCADORIA REF NF 55319, CARREGAMENTO  Nº 02052, CONTRATO: 0232/25 - CS. PLACA: XXX-9999, MOTORISTA: JOEL FLORENCO DE SOUZA</v>
      </c>
      <c r="D3129" t="str">
        <v>MM COMERCIO DE CEREAIS</v>
      </c>
      <c r="E3129" t="str">
        <v xml:space="preserve"> TRES TENTOS AGROINDUSTRIAL S/A</v>
      </c>
      <c r="F3129" t="str">
        <v>02052</v>
      </c>
      <c r="G3129" t="str">
        <v>FORNECEDORES MERCADORIA</v>
      </c>
      <c r="H3129" t="str">
        <v>ÚNICA</v>
      </c>
      <c r="I3129" t="str">
        <v>BOLETO</v>
      </c>
      <c r="J3129">
        <v>20485</v>
      </c>
    </row>
    <row r="3130">
      <c r="A3130" t="str">
        <v>MM</v>
      </c>
      <c r="B3130">
        <v>45897</v>
      </c>
      <c r="C3130" t="str">
        <v>RESGATE</v>
      </c>
      <c r="D3130" t="str">
        <v>MM COMERCIO DE CEREAIS</v>
      </c>
      <c r="E3130" t="str">
        <v xml:space="preserve"> TRANSFERENCIA ENTRE CONTAS</v>
      </c>
      <c r="F3130" t="str">
        <v>08/2025</v>
      </c>
      <c r="G3130" t="str">
        <v>TRANSFERENCIA ENTRE CONTAS</v>
      </c>
      <c r="H3130" t="str">
        <v>ÚNICA</v>
      </c>
      <c r="I3130" t="str">
        <v>TRANSFERENCIA</v>
      </c>
      <c r="J3130">
        <v>20485</v>
      </c>
    </row>
    <row r="3131">
      <c r="A3131" t="str">
        <v>MM</v>
      </c>
      <c r="B3131">
        <v>45898</v>
      </c>
      <c r="C3131" t="str">
        <v>PRO LABORE.</v>
      </c>
      <c r="D3131" t="str">
        <v>MM COMERCIO DE CEREAIS</v>
      </c>
      <c r="E3131" t="str">
        <v xml:space="preserve"> MARCIA MORATELLI</v>
      </c>
      <c r="F3131" t="str">
        <v>08/2025</v>
      </c>
      <c r="G3131" t="str">
        <v>PRO-LABORE</v>
      </c>
      <c r="H3131" t="str">
        <v>8/12</v>
      </c>
      <c r="I3131" t="str">
        <v>TRANSFERENCIA</v>
      </c>
      <c r="J3131">
        <v>2314</v>
      </c>
    </row>
    <row r="3132">
      <c r="A3132" t="str">
        <v>MM</v>
      </c>
      <c r="B3132">
        <v>45898</v>
      </c>
      <c r="C3132" t="str">
        <v>HONORARIOS 08/2025. NF 1872.</v>
      </c>
      <c r="D3132" t="str">
        <v>MM COMERCIO DE CEREAIS</v>
      </c>
      <c r="E3132" t="str">
        <v xml:space="preserve"> ALEXANDRE ZAVITOSKI GOMES</v>
      </c>
      <c r="F3132" t="str">
        <v>1872</v>
      </c>
      <c r="G3132" t="str">
        <v>HONORARIO CONTABEL</v>
      </c>
      <c r="H3132" t="str">
        <v>8/12</v>
      </c>
      <c r="I3132" t="str">
        <v>PIX</v>
      </c>
      <c r="J3132">
        <v>1518</v>
      </c>
    </row>
    <row r="3133">
      <c r="A3133" t="str">
        <v>MM</v>
      </c>
      <c r="B3133">
        <v>45898</v>
      </c>
      <c r="C3133" t="str">
        <v>NF 462 ANALISE FEIJAO</v>
      </c>
      <c r="D3133" t="str">
        <v>MM COMERCIO DE CEREAIS</v>
      </c>
      <c r="E3133" t="str">
        <v xml:space="preserve"> PLANT ANALYSIS LABORATORIO E PESQUISA AGRICOLA LTDA</v>
      </c>
      <c r="F3133" t="str">
        <v>462</v>
      </c>
      <c r="G3133" t="str">
        <v>ANALISE LABORATORIO</v>
      </c>
      <c r="H3133" t="str">
        <v>ÚNICA</v>
      </c>
      <c r="I3133" t="str">
        <v>BOLETO</v>
      </c>
      <c r="J3133">
        <v>390</v>
      </c>
    </row>
    <row r="3134">
      <c r="A3134" t="str">
        <v>MM</v>
      </c>
      <c r="B3134">
        <v>45898</v>
      </c>
      <c r="C3134" t="str">
        <v>PAGAMENTO JUROS REFERENTE AO CONTRATO DE MUTUO ENTRE SOCIO E EMPRESA DATADO DE 01/05/2025.</v>
      </c>
      <c r="D3134" t="str">
        <v>MM COMERCIO DE CEREAIS</v>
      </c>
      <c r="E3134" t="str">
        <v xml:space="preserve"> MARCIA MORATELLI</v>
      </c>
      <c r="F3134" t="str">
        <v>08/2025</v>
      </c>
      <c r="G3134" t="str">
        <v>JUROS S/ MUTUO SOCIO</v>
      </c>
      <c r="H3134" t="str">
        <v>ÚNICA</v>
      </c>
      <c r="I3134" t="str">
        <v>TRANSFERENCIA</v>
      </c>
      <c r="J3134">
        <v>2403.9</v>
      </c>
    </row>
    <row r="3135">
      <c r="A3135" t="str">
        <v>MM</v>
      </c>
      <c r="B3135">
        <v>45898</v>
      </c>
      <c r="C3135" t="str">
        <v>BAIXA MUTUO</v>
      </c>
      <c r="D3135" t="str">
        <v>MM COMERCIO DE CEREAIS</v>
      </c>
      <c r="E3135" t="str">
        <v xml:space="preserve"> MARCIA MORATELLI</v>
      </c>
      <c r="F3135" t="str">
        <v>08/2025</v>
      </c>
      <c r="G3135" t="str">
        <v>PRO-LABORE</v>
      </c>
      <c r="H3135" t="str">
        <v>ÚNICA</v>
      </c>
      <c r="I3135" t="str">
        <v>TRANSFERENCIA</v>
      </c>
      <c r="J3135">
        <v>175000</v>
      </c>
    </row>
    <row r="3136">
      <c r="A3136" t="str">
        <v>MM</v>
      </c>
      <c r="B3136">
        <v>45898</v>
      </c>
      <c r="C3136" t="str">
        <v>RESGATE</v>
      </c>
      <c r="D3136" t="str">
        <v>MM COMERCIO DE CEREAIS</v>
      </c>
      <c r="E3136" t="str">
        <v xml:space="preserve"> TRANSFERENCIA ENTRE CONTAS</v>
      </c>
      <c r="F3136" t="str">
        <v>08/2025</v>
      </c>
      <c r="G3136" t="str">
        <v>TRANSFERENCIA ENTRE CONTAS</v>
      </c>
      <c r="H3136" t="str">
        <v>ÚNICA</v>
      </c>
      <c r="I3136" t="str">
        <v>TRANSFERENCIA</v>
      </c>
      <c r="J3136">
        <v>28000</v>
      </c>
    </row>
    <row r="3137">
      <c r="A3137" t="str">
        <v>MM</v>
      </c>
      <c r="B3137">
        <v>45898</v>
      </c>
      <c r="C3137" t="str">
        <v>RESGATE</v>
      </c>
      <c r="D3137" t="str">
        <v>MM COMERCIO DE CEREAIS</v>
      </c>
      <c r="E3137" t="str">
        <v xml:space="preserve"> TRANSFERENCIA ENTRE CONTAS</v>
      </c>
      <c r="F3137" t="str">
        <v>08/2025</v>
      </c>
      <c r="G3137" t="str">
        <v>TRANSFERENCIA ENTRE CONTAS</v>
      </c>
      <c r="H3137" t="str">
        <v>ÚNICA</v>
      </c>
      <c r="I3137" t="str">
        <v>TRANSFERENCIA</v>
      </c>
      <c r="J3137">
        <v>175000</v>
      </c>
    </row>
    <row r="3138">
      <c r="A3138" t="str">
        <v>MM</v>
      </c>
      <c r="B3138">
        <v>45898</v>
      </c>
      <c r="C3138" t="str">
        <v>MERCADORIA REF NF 55628, CARREGAMENTO  Nº 02053, CONTRATO: 0232/25 - CS. PLACA: XXX-9999, MOTORISTA: JOEL FLORENCO DE SOUZA</v>
      </c>
      <c r="D3138" t="str">
        <v>MM COMERCIO DE CEREAIS</v>
      </c>
      <c r="E3138" t="str">
        <v xml:space="preserve"> TRES TENTOS AGROINDUSTRIAL S/A</v>
      </c>
      <c r="F3138" t="str">
        <v>02053</v>
      </c>
      <c r="G3138" t="str">
        <v>FORNECEDORES MERCADORIA</v>
      </c>
      <c r="H3138" t="str">
        <v>ÚNICA</v>
      </c>
      <c r="I3138" t="str">
        <v>BOLETO</v>
      </c>
      <c r="J3138">
        <v>18887</v>
      </c>
    </row>
    <row r="3139">
      <c r="A3139" t="str">
        <v>MM</v>
      </c>
      <c r="B3139">
        <v>45898</v>
      </c>
      <c r="C3139" t="str">
        <v>APLICACAO</v>
      </c>
      <c r="D3139" t="str">
        <v>MM COMERCIO DE CEREAIS</v>
      </c>
      <c r="E3139" t="str">
        <v xml:space="preserve"> TRANSFERENCIA ENTRE CONTAS</v>
      </c>
      <c r="F3139" t="str">
        <v>08/2025</v>
      </c>
      <c r="G3139" t="str">
        <v>TRANSFERENCIA ENTRE CONTAS</v>
      </c>
      <c r="H3139" t="str">
        <v>ÚNICA</v>
      </c>
      <c r="I3139" t="str">
        <v>TRANSFERENCIA</v>
      </c>
      <c r="J3139">
        <v>2487.1</v>
      </c>
    </row>
    <row r="3140">
      <c r="A3140" t="str">
        <v>MM</v>
      </c>
      <c r="B3140">
        <v>45898</v>
      </c>
      <c r="C3140" t="str">
        <v>IOF</v>
      </c>
      <c r="D3140" t="str">
        <v>MM COMERCIO DE CEREAIS</v>
      </c>
      <c r="E3140" t="str">
        <v xml:space="preserve"> BANCO DO BRASIL SA</v>
      </c>
      <c r="F3140" t="str">
        <v>08/2025</v>
      </c>
      <c r="G3140" t="str">
        <v>IOF</v>
      </c>
      <c r="H3140" t="str">
        <v>ÚNICA</v>
      </c>
      <c r="I3140" t="str">
        <v>DEBITO EM CONTA</v>
      </c>
      <c r="J3140">
        <v>90.2</v>
      </c>
    </row>
    <row r="3141">
      <c r="A3141" t="str">
        <v>MM</v>
      </c>
      <c r="B3141">
        <v>45898</v>
      </c>
      <c r="C3141" t="str">
        <v>IR APLICACAO</v>
      </c>
      <c r="D3141" t="str">
        <v>MM COMERCIO DE CEREAIS</v>
      </c>
      <c r="E3141" t="str">
        <v xml:space="preserve"> BANCO DO BRASIL SA</v>
      </c>
      <c r="F3141" t="str">
        <v>08/2025</v>
      </c>
      <c r="G3141" t="str">
        <v>IRPJ</v>
      </c>
      <c r="H3141" t="str">
        <v>ÚNICA</v>
      </c>
      <c r="I3141" t="str">
        <v>DEBITO EM CONTA</v>
      </c>
      <c r="J3141">
        <v>2965.84</v>
      </c>
    </row>
    <row r="3142">
      <c r="A3142" t="str">
        <v>MM</v>
      </c>
      <c r="B3142">
        <v>45901</v>
      </c>
      <c r="C3142" t="str">
        <v>IOF CAPITAL DE GIRO OPERAÇÃO 713.915.169 CONTA GARANTIDA. JUROS 1,83%.</v>
      </c>
      <c r="D3142" t="str">
        <v>MM COMERCIO DE CEREAIS</v>
      </c>
      <c r="E3142" t="str">
        <v xml:space="preserve"> BANCO DO BRASIL SA</v>
      </c>
      <c r="F3142" t="str">
        <v>713.915.169</v>
      </c>
      <c r="G3142" t="str">
        <v>IOF</v>
      </c>
      <c r="H3142" t="str">
        <v>ÚNICA</v>
      </c>
      <c r="I3142" t="str">
        <v>DEBITO EM CONTA</v>
      </c>
      <c r="J3142">
        <v>15.58</v>
      </c>
    </row>
    <row r="3143">
      <c r="A3143" t="str">
        <v>MM</v>
      </c>
      <c r="B3143">
        <v>45901</v>
      </c>
      <c r="C3143" t="str">
        <v>NF 7135</v>
      </c>
      <c r="D3143" t="str">
        <v>MM COMERCIO DE CEREAIS</v>
      </c>
      <c r="E3143" t="str">
        <v xml:space="preserve"> GERENTE MAX SOFTWARES EIRELI</v>
      </c>
      <c r="F3143" t="str">
        <v>7135</v>
      </c>
      <c r="G3143" t="str">
        <v>SISTEMA GERENTE MAX</v>
      </c>
      <c r="H3143" t="str">
        <v>9/12</v>
      </c>
      <c r="I3143" t="str">
        <v>DEBITO EM CONTA</v>
      </c>
      <c r="J3143">
        <v>633.01</v>
      </c>
    </row>
    <row r="3144">
      <c r="A3144" t="str">
        <v>MM</v>
      </c>
      <c r="B3144">
        <v>45901</v>
      </c>
      <c r="C3144" t="str">
        <v>RESGATE</v>
      </c>
      <c r="D3144" t="str">
        <v>MM COMERCIO DE CEREAIS</v>
      </c>
      <c r="E3144" t="str">
        <v xml:space="preserve"> TRANSFERENCIA ENTRE CONTAS</v>
      </c>
      <c r="F3144" t="str">
        <v>09/2025</v>
      </c>
      <c r="G3144" t="str">
        <v>TRANSFERENCIA ENTRE CONTAS</v>
      </c>
      <c r="H3144" t="str">
        <v>ÚNICA</v>
      </c>
      <c r="I3144" t="str">
        <v>TRANSFERENCIA</v>
      </c>
      <c r="J3144">
        <v>648.59</v>
      </c>
    </row>
    <row r="3145">
      <c r="A3145" t="str">
        <v>MM</v>
      </c>
      <c r="B3145">
        <v>45902</v>
      </c>
      <c r="C3145" t="str">
        <v>APLICACAO</v>
      </c>
      <c r="D3145" t="str">
        <v>MM COMERCIO DE CEREAIS</v>
      </c>
      <c r="E3145" t="str">
        <v xml:space="preserve"> TRANSFERENCIA ENTRE CONTAS</v>
      </c>
      <c r="F3145" t="str">
        <v>09/2025</v>
      </c>
      <c r="G3145" t="str">
        <v>TRANSFERENCIA ENTRE CONTAS</v>
      </c>
      <c r="H3145" t="str">
        <v>ÚNICA</v>
      </c>
      <c r="I3145" t="str">
        <v>TRANSFERENCIA</v>
      </c>
      <c r="J3145">
        <v>25305</v>
      </c>
    </row>
    <row r="3146">
      <c r="A3146" t="str">
        <v>MM</v>
      </c>
      <c r="B3146">
        <v>45903</v>
      </c>
      <c r="C3146" t="str">
        <v>MERCADORIA REF NF 55934, CARREGAMENTO  Nº 02054, CONTRATO: 0232/25 - CS. PLACA: XXX-9999, MOTORISTA: JOEL FLORENCO DE SOUZA</v>
      </c>
      <c r="D3146" t="str">
        <v>MM COMERCIO DE CEREAIS</v>
      </c>
      <c r="E3146" t="str">
        <v xml:space="preserve"> TRES TENTOS AGROINDUSTRIAL S/A</v>
      </c>
      <c r="F3146" t="str">
        <v>02054</v>
      </c>
      <c r="G3146" t="str">
        <v>FORNECEDORES MERCADORIA</v>
      </c>
      <c r="H3146" t="str">
        <v>ÚNICA</v>
      </c>
      <c r="I3146" t="str">
        <v>BOLETO</v>
      </c>
      <c r="J3146">
        <v>18020</v>
      </c>
    </row>
    <row r="3147">
      <c r="A3147" t="str">
        <v>MM</v>
      </c>
      <c r="B3147">
        <v>45903</v>
      </c>
      <c r="C3147" t="str">
        <v>MERCADORIA REF NF 55940, CARREGAMENTO  Nº 02055, CONTRATO: 0232/25 - CS. PLACA: XXX-9999, MOTORISTA: JOEL FLORENCO DE SOUZA</v>
      </c>
      <c r="D3147" t="str">
        <v>MM COMERCIO DE CEREAIS</v>
      </c>
      <c r="E3147" t="str">
        <v xml:space="preserve"> TRES TENTOS AGROINDUSTRIAL S/A</v>
      </c>
      <c r="F3147" t="str">
        <v>02055</v>
      </c>
      <c r="G3147" t="str">
        <v>FORNECEDORES MERCADORIA</v>
      </c>
      <c r="H3147" t="str">
        <v>ÚNICA</v>
      </c>
      <c r="I3147" t="str">
        <v>BOLETO</v>
      </c>
      <c r="J3147">
        <v>18105</v>
      </c>
    </row>
    <row r="3148">
      <c r="A3148" t="str">
        <v>MM</v>
      </c>
      <c r="B3148">
        <v>45903</v>
      </c>
      <c r="C3148" t="str">
        <v>CUSTAS PROCESSUAS MARIA JULA. PROCESSO SOB Nº. 1002113-41.2023.8.11.0059 COMARCA RIBEIRAO CASCALHEIRA. CONTRATO 0070/22 - SO. PENHORA DE BENS.</v>
      </c>
      <c r="D3148" t="str">
        <v>MM COMERCIO DE CEREAIS</v>
      </c>
      <c r="E3148" t="str">
        <v xml:space="preserve"> PODER JUDICIÁRIO DO ESTADO DE MATO GROSSO</v>
      </c>
      <c r="F3148" t="str">
        <v>09/2025</v>
      </c>
      <c r="G3148" t="str">
        <v>CUSTAS JUDICIAIS</v>
      </c>
      <c r="H3148" t="str">
        <v>ÚNICA</v>
      </c>
      <c r="I3148" t="str">
        <v>BOLETO</v>
      </c>
      <c r="J3148">
        <v>427.14</v>
      </c>
    </row>
    <row r="3149">
      <c r="A3149" t="str">
        <v>MM</v>
      </c>
      <c r="B3149">
        <v>45903</v>
      </c>
      <c r="C3149" t="str">
        <v>RESGATE</v>
      </c>
      <c r="D3149" t="str">
        <v>MM COMERCIO DE CEREAIS</v>
      </c>
      <c r="E3149" t="str">
        <v xml:space="preserve"> TRANSFERENCIA ENTRE CONTAS</v>
      </c>
      <c r="F3149" t="str">
        <v>09/2025</v>
      </c>
      <c r="G3149" t="str">
        <v>TRANSFERENCIA ENTRE CONTAS</v>
      </c>
      <c r="H3149" t="str">
        <v>ÚNICA</v>
      </c>
      <c r="I3149" t="str">
        <v>TRANSFERENCIA</v>
      </c>
      <c r="J3149">
        <v>20000</v>
      </c>
    </row>
    <row r="3150">
      <c r="A3150" t="str">
        <v>MM</v>
      </c>
      <c r="B3150">
        <v>45903</v>
      </c>
      <c r="C3150" t="str">
        <v>RESGATE</v>
      </c>
      <c r="D3150" t="str">
        <v>MM COMERCIO DE CEREAIS</v>
      </c>
      <c r="E3150" t="str">
        <v xml:space="preserve"> TRANSFERENCIA ENTRE CONTAS</v>
      </c>
      <c r="F3150" t="str">
        <v>09/2025</v>
      </c>
      <c r="G3150" t="str">
        <v>TRANSFERENCIA ENTRE CONTAS</v>
      </c>
      <c r="H3150" t="str">
        <v>ÚNICA</v>
      </c>
      <c r="I3150" t="str">
        <v>TRANSFERENCIA</v>
      </c>
      <c r="J3150">
        <v>16552.14</v>
      </c>
    </row>
    <row r="3151">
      <c r="A3151" t="str">
        <v>MM</v>
      </c>
      <c r="B3151">
        <v>45905</v>
      </c>
      <c r="C3151" t="str">
        <v>IR JUROS MUTUO SOCIO.</v>
      </c>
      <c r="D3151" t="str">
        <v>MM COMERCIO DE CEREAIS</v>
      </c>
      <c r="E3151" t="str">
        <v xml:space="preserve"> MINISTERIO DA FAZENDA</v>
      </c>
      <c r="F3151" t="str">
        <v>08/2025</v>
      </c>
      <c r="G3151" t="str">
        <v>IRPF</v>
      </c>
      <c r="H3151" t="str">
        <v>ÚNICA</v>
      </c>
      <c r="I3151" t="str">
        <v>BOLETO</v>
      </c>
      <c r="J3151">
        <v>427.01</v>
      </c>
    </row>
    <row r="3152">
      <c r="A3152" t="str">
        <v>MM</v>
      </c>
      <c r="B3152">
        <v>45905</v>
      </c>
      <c r="C3152" t="str">
        <v>INTERNET 08/2025.</v>
      </c>
      <c r="D3152" t="str">
        <v>MM COMERCIO DE CEREAIS</v>
      </c>
      <c r="E3152" t="str">
        <v xml:space="preserve"> ABS TELECOMUNICACOES LTDA</v>
      </c>
      <c r="F3152" t="str">
        <v>08/2025</v>
      </c>
      <c r="G3152" t="str">
        <v>INTERNET</v>
      </c>
      <c r="H3152" t="str">
        <v>8/12</v>
      </c>
      <c r="I3152" t="str">
        <v>BOLETO</v>
      </c>
      <c r="J3152">
        <v>179.9</v>
      </c>
    </row>
    <row r="3153">
      <c r="A3153" t="str">
        <v>MM</v>
      </c>
      <c r="B3153">
        <v>45905</v>
      </c>
      <c r="C3153" t="str">
        <v>RESGATE</v>
      </c>
      <c r="D3153" t="str">
        <v>MM COMERCIO DE CEREAIS</v>
      </c>
      <c r="E3153" t="str">
        <v xml:space="preserve"> TRANSFERENCIA ENTRE CONTAS</v>
      </c>
      <c r="F3153" t="str">
        <v>09/2025</v>
      </c>
      <c r="G3153" t="str">
        <v>TRANSFERENCIA ENTRE CONTAS</v>
      </c>
      <c r="H3153" t="str">
        <v>ÚNICA</v>
      </c>
      <c r="I3153" t="str">
        <v>TRANSFERENCIA</v>
      </c>
      <c r="J3153">
        <v>606.91</v>
      </c>
    </row>
    <row r="3154">
      <c r="A3154" t="str">
        <v>MM</v>
      </c>
      <c r="B3154">
        <v>45909</v>
      </c>
      <c r="C3154" t="str">
        <v>NF 39792</v>
      </c>
      <c r="D3154" t="str">
        <v>MM COMERCIO DE CEREAIS</v>
      </c>
      <c r="E3154" t="str">
        <v xml:space="preserve"> BRY TECNOLOGIA S.A</v>
      </c>
      <c r="F3154" t="str">
        <v>39792</v>
      </c>
      <c r="G3154" t="str">
        <v>CUSTAS CARTORIAIS</v>
      </c>
      <c r="H3154" t="str">
        <v>ÚNICA</v>
      </c>
      <c r="I3154" t="str">
        <v>PIX</v>
      </c>
      <c r="J3154">
        <v>200</v>
      </c>
    </row>
    <row r="3155">
      <c r="A3155" t="str">
        <v>MM</v>
      </c>
      <c r="B3155">
        <v>45909</v>
      </c>
      <c r="C3155" t="str">
        <v>APLICACAO</v>
      </c>
      <c r="D3155" t="str">
        <v>MM COMERCIO DE CEREAIS</v>
      </c>
      <c r="E3155" t="str">
        <v xml:space="preserve"> TRANSFERENCIA ENTRE CONTAS</v>
      </c>
      <c r="F3155" t="str">
        <v>09/2025</v>
      </c>
      <c r="G3155" t="str">
        <v>TRANSFERENCIA ENTRE CONTAS</v>
      </c>
      <c r="H3155" t="str">
        <v>ÚNICA</v>
      </c>
      <c r="I3155" t="str">
        <v>TRANSFERENCIA</v>
      </c>
      <c r="J3155">
        <v>23131</v>
      </c>
    </row>
    <row r="3156">
      <c r="A3156" t="str">
        <v>MM</v>
      </c>
      <c r="B3156">
        <v>45910</v>
      </c>
      <c r="C3156" t="str">
        <v>RESGATE</v>
      </c>
      <c r="D3156" t="str">
        <v>MM COMERCIO DE CEREAIS</v>
      </c>
      <c r="E3156" t="str">
        <v xml:space="preserve"> TRANSFERENCIA ENTRE CONTAS</v>
      </c>
      <c r="F3156" t="str">
        <v>09/2025</v>
      </c>
      <c r="G3156" t="str">
        <v>TRANSFERENCIA ENTRE CONTAS</v>
      </c>
      <c r="H3156" t="str">
        <v>ÚNICA</v>
      </c>
      <c r="I3156" t="str">
        <v>TRANSFERENCIA</v>
      </c>
      <c r="J3156">
        <v>330000</v>
      </c>
    </row>
    <row r="3157">
      <c r="A3157" t="str">
        <v>MM</v>
      </c>
      <c r="B3157">
        <v>45910</v>
      </c>
      <c r="C3157" t="str">
        <v>ANTECIPACAO CONTRATO 0233/25 - CA</v>
      </c>
      <c r="D3157" t="str">
        <v>MM COMERCIO DE CEREAIS</v>
      </c>
      <c r="E3157" t="str">
        <v xml:space="preserve"> FRANKIE ROBERTO SOUZA E MONTAGNI</v>
      </c>
      <c r="F3157" t="str">
        <v>0233/25 - CA</v>
      </c>
      <c r="G3157" t="str">
        <v>FORNECEDORES MERCADORIA</v>
      </c>
      <c r="H3157" t="str">
        <v>ÚNICA</v>
      </c>
      <c r="I3157" t="str">
        <v>TED</v>
      </c>
      <c r="J3157">
        <v>464070</v>
      </c>
    </row>
    <row r="3158">
      <c r="A3158" t="str">
        <v>MM</v>
      </c>
      <c r="B3158">
        <v>45910</v>
      </c>
      <c r="C3158" t="str">
        <v>JUROS CAPITAL DE GIRO OPERAÇÃO 713.915.169 CONTA GARANTIDA. JUROS 1,83%.</v>
      </c>
      <c r="D3158" t="str">
        <v>MM COMERCIO DE CEREAIS</v>
      </c>
      <c r="E3158" t="str">
        <v xml:space="preserve"> BANCO DO BRASIL SA</v>
      </c>
      <c r="F3158" t="str">
        <v>713.915.169</v>
      </c>
      <c r="G3158" t="str">
        <v>JUROS EMPRESTIMOS</v>
      </c>
      <c r="H3158" t="str">
        <v>ÚNICA</v>
      </c>
      <c r="I3158" t="str">
        <v>DEBITO EM CONTA</v>
      </c>
      <c r="J3158">
        <v>187.04</v>
      </c>
    </row>
    <row r="3159">
      <c r="A3159" t="str">
        <v>MM</v>
      </c>
      <c r="B3159">
        <v>45910</v>
      </c>
      <c r="C3159" t="str">
        <v>TARIFA</v>
      </c>
      <c r="D3159" t="str">
        <v>MM COMERCIO DE CEREAIS</v>
      </c>
      <c r="E3159" t="str">
        <v xml:space="preserve"> BANCO DO BRASIL SA</v>
      </c>
      <c r="F3159" t="str">
        <v>09/2025</v>
      </c>
      <c r="G3159" t="str">
        <v>TARIFA BANCARIA</v>
      </c>
      <c r="H3159" t="str">
        <v>ÚNICA</v>
      </c>
      <c r="I3159" t="str">
        <v>DEBITO EM CONTA</v>
      </c>
      <c r="J3159">
        <v>95</v>
      </c>
    </row>
    <row r="3160">
      <c r="A3160" t="str">
        <v>MM</v>
      </c>
      <c r="B3160">
        <v>45910</v>
      </c>
      <c r="C3160" t="str">
        <v>CONSORCIO</v>
      </c>
      <c r="D3160" t="str">
        <v>MM COMERCIO DE CEREAIS</v>
      </c>
      <c r="E3160" t="str">
        <v xml:space="preserve"> BANCO DO BRASIL SA</v>
      </c>
      <c r="F3160" t="str">
        <v>09/2025</v>
      </c>
      <c r="G3160" t="str">
        <v>CONSORCIO</v>
      </c>
      <c r="H3160" t="str">
        <v>ÚNICA</v>
      </c>
      <c r="I3160" t="str">
        <v>DEBITO EM CONTA</v>
      </c>
      <c r="J3160">
        <v>688.08</v>
      </c>
    </row>
    <row r="3161">
      <c r="A3161" t="str">
        <v>MM</v>
      </c>
      <c r="B3161">
        <v>45910</v>
      </c>
      <c r="C3161" t="str">
        <v>BAIXAR MUTUO</v>
      </c>
      <c r="D3161" t="str">
        <v>MM COMERCIO DE CEREAIS</v>
      </c>
      <c r="E3161" t="str">
        <v xml:space="preserve"> MARCIA MORATELLI</v>
      </c>
      <c r="F3161" t="str">
        <v>09/2025</v>
      </c>
      <c r="G3161" t="str">
        <v>PRO-LABORE</v>
      </c>
      <c r="H3161" t="str">
        <v>ÚNICA</v>
      </c>
      <c r="I3161" t="str">
        <v>TRANSFERENCIA</v>
      </c>
      <c r="J3161">
        <v>12000</v>
      </c>
    </row>
    <row r="3162">
      <c r="A3162" t="str">
        <v>MM</v>
      </c>
      <c r="B3162">
        <v>45910</v>
      </c>
      <c r="C3162" t="str">
        <v>APLICACAO</v>
      </c>
      <c r="D3162" t="str">
        <v>MM COMERCIO DE CEREAIS</v>
      </c>
      <c r="E3162" t="str">
        <v xml:space="preserve"> TRANSFERENCIA ENTRE CONTAS</v>
      </c>
      <c r="F3162" t="str">
        <v>09/2025</v>
      </c>
      <c r="G3162" t="str">
        <v>TRANSFERENCIA ENTRE CONTAS</v>
      </c>
      <c r="H3162" t="str">
        <v>ÚNICA</v>
      </c>
      <c r="I3162" t="str">
        <v>TRANSFERENCIA</v>
      </c>
      <c r="J3162">
        <v>2901.55</v>
      </c>
    </row>
    <row r="3163">
      <c r="A3163" t="str">
        <v>MM</v>
      </c>
      <c r="B3163">
        <v>45910</v>
      </c>
      <c r="C3163" t="str">
        <v>NF 202500000000023.</v>
      </c>
      <c r="D3163" t="str">
        <v>MM COMERCIO DE CEREAIS</v>
      </c>
      <c r="E3163" t="str">
        <v xml:space="preserve"> SKILLS IT SOLUCOES EM TECNOLOGIA LTDA</v>
      </c>
      <c r="F3163" t="str">
        <v>202500000000023</v>
      </c>
      <c r="G3163" t="str">
        <v>INFORMATICA</v>
      </c>
      <c r="H3163" t="str">
        <v>ÚNICA</v>
      </c>
      <c r="I3163" t="str">
        <v>BOLETO</v>
      </c>
      <c r="J3163">
        <v>125</v>
      </c>
    </row>
    <row r="3164">
      <c r="A3164" t="str">
        <v>MM</v>
      </c>
      <c r="B3164">
        <v>45911</v>
      </c>
      <c r="C3164" t="str">
        <v>CTE 32594.</v>
      </c>
      <c r="D3164" t="str">
        <v>MM COMERCIO DE CEREAIS</v>
      </c>
      <c r="E3164" t="str">
        <v xml:space="preserve"> NEROWILLIAN DIAS DE SOUZA TRANSPORTES</v>
      </c>
      <c r="F3164" t="str">
        <v>09/2025</v>
      </c>
      <c r="G3164" t="str">
        <v>PRO-LABORE</v>
      </c>
      <c r="H3164" t="str">
        <v>ÚNICA</v>
      </c>
      <c r="I3164" t="str">
        <v>DINHEIRO</v>
      </c>
      <c r="J3164">
        <v>1000</v>
      </c>
    </row>
    <row r="3165">
      <c r="A3165" t="str">
        <v>MM</v>
      </c>
      <c r="B3165">
        <v>45911</v>
      </c>
      <c r="C3165" t="str">
        <v>RESGATE</v>
      </c>
      <c r="D3165" t="str">
        <v>MM COMERCIO DE CEREAIS</v>
      </c>
      <c r="E3165" t="str">
        <v xml:space="preserve"> TRANSFERENCIA ENTRE CONTAS</v>
      </c>
      <c r="F3165" t="str">
        <v>09/2025</v>
      </c>
      <c r="G3165" t="str">
        <v>TRANSFERENCIA ENTRE CONTAS</v>
      </c>
      <c r="H3165" t="str">
        <v>ÚNICA</v>
      </c>
      <c r="I3165" t="str">
        <v>TRANSFERENCIA</v>
      </c>
      <c r="J3165">
        <v>1000</v>
      </c>
    </row>
    <row r="3166">
      <c r="A3166" t="str">
        <v>MM</v>
      </c>
      <c r="B3166">
        <v>45912</v>
      </c>
      <c r="C3166" t="str">
        <v>ANTECIPACAO CONTRATO 0230/25 - SO</v>
      </c>
      <c r="D3166" t="str">
        <v>MM COMERCIO DE CEREAIS</v>
      </c>
      <c r="E3166" t="str">
        <v xml:space="preserve"> SILVIO CESAR VERDELIO E OUTRO</v>
      </c>
      <c r="F3166" t="str">
        <v>0230/25 - SO</v>
      </c>
      <c r="G3166" t="str">
        <v>FORNECEDORES MERCADORIA</v>
      </c>
      <c r="H3166" t="str">
        <v>ÚNICA</v>
      </c>
      <c r="I3166" t="str">
        <v>TED</v>
      </c>
      <c r="J3166">
        <v>500000</v>
      </c>
    </row>
    <row r="3167">
      <c r="A3167" t="str">
        <v>MM</v>
      </c>
      <c r="B3167">
        <v>45912</v>
      </c>
      <c r="C3167" t="str">
        <v>RESGATE BTG</v>
      </c>
      <c r="D3167" t="str">
        <v>MM COMERCIO DE CEREAIS</v>
      </c>
      <c r="E3167" t="str">
        <v xml:space="preserve"> TRANSFERENCIA ENTRE CONTAS</v>
      </c>
      <c r="F3167" t="str">
        <v>09/2025</v>
      </c>
      <c r="G3167" t="str">
        <v>TRANSFERENCIA ENTRE CONTAS</v>
      </c>
      <c r="H3167" t="str">
        <v>ÚNICA</v>
      </c>
      <c r="I3167" t="str">
        <v>TRANSFERENCIA</v>
      </c>
      <c r="J3167">
        <v>1774.69</v>
      </c>
    </row>
    <row r="3168">
      <c r="A3168" t="str">
        <v>MM</v>
      </c>
      <c r="B3168">
        <v>45912</v>
      </c>
      <c r="C3168" t="str">
        <v>RESGATE</v>
      </c>
      <c r="D3168" t="str">
        <v>MM COMERCIO DE CEREAIS</v>
      </c>
      <c r="E3168" t="str">
        <v xml:space="preserve"> TRANSFERENCIA ENTRE CONTAS</v>
      </c>
      <c r="F3168" t="str">
        <v>09/2025</v>
      </c>
      <c r="G3168" t="str">
        <v>TRANSFERENCIA ENTRE CONTAS</v>
      </c>
      <c r="H3168" t="str">
        <v>ÚNICA</v>
      </c>
      <c r="I3168" t="str">
        <v>TRANSFERENCIA</v>
      </c>
      <c r="J3168">
        <v>691000</v>
      </c>
    </row>
    <row r="3169">
      <c r="A3169" t="str">
        <v>MM</v>
      </c>
      <c r="B3169">
        <v>45912</v>
      </c>
      <c r="C3169" t="str">
        <v>APLICACAO</v>
      </c>
      <c r="D3169" t="str">
        <v>MM COMERCIO DE CEREAIS</v>
      </c>
      <c r="E3169" t="str">
        <v xml:space="preserve"> TRANSFERENCIA ENTRE CONTAS</v>
      </c>
      <c r="F3169" t="str">
        <v>09/2025</v>
      </c>
      <c r="G3169" t="str">
        <v>TRANSFERENCIA ENTRE CONTAS</v>
      </c>
      <c r="H3169" t="str">
        <v>ÚNICA</v>
      </c>
      <c r="I3169" t="str">
        <v>TRANSFERENCIA</v>
      </c>
      <c r="J3169">
        <v>192774.69</v>
      </c>
    </row>
    <row r="3170">
      <c r="A3170" t="str">
        <v>MM</v>
      </c>
      <c r="B3170">
        <v>45912</v>
      </c>
      <c r="C3170" t="str">
        <v>IR APLICACAO</v>
      </c>
      <c r="D3170" t="str">
        <v>MM COMERCIO DE CEREAIS</v>
      </c>
      <c r="E3170" t="str">
        <v xml:space="preserve"> BANCO BTG PACTUAL S.A.</v>
      </c>
      <c r="F3170" t="str">
        <v>09/2025</v>
      </c>
      <c r="G3170" t="str">
        <v>IRPJ</v>
      </c>
      <c r="H3170" t="str">
        <v>ÚNICA</v>
      </c>
      <c r="I3170" t="str">
        <v>DEBITO EM CONTA</v>
      </c>
      <c r="J3170">
        <v>7225.31</v>
      </c>
    </row>
    <row r="3171">
      <c r="A3171" t="str">
        <v>MM</v>
      </c>
      <c r="B3171">
        <v>45915</v>
      </c>
      <c r="C3171" t="str">
        <v>REFERENTE 09/2025.</v>
      </c>
      <c r="D3171" t="str">
        <v>MM COMERCIO DE CEREAIS</v>
      </c>
      <c r="E3171" t="str">
        <v xml:space="preserve"> ENERGISA MATO GROSSO - DISTRIBUIDORA DE ENERGIA S.A.</v>
      </c>
      <c r="F3171" t="str">
        <v>09/2025</v>
      </c>
      <c r="G3171" t="str">
        <v>ENERGIA</v>
      </c>
      <c r="H3171" t="str">
        <v>ÚNICA</v>
      </c>
      <c r="I3171" t="str">
        <v>BOLETO</v>
      </c>
      <c r="J3171">
        <v>82.57</v>
      </c>
    </row>
    <row r="3172">
      <c r="A3172" t="str">
        <v>MM</v>
      </c>
      <c r="B3172">
        <v>45915</v>
      </c>
      <c r="C3172" t="str">
        <v>NF 202500000025781.</v>
      </c>
      <c r="D3172" t="str">
        <v>MM COMERCIO DE CEREAIS</v>
      </c>
      <c r="E3172" t="str">
        <v xml:space="preserve"> SYNGULARID TECNOLOGIA LTDA</v>
      </c>
      <c r="F3172" t="str">
        <v>09/2025</v>
      </c>
      <c r="G3172" t="str">
        <v>DIVERSOS</v>
      </c>
      <c r="H3172" t="str">
        <v>ÚNICA</v>
      </c>
      <c r="I3172" t="str">
        <v>PIX</v>
      </c>
      <c r="J3172">
        <v>130</v>
      </c>
    </row>
    <row r="3173">
      <c r="A3173" t="str">
        <v>MM</v>
      </c>
      <c r="B3173">
        <v>45915</v>
      </c>
      <c r="C3173" t="str">
        <v>RESGATE</v>
      </c>
      <c r="D3173" t="str">
        <v>MM COMERCIO DE CEREAIS</v>
      </c>
      <c r="E3173" t="str">
        <v xml:space="preserve"> TRANSFERENCIA ENTRE CONTAS</v>
      </c>
      <c r="F3173" t="str">
        <v>09/2025</v>
      </c>
      <c r="G3173" t="str">
        <v>TRANSFERENCIA ENTRE CONTAS</v>
      </c>
      <c r="H3173" t="str">
        <v>ÚNICA</v>
      </c>
      <c r="I3173" t="str">
        <v>TRANSFERENCIA</v>
      </c>
      <c r="J3173">
        <v>212.57</v>
      </c>
    </row>
    <row r="3174">
      <c r="A3174" t="str">
        <v>MM</v>
      </c>
      <c r="B3174">
        <v>45916</v>
      </c>
      <c r="C3174" t="str">
        <v>CEDULA DE CREDITO BANCARIO NR 713.913.095. 19/24 PARCELAS PRIMEIRA 24/02/2024 ULTIMA 24/02/2026 VALOR PARCELA: R$ 54.166,67 . ENCARGO FINANCEIRO 1,33 % MES.</v>
      </c>
      <c r="D3174" t="str">
        <v>MM COMERCIO DE CEREAIS</v>
      </c>
      <c r="E3174" t="str">
        <v xml:space="preserve"> BANCO DO BRASIL SA</v>
      </c>
      <c r="F3174" t="str">
        <v>713.913.095</v>
      </c>
      <c r="G3174" t="str">
        <v>CAPITAL GIRO</v>
      </c>
      <c r="H3174" t="str">
        <v>19/24</v>
      </c>
      <c r="I3174" t="str">
        <v>DEBITO EM CONTA</v>
      </c>
      <c r="J3174">
        <v>54166.67</v>
      </c>
    </row>
    <row r="3175">
      <c r="A3175" t="str">
        <v>MM</v>
      </c>
      <c r="B3175">
        <v>45916</v>
      </c>
      <c r="C3175" t="str">
        <v>CEDULA DE CREDITO BANCARIO NR 713.913.095. 19/24 PARCELAS PRIMEIRA 24/02/2024 ULTIMA 24/02/2026 VALOR PARCELA: R$ 54.166,67 . ENCARGO FINANCEIRO 1,33 % MES.</v>
      </c>
      <c r="D3175" t="str">
        <v>MM COMERCIO DE CEREAIS</v>
      </c>
      <c r="E3175" t="str">
        <v xml:space="preserve"> BANCO DO BRASIL SA</v>
      </c>
      <c r="F3175" t="str">
        <v>713.913.095</v>
      </c>
      <c r="G3175" t="str">
        <v>JUROS EMPRESTIMOS</v>
      </c>
      <c r="H3175" t="str">
        <v>19/24</v>
      </c>
      <c r="I3175" t="str">
        <v>DEBITO EM CONTA</v>
      </c>
      <c r="J3175">
        <v>4466.58</v>
      </c>
    </row>
    <row r="3176">
      <c r="A3176" t="str">
        <v>MM</v>
      </c>
      <c r="B3176">
        <v>45916</v>
      </c>
      <c r="C3176" t="str">
        <v>RESGATE</v>
      </c>
      <c r="D3176" t="str">
        <v>MM COMERCIO DE CEREAIS</v>
      </c>
      <c r="E3176" t="str">
        <v xml:space="preserve"> TRANSFERENCIA ENTRE CONTAS</v>
      </c>
      <c r="F3176" t="str">
        <v>09/2025</v>
      </c>
      <c r="G3176" t="str">
        <v>TRANSFERENCIA ENTRE CONTAS</v>
      </c>
      <c r="H3176" t="str">
        <v>ÚNICA</v>
      </c>
      <c r="I3176" t="str">
        <v>TRANSFERENCIA</v>
      </c>
      <c r="J3176">
        <v>36268.25</v>
      </c>
    </row>
    <row r="3177">
      <c r="A3177" t="str">
        <v>MM</v>
      </c>
      <c r="B3177">
        <v>45919</v>
      </c>
      <c r="C3177" t="str">
        <v>REFERENTE 08/2025.</v>
      </c>
      <c r="D3177" t="str">
        <v>MM COMERCIO DE CEREAIS</v>
      </c>
      <c r="E3177" t="str">
        <v xml:space="preserve"> INSS INSTITUTO NACIONAL DE SEGURANCA SOCIAL</v>
      </c>
      <c r="F3177" t="str">
        <v>08/2025</v>
      </c>
      <c r="G3177" t="str">
        <v>INSS</v>
      </c>
      <c r="H3177" t="str">
        <v>8/12</v>
      </c>
      <c r="I3177" t="str">
        <v>BOLETO</v>
      </c>
      <c r="J3177">
        <v>806</v>
      </c>
    </row>
    <row r="3178">
      <c r="A3178" t="str">
        <v>MM</v>
      </c>
      <c r="B3178">
        <v>45919</v>
      </c>
      <c r="C3178" t="str">
        <v>RESGATE</v>
      </c>
      <c r="D3178" t="str">
        <v>MM COMERCIO DE CEREAIS</v>
      </c>
      <c r="E3178" t="str">
        <v xml:space="preserve"> TRANSFERENCIA ENTRE CONTAS</v>
      </c>
      <c r="F3178" t="str">
        <v>09/2025</v>
      </c>
      <c r="G3178" t="str">
        <v>TRANSFERENCIA ENTRE CONTAS</v>
      </c>
      <c r="H3178" t="str">
        <v>ÚNICA</v>
      </c>
      <c r="I3178" t="str">
        <v>TRANSFERENCIA</v>
      </c>
      <c r="J3178">
        <v>806</v>
      </c>
    </row>
    <row r="3179">
      <c r="A3179" t="str">
        <v>MM</v>
      </c>
      <c r="B3179">
        <v>45922</v>
      </c>
      <c r="C3179" t="str">
        <v>CUSTAS DE REGISTRO PROTOCOLO AC011604371 CPR 0001/2025 SILVIO VERDELIO.</v>
      </c>
      <c r="D3179" t="str">
        <v>MM COMERCIO DE CEREAIS</v>
      </c>
      <c r="E3179" t="str">
        <v xml:space="preserve"> OPERADOR NACIONAL DO SISTEMA DE REGISTRO ELETRONICO DE IMOVEIS ( ONR )</v>
      </c>
      <c r="F3179" t="str">
        <v>09/2025</v>
      </c>
      <c r="G3179" t="str">
        <v>CUSTAS CARTORIAIS</v>
      </c>
      <c r="H3179" t="str">
        <v>ÚNICA</v>
      </c>
      <c r="I3179" t="str">
        <v>PIX</v>
      </c>
      <c r="J3179">
        <v>4326.46</v>
      </c>
    </row>
    <row r="3180">
      <c r="A3180" t="str">
        <v>MM</v>
      </c>
      <c r="B3180">
        <v>45922</v>
      </c>
      <c r="C3180" t="str">
        <v>RESGATE</v>
      </c>
      <c r="D3180" t="str">
        <v>MM COMERCIO DE CEREAIS</v>
      </c>
      <c r="E3180" t="str">
        <v xml:space="preserve"> TRANSFERENCIA ENTRE CONTAS</v>
      </c>
      <c r="F3180" t="str">
        <v>09/2025</v>
      </c>
      <c r="G3180" t="str">
        <v>TRANSFERENCIA ENTRE CONTAS</v>
      </c>
      <c r="H3180" t="str">
        <v>ÚNICA</v>
      </c>
      <c r="I3180" t="str">
        <v>TRANSFERENCIA</v>
      </c>
      <c r="J3180">
        <v>4326.46</v>
      </c>
    </row>
    <row r="3181">
      <c r="A3181" t="str">
        <v>MM</v>
      </c>
      <c r="B3181">
        <v>45923</v>
      </c>
      <c r="C3181" t="str">
        <v>ANTECIPACAO CONTRATO 0235/25 - SO. nf 1178, 1179, 1180, 1181, 1182 parcial.</v>
      </c>
      <c r="D3181" t="str">
        <v>MM COMERCIO DE CEREAIS</v>
      </c>
      <c r="E3181" t="str">
        <v xml:space="preserve"> ALCIDES AUGUSTO DA FONSECA JUNIOR</v>
      </c>
      <c r="F3181" t="str">
        <v>0235/25 - SO</v>
      </c>
      <c r="G3181" t="str">
        <v>FORNECEDORES MERCADORIA</v>
      </c>
      <c r="H3181" t="str">
        <v>ÚNICA</v>
      </c>
      <c r="I3181" t="str">
        <v>TRANSFERENCIA</v>
      </c>
      <c r="J3181">
        <v>300000</v>
      </c>
    </row>
    <row r="3182">
      <c r="A3182" t="str">
        <v>MM</v>
      </c>
      <c r="B3182">
        <v>45923</v>
      </c>
      <c r="C3182" t="str">
        <v>ANTECIPACAO CONTRATO 0230/25 - SO</v>
      </c>
      <c r="D3182" t="str">
        <v>MM COMERCIO DE CEREAIS</v>
      </c>
      <c r="E3182" t="str">
        <v xml:space="preserve"> SILVIO CESAR VERDELIO E OUTRO</v>
      </c>
      <c r="F3182" t="str">
        <v>0230/25 - SO</v>
      </c>
      <c r="G3182" t="str">
        <v>FORNECEDORES MERCADORIA</v>
      </c>
      <c r="H3182" t="str">
        <v>ÚNICA</v>
      </c>
      <c r="I3182" t="str">
        <v>TED</v>
      </c>
      <c r="J3182">
        <v>100000</v>
      </c>
    </row>
    <row r="3183">
      <c r="A3183" t="str">
        <v>MM</v>
      </c>
      <c r="B3183">
        <v>45923</v>
      </c>
      <c r="C3183" t="str">
        <v>RELATORIO DE DESPESAS</v>
      </c>
      <c r="D3183" t="str">
        <v>MM COMERCIO DE CEREAIS</v>
      </c>
      <c r="E3183" t="str">
        <v xml:space="preserve"> MARCIA MORATELLI</v>
      </c>
      <c r="F3183" t="str">
        <v>09/2025</v>
      </c>
      <c r="G3183" t="str">
        <v>REFEICOES/ALIMENTACAO</v>
      </c>
      <c r="H3183" t="str">
        <v>ÚNICA</v>
      </c>
      <c r="I3183" t="str">
        <v>TRANSFERENCIA</v>
      </c>
      <c r="J3183">
        <v>84.29</v>
      </c>
    </row>
    <row r="3184">
      <c r="A3184" t="str">
        <v>MM</v>
      </c>
      <c r="B3184">
        <v>45923</v>
      </c>
      <c r="C3184" t="str">
        <v>RELATORIO DE DESPESAS</v>
      </c>
      <c r="D3184" t="str">
        <v>MM COMERCIO DE CEREAIS</v>
      </c>
      <c r="E3184" t="str">
        <v xml:space="preserve"> MARCIA MORATELLI</v>
      </c>
      <c r="F3184" t="str">
        <v>09/2025</v>
      </c>
      <c r="G3184" t="str">
        <v>COMBUSTIVEL</v>
      </c>
      <c r="H3184" t="str">
        <v>ÚNICA</v>
      </c>
      <c r="I3184" t="str">
        <v>TRANSFERENCIA</v>
      </c>
      <c r="J3184">
        <v>367.59</v>
      </c>
    </row>
    <row r="3185">
      <c r="A3185" t="str">
        <v>MM</v>
      </c>
      <c r="B3185">
        <v>45923</v>
      </c>
      <c r="C3185" t="str">
        <v>RELATORIO DE DESPESAS</v>
      </c>
      <c r="D3185" t="str">
        <v>MM COMERCIO DE CEREAIS</v>
      </c>
      <c r="E3185" t="str">
        <v xml:space="preserve"> MARCIA MORATELLI</v>
      </c>
      <c r="F3185" t="str">
        <v>09/2025</v>
      </c>
      <c r="G3185" t="str">
        <v>CORREIO</v>
      </c>
      <c r="H3185" t="str">
        <v>ÚNICA</v>
      </c>
      <c r="I3185" t="str">
        <v>TRANSFERENCIA</v>
      </c>
      <c r="J3185">
        <v>78.5</v>
      </c>
    </row>
    <row r="3186">
      <c r="A3186" t="str">
        <v>MM</v>
      </c>
      <c r="B3186">
        <v>45923</v>
      </c>
      <c r="C3186" t="str">
        <v>RELATORIO DE DESPESAS</v>
      </c>
      <c r="D3186" t="str">
        <v>MM COMERCIO DE CEREAIS</v>
      </c>
      <c r="E3186" t="str">
        <v xml:space="preserve"> MARCIA MORATELLI</v>
      </c>
      <c r="F3186" t="str">
        <v>09/2025</v>
      </c>
      <c r="G3186" t="str">
        <v>CUSTAS CARTORIAIS</v>
      </c>
      <c r="H3186" t="str">
        <v>ÚNICA</v>
      </c>
      <c r="I3186" t="str">
        <v>TRANSFERENCIA</v>
      </c>
      <c r="J3186">
        <v>1353.64</v>
      </c>
    </row>
    <row r="3187">
      <c r="A3187" t="str">
        <v>MM</v>
      </c>
      <c r="B3187">
        <v>45923</v>
      </c>
      <c r="C3187" t="str">
        <v>APLICACAO</v>
      </c>
      <c r="D3187" t="str">
        <v>MM COMERCIO DE CEREAIS</v>
      </c>
      <c r="E3187" t="str">
        <v xml:space="preserve"> TRANSFERENCIA ENTRE CONTAS</v>
      </c>
      <c r="F3187" t="str">
        <v>09/2025</v>
      </c>
      <c r="G3187" t="str">
        <v>TRANSFERENCIA ENTRE CONTAS</v>
      </c>
      <c r="H3187" t="str">
        <v>ÚNICA</v>
      </c>
      <c r="I3187" t="str">
        <v>TRANSFERENCIA</v>
      </c>
      <c r="J3187">
        <v>335405.98</v>
      </c>
    </row>
    <row r="3188">
      <c r="A3188" t="str">
        <v>MM</v>
      </c>
      <c r="B3188">
        <v>45924</v>
      </c>
      <c r="C3188" t="str">
        <v>BAIXAR MUTUO.</v>
      </c>
      <c r="D3188" t="str">
        <v>MM COMERCIO DE CEREAIS</v>
      </c>
      <c r="E3188" t="str">
        <v xml:space="preserve"> MARCIA MORATELLI</v>
      </c>
      <c r="F3188" t="str">
        <v>09/2025</v>
      </c>
      <c r="G3188" t="str">
        <v>PRO-LABORE</v>
      </c>
      <c r="H3188" t="str">
        <v>ÚNICA</v>
      </c>
      <c r="I3188" t="str">
        <v>TRANSFERENCIA</v>
      </c>
      <c r="J3188">
        <v>10000</v>
      </c>
    </row>
    <row r="3189">
      <c r="A3189" t="str">
        <v>MM</v>
      </c>
      <c r="B3189">
        <v>45924</v>
      </c>
      <c r="C3189" t="str">
        <v>MERCADORIA REF NF 1182 PARCIAL, CARREGAMENTO  Nº 02091, CONTRATO: 0235/25 - SO. PLACA: XXX-9999, MOTORISTA: JOEL FLORENCO DE SOUZA</v>
      </c>
      <c r="D3189" t="str">
        <v>MM COMERCIO DE CEREAIS</v>
      </c>
      <c r="E3189" t="str">
        <v xml:space="preserve"> ALCIDES AUGUSTO DA FONSECA JUNIOR</v>
      </c>
      <c r="F3189" t="str">
        <v>02091</v>
      </c>
      <c r="G3189" t="str">
        <v>FORNECEDORES MERCADORIA</v>
      </c>
      <c r="H3189" t="str">
        <v>ÚNICA</v>
      </c>
      <c r="I3189" t="str">
        <v>PIX</v>
      </c>
      <c r="J3189">
        <v>52466.35</v>
      </c>
    </row>
    <row r="3190">
      <c r="A3190" t="str">
        <v>MM</v>
      </c>
      <c r="B3190">
        <v>45924</v>
      </c>
      <c r="C3190" t="str">
        <v>MERCADORIA REF NF 1183, CARREGAMENTO  Nº 02093, CONTRATO: 0235/25 - SO. PLACA: XXX-9999, MOTORISTA: JOEL FLORENCO DE SOUZA</v>
      </c>
      <c r="D3190" t="str">
        <v>MM COMERCIO DE CEREAIS</v>
      </c>
      <c r="E3190" t="str">
        <v xml:space="preserve"> ALCIDES AUGUSTO DA FONSECA JUNIOR</v>
      </c>
      <c r="F3190" t="str">
        <v>02093</v>
      </c>
      <c r="G3190" t="str">
        <v>FORNECEDORES MERCADORIA</v>
      </c>
      <c r="H3190" t="str">
        <v>ÚNICA</v>
      </c>
      <c r="I3190" t="str">
        <v>TRANSFERENCIA</v>
      </c>
      <c r="J3190">
        <v>83432.29</v>
      </c>
    </row>
    <row r="3191">
      <c r="A3191" t="str">
        <v>MM</v>
      </c>
      <c r="B3191">
        <v>45924</v>
      </c>
      <c r="C3191" t="str">
        <v>MERCADORIA REF NF 1184, CARREGAMENTO  Nº 02095, CONTRATO: 0235/25 - SO. PLACA: XXX-9999, MOTORISTA: JOEL FLORENCO DE SOUZA</v>
      </c>
      <c r="D3191" t="str">
        <v>MM COMERCIO DE CEREAIS</v>
      </c>
      <c r="E3191" t="str">
        <v xml:space="preserve"> ALCIDES AUGUSTO DA FONSECA JUNIOR</v>
      </c>
      <c r="F3191" t="str">
        <v>02095</v>
      </c>
      <c r="G3191" t="str">
        <v>FORNECEDORES MERCADORIA</v>
      </c>
      <c r="H3191" t="str">
        <v>ÚNICA</v>
      </c>
      <c r="I3191" t="str">
        <v>PIX</v>
      </c>
      <c r="J3191">
        <v>82469.94</v>
      </c>
    </row>
    <row r="3192">
      <c r="A3192" t="str">
        <v>MM</v>
      </c>
      <c r="B3192">
        <v>45924</v>
      </c>
      <c r="C3192" t="str">
        <v>RESGATE</v>
      </c>
      <c r="D3192" t="str">
        <v>MM COMERCIO DE CEREAIS</v>
      </c>
      <c r="E3192" t="str">
        <v xml:space="preserve"> TRANSFERENCIA ENTRE CONTAS</v>
      </c>
      <c r="F3192" t="str">
        <v>09/2025</v>
      </c>
      <c r="G3192" t="str">
        <v>TRANSFERENCIA ENTRE CONTAS</v>
      </c>
      <c r="H3192" t="str">
        <v>ÚNICA</v>
      </c>
      <c r="I3192" t="str">
        <v>TRANSFERENCIA</v>
      </c>
      <c r="J3192">
        <v>228368.58</v>
      </c>
    </row>
    <row r="3193">
      <c r="A3193" t="str">
        <v>MM</v>
      </c>
      <c r="B3193">
        <v>45925</v>
      </c>
      <c r="C3193" t="str">
        <v>MERCADORIA RF NF 1185,CARREGAMENTO  Nº 02098, CONTRATO: 0235/25 - SO. PLACA: XXX-9999, MOTORISTA: JOEL FLORENCO DE SOUZA</v>
      </c>
      <c r="D3193" t="str">
        <v>MM COMERCIO DE CEREAIS</v>
      </c>
      <c r="E3193" t="str">
        <v xml:space="preserve"> ALCIDES AUGUSTO DA FONSECA JUNIOR</v>
      </c>
      <c r="F3193" t="str">
        <v>02098</v>
      </c>
      <c r="G3193" t="str">
        <v>FORNECEDORES MERCADORIA</v>
      </c>
      <c r="H3193" t="str">
        <v>ÚNICA</v>
      </c>
      <c r="I3193" t="str">
        <v>PIX</v>
      </c>
      <c r="J3193">
        <v>83076.11</v>
      </c>
    </row>
    <row r="3194">
      <c r="A3194" t="str">
        <v>MM</v>
      </c>
      <c r="B3194">
        <v>45925</v>
      </c>
      <c r="C3194" t="str">
        <v>MERCADORIA REF NF 1186, CARREGAMENTO  Nº 02100, CONTRATO: 0235/25 - SO. PLACA: XXX-9999, MOTORISTA: JOEL FLORENCO DE SOUZA</v>
      </c>
      <c r="D3194" t="str">
        <v>MM COMERCIO DE CEREAIS</v>
      </c>
      <c r="E3194" t="str">
        <v xml:space="preserve"> ALCIDES AUGUSTO DA FONSECA JUNIOR</v>
      </c>
      <c r="F3194" t="str">
        <v>02100</v>
      </c>
      <c r="G3194" t="str">
        <v>FORNECEDORES MERCADORIA</v>
      </c>
      <c r="H3194" t="str">
        <v>ÚNICA</v>
      </c>
      <c r="I3194" t="str">
        <v>PIX</v>
      </c>
      <c r="J3194">
        <v>85661.98</v>
      </c>
    </row>
    <row r="3195">
      <c r="A3195" t="str">
        <v>MM</v>
      </c>
      <c r="B3195">
        <v>45925</v>
      </c>
      <c r="C3195" t="str">
        <v>MERCADORIA REF NF 1187, CARREGAMENTO  Nº 02102, CONTRATO: 0235/25 - SO. PLACA: XXX-9999, MOTORISTA: JOEL FLORENCO DE SOUZA</v>
      </c>
      <c r="D3195" t="str">
        <v>MM COMERCIO DE CEREAIS</v>
      </c>
      <c r="E3195" t="str">
        <v xml:space="preserve"> ALCIDES AUGUSTO DA FONSECA JUNIOR</v>
      </c>
      <c r="F3195" t="str">
        <v>02102</v>
      </c>
      <c r="G3195" t="str">
        <v>FORNECEDORES MERCADORIA</v>
      </c>
      <c r="H3195" t="str">
        <v>ÚNICA</v>
      </c>
      <c r="I3195" t="str">
        <v>PIX</v>
      </c>
      <c r="J3195">
        <v>82282.14</v>
      </c>
    </row>
    <row r="3196">
      <c r="A3196" t="str">
        <v>MM</v>
      </c>
      <c r="B3196">
        <v>45925</v>
      </c>
      <c r="C3196" t="str">
        <v>MERCADORIA REF NF 1188, CARREGAMENTO  Nº 02104, CONTRATO: 0235/25 - SO. PLACA: XXX-9999, MOTORISTA: JOEL FLORENCO DE SOUZA. NOTA DE DEVOLUCAO 1537 DEVOLVIDO 50 KG.</v>
      </c>
      <c r="D3196" t="str">
        <v>MM COMERCIO DE CEREAIS</v>
      </c>
      <c r="E3196" t="str">
        <v xml:space="preserve"> ALCIDES AUGUSTO DA FONSECA JUNIOR</v>
      </c>
      <c r="F3196" t="str">
        <v>02104</v>
      </c>
      <c r="G3196" t="str">
        <v>FORNECEDORES MERCADORIA</v>
      </c>
      <c r="H3196" t="str">
        <v>ÚNICA</v>
      </c>
      <c r="I3196" t="str">
        <v>PIX</v>
      </c>
      <c r="J3196">
        <v>41718.68</v>
      </c>
    </row>
    <row r="3197">
      <c r="A3197" t="str">
        <v>MM</v>
      </c>
      <c r="B3197">
        <v>45925</v>
      </c>
      <c r="C3197" t="str">
        <v>RESGATE</v>
      </c>
      <c r="D3197" t="str">
        <v>MM COMERCIO DE CEREAIS</v>
      </c>
      <c r="E3197" t="str">
        <v xml:space="preserve"> TRANSFERENCIA ENTRE CONTAS</v>
      </c>
      <c r="F3197" t="str">
        <v>09/2025</v>
      </c>
      <c r="G3197" t="str">
        <v>TRANSFERENCIA ENTRE CONTAS</v>
      </c>
      <c r="H3197" t="str">
        <v>ÚNICA</v>
      </c>
      <c r="I3197" t="str">
        <v>TRANSFERENCIA</v>
      </c>
      <c r="J3197">
        <v>292738.91</v>
      </c>
    </row>
    <row r="3198">
      <c r="A3198" t="str">
        <v>MM</v>
      </c>
      <c r="B3198">
        <v>45926</v>
      </c>
      <c r="C3198" t="str">
        <v>APLICACAO</v>
      </c>
      <c r="D3198" t="str">
        <v>MM COMERCIO DE CEREAIS</v>
      </c>
      <c r="E3198" t="str">
        <v xml:space="preserve"> TRANSFERENCIA ENTRE CONTAS</v>
      </c>
      <c r="F3198" t="str">
        <v>09/2025</v>
      </c>
      <c r="G3198" t="str">
        <v>TRANSFERENCIA ENTRE CONTAS</v>
      </c>
      <c r="H3198" t="str">
        <v>ÚNICA</v>
      </c>
      <c r="I3198" t="str">
        <v>TRANSFERENCIA</v>
      </c>
      <c r="J3198">
        <v>22260</v>
      </c>
    </row>
    <row r="3199">
      <c r="A3199" t="str">
        <v>MM</v>
      </c>
      <c r="B3199">
        <v>45930</v>
      </c>
      <c r="C3199" t="str">
        <v>ARMAZENAMENTO DADOS. EXTRATO MARCIA MORATELLI.</v>
      </c>
      <c r="D3199" t="str">
        <v>MM COMERCIO DE CEREAIS</v>
      </c>
      <c r="E3199" t="str">
        <v xml:space="preserve"> GOOGLE CLOUD BRASIL COMPUTACAO E SERVICOS DE DADOS LTDA.</v>
      </c>
      <c r="F3199" t="str">
        <v>14294176</v>
      </c>
      <c r="G3199" t="str">
        <v>INFORMATICA</v>
      </c>
      <c r="H3199" t="str">
        <v>9/12</v>
      </c>
      <c r="I3199" t="str">
        <v>TRANSFERENCIA</v>
      </c>
      <c r="J3199">
        <v>98</v>
      </c>
    </row>
    <row r="3200">
      <c r="A3200" t="str">
        <v>MM</v>
      </c>
      <c r="B3200">
        <v>45930</v>
      </c>
      <c r="C3200" t="str">
        <v>HONORARIOS 09/2025. NF 1898.</v>
      </c>
      <c r="D3200" t="str">
        <v>MM COMERCIO DE CEREAIS</v>
      </c>
      <c r="E3200" t="str">
        <v xml:space="preserve"> ALEXANDRE ZAVITOSKI GOMES</v>
      </c>
      <c r="F3200" t="str">
        <v>1898</v>
      </c>
      <c r="G3200" t="str">
        <v>HONORARIO CONTABEL</v>
      </c>
      <c r="H3200" t="str">
        <v>9/12</v>
      </c>
      <c r="I3200" t="str">
        <v>PIX</v>
      </c>
      <c r="J3200">
        <v>1518</v>
      </c>
    </row>
    <row r="3201">
      <c r="A3201" t="str">
        <v>MM</v>
      </c>
      <c r="B3201">
        <v>45930</v>
      </c>
      <c r="C3201" t="str">
        <v>PRO LABORE.</v>
      </c>
      <c r="D3201" t="str">
        <v>MM COMERCIO DE CEREAIS</v>
      </c>
      <c r="E3201" t="str">
        <v xml:space="preserve"> MARCIA MORATELLI</v>
      </c>
      <c r="F3201" t="str">
        <v>09/2025</v>
      </c>
      <c r="G3201" t="str">
        <v>PRO-LABORE</v>
      </c>
      <c r="H3201" t="str">
        <v>9/12</v>
      </c>
      <c r="I3201" t="str">
        <v>TRANSFERENCIA</v>
      </c>
      <c r="J3201">
        <v>2314</v>
      </c>
    </row>
    <row r="3202">
      <c r="A3202" t="str">
        <v>MM</v>
      </c>
      <c r="B3202">
        <v>45930</v>
      </c>
      <c r="C3202" t="str">
        <v>PAGAMENTO JUROS REFERENTE AO CONTRATO DE MUTUO ENTRE SOCIO E EMPRESA DATADO DE 01/05/2025.</v>
      </c>
      <c r="D3202" t="str">
        <v>MM COMERCIO DE CEREAIS</v>
      </c>
      <c r="E3202" t="str">
        <v xml:space="preserve"> MARCIA MORATELLI</v>
      </c>
      <c r="F3202" t="str">
        <v>09/2025</v>
      </c>
      <c r="G3202" t="str">
        <v>JUROS S/ MUTUO SOCIO</v>
      </c>
      <c r="H3202" t="str">
        <v>ÚNICA</v>
      </c>
      <c r="I3202" t="str">
        <v>TRANSFERENCIA</v>
      </c>
      <c r="J3202">
        <v>2266.33</v>
      </c>
    </row>
    <row r="3203">
      <c r="A3203" t="str">
        <v>MM</v>
      </c>
      <c r="B3203">
        <v>45930</v>
      </c>
      <c r="C3203" t="str">
        <v>RESGATE BTG</v>
      </c>
      <c r="D3203" t="str">
        <v>MM COMERCIO DE CEREAIS</v>
      </c>
      <c r="E3203" t="str">
        <v xml:space="preserve"> TRANSFERENCIA ENTRE CONTAS</v>
      </c>
      <c r="F3203" t="str">
        <v>09/2025</v>
      </c>
      <c r="G3203" t="str">
        <v>TRANSFERENCIA ENTRE CONTAS</v>
      </c>
      <c r="H3203" t="str">
        <v>ÚNICA</v>
      </c>
      <c r="I3203" t="str">
        <v>TRANSFERENCIA</v>
      </c>
      <c r="J3203">
        <v>790501.6</v>
      </c>
    </row>
    <row r="3204">
      <c r="A3204" t="str">
        <v>MM</v>
      </c>
      <c r="B3204">
        <v>45930</v>
      </c>
      <c r="C3204" t="str">
        <v>ANTECIPACAO CONTRATO 0230/25 - SO</v>
      </c>
      <c r="D3204" t="str">
        <v>MM COMERCIO DE CEREAIS</v>
      </c>
      <c r="E3204" t="str">
        <v xml:space="preserve"> SILVIO CESAR VERDELIO E OUTRO</v>
      </c>
      <c r="F3204" t="str">
        <v>0230/25 - SO</v>
      </c>
      <c r="G3204" t="str">
        <v>FORNECEDORES MERCADORIA</v>
      </c>
      <c r="H3204" t="str">
        <v>ÚNICA</v>
      </c>
      <c r="I3204" t="str">
        <v>TED</v>
      </c>
      <c r="J3204">
        <v>700000</v>
      </c>
    </row>
    <row r="3205">
      <c r="A3205" t="str">
        <v>MM</v>
      </c>
      <c r="B3205">
        <v>45930</v>
      </c>
      <c r="C3205" t="str">
        <v>IR APLICACAO</v>
      </c>
      <c r="D3205" t="str">
        <v>MM COMERCIO DE CEREAIS</v>
      </c>
      <c r="E3205" t="str">
        <v xml:space="preserve"> BANCO BTG PACTUAL S.A.</v>
      </c>
      <c r="F3205" t="str">
        <v>09/2025</v>
      </c>
      <c r="G3205" t="str">
        <v>IRPJ</v>
      </c>
      <c r="H3205" t="str">
        <v>ÚNICA</v>
      </c>
      <c r="I3205" t="str">
        <v>DEBITO EM CONTA</v>
      </c>
      <c r="J3205">
        <v>9498.4</v>
      </c>
    </row>
    <row r="3206">
      <c r="A3206" t="str">
        <v>MM</v>
      </c>
      <c r="B3206">
        <v>45930</v>
      </c>
      <c r="C3206" t="str">
        <v>IR APLICACAO</v>
      </c>
      <c r="D3206" t="str">
        <v>MM COMERCIO DE CEREAIS</v>
      </c>
      <c r="E3206" t="str">
        <v xml:space="preserve"> BANCO DO BRASIL SA</v>
      </c>
      <c r="F3206" t="str">
        <v>09/2025</v>
      </c>
      <c r="G3206" t="str">
        <v>IRPJ</v>
      </c>
      <c r="H3206" t="str">
        <v>ÚNICA</v>
      </c>
      <c r="I3206" t="str">
        <v>DEBITO EM CONTA</v>
      </c>
      <c r="J3206">
        <v>8.94</v>
      </c>
    </row>
    <row r="3207">
      <c r="A3207" t="str">
        <v>MM</v>
      </c>
      <c r="B3207">
        <v>45930</v>
      </c>
      <c r="C3207" t="str">
        <v>IOF APLICACAO</v>
      </c>
      <c r="D3207" t="str">
        <v>MM COMERCIO DE CEREAIS</v>
      </c>
      <c r="E3207" t="str">
        <v xml:space="preserve"> BANCO DO BRASIL SA</v>
      </c>
      <c r="F3207" t="str">
        <v>09/2025</v>
      </c>
      <c r="G3207" t="str">
        <v>IOF</v>
      </c>
      <c r="H3207" t="str">
        <v>ÚNICA</v>
      </c>
      <c r="I3207" t="str">
        <v>DEBITO EM CONTA</v>
      </c>
      <c r="J3207">
        <v>92.06</v>
      </c>
    </row>
    <row r="3208">
      <c r="A3208" t="str">
        <v>MM</v>
      </c>
      <c r="B3208">
        <v>45930</v>
      </c>
      <c r="C3208" t="str">
        <v>APLICACAO</v>
      </c>
      <c r="D3208" t="str">
        <v>MM COMERCIO DE CEREAIS</v>
      </c>
      <c r="E3208" t="str">
        <v xml:space="preserve"> TRANSFERENCIA ENTRE CONTAS</v>
      </c>
      <c r="F3208" t="str">
        <v>09/2025</v>
      </c>
      <c r="G3208" t="str">
        <v>TRANSFERENCIA ENTRE CONTAS</v>
      </c>
      <c r="H3208" t="str">
        <v>ÚNICA</v>
      </c>
      <c r="I3208" t="str">
        <v>TRANSFERENCIA</v>
      </c>
      <c r="J3208">
        <v>84309.27</v>
      </c>
    </row>
    <row r="3209">
      <c r="A3209" t="str">
        <v>MM</v>
      </c>
      <c r="B3209">
        <v>45930</v>
      </c>
      <c r="C3209" t="str">
        <v>IR APLICACAO</v>
      </c>
      <c r="D3209" t="str">
        <v>MM COMERCIO DE CEREAIS</v>
      </c>
      <c r="E3209" t="str">
        <v xml:space="preserve"> BANCO DO BRASIL SA</v>
      </c>
      <c r="F3209" t="str">
        <v>09/2025</v>
      </c>
      <c r="G3209" t="str">
        <v>IRPJ</v>
      </c>
      <c r="H3209" t="str">
        <v>ÚNICA</v>
      </c>
      <c r="I3209" t="str">
        <v>DEBITO EM CONTA</v>
      </c>
      <c r="J3209">
        <v>3458.88</v>
      </c>
    </row>
    <row r="3210">
      <c r="A3210" t="str">
        <v>MM</v>
      </c>
      <c r="B3210">
        <v>45931</v>
      </c>
      <c r="C3210" t="str">
        <v>NF 7285</v>
      </c>
      <c r="D3210" t="str">
        <v>MM COMERCIO DE CEREAIS</v>
      </c>
      <c r="E3210" t="str">
        <v xml:space="preserve"> GERENTE MAX SOFTWARES EIRELI</v>
      </c>
      <c r="F3210" t="str">
        <v>7285</v>
      </c>
      <c r="G3210" t="str">
        <v>SISTEMA GERENTE MAX</v>
      </c>
      <c r="H3210" t="str">
        <v>10/12</v>
      </c>
      <c r="I3210" t="str">
        <v>BOLETO</v>
      </c>
      <c r="J3210">
        <v>633.01</v>
      </c>
    </row>
    <row r="3211">
      <c r="A3211" t="str">
        <v>MM</v>
      </c>
      <c r="B3211">
        <v>45931</v>
      </c>
      <c r="C3211" t="str">
        <v>IOF CAPITAL DE GIRO OPERAÇÃO 713.915.169 CONTA GARANTIDA. JUROS 1,83%.</v>
      </c>
      <c r="D3211" t="str">
        <v>MM COMERCIO DE CEREAIS</v>
      </c>
      <c r="E3211" t="str">
        <v xml:space="preserve"> BANCO DO BRASIL SA</v>
      </c>
      <c r="F3211" t="str">
        <v>713.915.169</v>
      </c>
      <c r="G3211" t="str">
        <v>IOF</v>
      </c>
      <c r="H3211" t="str">
        <v>ÚNICA</v>
      </c>
      <c r="I3211" t="str">
        <v>DEBITO EM CONTA</v>
      </c>
      <c r="J3211">
        <v>15.08</v>
      </c>
    </row>
    <row r="3212">
      <c r="A3212" t="str">
        <v>MM</v>
      </c>
      <c r="B3212">
        <v>45931</v>
      </c>
      <c r="C3212" t="str">
        <v>RESGATE</v>
      </c>
      <c r="D3212" t="str">
        <v>MM COMERCIO DE CEREAIS</v>
      </c>
      <c r="E3212" t="str">
        <v xml:space="preserve"> TRANSFERENCIA ENTRE CONTAS</v>
      </c>
      <c r="F3212" t="str">
        <v>10/2025</v>
      </c>
      <c r="G3212" t="str">
        <v>TRANSFERENCIA ENTRE CONTAS</v>
      </c>
      <c r="H3212" t="str">
        <v>ÚNICA</v>
      </c>
      <c r="I3212" t="str">
        <v>TRANSFERENCIA</v>
      </c>
      <c r="J3212">
        <v>648.09</v>
      </c>
    </row>
    <row r="3213">
      <c r="A3213" t="str">
        <v>MM</v>
      </c>
      <c r="B3213">
        <v>45933</v>
      </c>
      <c r="C3213" t="str">
        <v>IR JUROS MUTUO SOCIO.</v>
      </c>
      <c r="D3213" t="str">
        <v>MM COMERCIO DE CEREAIS</v>
      </c>
      <c r="E3213" t="str">
        <v xml:space="preserve"> MINISTERIO DA FAZENDA</v>
      </c>
      <c r="F3213" t="str">
        <v>09/2025</v>
      </c>
      <c r="G3213" t="str">
        <v>IRPF</v>
      </c>
      <c r="H3213" t="str">
        <v>ÚNICA</v>
      </c>
      <c r="I3213" t="str">
        <v>BOLETO</v>
      </c>
      <c r="J3213">
        <v>399.94</v>
      </c>
    </row>
    <row r="3214">
      <c r="A3214" t="str">
        <v>MM</v>
      </c>
      <c r="B3214">
        <v>45933</v>
      </c>
      <c r="C3214" t="str">
        <v>RESGATE</v>
      </c>
      <c r="D3214" t="str">
        <v>MM COMERCIO DE CEREAIS</v>
      </c>
      <c r="E3214" t="str">
        <v xml:space="preserve"> TRANSFERENCIA ENTRE CONTAS</v>
      </c>
      <c r="F3214" t="str">
        <v>10/2025</v>
      </c>
      <c r="G3214" t="str">
        <v>TRANSFERENCIA ENTRE CONTAS</v>
      </c>
      <c r="H3214" t="str">
        <v>ÚNICA</v>
      </c>
      <c r="I3214" t="str">
        <v>TRANSFERENCIA</v>
      </c>
      <c r="J3214">
        <v>399.94</v>
      </c>
    </row>
    <row r="3215">
      <c r="A3215" t="str">
        <v>MM</v>
      </c>
      <c r="B3215">
        <v>45936</v>
      </c>
      <c r="C3215" t="str">
        <v>FETHAB CONTRATO: 0235/25 - SO 480 TONS. FATURA Nº 00869 REF. DOCUMENTOS: 02091, 02093, 02095, 02098, 02100, 02102, 02104.</v>
      </c>
      <c r="D3215" t="str">
        <v>MM COMERCIO DE CEREAIS</v>
      </c>
      <c r="E3215" t="str">
        <v xml:space="preserve"> ALCIDES AUGUSTO DA FONSECA JUNIOR</v>
      </c>
      <c r="F3215" t="str">
        <v>0235/25 - SO</v>
      </c>
      <c r="G3215" t="str">
        <v>FETHAB</v>
      </c>
      <c r="H3215" t="str">
        <v>ÚNICA</v>
      </c>
      <c r="I3215" t="str">
        <v>BOLETO</v>
      </c>
      <c r="J3215">
        <v>23375.04</v>
      </c>
    </row>
    <row r="3216">
      <c r="A3216" t="str">
        <v>MM</v>
      </c>
      <c r="B3216">
        <v>45936</v>
      </c>
      <c r="C3216" t="str">
        <v>IAGRO CONTRATO: 0235/25 - SO 480 TONS. FATURA Nº 00869 REF. DOCUMENTOS: 02091, 02093, 02095, 02098, 02100, 02102, 02104.</v>
      </c>
      <c r="D3216" t="str">
        <v>MM COMERCIO DE CEREAIS</v>
      </c>
      <c r="E3216" t="str">
        <v xml:space="preserve"> ALCIDES AUGUSTO DA FONSECA JUNIOR</v>
      </c>
      <c r="F3216" t="str">
        <v>0235/25 - SO</v>
      </c>
      <c r="G3216" t="str">
        <v>FETHAB</v>
      </c>
      <c r="H3216" t="str">
        <v>ÚNICA</v>
      </c>
      <c r="I3216" t="str">
        <v>BOLETO</v>
      </c>
      <c r="J3216">
        <v>1344.06</v>
      </c>
    </row>
    <row r="3217">
      <c r="A3217" t="str">
        <v>MM</v>
      </c>
      <c r="B3217">
        <v>45936</v>
      </c>
      <c r="C3217" t="str">
        <v>INTERNET 09/2025.</v>
      </c>
      <c r="D3217" t="str">
        <v>MM COMERCIO DE CEREAIS</v>
      </c>
      <c r="E3217" t="str">
        <v xml:space="preserve"> ABS TELECOMUNICACOES LTDA</v>
      </c>
      <c r="F3217" t="str">
        <v>09/2025</v>
      </c>
      <c r="G3217" t="str">
        <v>INTERNET</v>
      </c>
      <c r="H3217" t="str">
        <v>9/12</v>
      </c>
      <c r="I3217" t="str">
        <v>BOLETO</v>
      </c>
      <c r="J3217">
        <v>179.9</v>
      </c>
    </row>
    <row r="3218">
      <c r="A3218" t="str">
        <v>MM</v>
      </c>
      <c r="B3218">
        <v>45936</v>
      </c>
      <c r="C3218" t="str">
        <v>RESGATE</v>
      </c>
      <c r="D3218" t="str">
        <v>MM COMERCIO DE CEREAIS</v>
      </c>
      <c r="E3218" t="str">
        <v xml:space="preserve"> TRANSFERENCIA ENTRE CONTAS</v>
      </c>
      <c r="F3218" t="str">
        <v>10/2025</v>
      </c>
      <c r="G3218" t="str">
        <v>TRANSFERENCIA ENTRE CONTAS</v>
      </c>
      <c r="H3218" t="str">
        <v>ÚNICA</v>
      </c>
      <c r="I3218" t="str">
        <v>TRANSFERENCIA</v>
      </c>
      <c r="J3218">
        <v>24899</v>
      </c>
    </row>
    <row r="3219">
      <c r="A3219" t="str">
        <v>MM</v>
      </c>
      <c r="B3219">
        <v>45938</v>
      </c>
      <c r="C3219" t="str">
        <v>MERCADORIA REF NF 1191, CARREGAMENTO  Nº 02131, CONTRATO: 0237/25 - SO. PLACA: XXX-9999, MOTORISTA: JOEL FLORENCO DE SOUZA</v>
      </c>
      <c r="D3219" t="str">
        <v>MM COMERCIO DE CEREAIS</v>
      </c>
      <c r="E3219" t="str">
        <v xml:space="preserve"> ALCIDES AUGUSTO DA FONSECA JUNIOR</v>
      </c>
      <c r="F3219" t="str">
        <v>02131</v>
      </c>
      <c r="G3219" t="str">
        <v>FORNECEDORES MERCADORIA</v>
      </c>
      <c r="H3219" t="str">
        <v>ÚNICA</v>
      </c>
      <c r="I3219" t="str">
        <v>PIX</v>
      </c>
      <c r="J3219">
        <v>82088.56</v>
      </c>
    </row>
    <row r="3220">
      <c r="A3220" t="str">
        <v>MM</v>
      </c>
      <c r="B3220">
        <v>45938</v>
      </c>
      <c r="C3220" t="str">
        <v>MERCADORIA REF NF 1192 PARCIAL, CARREGAMENTO  Nº 02132, CONTRATO: 0237/25 - SO. PLACA: XXX-9999, MOTORISTA: JOEL FLORENCO DE SOUZA</v>
      </c>
      <c r="D3220" t="str">
        <v>MM COMERCIO DE CEREAIS</v>
      </c>
      <c r="E3220" t="str">
        <v xml:space="preserve"> ALCIDES AUGUSTO DA FONSECA JUNIOR</v>
      </c>
      <c r="F3220" t="str">
        <v>02132</v>
      </c>
      <c r="G3220" t="str">
        <v>FORNECEDORES MERCADORIA</v>
      </c>
      <c r="H3220" t="str">
        <v>ÚNICA</v>
      </c>
      <c r="I3220" t="str">
        <v>PIX</v>
      </c>
      <c r="J3220">
        <v>27911.44</v>
      </c>
    </row>
    <row r="3221">
      <c r="A3221" t="str">
        <v>MM</v>
      </c>
      <c r="B3221">
        <v>45938</v>
      </c>
      <c r="C3221" t="str">
        <v>RESGATE</v>
      </c>
      <c r="D3221" t="str">
        <v>MM COMERCIO DE CEREAIS</v>
      </c>
      <c r="E3221" t="str">
        <v xml:space="preserve"> TRANSFERENCIA ENTRE CONTAS</v>
      </c>
      <c r="F3221" t="str">
        <v>10/2025</v>
      </c>
      <c r="G3221" t="str">
        <v>TRANSFERENCIA ENTRE CONTAS</v>
      </c>
      <c r="H3221" t="str">
        <v>ÚNICA</v>
      </c>
      <c r="I3221" t="str">
        <v>TRANSFERENCIA</v>
      </c>
      <c r="J3221">
        <v>68373.33</v>
      </c>
    </row>
    <row r="3222">
      <c r="A3222" t="str">
        <v>MM</v>
      </c>
      <c r="B3222">
        <v>45939</v>
      </c>
      <c r="C3222" t="str">
        <v>MERCADORIA REF NF 1192 PARCIAL, CARREGAMENTO  Nº 02132, CONTRATO: 0237/25 - SO. PLACA: XXX-9999, MOTORISTA: JOEL FLORENCO DE SOUZA</v>
      </c>
      <c r="D3222" t="str">
        <v>MM COMERCIO DE CEREAIS</v>
      </c>
      <c r="E3222" t="str">
        <v xml:space="preserve"> ALCIDES AUGUSTO DA FONSECA JUNIOR</v>
      </c>
      <c r="F3222" t="str">
        <v>02132</v>
      </c>
      <c r="G3222" t="str">
        <v>FORNECEDORES MERCADORIA</v>
      </c>
      <c r="H3222" t="str">
        <v>ÚNICA</v>
      </c>
      <c r="I3222" t="str">
        <v>PIX</v>
      </c>
      <c r="J3222">
        <v>56038.19</v>
      </c>
    </row>
    <row r="3223">
      <c r="A3223" t="str">
        <v>MM</v>
      </c>
      <c r="B3223">
        <v>45939</v>
      </c>
      <c r="C3223" t="str">
        <v>MERCADORIA REF NF 1193, CARREGAMENTO  Nº 02133, CONTRATO: 0237/25 - SO. PLACA: XXX-9999, MOTORISTA: JOEL FLORENCO DE SOUZA</v>
      </c>
      <c r="D3223" t="str">
        <v>MM COMERCIO DE CEREAIS</v>
      </c>
      <c r="E3223" t="str">
        <v xml:space="preserve"> ALCIDES AUGUSTO DA FONSECA JUNIOR</v>
      </c>
      <c r="F3223" t="str">
        <v>02133</v>
      </c>
      <c r="G3223" t="str">
        <v>FORNECEDORES MERCADORIA</v>
      </c>
      <c r="H3223" t="str">
        <v>ÚNICA</v>
      </c>
      <c r="I3223" t="str">
        <v>PIX</v>
      </c>
      <c r="J3223">
        <v>81149.64</v>
      </c>
    </row>
    <row r="3224">
      <c r="A3224" t="str">
        <v>MM</v>
      </c>
      <c r="B3224">
        <v>45939</v>
      </c>
      <c r="C3224" t="str">
        <v>RESGATE BTG</v>
      </c>
      <c r="D3224" t="str">
        <v>MM COMERCIO DE CEREAIS</v>
      </c>
      <c r="E3224" t="str">
        <v xml:space="preserve"> TRANSFERENCIA ENTRE CONTAS</v>
      </c>
      <c r="F3224" t="str">
        <v>10/2025</v>
      </c>
      <c r="G3224" t="str">
        <v>TRANSFERENCIA ENTRE CONTAS</v>
      </c>
      <c r="H3224" t="str">
        <v>ÚNICA</v>
      </c>
      <c r="I3224" t="str">
        <v>TRANSFERENCIA</v>
      </c>
      <c r="J3224">
        <v>148092.86</v>
      </c>
    </row>
    <row r="3225">
      <c r="A3225" t="str">
        <v>MM</v>
      </c>
      <c r="B3225">
        <v>45939</v>
      </c>
      <c r="C3225" t="str">
        <v>RESGATE BTG</v>
      </c>
      <c r="D3225" t="str">
        <v>MM COMERCIO DE CEREAIS</v>
      </c>
      <c r="E3225" t="str">
        <v xml:space="preserve"> TRANSFERENCIA ENTRE CONTAS</v>
      </c>
      <c r="F3225" t="str">
        <v>10/2025</v>
      </c>
      <c r="G3225" t="str">
        <v>TRANSFERENCIA ENTRE CONTAS</v>
      </c>
      <c r="H3225" t="str">
        <v>ÚNICA</v>
      </c>
      <c r="I3225" t="str">
        <v>TRANSFERENCIA</v>
      </c>
      <c r="J3225">
        <v>296185.73</v>
      </c>
    </row>
    <row r="3226">
      <c r="A3226" t="str">
        <v>MM</v>
      </c>
      <c r="B3226">
        <v>45939</v>
      </c>
      <c r="C3226" t="str">
        <v>APLICACAO</v>
      </c>
      <c r="D3226" t="str">
        <v>MM COMERCIO DE CEREAIS</v>
      </c>
      <c r="E3226" t="str">
        <v xml:space="preserve"> TRANSFERENCIA ENTRE CONTAS</v>
      </c>
      <c r="F3226" t="str">
        <v>10/2025</v>
      </c>
      <c r="G3226" t="str">
        <v>TRANSFERENCIA ENTRE CONTAS</v>
      </c>
      <c r="H3226" t="str">
        <v>ÚNICA</v>
      </c>
      <c r="I3226" t="str">
        <v>TRANSFERENCIA</v>
      </c>
      <c r="J3226">
        <v>307090.76</v>
      </c>
    </row>
    <row r="3227">
      <c r="A3227" t="str">
        <v>MM</v>
      </c>
      <c r="B3227">
        <v>45939</v>
      </c>
      <c r="C3227" t="str">
        <v>IR APLICACAO</v>
      </c>
      <c r="D3227" t="str">
        <v>BELA CEREAIS COMERCIO</v>
      </c>
      <c r="E3227" t="str">
        <v xml:space="preserve"> BANCO BTG PACTUAL S.A.</v>
      </c>
      <c r="F3227" t="str">
        <v>10/2025</v>
      </c>
      <c r="G3227" t="str">
        <v>IRPJ</v>
      </c>
      <c r="H3227" t="str">
        <v>ÚNICA</v>
      </c>
      <c r="I3227" t="str">
        <v>DEBITO EM CONTA</v>
      </c>
      <c r="J3227">
        <v>5721.41</v>
      </c>
    </row>
    <row r="3228">
      <c r="A3228" t="str">
        <v>MM</v>
      </c>
      <c r="B3228">
        <v>45940</v>
      </c>
      <c r="C3228" t="str">
        <v>MERCADORIA REF NF 1196, CARREGAMENTO  Nº 02135, CONTRATO: 0237/25 - SO. PLACA: XXX-9999, MOTORISTA: JOEL FLORENCO DE SOUZA</v>
      </c>
      <c r="D3228" t="str">
        <v>MM COMERCIO DE CEREAIS</v>
      </c>
      <c r="E3228" t="str">
        <v xml:space="preserve"> ALCIDES AUGUSTO DA FONSECA JUNIOR</v>
      </c>
      <c r="F3228" t="str">
        <v>02135</v>
      </c>
      <c r="G3228" t="str">
        <v>FORNECEDORES MERCADORIA</v>
      </c>
      <c r="H3228" t="str">
        <v>ÚNICA</v>
      </c>
      <c r="I3228" t="str">
        <v>PIX</v>
      </c>
      <c r="J3228">
        <v>79791.56</v>
      </c>
    </row>
    <row r="3229">
      <c r="A3229" t="str">
        <v>MM</v>
      </c>
      <c r="B3229">
        <v>45940</v>
      </c>
      <c r="C3229" t="str">
        <v>MERCADORIA REF NF  1197, CARREGAMENTO  Nº 02136, CONTRATO: 0237/25 - SO. PLACA: XXX-9999, MOTORISTA: JOEL FLORENCO DE SOUZA</v>
      </c>
      <c r="D3229" t="str">
        <v>MM COMERCIO DE CEREAIS</v>
      </c>
      <c r="E3229" t="str">
        <v xml:space="preserve"> ALCIDES AUGUSTO DA FONSECA JUNIOR</v>
      </c>
      <c r="F3229" t="str">
        <v>02136</v>
      </c>
      <c r="G3229" t="str">
        <v>FORNECEDORES MERCADORIA</v>
      </c>
      <c r="H3229" t="str">
        <v>ÚNICA</v>
      </c>
      <c r="I3229" t="str">
        <v>PIX</v>
      </c>
      <c r="J3229">
        <v>62035.88</v>
      </c>
    </row>
    <row r="3230">
      <c r="A3230" t="str">
        <v>MM</v>
      </c>
      <c r="B3230">
        <v>45940</v>
      </c>
      <c r="C3230" t="str">
        <v>MERCADORIA REF NF 1198, CARREGAMENTO  Nº 02137, CONTRATO: 0237/25 - SO. PLACA: XXX-9999, MOTORISTA: JOEL FLORENCO DE SOUZA</v>
      </c>
      <c r="D3230" t="str">
        <v>MM COMERCIO DE CEREAIS</v>
      </c>
      <c r="E3230" t="str">
        <v xml:space="preserve"> ALCIDES AUGUSTO DA FONSECA JUNIOR</v>
      </c>
      <c r="F3230" t="str">
        <v>02137</v>
      </c>
      <c r="G3230" t="str">
        <v>FORNECEDORES MERCADORIA</v>
      </c>
      <c r="H3230" t="str">
        <v>ÚNICA</v>
      </c>
      <c r="I3230" t="str">
        <v>PIX</v>
      </c>
      <c r="J3230">
        <v>14955.68</v>
      </c>
    </row>
    <row r="3231">
      <c r="A3231" t="str">
        <v>MM</v>
      </c>
      <c r="B3231">
        <v>45940</v>
      </c>
      <c r="C3231" t="str">
        <v>BAIXAR MUTUO</v>
      </c>
      <c r="D3231" t="str">
        <v>MM COMERCIO DE CEREAIS</v>
      </c>
      <c r="E3231" t="str">
        <v xml:space="preserve"> MARCIA MORATELLI</v>
      </c>
      <c r="F3231" t="str">
        <v>10/2025</v>
      </c>
      <c r="G3231" t="str">
        <v>PRO-LABORE</v>
      </c>
      <c r="H3231" t="str">
        <v>ÚNICA</v>
      </c>
      <c r="I3231" t="str">
        <v>TRANSFERENCIA</v>
      </c>
      <c r="J3231">
        <v>5000</v>
      </c>
    </row>
    <row r="3232">
      <c r="A3232" t="str">
        <v>MM</v>
      </c>
      <c r="B3232">
        <v>45940</v>
      </c>
      <c r="C3232" t="str">
        <v xml:space="preserve"> NF 202500000000032.</v>
      </c>
      <c r="D3232" t="str">
        <v>MM COMERCIO DE CEREAIS</v>
      </c>
      <c r="E3232" t="str">
        <v xml:space="preserve"> SKILLS IT SOLUCOES EM TECNOLOGIA LTDA</v>
      </c>
      <c r="F3232" t="str">
        <v>202500000000032</v>
      </c>
      <c r="G3232" t="str">
        <v>INFORMATICA</v>
      </c>
      <c r="H3232" t="str">
        <v>ÚNICA</v>
      </c>
      <c r="I3232" t="str">
        <v>BOLETO</v>
      </c>
      <c r="J3232">
        <v>125</v>
      </c>
    </row>
    <row r="3233">
      <c r="A3233" t="str">
        <v>MM</v>
      </c>
      <c r="B3233">
        <v>45940</v>
      </c>
      <c r="C3233" t="str">
        <v>JUROS CAPITAL DE GIRO OPERAÇÃO 713.915.169 CONTA GARANTIDA. JUROS 1,83%.</v>
      </c>
      <c r="D3233" t="str">
        <v>MM COMERCIO DE CEREAIS</v>
      </c>
      <c r="E3233" t="str">
        <v xml:space="preserve"> BANCO DO BRASIL SA</v>
      </c>
      <c r="F3233" t="str">
        <v>713.915.169</v>
      </c>
      <c r="G3233" t="str">
        <v>JUROS EMPRESTIMOS</v>
      </c>
      <c r="H3233" t="str">
        <v>ÚNICA</v>
      </c>
      <c r="I3233" t="str">
        <v>DEBITO EM CONTA</v>
      </c>
      <c r="J3233">
        <v>178.55</v>
      </c>
    </row>
    <row r="3234">
      <c r="A3234" t="str">
        <v>MM</v>
      </c>
      <c r="B3234">
        <v>45940</v>
      </c>
      <c r="C3234" t="str">
        <v>TARIFA</v>
      </c>
      <c r="D3234" t="str">
        <v>MM COMERCIO DE CEREAIS</v>
      </c>
      <c r="E3234" t="str">
        <v xml:space="preserve"> BANCO DO BRASIL SA</v>
      </c>
      <c r="F3234" t="str">
        <v>10/2025</v>
      </c>
      <c r="G3234" t="str">
        <v>TARIFA BANCARIA</v>
      </c>
      <c r="H3234" t="str">
        <v>ÚNICA</v>
      </c>
      <c r="I3234" t="str">
        <v>DEBITO EM CONTA</v>
      </c>
      <c r="J3234">
        <v>95</v>
      </c>
    </row>
    <row r="3235">
      <c r="A3235" t="str">
        <v>MM</v>
      </c>
      <c r="B3235">
        <v>45940</v>
      </c>
      <c r="C3235" t="str">
        <v>CTE 32595.</v>
      </c>
      <c r="D3235" t="str">
        <v>MM COMERCIO DE CEREAIS</v>
      </c>
      <c r="E3235" t="str">
        <v xml:space="preserve"> NEROWILLIAN DIAS DE SOUZA TRANSPORTES</v>
      </c>
      <c r="F3235" t="str">
        <v>10/2025</v>
      </c>
      <c r="G3235" t="str">
        <v>PRO-LABORE</v>
      </c>
      <c r="H3235" t="str">
        <v>ÚNICA</v>
      </c>
      <c r="I3235" t="str">
        <v>DINHEIRO</v>
      </c>
      <c r="J3235">
        <v>3000</v>
      </c>
    </row>
    <row r="3236">
      <c r="A3236" t="str">
        <v>MM</v>
      </c>
      <c r="B3236">
        <v>45940</v>
      </c>
      <c r="C3236" t="str">
        <v>CONSORCIO</v>
      </c>
      <c r="D3236" t="str">
        <v>MM COMERCIO DE CEREAIS</v>
      </c>
      <c r="E3236" t="str">
        <v xml:space="preserve"> BANCO DO BRASIL SA</v>
      </c>
      <c r="F3236" t="str">
        <v>10/2025</v>
      </c>
      <c r="G3236" t="str">
        <v>CONSORCIO</v>
      </c>
      <c r="H3236" t="str">
        <v>ÚNICA</v>
      </c>
      <c r="I3236" t="str">
        <v>DEBITO EM CONTA</v>
      </c>
      <c r="J3236">
        <v>676.39</v>
      </c>
    </row>
    <row r="3237">
      <c r="A3237" t="str">
        <v>MM</v>
      </c>
      <c r="B3237">
        <v>45940</v>
      </c>
      <c r="C3237" t="str">
        <v>APLICACAO</v>
      </c>
      <c r="D3237" t="str">
        <v>MM COMERCIO DE CEREAIS</v>
      </c>
      <c r="E3237" t="str">
        <v xml:space="preserve"> TRANSFERENCIA ENTRE CONTAS</v>
      </c>
      <c r="F3237" t="str">
        <v>10/2025</v>
      </c>
      <c r="G3237" t="str">
        <v>TRANSFERENCIA ENTRE CONTAS</v>
      </c>
      <c r="H3237" t="str">
        <v>ÚNICA</v>
      </c>
      <c r="I3237" t="str">
        <v>TRANSFERENCIA</v>
      </c>
      <c r="J3237">
        <v>271849.62</v>
      </c>
    </row>
    <row r="3238" xml:space="preserve">
      <c r="A3238" t="str">
        <v>MM</v>
      </c>
      <c r="B3238">
        <v>45943</v>
      </c>
      <c r="C3238" t="str" xml:space="preserve">
        <v xml:space="preserve">COMISSAO CONTRATO VENDA: 0231/25 - CS. FATURA Nº 00876 REF. DOCUMENTOS: 02052, 02053, 02054. EXTRATO JOEL FLORENCO DE SOUZA._x000d_
CONTABILIDADE BAIXAR DO MUTUO SOCIO.</v>
      </c>
      <c r="D3238" t="str">
        <v>MM COMERCIO DE CEREAIS</v>
      </c>
      <c r="E3238" t="str">
        <v xml:space="preserve"> R M SANTANA</v>
      </c>
      <c r="F3238" t="str">
        <v>0231/25 - CS</v>
      </c>
      <c r="G3238" t="str">
        <v>COMISSÃO CONTRATOS (CORRETORA)</v>
      </c>
      <c r="H3238" t="str">
        <v>ÚNICA</v>
      </c>
      <c r="I3238" t="str">
        <v>TRANSFERENCIA</v>
      </c>
      <c r="J3238">
        <v>4051.2</v>
      </c>
    </row>
    <row r="3239">
      <c r="A3239" t="str">
        <v>MM</v>
      </c>
      <c r="B3239">
        <v>45943</v>
      </c>
      <c r="C3239" t="str">
        <v>BAIXAR MUTUO</v>
      </c>
      <c r="D3239" t="str">
        <v>MM COMERCIO DE CEREAIS</v>
      </c>
      <c r="E3239" t="str">
        <v xml:space="preserve"> MARCIA MORATELLI</v>
      </c>
      <c r="F3239" t="str">
        <v>10/2025</v>
      </c>
      <c r="G3239" t="str">
        <v>PRO-LABORE</v>
      </c>
      <c r="H3239" t="str">
        <v>ÚNICA</v>
      </c>
      <c r="I3239" t="str">
        <v>TRANSFERENCIA</v>
      </c>
      <c r="J3239">
        <v>22000</v>
      </c>
    </row>
    <row r="3240">
      <c r="A3240" t="str">
        <v>MM</v>
      </c>
      <c r="B3240">
        <v>45943</v>
      </c>
      <c r="C3240" t="str">
        <v>MERCADORIA REF NF1201, CARREGAMENTO  Nº 02138, CONTRATO: 0237/25 - SO. PLACA: XXX-9999, MOTORISTA: JOEL FLORENCO DE SOUZA</v>
      </c>
      <c r="D3240" t="str">
        <v>MM COMERCIO DE CEREAIS</v>
      </c>
      <c r="E3240" t="str">
        <v xml:space="preserve"> ALCIDES AUGUSTO DA FONSECA JUNIOR</v>
      </c>
      <c r="F3240" t="str">
        <v>02138</v>
      </c>
      <c r="G3240" t="str">
        <v>FORNECEDORES MERCADORIA</v>
      </c>
      <c r="H3240" t="str">
        <v>ÚNICA</v>
      </c>
      <c r="I3240" t="str">
        <v>PIX</v>
      </c>
      <c r="J3240">
        <v>81870.59</v>
      </c>
    </row>
    <row r="3241">
      <c r="A3241" t="str">
        <v>MM</v>
      </c>
      <c r="B3241">
        <v>45943</v>
      </c>
      <c r="C3241" t="str">
        <v>RESGATE</v>
      </c>
      <c r="D3241" t="str">
        <v>MM COMERCIO DE CEREAIS</v>
      </c>
      <c r="E3241" t="str">
        <v xml:space="preserve"> TRANSFERENCIA ENTRE CONTAS</v>
      </c>
      <c r="F3241" t="str">
        <v>10/2025</v>
      </c>
      <c r="G3241" t="str">
        <v>TRANSFERENCIA ENTRE CONTAS</v>
      </c>
      <c r="H3241" t="str">
        <v>ÚNICA</v>
      </c>
      <c r="I3241" t="str">
        <v>TRANSFERENCIA</v>
      </c>
      <c r="J3241">
        <v>107921.79</v>
      </c>
    </row>
    <row r="3242">
      <c r="A3242" t="str">
        <v>MM</v>
      </c>
      <c r="B3242">
        <v>45944</v>
      </c>
      <c r="C3242" t="str">
        <v>MERCADORIA REF NF 1202, CARREGAMENTO  Nº 02139, CONTRATO: 0237/25 - SO. PLACA: XXX-9999, MOTORISTA: JOEL FLORENCO DE SOUZA</v>
      </c>
      <c r="D3242" t="str">
        <v>MM COMERCIO DE CEREAIS</v>
      </c>
      <c r="E3242" t="str">
        <v xml:space="preserve"> ALCIDES AUGUSTO DA FONSECA JUNIOR</v>
      </c>
      <c r="F3242" t="str">
        <v>02139</v>
      </c>
      <c r="G3242" t="str">
        <v>FORNECEDORES MERCADORIA</v>
      </c>
      <c r="H3242" t="str">
        <v>ÚNICA</v>
      </c>
      <c r="I3242" t="str">
        <v>PIX</v>
      </c>
      <c r="J3242">
        <v>82859.82</v>
      </c>
    </row>
    <row r="3243">
      <c r="A3243" t="str">
        <v>MM</v>
      </c>
      <c r="B3243">
        <v>45944</v>
      </c>
      <c r="C3243" t="str">
        <v>MERCADORIA REF NF 1203,  CARREGAMENTO  Nº 02142, CONTRATO: 0237/25 - SO. PLACA: XXX-9999, MOTORISTA: JOEL FLORENCO DE SOUZA</v>
      </c>
      <c r="D3243" t="str">
        <v>MM COMERCIO DE CEREAIS</v>
      </c>
      <c r="E3243" t="str">
        <v xml:space="preserve"> ALCIDES AUGUSTO DA FONSECA JUNIOR</v>
      </c>
      <c r="F3243" t="str">
        <v>02142</v>
      </c>
      <c r="G3243" t="str">
        <v>FORNECEDORES MERCADORIA</v>
      </c>
      <c r="H3243" t="str">
        <v>ÚNICA</v>
      </c>
      <c r="I3243" t="str">
        <v>PIX</v>
      </c>
      <c r="J3243">
        <v>80646.64</v>
      </c>
    </row>
    <row r="3244">
      <c r="A3244" t="str">
        <v>MM</v>
      </c>
      <c r="B3244">
        <v>45944</v>
      </c>
      <c r="C3244" t="str">
        <v>MERCADORIA REF NF 1204, CARREGAMENTO  Nº 02145, CONTRATO: 0237/25 - SO. PLACA: XXX-9999, MOTORISTA: JOEL FLORENCO DE SOUZA</v>
      </c>
      <c r="D3244" t="str">
        <v>MM COMERCIO DE CEREAIS</v>
      </c>
      <c r="E3244" t="str">
        <v xml:space="preserve"> ALCIDES AUGUSTO DA FONSECA JUNIOR</v>
      </c>
      <c r="F3244" t="str">
        <v>02145</v>
      </c>
      <c r="G3244" t="str">
        <v>FORNECEDORES MERCADORIA</v>
      </c>
      <c r="H3244" t="str">
        <v>ÚNICA</v>
      </c>
      <c r="I3244" t="str">
        <v>PIX</v>
      </c>
      <c r="J3244">
        <v>79303.75</v>
      </c>
    </row>
    <row r="3245">
      <c r="A3245" t="str">
        <v>MM</v>
      </c>
      <c r="B3245">
        <v>45944</v>
      </c>
      <c r="C3245" t="str">
        <v>RESGATE</v>
      </c>
      <c r="D3245" t="str">
        <v>MM COMERCIO DE CEREAIS</v>
      </c>
      <c r="E3245" t="str">
        <v xml:space="preserve"> TRANSFERENCIA ENTRE CONTAS</v>
      </c>
      <c r="F3245" t="str">
        <v>10/2025</v>
      </c>
      <c r="G3245" t="str">
        <v>TRANSFERENCIA ENTRE CONTAS</v>
      </c>
      <c r="H3245" t="str">
        <v>ÚNICA</v>
      </c>
      <c r="I3245" t="str">
        <v>TRANSFERENCIA</v>
      </c>
      <c r="J3245">
        <v>242811.79</v>
      </c>
    </row>
    <row r="3246">
      <c r="A3246" t="str">
        <v>MM</v>
      </c>
      <c r="B3246">
        <v>45945</v>
      </c>
      <c r="C3246" t="str">
        <v>REFERENTE 10/2025.</v>
      </c>
      <c r="D3246" t="str">
        <v>MM COMERCIO DE CEREAIS</v>
      </c>
      <c r="E3246" t="str">
        <v xml:space="preserve"> ENERGISA MATO GROSSO - DISTRIBUIDORA DE ENERGIA S.A.</v>
      </c>
      <c r="F3246" t="str">
        <v>10/2025</v>
      </c>
      <c r="G3246" t="str">
        <v>ENERGIA</v>
      </c>
      <c r="H3246" t="str">
        <v>ÚNICA</v>
      </c>
      <c r="I3246" t="str">
        <v>BOLETO</v>
      </c>
      <c r="J3246">
        <v>86.99</v>
      </c>
    </row>
    <row r="3247">
      <c r="A3247" t="str">
        <v>MM</v>
      </c>
      <c r="B3247">
        <v>45945</v>
      </c>
      <c r="C3247" t="str">
        <v>MERCADORIA EF NF 1206, CARREGAMENTO  Nº 02147, CONTRATO: 0237/25 - SO. PLACA: XXX-9999, MOTORISTA: JOEL FLORENCO DE SOUZA</v>
      </c>
      <c r="D3247" t="str">
        <v>MM COMERCIO DE CEREAIS</v>
      </c>
      <c r="E3247" t="str">
        <v xml:space="preserve"> ALCIDES AUGUSTO DA FONSECA JUNIOR</v>
      </c>
      <c r="F3247" t="str">
        <v>02147</v>
      </c>
      <c r="G3247" t="str">
        <v>FORNECEDORES MERCADORIA</v>
      </c>
      <c r="H3247" t="str">
        <v>ÚNICA</v>
      </c>
      <c r="I3247" t="str">
        <v>PIX</v>
      </c>
      <c r="J3247">
        <v>15089.81</v>
      </c>
    </row>
    <row r="3248">
      <c r="A3248" t="str">
        <v>MM</v>
      </c>
      <c r="B3248">
        <v>45945</v>
      </c>
      <c r="C3248" t="str">
        <v>MERCADORIA REF NF 1205, CARREGAMENTO  Nº 02146, CONTRATO: 0237/25 - SO. PLACA: XXX-9999, MOTORISTA: JOEL FLORENCO DE SOUZA</v>
      </c>
      <c r="D3248" t="str">
        <v>MM COMERCIO DE CEREAIS</v>
      </c>
      <c r="E3248" t="str">
        <v xml:space="preserve"> ALCIDES AUGUSTO DA FONSECA JUNIOR</v>
      </c>
      <c r="F3248" t="str">
        <v>02146</v>
      </c>
      <c r="G3248" t="str">
        <v>FORNECEDORES MERCADORIA</v>
      </c>
      <c r="H3248" t="str">
        <v>ÚNICA</v>
      </c>
      <c r="I3248" t="str">
        <v>PIX</v>
      </c>
      <c r="J3248">
        <v>82742.45</v>
      </c>
    </row>
    <row r="3249">
      <c r="A3249" t="str">
        <v>MM</v>
      </c>
      <c r="B3249">
        <v>45945</v>
      </c>
      <c r="C3249" t="str">
        <v>APLICACAO</v>
      </c>
      <c r="D3249" t="str">
        <v>MM COMERCIO DE CEREAIS</v>
      </c>
      <c r="E3249" t="str">
        <v xml:space="preserve"> TRANSFERENCIA ENTRE CONTAS</v>
      </c>
      <c r="F3249" t="str">
        <v>10/2025</v>
      </c>
      <c r="G3249" t="str">
        <v>TRANSFERENCIA ENTRE CONTAS</v>
      </c>
      <c r="H3249" t="str">
        <v>ÚNICA</v>
      </c>
      <c r="I3249" t="str">
        <v>TRANSFERENCIA</v>
      </c>
      <c r="J3249">
        <v>80568.25</v>
      </c>
    </row>
    <row r="3250">
      <c r="A3250" t="str">
        <v>MM</v>
      </c>
      <c r="B3250">
        <v>45946</v>
      </c>
      <c r="C3250" t="str">
        <v>CEDULA DE CREDITO BANCARIO NR 713.913.095. 20/24 PARCELAS PRIMEIRA 24/02/2024 ULTIMA 24/02/2026 VALOR PARCELA: R$ 54.166,67 . ENCARGO FINANCEIRO 1,33 % MES.</v>
      </c>
      <c r="D3250" t="str">
        <v>MM COMERCIO DE CEREAIS</v>
      </c>
      <c r="E3250" t="str">
        <v xml:space="preserve"> BANCO DO BRASIL SA</v>
      </c>
      <c r="F3250" t="str">
        <v>713.913.095</v>
      </c>
      <c r="G3250" t="str">
        <v>CAPITAL GIRO</v>
      </c>
      <c r="H3250" t="str">
        <v>20/24</v>
      </c>
      <c r="I3250" t="str">
        <v>DEBITO EM CONTA</v>
      </c>
      <c r="J3250">
        <v>54166.67</v>
      </c>
    </row>
    <row r="3251">
      <c r="A3251" t="str">
        <v>MM</v>
      </c>
      <c r="B3251">
        <v>45946</v>
      </c>
      <c r="C3251" t="str">
        <v>CEDULA DE CREDITO BANCARIO NR 713.913.095. 20/24 PARCELAS PRIMEIRA 24/02/2024 ULTIMA 24/02/2026 VALOR PARCELA: R$ 54.166,67 . ENCARGO FINANCEIRO 1,33 % MES.</v>
      </c>
      <c r="D3251" t="str">
        <v>MM COMERCIO DE CEREAIS</v>
      </c>
      <c r="E3251" t="str">
        <v xml:space="preserve"> BANCO DO BRASIL SA</v>
      </c>
      <c r="F3251" t="str">
        <v>713.913.095</v>
      </c>
      <c r="G3251" t="str">
        <v>JUROS EMPRESTIMOS</v>
      </c>
      <c r="H3251" t="str">
        <v>20/24</v>
      </c>
      <c r="I3251" t="str">
        <v>DEBITO EM CONTA</v>
      </c>
      <c r="J3251">
        <v>3602.08</v>
      </c>
    </row>
    <row r="3252">
      <c r="A3252" t="str">
        <v>MM</v>
      </c>
      <c r="B3252">
        <v>45946</v>
      </c>
      <c r="C3252" t="str">
        <v>APLICACAO</v>
      </c>
      <c r="D3252" t="str">
        <v>MM COMERCIO DE CEREAIS</v>
      </c>
      <c r="E3252" t="str">
        <v xml:space="preserve"> TRANSFERENCIA ENTRE CONTAS</v>
      </c>
      <c r="F3252" t="str">
        <v>10/2025</v>
      </c>
      <c r="G3252" t="str">
        <v>TRANSFERENCIA ENTRE CONTAS</v>
      </c>
      <c r="H3252" t="str">
        <v>ÚNICA</v>
      </c>
      <c r="I3252" t="str">
        <v>TRANSFERENCIA</v>
      </c>
      <c r="J3252">
        <v>115541.25</v>
      </c>
    </row>
    <row r="3253">
      <c r="A3253" t="str">
        <v>MM</v>
      </c>
      <c r="B3253">
        <v>45946</v>
      </c>
      <c r="C3253" t="str">
        <v>IR APLICACAO</v>
      </c>
      <c r="D3253" t="str">
        <v>BELA CEREAIS COMERCIO</v>
      </c>
      <c r="E3253" t="str">
        <v xml:space="preserve"> BANCO BTG PACTUAL S.A.</v>
      </c>
      <c r="F3253" t="str">
        <v>10/2025</v>
      </c>
      <c r="G3253" t="str">
        <v>IRPJ</v>
      </c>
      <c r="H3253" t="str">
        <v>ÚNICA</v>
      </c>
      <c r="I3253" t="str">
        <v>DEBITO EM CONTA</v>
      </c>
      <c r="J3253">
        <v>6390.37</v>
      </c>
    </row>
    <row r="3254">
      <c r="A3254" t="str">
        <v>MM</v>
      </c>
      <c r="B3254">
        <v>45947</v>
      </c>
      <c r="C3254" t="str">
        <v>RESGATE BTG</v>
      </c>
      <c r="D3254" t="str">
        <v>MM COMERCIO DE CEREAIS</v>
      </c>
      <c r="E3254" t="str">
        <v xml:space="preserve"> TRANSFERENCIA ENTRE CONTAS</v>
      </c>
      <c r="F3254" t="str">
        <v>10/2025</v>
      </c>
      <c r="G3254" t="str">
        <v>TRANSFERENCIA ENTRE CONTAS</v>
      </c>
      <c r="H3254" t="str">
        <v>ÚNICA</v>
      </c>
      <c r="I3254" t="str">
        <v>TRANSFERENCIA</v>
      </c>
      <c r="J3254">
        <v>493609.63</v>
      </c>
    </row>
    <row r="3255">
      <c r="A3255" t="str">
        <v>MM</v>
      </c>
      <c r="B3255">
        <v>45947</v>
      </c>
      <c r="C3255" t="str">
        <v>ANTECIPACAO CONTRATO 0230/25 - SO</v>
      </c>
      <c r="D3255" t="str">
        <v>MM COMERCIO DE CEREAIS</v>
      </c>
      <c r="E3255" t="str">
        <v xml:space="preserve"> SILVIO CESAR VERDELIO E OUTRO</v>
      </c>
      <c r="F3255" t="str">
        <v>0230/25 - SO</v>
      </c>
      <c r="G3255" t="str">
        <v>FORNECEDORES MERCADORIA</v>
      </c>
      <c r="H3255" t="str">
        <v>ÚNICA</v>
      </c>
      <c r="I3255" t="str">
        <v>TED</v>
      </c>
      <c r="J3255">
        <v>1700000</v>
      </c>
    </row>
    <row r="3256">
      <c r="A3256" t="str">
        <v>MM</v>
      </c>
      <c r="B3256">
        <v>45947</v>
      </c>
      <c r="C3256" t="str">
        <v>APLICACAO</v>
      </c>
      <c r="D3256" t="str">
        <v>MM COMERCIO DE CEREAIS</v>
      </c>
      <c r="E3256" t="str">
        <v xml:space="preserve"> TRANSFERENCIA ENTRE CONTAS</v>
      </c>
      <c r="F3256" t="str">
        <v>10/2025</v>
      </c>
      <c r="G3256" t="str">
        <v>TRANSFERENCIA ENTRE CONTAS</v>
      </c>
      <c r="H3256" t="str">
        <v>ÚNICA</v>
      </c>
      <c r="I3256" t="str">
        <v>TRANSFERENCIA</v>
      </c>
      <c r="J3256">
        <v>41688.96</v>
      </c>
    </row>
    <row r="3257">
      <c r="A3257" t="str">
        <v>MM</v>
      </c>
      <c r="B3257">
        <v>45950</v>
      </c>
      <c r="C3257" t="str">
        <v>SENAR CONTRATO: 0235/25 - SO 480 TONS. FATURA Nº 00869 REF. DOCUMENTOS: 02091, 02093, 02095, 02098, 02100, 02102, 02104.</v>
      </c>
      <c r="D3257" t="str">
        <v>MM COMERCIO DE CEREAIS</v>
      </c>
      <c r="E3257" t="str">
        <v xml:space="preserve"> ALCIDES AUGUSTO DA FONSECA JUNIOR</v>
      </c>
      <c r="F3257" t="str">
        <v>0235/25 - SO</v>
      </c>
      <c r="G3257" t="str">
        <v>FUNRURAL</v>
      </c>
      <c r="H3257" t="str">
        <v>ÚNICA</v>
      </c>
      <c r="I3257" t="str">
        <v>BOLETO</v>
      </c>
      <c r="J3257">
        <v>1676.56</v>
      </c>
    </row>
    <row r="3258">
      <c r="A3258" t="str">
        <v>MM</v>
      </c>
      <c r="B3258">
        <v>45950</v>
      </c>
      <c r="C3258" t="str">
        <v>RESGATE</v>
      </c>
      <c r="D3258" t="str">
        <v>MM COMERCIO DE CEREAIS</v>
      </c>
      <c r="E3258" t="str">
        <v xml:space="preserve"> TRANSFERENCIA ENTRE CONTAS</v>
      </c>
      <c r="F3258" t="str">
        <v>10/2025</v>
      </c>
      <c r="G3258" t="str">
        <v>TRANSFERENCIA ENTRE CONTAS</v>
      </c>
      <c r="H3258" t="str">
        <v>ÚNICA</v>
      </c>
      <c r="I3258" t="str">
        <v>TRANSFERENCIA</v>
      </c>
      <c r="J3258">
        <v>2482.56</v>
      </c>
    </row>
    <row r="3259">
      <c r="A3259" t="str">
        <v>MM</v>
      </c>
      <c r="B3259">
        <v>45950</v>
      </c>
      <c r="C3259" t="str">
        <v>REFERENTE 09/2025.</v>
      </c>
      <c r="D3259" t="str">
        <v>MM COMERCIO DE CEREAIS</v>
      </c>
      <c r="E3259" t="str">
        <v xml:space="preserve"> INSS INSTITUTO NACIONAL DE SEGURANCA SOCIAL</v>
      </c>
      <c r="F3259" t="str">
        <v>09/2025</v>
      </c>
      <c r="G3259" t="str">
        <v>INSS</v>
      </c>
      <c r="H3259" t="str">
        <v>9/12</v>
      </c>
      <c r="I3259" t="str">
        <v>BOLETO</v>
      </c>
      <c r="J3259">
        <v>806</v>
      </c>
    </row>
    <row r="3260">
      <c r="A3260" t="str">
        <v>MM</v>
      </c>
      <c r="B3260">
        <v>45951</v>
      </c>
      <c r="C3260" t="str">
        <v>BAIXAR MUTUO</v>
      </c>
      <c r="D3260" t="str">
        <v>MM COMERCIO DE CEREAIS</v>
      </c>
      <c r="E3260" t="str">
        <v xml:space="preserve"> MARCIA MORATELLI</v>
      </c>
      <c r="F3260" t="str">
        <v>10/2025</v>
      </c>
      <c r="G3260" t="str">
        <v>PRO-LABORE</v>
      </c>
      <c r="H3260" t="str">
        <v>ÚNICA</v>
      </c>
      <c r="I3260" t="str">
        <v>TRANSFERENCIA</v>
      </c>
      <c r="J3260">
        <v>3000</v>
      </c>
    </row>
    <row r="3261">
      <c r="A3261" t="str">
        <v>MM</v>
      </c>
      <c r="B3261">
        <v>45951</v>
      </c>
      <c r="C3261" t="str">
        <v>RESGATE</v>
      </c>
      <c r="D3261" t="str">
        <v>MM COMERCIO DE CEREAIS</v>
      </c>
      <c r="E3261" t="str">
        <v xml:space="preserve"> TRANSFERENCIA ENTRE CONTAS</v>
      </c>
      <c r="F3261" t="str">
        <v>10/2025</v>
      </c>
      <c r="G3261" t="str">
        <v>TRANSFERENCIA ENTRE CONTAS</v>
      </c>
      <c r="H3261" t="str">
        <v>ÚNICA</v>
      </c>
      <c r="I3261" t="str">
        <v>TRANSFERENCIA</v>
      </c>
      <c r="J3261">
        <v>3000</v>
      </c>
    </row>
    <row r="3262">
      <c r="A3262" t="str">
        <v>MM</v>
      </c>
      <c r="B3262">
        <v>45952</v>
      </c>
      <c r="C3262" t="str">
        <v>RELATORIO DE DESPESAS</v>
      </c>
      <c r="D3262" t="str">
        <v>MM COMERCIO DE CEREAIS</v>
      </c>
      <c r="E3262" t="str">
        <v xml:space="preserve"> MARCIA MORATELLI</v>
      </c>
      <c r="F3262" t="str">
        <v>10/2025</v>
      </c>
      <c r="G3262" t="str">
        <v>CUSTAS CARTORIAIS</v>
      </c>
      <c r="H3262" t="str">
        <v>ÚNICA</v>
      </c>
      <c r="I3262" t="str">
        <v>TRANSFERENCIA</v>
      </c>
      <c r="J3262">
        <v>62.21</v>
      </c>
    </row>
    <row r="3263">
      <c r="A3263" t="str">
        <v>MM</v>
      </c>
      <c r="B3263">
        <v>45952</v>
      </c>
      <c r="C3263" t="str">
        <v>RELATORIO DE DESPESAS</v>
      </c>
      <c r="D3263" t="str">
        <v>MM COMERCIO DE CEREAIS</v>
      </c>
      <c r="E3263" t="str">
        <v xml:space="preserve"> MARCIA MORATELLI</v>
      </c>
      <c r="F3263" t="str">
        <v>10/2025</v>
      </c>
      <c r="G3263" t="str">
        <v>HOSPEDAGEM</v>
      </c>
      <c r="H3263" t="str">
        <v>ÚNICA</v>
      </c>
      <c r="I3263" t="str">
        <v>TRANSFERENCIA</v>
      </c>
      <c r="J3263">
        <v>700.4</v>
      </c>
    </row>
    <row r="3264">
      <c r="A3264" t="str">
        <v>MM</v>
      </c>
      <c r="B3264">
        <v>45952</v>
      </c>
      <c r="C3264" t="str">
        <v>RESGATE</v>
      </c>
      <c r="D3264" t="str">
        <v>MM COMERCIO DE CEREAIS</v>
      </c>
      <c r="E3264" t="str">
        <v xml:space="preserve"> TRANSFERENCIA ENTRE CONTAS</v>
      </c>
      <c r="F3264" t="str">
        <v>10/2025</v>
      </c>
      <c r="G3264" t="str">
        <v>TRANSFERENCIA ENTRE CONTAS</v>
      </c>
      <c r="H3264" t="str">
        <v>ÚNICA</v>
      </c>
      <c r="I3264" t="str">
        <v>TRANSFERENCIA</v>
      </c>
      <c r="J3264">
        <v>762.61</v>
      </c>
    </row>
    <row r="3265">
      <c r="A3265" t="str">
        <v>MM</v>
      </c>
      <c r="B3265">
        <v>45961</v>
      </c>
      <c r="C3265" t="str">
        <v>HONORARIOS 10/2025. NF 1935</v>
      </c>
      <c r="D3265" t="str">
        <v>MM COMERCIO DE CEREAIS</v>
      </c>
      <c r="E3265" t="str">
        <v xml:space="preserve"> ALEXANDRE ZAVITOSKI GOMES</v>
      </c>
      <c r="F3265" t="str">
        <v>1935</v>
      </c>
      <c r="G3265" t="str">
        <v>HONORARIO CONTABEL</v>
      </c>
      <c r="H3265" t="str">
        <v>10/12</v>
      </c>
      <c r="I3265" t="str">
        <v>PIX</v>
      </c>
      <c r="J3265">
        <v>1518</v>
      </c>
    </row>
    <row r="3266">
      <c r="A3266" t="str">
        <v>MM</v>
      </c>
      <c r="B3266">
        <v>45961</v>
      </c>
      <c r="C3266" t="str">
        <v>CSSL e IRPJ 3º TRIMESTRE 2025.</v>
      </c>
      <c r="D3266" t="str">
        <v>MM COMERCIO DE CEREAIS</v>
      </c>
      <c r="E3266" t="str">
        <v xml:space="preserve"> MINISTERIO DA FAZENDA</v>
      </c>
      <c r="F3266" t="str">
        <v>09/2025</v>
      </c>
      <c r="G3266" t="str">
        <v>IRPF</v>
      </c>
      <c r="H3266" t="str">
        <v>ÚNICA</v>
      </c>
      <c r="I3266" t="str">
        <v>BOLETO</v>
      </c>
      <c r="J3266">
        <v>101439.56</v>
      </c>
    </row>
    <row r="3267">
      <c r="A3267" t="str">
        <v>MM</v>
      </c>
      <c r="B3267">
        <v>45961</v>
      </c>
      <c r="C3267" t="str">
        <v>CSSL e IRPJ 3º TRIMESTRE 2025.</v>
      </c>
      <c r="D3267" t="str">
        <v>MM COMERCIO DE CEREAIS</v>
      </c>
      <c r="E3267" t="str">
        <v xml:space="preserve"> MINISTERIO DA FAZENDA</v>
      </c>
      <c r="F3267" t="str">
        <v>09/2025</v>
      </c>
      <c r="G3267" t="str">
        <v>CSLL</v>
      </c>
      <c r="H3267" t="str">
        <v>ÚNICA</v>
      </c>
      <c r="I3267" t="str">
        <v>BOLETO</v>
      </c>
      <c r="J3267">
        <v>4994.87</v>
      </c>
    </row>
    <row r="3268">
      <c r="A3268" t="str">
        <v>MM</v>
      </c>
      <c r="B3268">
        <v>45961</v>
      </c>
      <c r="C3268" t="str">
        <v>PRO LABORE</v>
      </c>
      <c r="D3268" t="str">
        <v>MM COMERCIO DE CEREAIS</v>
      </c>
      <c r="E3268" t="str">
        <v xml:space="preserve"> MARCIA MORATELLI</v>
      </c>
      <c r="F3268" t="str">
        <v>10/2025</v>
      </c>
      <c r="G3268" t="str">
        <v>PRO-LABORE</v>
      </c>
      <c r="H3268" t="str">
        <v>ÚNICA</v>
      </c>
      <c r="I3268" t="str">
        <v>TRANSFERENCIA</v>
      </c>
      <c r="J3268">
        <v>2314</v>
      </c>
    </row>
    <row r="3269">
      <c r="A3269" t="str">
        <v>MM</v>
      </c>
      <c r="B3269">
        <v>45961</v>
      </c>
      <c r="C3269" t="str">
        <v>PAGAMENTO JUROS REFERENTE AO CONTRATO DE MUTUO ENTRE SOCIO E EMPRESA DATADO DE 01/05/2025.</v>
      </c>
      <c r="D3269" t="str">
        <v>MM COMERCIO DE CEREAIS</v>
      </c>
      <c r="E3269" t="str">
        <v xml:space="preserve"> MARCIA MORATELLI</v>
      </c>
      <c r="F3269" t="str">
        <v>10/2025</v>
      </c>
      <c r="G3269" t="str">
        <v>JUROS S/ MUTUO SOCIO</v>
      </c>
      <c r="H3269" t="str">
        <v>ÚNICA</v>
      </c>
      <c r="I3269" t="str">
        <v>TRANSFERENCIA</v>
      </c>
      <c r="J3269">
        <v>2243.18</v>
      </c>
    </row>
    <row r="3270">
      <c r="A3270" t="str">
        <v>MM</v>
      </c>
      <c r="B3270">
        <v>45961</v>
      </c>
      <c r="C3270" t="str">
        <v>IR APLICACAO</v>
      </c>
      <c r="D3270" t="str">
        <v>BELA CEREAIS COMERCIO</v>
      </c>
      <c r="E3270" t="str">
        <v xml:space="preserve"> BANCO DO BRASIL SA</v>
      </c>
      <c r="F3270" t="str">
        <v>10/2025</v>
      </c>
      <c r="G3270" t="str">
        <v>IRPJ</v>
      </c>
      <c r="H3270" t="str">
        <v>ÚNICA</v>
      </c>
      <c r="I3270" t="str">
        <v>DEBITO EM CONTA</v>
      </c>
      <c r="J3270">
        <v>19.18</v>
      </c>
    </row>
    <row r="3271">
      <c r="A3271" t="str">
        <v>MM</v>
      </c>
      <c r="B3271">
        <v>45961</v>
      </c>
      <c r="C3271" t="str">
        <v>IOF APLICACAO</v>
      </c>
      <c r="D3271" t="str">
        <v>BELA CEREAIS COMERCIO</v>
      </c>
      <c r="E3271" t="str">
        <v xml:space="preserve"> BANCO DO BRASIL SA</v>
      </c>
      <c r="F3271" t="str">
        <v>10/2025</v>
      </c>
      <c r="G3271" t="str">
        <v>IOF</v>
      </c>
      <c r="H3271" t="str">
        <v>ÚNICA</v>
      </c>
      <c r="I3271" t="str">
        <v>DEBITO EM CONTA</v>
      </c>
      <c r="J3271">
        <v>95.89</v>
      </c>
    </row>
    <row r="3272">
      <c r="A3272" t="str">
        <v>MM</v>
      </c>
      <c r="B3272">
        <v>45964</v>
      </c>
      <c r="C3272" t="str">
        <v>NF 7436</v>
      </c>
      <c r="D3272" t="str">
        <v>MM COMERCIO DE CEREAIS</v>
      </c>
      <c r="E3272" t="str">
        <v xml:space="preserve"> GERENTE MAX SOFTWARES EIRELI</v>
      </c>
      <c r="F3272" t="str">
        <v>7436</v>
      </c>
      <c r="G3272" t="str">
        <v>SISTEMA GERENTE MAX</v>
      </c>
      <c r="H3272" t="str">
        <v>11/12</v>
      </c>
      <c r="I3272" t="str">
        <v>BOLETO</v>
      </c>
      <c r="J3272">
        <v>633.01</v>
      </c>
    </row>
    <row r="3273">
      <c r="A3273" t="str">
        <v>MM</v>
      </c>
      <c r="B3273">
        <v>45964</v>
      </c>
      <c r="C3273" t="str">
        <v>IOF CAPITAL DE GIRO OPERAÇÃO 713.915.169 CONTA GARANTIDA. JUROS 1,83%.</v>
      </c>
      <c r="D3273" t="str">
        <v>MM COMERCIO DE CEREAIS</v>
      </c>
      <c r="E3273" t="str">
        <v xml:space="preserve"> BANCO DO BRASIL SA</v>
      </c>
      <c r="F3273" t="str">
        <v>713.915.169</v>
      </c>
      <c r="G3273" t="str">
        <v>IOF</v>
      </c>
      <c r="H3273" t="str">
        <v>ÚNICA</v>
      </c>
      <c r="I3273" t="str">
        <v>DEBITO EM CONTA</v>
      </c>
      <c r="J3273">
        <v>15.58</v>
      </c>
    </row>
    <row r="3274">
      <c r="A3274" t="str">
        <v>MM</v>
      </c>
      <c r="B3274">
        <v>45964</v>
      </c>
      <c r="C3274" t="str">
        <v>RESGATE</v>
      </c>
      <c r="D3274" t="str">
        <v>MM COMERCIO DE CEREAIS</v>
      </c>
      <c r="E3274" t="str">
        <v xml:space="preserve"> TRANSFERENCIA ENTRE CONTAS</v>
      </c>
      <c r="F3274" t="str">
        <v>11/2025</v>
      </c>
      <c r="G3274" t="str">
        <v>TRANSFERENCIA ENTRE CONTAS</v>
      </c>
      <c r="H3274" t="str">
        <v>ÚNICA</v>
      </c>
      <c r="I3274" t="str">
        <v>TRANSFERENCIA</v>
      </c>
      <c r="J3274">
        <v>648.59</v>
      </c>
    </row>
    <row r="3275">
      <c r="A3275" t="str">
        <v>MM</v>
      </c>
      <c r="B3275">
        <v>45966</v>
      </c>
      <c r="C3275" t="str">
        <v>IR JUROS MUTUO SOCIO.</v>
      </c>
      <c r="D3275" t="str">
        <v>MM COMERCIO DE CEREAIS</v>
      </c>
      <c r="E3275" t="str">
        <v xml:space="preserve"> MINISTERIO DA FAZENDA</v>
      </c>
      <c r="F3275" t="str">
        <v>10/2025</v>
      </c>
      <c r="G3275" t="str">
        <v>IRPF</v>
      </c>
      <c r="H3275" t="str">
        <v>ÚNICA</v>
      </c>
      <c r="I3275" t="str">
        <v>BOLETO</v>
      </c>
      <c r="J3275">
        <v>395.85</v>
      </c>
    </row>
    <row r="3276">
      <c r="A3276" t="str">
        <v>MM</v>
      </c>
      <c r="B3276">
        <v>45966</v>
      </c>
      <c r="C3276" t="str">
        <v>INTERNET 10/2025.</v>
      </c>
      <c r="D3276" t="str">
        <v>MM COMERCIO DE CEREAIS</v>
      </c>
      <c r="E3276" t="str">
        <v xml:space="preserve"> ABS TELECOMUNICACOES LTDA</v>
      </c>
      <c r="F3276" t="str">
        <v>10/2025</v>
      </c>
      <c r="G3276" t="str">
        <v>INTERNET</v>
      </c>
      <c r="H3276" t="str">
        <v>10/12</v>
      </c>
      <c r="I3276" t="str">
        <v>BOLETO</v>
      </c>
      <c r="J3276">
        <v>179.9</v>
      </c>
    </row>
    <row r="3277">
      <c r="A3277" t="str">
        <v>MM</v>
      </c>
      <c r="B3277">
        <v>45966</v>
      </c>
      <c r="C3277" t="str">
        <v>RESGATE</v>
      </c>
      <c r="D3277" t="str">
        <v>MM COMERCIO DE CEREAIS</v>
      </c>
      <c r="E3277" t="str">
        <v xml:space="preserve"> TRANSFERENCIA ENTRE CONTAS</v>
      </c>
      <c r="F3277" t="str">
        <v>11/2025</v>
      </c>
      <c r="G3277" t="str">
        <v>TRANSFERENCIA ENTRE CONTAS</v>
      </c>
      <c r="H3277" t="str">
        <v>ÚNICA</v>
      </c>
      <c r="I3277" t="str">
        <v>TRANSFERENCIA</v>
      </c>
      <c r="J3277">
        <v>575.75</v>
      </c>
    </row>
    <row r="3278">
      <c r="A3278" t="str">
        <v>MM</v>
      </c>
      <c r="B3278">
        <v>45967</v>
      </c>
      <c r="C3278" t="str">
        <v>CTE 37461</v>
      </c>
      <c r="D3278" t="str">
        <v>MM COMERCIO DE CEREAIS</v>
      </c>
      <c r="E3278" t="str">
        <v xml:space="preserve"> NEROWILLIAN DIAS DE SOUZA TRANSPORTES</v>
      </c>
      <c r="F3278" t="str">
        <v>11/2025</v>
      </c>
      <c r="G3278" t="str">
        <v>PRO-LABORE</v>
      </c>
      <c r="H3278" t="str">
        <v>ÚNICA</v>
      </c>
      <c r="I3278" t="str">
        <v>DINHEIRO</v>
      </c>
      <c r="J3278">
        <v>3000</v>
      </c>
    </row>
    <row r="3279">
      <c r="A3279" t="str">
        <v>MM</v>
      </c>
      <c r="B3279">
        <v>45967</v>
      </c>
      <c r="C3279" t="str">
        <v>RESGATE</v>
      </c>
      <c r="D3279" t="str">
        <v>MM COMERCIO DE CEREAIS</v>
      </c>
      <c r="E3279" t="str">
        <v xml:space="preserve"> TRANSFERENCIA ENTRE CONTAS</v>
      </c>
      <c r="F3279" t="str">
        <v>11/2025</v>
      </c>
      <c r="G3279" t="str">
        <v>TRANSFERENCIA ENTRE CONTAS</v>
      </c>
      <c r="H3279" t="str">
        <v>ÚNICA</v>
      </c>
      <c r="I3279" t="str">
        <v>TRANSFERENCIA</v>
      </c>
      <c r="J3279">
        <v>3000</v>
      </c>
    </row>
    <row r="3280">
      <c r="A3280" t="str">
        <v>MM</v>
      </c>
      <c r="B3280">
        <v>45971</v>
      </c>
      <c r="C3280" t="str">
        <v>NF 202500000000036.</v>
      </c>
      <c r="D3280" t="str">
        <v>MM COMERCIO DE CEREAIS</v>
      </c>
      <c r="E3280" t="str">
        <v xml:space="preserve"> SKILLS IT SOLUCOES EM TECNOLOGIA LTDA</v>
      </c>
      <c r="F3280" t="str">
        <v>202500000000036</v>
      </c>
      <c r="G3280" t="str">
        <v>INFORMATICA</v>
      </c>
      <c r="H3280" t="str">
        <v>ÚNICA</v>
      </c>
      <c r="I3280" t="str">
        <v>BOLETO</v>
      </c>
      <c r="J3280">
        <v>125</v>
      </c>
    </row>
    <row r="3281">
      <c r="A3281" t="str">
        <v>MM</v>
      </c>
      <c r="B3281">
        <v>45971</v>
      </c>
      <c r="C3281" t="str">
        <v>CONSORCIO</v>
      </c>
      <c r="D3281" t="str">
        <v>MM COMERCIO DE CEREAIS</v>
      </c>
      <c r="E3281" t="str">
        <v xml:space="preserve"> BANCO DO BRASIL SA</v>
      </c>
      <c r="F3281" t="str">
        <v>11/2025</v>
      </c>
      <c r="G3281" t="str">
        <v>CONSORCIO</v>
      </c>
      <c r="H3281" t="str">
        <v>ÚNICA</v>
      </c>
      <c r="I3281" t="str">
        <v>DEBITO EM CONTA</v>
      </c>
      <c r="J3281">
        <v>695.31</v>
      </c>
    </row>
    <row r="3282">
      <c r="A3282" t="str">
        <v>MM</v>
      </c>
      <c r="B3282">
        <v>45971</v>
      </c>
      <c r="C3282" t="str">
        <v>BAIXAR MUTUO</v>
      </c>
      <c r="D3282" t="str">
        <v>MM COMERCIO DE CEREAIS</v>
      </c>
      <c r="E3282" t="str">
        <v xml:space="preserve"> MARCIA MORATELLI</v>
      </c>
      <c r="F3282" t="str">
        <v>11/2025</v>
      </c>
      <c r="G3282" t="str">
        <v>PRO-LABORE</v>
      </c>
      <c r="H3282" t="str">
        <v>ÚNICA</v>
      </c>
      <c r="I3282" t="str">
        <v>TRANSFERENCIA</v>
      </c>
      <c r="J3282">
        <v>8000</v>
      </c>
    </row>
    <row r="3283">
      <c r="A3283" t="str">
        <v>MM</v>
      </c>
      <c r="B3283">
        <v>45971</v>
      </c>
      <c r="C3283" t="str">
        <v>JUROS CAPITAL DE GIRO OPERAÇÃO 713.915.169 CONTA GARANTIDA. JUROS 1,83%.</v>
      </c>
      <c r="D3283" t="str">
        <v>MM COMERCIO DE CEREAIS</v>
      </c>
      <c r="E3283" t="str">
        <v xml:space="preserve"> BANCO DO BRASIL SA</v>
      </c>
      <c r="F3283" t="str">
        <v>713.915.169</v>
      </c>
      <c r="G3283" t="str">
        <v>JUROS EMPRESTIMOS</v>
      </c>
      <c r="H3283" t="str">
        <v>ÚNICA</v>
      </c>
      <c r="I3283" t="str">
        <v>DEBITO EM CONTA</v>
      </c>
      <c r="J3283">
        <v>175.57</v>
      </c>
    </row>
    <row r="3284">
      <c r="A3284" t="str">
        <v>MM</v>
      </c>
      <c r="B3284">
        <v>45971</v>
      </c>
      <c r="C3284" t="str">
        <v>RESGATE</v>
      </c>
      <c r="D3284" t="str">
        <v>MM COMERCIO DE CEREAIS</v>
      </c>
      <c r="E3284" t="str">
        <v xml:space="preserve"> TRANSFERENCIA ENTRE CONTAS</v>
      </c>
      <c r="F3284" t="str">
        <v>11/2025</v>
      </c>
      <c r="G3284" t="str">
        <v>TRANSFERENCIA ENTRE CONTAS</v>
      </c>
      <c r="H3284" t="str">
        <v>ÚNICA</v>
      </c>
      <c r="I3284" t="str">
        <v>TRANSFERENCIA</v>
      </c>
      <c r="J3284">
        <v>9090.88</v>
      </c>
    </row>
    <row r="3285">
      <c r="A3285" t="str">
        <v>MM</v>
      </c>
      <c r="B3285">
        <v>45971</v>
      </c>
      <c r="C3285" t="str">
        <v>TARIFA</v>
      </c>
      <c r="D3285" t="str">
        <v>MM COMERCIO DE CEREAIS</v>
      </c>
      <c r="E3285" t="str">
        <v xml:space="preserve"> BANCO DO BRASIL SA</v>
      </c>
      <c r="F3285" t="str">
        <v>11/2025</v>
      </c>
      <c r="G3285" t="str">
        <v>TARIFA BANCARIA</v>
      </c>
      <c r="H3285" t="str">
        <v>ÚNICA</v>
      </c>
      <c r="I3285" t="str">
        <v>DEBITO EM CONTA</v>
      </c>
      <c r="J3285">
        <v>95</v>
      </c>
    </row>
    <row r="3286">
      <c r="A3286" t="str">
        <v>MM</v>
      </c>
      <c r="B3286">
        <v>45974</v>
      </c>
      <c r="C3286" t="str">
        <v>FETHAB CONTRATO: 0237/25 - SO. 492,94 TONS. FATURA Nº 00892 REF. DOCUMENTOS: 02135, 02136, 02137, 02139, 02145, 02142, 02133, 02138, 02147, 02146.</v>
      </c>
      <c r="D3286" t="str">
        <v>MM COMERCIO DE CEREAIS</v>
      </c>
      <c r="E3286" t="str">
        <v xml:space="preserve"> ALCIDES AUGUSTO DA FONSECA JUNIOR</v>
      </c>
      <c r="F3286" t="str">
        <v>FATURA 00892</v>
      </c>
      <c r="G3286" t="str">
        <v>FETHAB</v>
      </c>
      <c r="H3286" t="str">
        <v>ÚNICA</v>
      </c>
      <c r="I3286" t="str">
        <v>BOLETO</v>
      </c>
      <c r="J3286">
        <v>24095.19</v>
      </c>
    </row>
    <row r="3287">
      <c r="A3287" t="str">
        <v>MM</v>
      </c>
      <c r="B3287">
        <v>45974</v>
      </c>
      <c r="C3287" t="str">
        <v>IAGRO CONTRATO: 0237/25 - SO. 492,94 TONS. FATURA Nº 00892 REF. DOCUMENTOS: 02135, 02136, 02137, 02139, 02145, 02142, 02133, 02138, 02147, 02146.</v>
      </c>
      <c r="D3287" t="str">
        <v>MM COMERCIO DE CEREAIS</v>
      </c>
      <c r="E3287" t="str">
        <v xml:space="preserve"> ALCIDES AUGUSTO DA FONSECA JUNIOR</v>
      </c>
      <c r="F3287" t="str">
        <v>FATURA 00892</v>
      </c>
      <c r="G3287" t="str">
        <v>FETHAB</v>
      </c>
      <c r="H3287" t="str">
        <v>ÚNICA</v>
      </c>
      <c r="I3287" t="str">
        <v>BOLETO</v>
      </c>
      <c r="J3287">
        <v>1380.3</v>
      </c>
    </row>
    <row r="3288">
      <c r="A3288" t="str">
        <v>MM</v>
      </c>
      <c r="B3288">
        <v>45974</v>
      </c>
      <c r="C3288" t="str">
        <v>RESGATE</v>
      </c>
      <c r="D3288" t="str">
        <v>MM COMERCIO DE CEREAIS</v>
      </c>
      <c r="E3288" t="str">
        <v xml:space="preserve"> TRANSFERENCIA ENTRE CONTAS</v>
      </c>
      <c r="F3288" t="str">
        <v>11/2025</v>
      </c>
      <c r="G3288" t="str">
        <v>TRANSFERENCIA ENTRE CONTAS</v>
      </c>
      <c r="H3288" t="str">
        <v>ÚNICA</v>
      </c>
      <c r="I3288" t="str">
        <v>TRANSFERENCIA</v>
      </c>
      <c r="J3288">
        <v>25475.49</v>
      </c>
    </row>
    <row r="3289">
      <c r="A3289" t="str">
        <v>MM</v>
      </c>
      <c r="B3289">
        <v>45978</v>
      </c>
      <c r="C3289" t="str">
        <v>CEDULA DE CREDITO BANCARIO NR 713.913.095. 21/24 PARCELAS PRIMEIRA 24/02/2024 ULTIMA 24/02/2026 VALOR PARCELA: R$ 54.166,67 . ENCARGO FINANCEIRO 1,33 % MES.</v>
      </c>
      <c r="D3289" t="str">
        <v>MM COMERCIO DE CEREAIS</v>
      </c>
      <c r="E3289" t="str">
        <v xml:space="preserve"> BANCO DO BRASIL SA</v>
      </c>
      <c r="F3289" t="str">
        <v>713.913.095</v>
      </c>
      <c r="G3289" t="str">
        <v>CAPITAL GIRO</v>
      </c>
      <c r="H3289" t="str">
        <v>21/24</v>
      </c>
      <c r="I3289" t="str">
        <v>DEBITO EM CONTA</v>
      </c>
      <c r="J3289">
        <v>54166.67</v>
      </c>
    </row>
    <row r="3290">
      <c r="A3290" t="str">
        <v>MM</v>
      </c>
      <c r="B3290">
        <v>45978</v>
      </c>
      <c r="C3290" t="str">
        <v>CEDULA DE CREDITO BANCARIO NR 713.913.095. 21/24 PARCELAS PRIMEIRA 24/02/2024 ULTIMA 24/02/2026 VALOR PARCELA: R$ 54.166,67 . ENCARGO FINANCEIRO 1,33 % MES.</v>
      </c>
      <c r="D3290" t="str">
        <v>MM COMERCIO DE CEREAIS</v>
      </c>
      <c r="E3290" t="str">
        <v xml:space="preserve"> BANCO DO BRASIL SA</v>
      </c>
      <c r="F3290" t="str">
        <v>713.913.095</v>
      </c>
      <c r="G3290" t="str">
        <v>JUROS EMPRESTIMOS</v>
      </c>
      <c r="H3290" t="str">
        <v>21/24</v>
      </c>
      <c r="I3290" t="str">
        <v>DEBITO EM CONTA</v>
      </c>
      <c r="J3290">
        <v>2977.72</v>
      </c>
    </row>
    <row r="3291">
      <c r="A3291" t="str">
        <v>MM</v>
      </c>
      <c r="B3291">
        <v>45978</v>
      </c>
      <c r="C3291" t="str">
        <v>RESGATE</v>
      </c>
      <c r="D3291" t="str">
        <v>MM COMERCIO DE CEREAIS</v>
      </c>
      <c r="E3291" t="str">
        <v xml:space="preserve"> TRANSFERENCIA ENTRE CONTAS</v>
      </c>
      <c r="F3291" t="str">
        <v>11/2025</v>
      </c>
      <c r="G3291" t="str">
        <v>TRANSFERENCIA ENTRE CONTAS</v>
      </c>
      <c r="H3291" t="str">
        <v>ÚNICA</v>
      </c>
      <c r="I3291" t="str">
        <v>TRANSFERENCIA</v>
      </c>
      <c r="J3291">
        <v>57144.39</v>
      </c>
    </row>
    <row r="3292">
      <c r="A3292" t="str">
        <v>MM</v>
      </c>
      <c r="B3292">
        <v>45979</v>
      </c>
      <c r="C3292" t="str">
        <v>REFERENTE 11/2025.</v>
      </c>
      <c r="D3292" t="str">
        <v>MM COMERCIO DE CEREAIS</v>
      </c>
      <c r="E3292" t="str">
        <v xml:space="preserve"> ENERGISA MATO GROSSO - DISTRIBUIDORA DE ENERGIA S.A.</v>
      </c>
      <c r="F3292" t="str">
        <v>11/2025</v>
      </c>
      <c r="G3292" t="str">
        <v>ENERGIA</v>
      </c>
      <c r="H3292" t="str">
        <v>11/12</v>
      </c>
      <c r="I3292" t="str">
        <v>BOLETO</v>
      </c>
      <c r="J3292">
        <v>121.94</v>
      </c>
    </row>
    <row r="3293">
      <c r="A3293" t="str">
        <v>MM</v>
      </c>
      <c r="B3293">
        <v>45979</v>
      </c>
      <c r="C3293" t="str">
        <v>RESGATE</v>
      </c>
      <c r="D3293" t="str">
        <v>MM COMERCIO DE CEREAIS</v>
      </c>
      <c r="E3293" t="str">
        <v xml:space="preserve"> TRANSFERENCIA ENTRE CONTAS</v>
      </c>
      <c r="F3293" t="str">
        <v>11/2025</v>
      </c>
      <c r="G3293" t="str">
        <v>TRANSFERENCIA ENTRE CONTAS</v>
      </c>
      <c r="H3293" t="str">
        <v>ÚNICA</v>
      </c>
      <c r="I3293" t="str">
        <v>TRANSFERENCIA</v>
      </c>
      <c r="J3293">
        <v>121.94</v>
      </c>
    </row>
    <row r="3294">
      <c r="A3294" t="str">
        <v>MM</v>
      </c>
      <c r="B3294">
        <v>45980</v>
      </c>
      <c r="C3294" t="str">
        <v>IAGRO CONTRATO: 0237/25 - SO. 492,94 TONS. FATURA Nº 00892 REF. DOCUMENTOS: 02135, 02136, 02137, 02139, 02145, 02142, 02133, 02138, 02147, 02146.</v>
      </c>
      <c r="D3294" t="str">
        <v>MM COMERCIO DE CEREAIS</v>
      </c>
      <c r="E3294" t="str">
        <v xml:space="preserve"> ALCIDES AUGUSTO DA FONSECA JUNIOR</v>
      </c>
      <c r="F3294" t="str">
        <v>FATURA 00892</v>
      </c>
      <c r="G3294" t="str">
        <v>FUNRURAL</v>
      </c>
      <c r="H3294" t="str">
        <v>ÚNICA</v>
      </c>
      <c r="I3294" t="str">
        <v>BOLETO</v>
      </c>
      <c r="J3294">
        <v>1708.82</v>
      </c>
    </row>
    <row r="3295">
      <c r="A3295" t="str">
        <v>MM</v>
      </c>
      <c r="B3295">
        <v>45980</v>
      </c>
      <c r="C3295" t="str">
        <v>ANTECIPACAO CONTRATO 0225/25 - MP. NF 6052.</v>
      </c>
      <c r="D3295" t="str">
        <v>MM COMERCIO DE CEREAIS</v>
      </c>
      <c r="E3295" t="str">
        <v xml:space="preserve"> SILVIO CESAR VERDELIO E OUTRO</v>
      </c>
      <c r="F3295" t="str">
        <v>0225/25 - MP</v>
      </c>
      <c r="G3295" t="str">
        <v>FORNECEDORES MERCADORIA</v>
      </c>
      <c r="H3295" t="str">
        <v>ÚNICA</v>
      </c>
      <c r="I3295" t="str">
        <v>PIX</v>
      </c>
      <c r="J3295">
        <v>230000</v>
      </c>
    </row>
    <row r="3296">
      <c r="A3296" t="str">
        <v>MM</v>
      </c>
      <c r="B3296">
        <v>45980</v>
      </c>
      <c r="C3296" t="str">
        <v>SENAR CONTRATO 0233/25 - CA. NF 1175, 1176, 1180, 1194, 1201.</v>
      </c>
      <c r="D3296" t="str">
        <v>MM COMERCIO DE CEREAIS</v>
      </c>
      <c r="E3296" t="str">
        <v xml:space="preserve"> FRANKIE ROBERTO SOUZA E MONTAGNI</v>
      </c>
      <c r="F3296" t="str">
        <v>0233/25 - CA</v>
      </c>
      <c r="G3296" t="str">
        <v>FUNRURAL</v>
      </c>
      <c r="H3296" t="str">
        <v>ÚNICA</v>
      </c>
      <c r="I3296" t="str">
        <v>BOLETO</v>
      </c>
      <c r="J3296">
        <v>335.84</v>
      </c>
    </row>
    <row r="3297">
      <c r="A3297" t="str">
        <v>MM</v>
      </c>
      <c r="B3297">
        <v>45980</v>
      </c>
      <c r="C3297" t="str">
        <v>REFERENTE 10/2025.</v>
      </c>
      <c r="D3297" t="str">
        <v>MM COMERCIO DE CEREAIS</v>
      </c>
      <c r="E3297" t="str">
        <v xml:space="preserve"> INSS INSTITUTO NACIONAL DE SEGURANCA SOCIAL</v>
      </c>
      <c r="F3297" t="str">
        <v>10/2025</v>
      </c>
      <c r="G3297" t="str">
        <v>INSS</v>
      </c>
      <c r="H3297" t="str">
        <v>10/12</v>
      </c>
      <c r="I3297" t="str">
        <v>BOLETO</v>
      </c>
      <c r="J3297">
        <v>806</v>
      </c>
    </row>
    <row r="3298">
      <c r="A3298" t="str">
        <v>MM</v>
      </c>
      <c r="B3298">
        <v>45980</v>
      </c>
      <c r="C3298" t="str">
        <v>RESGATE</v>
      </c>
      <c r="D3298" t="str">
        <v>MM COMERCIO DE CEREAIS</v>
      </c>
      <c r="E3298" t="str">
        <v xml:space="preserve"> TRANSFERENCIA ENTRE CONTAS</v>
      </c>
      <c r="F3298" t="str">
        <v>11/2025</v>
      </c>
      <c r="G3298" t="str">
        <v>TRANSFERENCIA ENTRE CONTAS</v>
      </c>
      <c r="H3298" t="str">
        <v>ÚNICA</v>
      </c>
      <c r="I3298" t="str">
        <v>TRANSFERENCIA</v>
      </c>
      <c r="J3298">
        <v>232850.66</v>
      </c>
    </row>
    <row r="3299">
      <c r="A3299" t="str">
        <v>MM</v>
      </c>
      <c r="B3299">
        <v>45982</v>
      </c>
      <c r="C3299" t="str">
        <v>MERCADORIA CARREGAMENTO  Nº 01914, CONTRATO: 0221/25 - SO. PLACA: XXX-9999, MOTORISTA: JOEL FLORENCO DE SOUZA. VOLUME A MAIS DA CESSAO DE CREDITO CONTRATO 4600067483/2025 AGRICOLA ALVORADA E SIVIO VERDELIO.</v>
      </c>
      <c r="D3299" t="str">
        <v>MM COMERCIO DE CEREAIS</v>
      </c>
      <c r="E3299" t="str">
        <v xml:space="preserve"> SILVIO CESAR VERDELIO E OUTRO</v>
      </c>
      <c r="F3299" t="str">
        <v>01914</v>
      </c>
      <c r="G3299" t="str">
        <v>FORNECEDORES MERCADORIA</v>
      </c>
      <c r="H3299" t="str">
        <v>ÚNICA</v>
      </c>
      <c r="I3299" t="str">
        <v>TRANSFERENCIA</v>
      </c>
      <c r="J3299">
        <v>347164.39</v>
      </c>
    </row>
    <row r="3300">
      <c r="A3300" t="str">
        <v>MM</v>
      </c>
      <c r="B3300">
        <v>45982</v>
      </c>
      <c r="C3300" t="str">
        <v>CONTRATO CONTRATO: 0225/25 - MP. NF 6052, 6204.</v>
      </c>
      <c r="D3300" t="str">
        <v>MM COMERCIO DE CEREAIS</v>
      </c>
      <c r="E3300" t="str">
        <v xml:space="preserve"> SILVIO CESAR VERDELIO E OUTRO</v>
      </c>
      <c r="F3300" t="str">
        <v>0225/25 - MP</v>
      </c>
      <c r="G3300" t="str">
        <v>FORNECEDORES MERCADORIA</v>
      </c>
      <c r="H3300" t="str">
        <v>ÚNICA</v>
      </c>
      <c r="I3300" t="str">
        <v>PIX</v>
      </c>
      <c r="J3300">
        <v>148875.18</v>
      </c>
    </row>
    <row r="3301">
      <c r="A3301" t="str">
        <v>MM</v>
      </c>
      <c r="B3301">
        <v>45982</v>
      </c>
      <c r="C3301" t="str">
        <v>CONTRATO CONTRATO: 0225/25 - MP. NF 6204.</v>
      </c>
      <c r="D3301" t="str">
        <v>MM COMERCIO DE CEREAIS</v>
      </c>
      <c r="E3301" t="str">
        <v xml:space="preserve"> SILVIO CESAR VERDELIO E OUTRO</v>
      </c>
      <c r="F3301" t="str">
        <v>0225/25 - MP</v>
      </c>
      <c r="G3301" t="str">
        <v>FORNECEDORES MERCADORIA</v>
      </c>
      <c r="H3301" t="str">
        <v>ÚNICA</v>
      </c>
      <c r="I3301" t="str">
        <v>TRANSFERENCIA</v>
      </c>
      <c r="J3301">
        <v>152835.11</v>
      </c>
    </row>
    <row r="3302">
      <c r="A3302" t="str">
        <v>MM</v>
      </c>
      <c r="B3302">
        <v>45982</v>
      </c>
      <c r="C3302" t="str">
        <v>APLICACAO</v>
      </c>
      <c r="D3302" t="str">
        <v>MM COMERCIO DE CEREAIS</v>
      </c>
      <c r="E3302" t="str">
        <v xml:space="preserve"> TRANSFERENCIA ENTRE CONTAS</v>
      </c>
      <c r="F3302" t="str">
        <v>11/2025</v>
      </c>
      <c r="G3302" t="str">
        <v>TRANSFERENCIA ENTRE CONTAS</v>
      </c>
      <c r="H3302" t="str">
        <v>ÚNICA</v>
      </c>
      <c r="I3302" t="str">
        <v>TRANSFERENCIA</v>
      </c>
      <c r="J3302">
        <v>31684.82</v>
      </c>
    </row>
    <row r="3303">
      <c r="A3303" t="str">
        <v>MM</v>
      </c>
      <c r="B3303">
        <v>45983</v>
      </c>
      <c r="C3303" t="str">
        <v>SENAR / FETHAB REF NF 5835, CARREGAMENTO  Nº 01950 E 01952, CONTRATO: 0225/25 - MP. PLACA: LWH-9454, MOTORISTA: JOAO ATALIBIO SOARES - PLACA: JCR-4E60, MOTORISTA: JURANDIR OLIVEIRA RODRIGUES. FATURA Nº 00796 REF. DOCUMENTOS: 01950, 01952.</v>
      </c>
      <c r="D3303" t="str">
        <v>MM COMERCIO DE CEREAIS</v>
      </c>
      <c r="E3303" t="str">
        <v xml:space="preserve"> SILVIO CESAR VERDELIO E OUTRO</v>
      </c>
      <c r="F3303" t="str">
        <v>01950</v>
      </c>
      <c r="G3303" t="str">
        <v>OUTRAS DESPESAS (CORRETORA)</v>
      </c>
      <c r="H3303" t="str">
        <v>ÚNICA</v>
      </c>
      <c r="I3303" t="str">
        <v>BOLETO</v>
      </c>
      <c r="J3303">
        <v>0</v>
      </c>
    </row>
    <row r="3304">
      <c r="A3304" t="str">
        <v>MM</v>
      </c>
      <c r="B3304">
        <v>45985</v>
      </c>
      <c r="C3304" t="str">
        <v>ARMAZENAMENTO DADOS. EXTRATO MARCIA MORATELLI.</v>
      </c>
      <c r="D3304" t="str">
        <v>MM COMERCIO DE CEREAIS</v>
      </c>
      <c r="E3304" t="str">
        <v xml:space="preserve"> GOOGLE CLOUD BRASIL COMPUTACAO E SERVICOS DE DADOS LTDA.</v>
      </c>
      <c r="F3304" t="str">
        <v>14660401</v>
      </c>
      <c r="G3304" t="str">
        <v>INFORMATICA</v>
      </c>
      <c r="H3304" t="str">
        <v>10/12</v>
      </c>
      <c r="I3304" t="str">
        <v>TRANSFERENCIA</v>
      </c>
      <c r="J3304">
        <v>98</v>
      </c>
    </row>
    <row r="3305">
      <c r="A3305" t="str">
        <v>MM</v>
      </c>
      <c r="B3305">
        <v>45985</v>
      </c>
      <c r="C3305" t="str">
        <v>ARMAZENAMENTO DADOS. EXTRATO MARCIA MORATELLI.</v>
      </c>
      <c r="D3305" t="str">
        <v>MM COMERCIO DE CEREAIS</v>
      </c>
      <c r="E3305" t="str">
        <v xml:space="preserve"> GOOGLE CLOUD BRASIL COMPUTACAO E SERVICOS DE DADOS LTDA.</v>
      </c>
      <c r="F3305" t="str">
        <v>15061724</v>
      </c>
      <c r="G3305" t="str">
        <v>INFORMATICA</v>
      </c>
      <c r="H3305" t="str">
        <v>11/12</v>
      </c>
      <c r="I3305" t="str">
        <v>TRANSFERENCIA</v>
      </c>
      <c r="J3305">
        <v>98</v>
      </c>
    </row>
    <row r="3306">
      <c r="A3306" t="str">
        <v>MM</v>
      </c>
      <c r="B3306">
        <v>45985</v>
      </c>
      <c r="C3306" t="str">
        <v>BAIXAR MUTUO</v>
      </c>
      <c r="D3306" t="str">
        <v>MM COMERCIO DE CEREAIS</v>
      </c>
      <c r="E3306" t="str">
        <v xml:space="preserve"> MARCIA MORATELLI</v>
      </c>
      <c r="F3306" t="str">
        <v>11/2025</v>
      </c>
      <c r="G3306" t="str">
        <v>PRO-LABORE</v>
      </c>
      <c r="H3306" t="str">
        <v>ÚNICA</v>
      </c>
      <c r="I3306" t="str">
        <v>TRANSFERENCIA</v>
      </c>
      <c r="J3306">
        <v>10000</v>
      </c>
    </row>
    <row r="3307">
      <c r="A3307" t="str">
        <v>MM</v>
      </c>
      <c r="B3307">
        <v>45985</v>
      </c>
      <c r="C3307" t="str">
        <v>RESGATE</v>
      </c>
      <c r="D3307" t="str">
        <v>MM COMERCIO DE CEREAIS</v>
      </c>
      <c r="E3307" t="str">
        <v xml:space="preserve"> TRANSFERENCIA ENTRE CONTAS</v>
      </c>
      <c r="F3307" t="str">
        <v>11/2025</v>
      </c>
      <c r="G3307" t="str">
        <v>TRANSFERENCIA ENTRE CONTAS</v>
      </c>
      <c r="H3307" t="str">
        <v>ÚNICA</v>
      </c>
      <c r="I3307" t="str">
        <v>TRANSFERENCIA</v>
      </c>
      <c r="J3307">
        <v>10196</v>
      </c>
    </row>
    <row r="3308">
      <c r="A3308" t="str">
        <v>MM</v>
      </c>
      <c r="B3308">
        <v>45989</v>
      </c>
      <c r="C3308" t="str">
        <v>SALDO FRETE Nº 01663, CTE 56023, CONTRATO: 0199/25 - SO. PLACA: XXX-9999, MOTORISTA: JOEL FLORENCO DE SOUZA</v>
      </c>
      <c r="D3308" t="str">
        <v>MM COMERCIO DE CEREAIS</v>
      </c>
      <c r="E3308" t="str">
        <v xml:space="preserve"> JCL JANDOTTI TRANSPORTES E LOGISTICA LTDA</v>
      </c>
      <c r="F3308" t="str">
        <v>01663</v>
      </c>
      <c r="G3308" t="str">
        <v>FRETE (ADTO/SALDO)</v>
      </c>
      <c r="H3308" t="str">
        <v>ÚNICA</v>
      </c>
      <c r="I3308" t="str">
        <v>TRANSFERENCIA</v>
      </c>
      <c r="J3308">
        <v>6380.1</v>
      </c>
    </row>
    <row r="3309">
      <c r="A3309" t="str">
        <v>MM</v>
      </c>
      <c r="B3309">
        <v>45989</v>
      </c>
      <c r="C3309" t="str">
        <v>SALDO FRETE Nº 01664, CTE 56039, CONTRATO: 0199/25 - SO. PLACA: XXX-9999, MOTORISTA: JOEL FLORENCO DE SOUZA</v>
      </c>
      <c r="D3309" t="str">
        <v>MM COMERCIO DE CEREAIS</v>
      </c>
      <c r="E3309" t="str">
        <v xml:space="preserve"> JCL JANDOTTI TRANSPORTES E LOGISTICA LTDA</v>
      </c>
      <c r="F3309" t="str">
        <v>01664</v>
      </c>
      <c r="G3309" t="str">
        <v>FRETE (ADTO/SALDO)</v>
      </c>
      <c r="H3309" t="str">
        <v>ÚNICA</v>
      </c>
      <c r="I3309" t="str">
        <v>TRANSFERENCIA</v>
      </c>
      <c r="J3309">
        <v>8527.2</v>
      </c>
    </row>
    <row r="3310">
      <c r="A3310" t="str">
        <v>MM</v>
      </c>
      <c r="B3310">
        <v>45989</v>
      </c>
      <c r="C3310" t="str">
        <v>SALDO FRETE Nº 01666, CTE 56111, CONTRATO: 0199/25 - SO. PLACA: XXX-9999, MOTORISTA: JOEL FLORENCO DE SOUZA</v>
      </c>
      <c r="D3310" t="str">
        <v>MM COMERCIO DE CEREAIS</v>
      </c>
      <c r="E3310" t="str">
        <v xml:space="preserve"> JCL JANDOTTI TRANSPORTES E LOGISTICA LTDA</v>
      </c>
      <c r="F3310" t="str">
        <v>01666</v>
      </c>
      <c r="G3310" t="str">
        <v>FRETE (ADTO/SALDO)</v>
      </c>
      <c r="H3310" t="str">
        <v>ÚNICA</v>
      </c>
      <c r="I3310" t="str">
        <v>TRANSFERENCIA</v>
      </c>
      <c r="J3310">
        <v>8299.4</v>
      </c>
    </row>
    <row r="3311">
      <c r="A3311" t="str">
        <v>MM</v>
      </c>
      <c r="B3311">
        <v>45989</v>
      </c>
      <c r="C3311" t="str">
        <v>SALDO FRETE Nº 01661, CTE 55987, CONTRATO: 0199/25 - SO. PLACA: XXX-9999, MOTORISTA: JOEL FLORENCO DE SOUZA</v>
      </c>
      <c r="D3311" t="str">
        <v>MM COMERCIO DE CEREAIS</v>
      </c>
      <c r="E3311" t="str">
        <v xml:space="preserve"> JCL JANDOTTI TRANSPORTES E LOGISTICA LTDA</v>
      </c>
      <c r="F3311" t="str">
        <v>01661</v>
      </c>
      <c r="G3311" t="str">
        <v>FRETE (ADTO/SALDO)</v>
      </c>
      <c r="H3311" t="str">
        <v>ÚNICA</v>
      </c>
      <c r="I3311" t="str">
        <v>TRANSFERENCIA</v>
      </c>
      <c r="J3311">
        <v>8032.5</v>
      </c>
    </row>
    <row r="3312">
      <c r="A3312" t="str">
        <v>MM</v>
      </c>
      <c r="B3312">
        <v>45989</v>
      </c>
      <c r="C3312" t="str">
        <v>PRO LABORE</v>
      </c>
      <c r="D3312" t="str">
        <v>MM COMERCIO DE CEREAIS</v>
      </c>
      <c r="E3312" t="str">
        <v xml:space="preserve"> MARCIA MORATELLI</v>
      </c>
      <c r="F3312" t="str">
        <v>11/2025</v>
      </c>
      <c r="G3312" t="str">
        <v>PRO-LABORE</v>
      </c>
      <c r="H3312" t="str">
        <v>11/12</v>
      </c>
      <c r="I3312" t="str">
        <v>TRANSFERENCIA</v>
      </c>
      <c r="J3312">
        <v>2314</v>
      </c>
    </row>
    <row r="3313">
      <c r="A3313" t="str">
        <v>MM</v>
      </c>
      <c r="B3313">
        <v>45989</v>
      </c>
      <c r="C3313" t="str">
        <v>HONORARIOS 11/2025. NF 1935</v>
      </c>
      <c r="D3313" t="str">
        <v>MM COMERCIO DE CEREAIS</v>
      </c>
      <c r="E3313" t="str">
        <v xml:space="preserve"> ALEXANDRE ZAVITOSKI GOMES</v>
      </c>
      <c r="F3313" t="str">
        <v>1947</v>
      </c>
      <c r="G3313" t="str">
        <v>HONORARIO CONTABEL</v>
      </c>
      <c r="H3313" t="str">
        <v>11/12</v>
      </c>
      <c r="I3313" t="str">
        <v>PIX</v>
      </c>
      <c r="J3313">
        <v>1518</v>
      </c>
    </row>
    <row r="3314">
      <c r="A3314" t="str">
        <v>MM</v>
      </c>
      <c r="B3314">
        <v>45989</v>
      </c>
      <c r="C3314" t="str">
        <v>RELATORIO DESPESAS NOVEMBRO/2025</v>
      </c>
      <c r="D3314" t="str">
        <v>MM COMERCIO DE CEREAIS</v>
      </c>
      <c r="E3314" t="str">
        <v xml:space="preserve"> MARCIA MORATELLI</v>
      </c>
      <c r="F3314" t="str">
        <v>11/2025</v>
      </c>
      <c r="G3314" t="str">
        <v>CUSTAS CARTORIAIS</v>
      </c>
      <c r="H3314" t="str">
        <v>ÚNICA</v>
      </c>
      <c r="I3314" t="str">
        <v>TRANSFERENCIA</v>
      </c>
      <c r="J3314">
        <v>518.77</v>
      </c>
    </row>
    <row r="3315">
      <c r="A3315" t="str">
        <v>MM</v>
      </c>
      <c r="B3315">
        <v>45989</v>
      </c>
      <c r="C3315" t="str">
        <v>PAGAMENTO JUROS REFERENTE AO CONTRATO DE MUTUO ENTRE SOCIO E EMPRESA DATADO DE 01/05/2025.</v>
      </c>
      <c r="D3315" t="str">
        <v>MM COMERCIO DE CEREAIS</v>
      </c>
      <c r="E3315" t="str">
        <v xml:space="preserve"> MARCIA MORATELLI</v>
      </c>
      <c r="F3315" t="str">
        <v>11/2025</v>
      </c>
      <c r="G3315" t="str">
        <v>JUROS S/ MUTUO SOCIO</v>
      </c>
      <c r="H3315" t="str">
        <v>ÚNICA</v>
      </c>
      <c r="I3315" t="str">
        <v>TRANSFERENCIA</v>
      </c>
      <c r="J3315">
        <v>2230.54</v>
      </c>
    </row>
    <row r="3316">
      <c r="A3316" t="str">
        <v>MM</v>
      </c>
      <c r="B3316">
        <v>45989</v>
      </c>
      <c r="C3316" t="str">
        <v>RESGATE</v>
      </c>
      <c r="D3316" t="str">
        <v>MM COMERCIO DE CEREAIS</v>
      </c>
      <c r="E3316" t="str">
        <v xml:space="preserve"> TRANSFERENCIA ENTRE CONTAS</v>
      </c>
      <c r="F3316" t="str">
        <v>11/2025</v>
      </c>
      <c r="G3316" t="str">
        <v>TRANSFERENCIA ENTRE CONTAS</v>
      </c>
      <c r="H3316" t="str">
        <v>ÚNICA</v>
      </c>
      <c r="I3316" t="str">
        <v>TRANSFERENCIA</v>
      </c>
      <c r="J3316">
        <v>6581.31</v>
      </c>
    </row>
    <row r="3317">
      <c r="A3317" t="str">
        <v>MM</v>
      </c>
      <c r="B3317">
        <v>45989</v>
      </c>
      <c r="C3317" t="str">
        <v>IR APLICACAO</v>
      </c>
      <c r="D3317" t="str">
        <v>MM COMERCIO DE CEREAIS</v>
      </c>
      <c r="E3317" t="str">
        <v xml:space="preserve"> BANCO DO BRASIL SA</v>
      </c>
      <c r="F3317" t="str">
        <v>11/2025</v>
      </c>
      <c r="G3317" t="str">
        <v>IRPJ</v>
      </c>
      <c r="H3317" t="str">
        <v>ÚNICA</v>
      </c>
      <c r="I3317" t="str">
        <v>DEBITO EM CONTA</v>
      </c>
      <c r="J3317">
        <v>106.19</v>
      </c>
    </row>
    <row r="3318">
      <c r="A3318" t="str">
        <v>MM</v>
      </c>
      <c r="B3318">
        <v>45989</v>
      </c>
      <c r="C3318" t="str">
        <v>IOF</v>
      </c>
      <c r="D3318" t="str">
        <v>MM COMERCIO DE CEREAIS</v>
      </c>
      <c r="E3318" t="str">
        <v xml:space="preserve"> BANCO DO BRASIL SA</v>
      </c>
      <c r="F3318" t="str">
        <v>11/2025</v>
      </c>
      <c r="G3318" t="str">
        <v>IOF</v>
      </c>
      <c r="H3318" t="str">
        <v>ÚNICA</v>
      </c>
      <c r="I3318" t="str">
        <v>DEBITO EM CONTA</v>
      </c>
      <c r="J3318">
        <v>0.49</v>
      </c>
    </row>
    <row r="3319">
      <c r="A3319" t="str">
        <v>MM</v>
      </c>
      <c r="B3319">
        <v>45989</v>
      </c>
      <c r="C3319" t="str">
        <v>IR APLICACAO</v>
      </c>
      <c r="D3319" t="str">
        <v>MM COMERCIO DE CEREAIS</v>
      </c>
      <c r="E3319" t="str">
        <v xml:space="preserve"> BANCO DO BRASIL SA</v>
      </c>
      <c r="F3319" t="str">
        <v>11/2025</v>
      </c>
      <c r="G3319" t="str">
        <v>IRPJ</v>
      </c>
      <c r="H3319" t="str">
        <v>ÚNICA</v>
      </c>
      <c r="I3319" t="str">
        <v>DEBITO EM CONTA</v>
      </c>
      <c r="J3319">
        <v>47.25</v>
      </c>
    </row>
    <row r="3320">
      <c r="A3320" t="str">
        <v>MM</v>
      </c>
      <c r="B3320">
        <v>45989</v>
      </c>
      <c r="C3320" t="str">
        <v>IR APLICACAO</v>
      </c>
      <c r="D3320" t="str">
        <v>MM COMERCIO DE CEREAIS</v>
      </c>
      <c r="E3320" t="str">
        <v xml:space="preserve"> BANCO DO BRASIL SA</v>
      </c>
      <c r="F3320" t="str">
        <v>11/2025</v>
      </c>
      <c r="G3320" t="str">
        <v>IRPJ</v>
      </c>
      <c r="H3320" t="str">
        <v>ÚNICA</v>
      </c>
      <c r="I3320" t="str">
        <v>DEBITO EM CONTA</v>
      </c>
      <c r="J3320">
        <v>735.9</v>
      </c>
    </row>
    <row r="3321">
      <c r="A3321" t="str">
        <v>MM</v>
      </c>
      <c r="B3321">
        <v>45992</v>
      </c>
      <c r="C3321" t="str">
        <v>NF 7588.</v>
      </c>
      <c r="D3321" t="str">
        <v>MM COMERCIO DE CEREAIS</v>
      </c>
      <c r="E3321" t="str">
        <v xml:space="preserve"> GERENTE MAX SOFTWARES EIRELI</v>
      </c>
      <c r="F3321" t="str">
        <v>7588</v>
      </c>
      <c r="G3321" t="str">
        <v>SISTEMA GERENTE MAX</v>
      </c>
      <c r="H3321" t="str">
        <v>12/12</v>
      </c>
      <c r="I3321" t="str">
        <v>BOLETO</v>
      </c>
      <c r="J3321">
        <v>633.01</v>
      </c>
    </row>
    <row r="3322">
      <c r="A3322" t="str">
        <v>MM</v>
      </c>
      <c r="B3322">
        <v>45992</v>
      </c>
      <c r="C3322" t="str">
        <v>IOF CAPITAL DE GIRO OPERAÇÃO 713.915.169 CONTA GARANTIDA. JUROS 1,83%.</v>
      </c>
      <c r="D3322" t="str">
        <v>MM COMERCIO DE CEREAIS</v>
      </c>
      <c r="E3322" t="str">
        <v xml:space="preserve"> BANCO DO BRASIL SA</v>
      </c>
      <c r="F3322" t="str">
        <v>713.915.169</v>
      </c>
      <c r="G3322" t="str">
        <v>IOF</v>
      </c>
      <c r="H3322" t="str">
        <v>ÚNICA</v>
      </c>
      <c r="I3322" t="str">
        <v>DEBITO EM CONTA</v>
      </c>
      <c r="J3322">
        <v>15.08</v>
      </c>
    </row>
    <row r="3323">
      <c r="A3323" t="str">
        <v>MM</v>
      </c>
      <c r="B3323">
        <v>45992</v>
      </c>
      <c r="C3323" t="str">
        <v>RESGATE</v>
      </c>
      <c r="D3323" t="str">
        <v>MM COMERCIO DE CEREAIS</v>
      </c>
      <c r="E3323" t="str">
        <v xml:space="preserve"> TRANSFERENCIA ENTRE CONTAS</v>
      </c>
      <c r="F3323" t="str">
        <v>12/2025</v>
      </c>
      <c r="G3323" t="str">
        <v>TRANSFERENCIA ENTRE CONTAS</v>
      </c>
      <c r="H3323" t="str">
        <v>ÚNICA</v>
      </c>
      <c r="I3323" t="str">
        <v>TRANSFERENCIA</v>
      </c>
      <c r="J3323">
        <v>648.09</v>
      </c>
    </row>
    <row r="3324">
      <c r="A3324" t="str">
        <v>MM</v>
      </c>
      <c r="B3324">
        <v>45994</v>
      </c>
      <c r="C3324" t="str">
        <v>IR JUROS MUTUO SOCIO.</v>
      </c>
      <c r="D3324" t="str">
        <v>MM COMERCIO DE CEREAIS</v>
      </c>
      <c r="E3324" t="str">
        <v xml:space="preserve"> MINISTERIO DA FAZENDA</v>
      </c>
      <c r="F3324" t="str">
        <v>11/2025</v>
      </c>
      <c r="G3324" t="str">
        <v>IRPF</v>
      </c>
      <c r="H3324" t="str">
        <v>ÚNICA</v>
      </c>
      <c r="I3324" t="str">
        <v>BOLETO</v>
      </c>
      <c r="J3324">
        <v>393.63</v>
      </c>
    </row>
    <row r="3325">
      <c r="A3325" t="str">
        <v>MM</v>
      </c>
      <c r="B3325">
        <v>45994</v>
      </c>
      <c r="C3325" t="str">
        <v>RESGATE</v>
      </c>
      <c r="D3325" t="str">
        <v>MM COMERCIO DE CEREAIS</v>
      </c>
      <c r="E3325" t="str">
        <v xml:space="preserve"> TRANSFERENCIA ENTRE CONTAS</v>
      </c>
      <c r="F3325" t="str">
        <v>12/2025</v>
      </c>
      <c r="G3325" t="str">
        <v>TRANSFERENCIA ENTRE CONTAS</v>
      </c>
      <c r="H3325" t="str">
        <v>ÚNICA</v>
      </c>
      <c r="I3325" t="str">
        <v>TRANSFERENCIA</v>
      </c>
      <c r="J3325">
        <v>393.63</v>
      </c>
    </row>
    <row r="3326">
      <c r="A3326" t="str">
        <v>MM</v>
      </c>
      <c r="B3326">
        <v>45996</v>
      </c>
      <c r="C3326" t="str">
        <v>INTERNET 11/2025.</v>
      </c>
      <c r="D3326" t="str">
        <v>MM COMERCIO DE CEREAIS</v>
      </c>
      <c r="E3326" t="str">
        <v xml:space="preserve"> ABS TELECOMUNICACOES LTDA</v>
      </c>
      <c r="F3326" t="str">
        <v>11/2025</v>
      </c>
      <c r="G3326" t="str">
        <v>INTERNET</v>
      </c>
      <c r="H3326" t="str">
        <v>11/12</v>
      </c>
      <c r="I3326" t="str">
        <v>BOLETO</v>
      </c>
      <c r="J3326">
        <v>179.9</v>
      </c>
    </row>
    <row r="3327">
      <c r="A3327" t="str">
        <v>MM</v>
      </c>
      <c r="B3327">
        <v>45996</v>
      </c>
      <c r="C3327" t="str">
        <v>BAIXAR MUTIO</v>
      </c>
      <c r="D3327" t="str">
        <v>MM COMERCIO DE CEREAIS</v>
      </c>
      <c r="E3327" t="str">
        <v xml:space="preserve"> MARCIA MORATELLI</v>
      </c>
      <c r="F3327" t="str">
        <v>12/2025</v>
      </c>
      <c r="G3327" t="str">
        <v>PRO-LABORE</v>
      </c>
      <c r="H3327" t="str">
        <v>ÚNICA</v>
      </c>
      <c r="I3327" t="str">
        <v>TRANSFERENCIA</v>
      </c>
      <c r="J3327">
        <v>5000</v>
      </c>
    </row>
    <row r="3328">
      <c r="A3328" t="str">
        <v>MM</v>
      </c>
      <c r="B3328">
        <v>45996</v>
      </c>
      <c r="C3328" t="str">
        <v>TARIFA</v>
      </c>
      <c r="D3328" t="str">
        <v>MM COMERCIO DE CEREAIS</v>
      </c>
      <c r="E3328" t="str">
        <v xml:space="preserve"> BANCO DO BRASIL SA</v>
      </c>
      <c r="F3328" t="str">
        <v>12/2025</v>
      </c>
      <c r="G3328" t="str">
        <v>TARIFA BANCARIA</v>
      </c>
      <c r="H3328" t="str">
        <v>ÚNICA</v>
      </c>
      <c r="I3328" t="str">
        <v>DEBITO EM CONTA</v>
      </c>
      <c r="J3328">
        <v>141.6</v>
      </c>
    </row>
    <row r="3329">
      <c r="A3329" t="str">
        <v>MM</v>
      </c>
      <c r="B3329">
        <v>45996</v>
      </c>
      <c r="C3329" t="str">
        <v>RESGATE</v>
      </c>
      <c r="D3329" t="str">
        <v>MM COMERCIO DE CEREAIS</v>
      </c>
      <c r="E3329" t="str">
        <v xml:space="preserve"> TRANSFERENCIA ENTRE CONTAS</v>
      </c>
      <c r="F3329" t="str">
        <v>12/2025</v>
      </c>
      <c r="G3329" t="str">
        <v>TRANSFERENCIA ENTRE CONTAS</v>
      </c>
      <c r="H3329" t="str">
        <v>ÚNICA</v>
      </c>
      <c r="I3329" t="str">
        <v>TRANSFERENCIA</v>
      </c>
      <c r="J3329">
        <v>5321.5</v>
      </c>
    </row>
    <row r="3330">
      <c r="A3330" t="str">
        <v>MM</v>
      </c>
      <c r="B3330">
        <v>46000</v>
      </c>
      <c r="C3330" t="str">
        <v>PARCELA PRIMEIRA (2/03) REFERENTE AO IMOVEL ADIQUIDO EM CONFRESA ÁREA: 6,1364ha. CONFORME INSTRUMENTO PARTICULAR DE COMPROMISSO DE VENDA E COMPRA DE IMÓVEL RURAL, NA FORMA ABAIXO DATADO 02/06/2025. EXTRATO Anderson P Cordeiro.</v>
      </c>
      <c r="D3330" t="str">
        <v>MM COMERCIO DE CEREAIS</v>
      </c>
      <c r="E3330" t="str">
        <v xml:space="preserve"> AFONSO DE OLIVEIRA CARVALHO</v>
      </c>
      <c r="F3330" t="str">
        <v>12/2025</v>
      </c>
      <c r="G3330" t="str">
        <v>IMOVEIS</v>
      </c>
      <c r="H3330" t="str">
        <v>2/3</v>
      </c>
      <c r="I3330" t="str">
        <v>PIX</v>
      </c>
      <c r="J3330">
        <v>98000</v>
      </c>
    </row>
    <row r="3331">
      <c r="A3331" t="str">
        <v>MM</v>
      </c>
      <c r="B3331">
        <v>46000</v>
      </c>
      <c r="C3331" t="str">
        <v>APLICACAO</v>
      </c>
      <c r="D3331" t="str">
        <v>MM COMERCIO DE CEREAIS</v>
      </c>
      <c r="E3331" t="str">
        <v xml:space="preserve"> TRANSFERENCIA ENTRE CONTAS</v>
      </c>
      <c r="F3331" t="str">
        <v>12/2025</v>
      </c>
      <c r="G3331" t="str">
        <v>TRANSFERENCIA ENTRE CONTAS</v>
      </c>
      <c r="H3331" t="str">
        <v>ÚNICA</v>
      </c>
      <c r="I3331" t="str">
        <v>TRANSFERENCIA</v>
      </c>
      <c r="J3331">
        <v>50820</v>
      </c>
    </row>
    <row r="3332">
      <c r="A3332" t="str">
        <v>MM</v>
      </c>
      <c r="B3332">
        <v>46001</v>
      </c>
      <c r="C3332" t="str">
        <v>NF 202500000000044.</v>
      </c>
      <c r="D3332" t="str">
        <v>MM COMERCIO DE CEREAIS</v>
      </c>
      <c r="E3332" t="str">
        <v xml:space="preserve"> SKILLS IT SOLUCOES EM TECNOLOGIA LTDA</v>
      </c>
      <c r="F3332" t="str">
        <v>202500000000044</v>
      </c>
      <c r="G3332" t="str">
        <v>INFORMATICA</v>
      </c>
      <c r="H3332" t="str">
        <v>ÚNICA</v>
      </c>
      <c r="I3332" t="str">
        <v>BOLETO</v>
      </c>
      <c r="J3332">
        <v>125</v>
      </c>
    </row>
    <row r="3333">
      <c r="A3333" t="str">
        <v>MM</v>
      </c>
      <c r="B3333">
        <v>46001</v>
      </c>
      <c r="C3333" t="str">
        <v>JUROS CAPITAL DE GIRO OPERAÇÃO 713.915.169 CONTA GARANTIDA. JUROS 1,83%.</v>
      </c>
      <c r="D3333" t="str">
        <v>MM COMERCIO DE CEREAIS</v>
      </c>
      <c r="E3333" t="str">
        <v xml:space="preserve"> BANCO DO BRASIL SA</v>
      </c>
      <c r="F3333" t="str">
        <v>713.915.169</v>
      </c>
      <c r="G3333" t="str">
        <v>JUROS EMPRESTIMOS</v>
      </c>
      <c r="H3333" t="str">
        <v>ÚNICA</v>
      </c>
      <c r="I3333" t="str">
        <v>DEBITO EM CONTA</v>
      </c>
      <c r="J3333">
        <v>190.28</v>
      </c>
    </row>
    <row r="3334">
      <c r="A3334" t="str">
        <v>MM</v>
      </c>
      <c r="B3334">
        <v>46001</v>
      </c>
      <c r="C3334" t="str">
        <v>TARIFA</v>
      </c>
      <c r="D3334" t="str">
        <v>MM COMERCIO DE CEREAIS</v>
      </c>
      <c r="E3334" t="str">
        <v xml:space="preserve"> BANCO DO BRASIL SA</v>
      </c>
      <c r="F3334" t="str">
        <v>12/2025</v>
      </c>
      <c r="G3334" t="str">
        <v>TARIFA BANCARIA</v>
      </c>
      <c r="H3334" t="str">
        <v>ÚNICA</v>
      </c>
      <c r="I3334" t="str">
        <v>DEBITO EM CONTA</v>
      </c>
      <c r="J3334">
        <v>95</v>
      </c>
    </row>
    <row r="3335">
      <c r="A3335" t="str">
        <v>MM</v>
      </c>
      <c r="B3335">
        <v>46001</v>
      </c>
      <c r="C3335" t="str">
        <v>COSORCIO</v>
      </c>
      <c r="D3335" t="str">
        <v>MM COMERCIO DE CEREAIS</v>
      </c>
      <c r="E3335" t="str">
        <v xml:space="preserve"> BANCO DO BRASIL SA</v>
      </c>
      <c r="F3335" t="str">
        <v>12/2025</v>
      </c>
      <c r="G3335" t="str">
        <v>CONSORCIO</v>
      </c>
      <c r="H3335" t="str">
        <v>ÚNICA</v>
      </c>
      <c r="I3335" t="str">
        <v>DEBITO EM CONTA</v>
      </c>
      <c r="J3335">
        <v>691.34</v>
      </c>
    </row>
    <row r="3336">
      <c r="A3336" t="str">
        <v>MM</v>
      </c>
      <c r="B3336">
        <v>46001</v>
      </c>
      <c r="C3336" t="str">
        <v>RESGATE</v>
      </c>
      <c r="D3336" t="str">
        <v>MM COMERCIO DE CEREAIS</v>
      </c>
      <c r="E3336" t="str">
        <v xml:space="preserve"> TRANSFERENCIA ENTRE CONTAS</v>
      </c>
      <c r="F3336" t="str">
        <v>12/2025</v>
      </c>
      <c r="G3336" t="str">
        <v>TRANSFERENCIA ENTRE CONTAS</v>
      </c>
      <c r="H3336" t="str">
        <v>ÚNICA</v>
      </c>
      <c r="I3336" t="str">
        <v>TRANSFERENCIA</v>
      </c>
      <c r="J3336">
        <v>1101.62</v>
      </c>
    </row>
    <row r="3337">
      <c r="A3337" t="str">
        <v>MM</v>
      </c>
      <c r="B3337">
        <v>46002</v>
      </c>
      <c r="C3337" t="str">
        <v>NF 1975. BONUS.</v>
      </c>
      <c r="D3337" t="str">
        <v>MM COMERCIO DE CEREAIS</v>
      </c>
      <c r="E3337" t="str">
        <v xml:space="preserve"> ALEXANDRE ZAVITOSKI GOMES</v>
      </c>
      <c r="F3337" t="str">
        <v>1975</v>
      </c>
      <c r="G3337" t="str">
        <v>HONORARIO CONTABEL</v>
      </c>
      <c r="H3337" t="str">
        <v>ÚNICA</v>
      </c>
      <c r="I3337" t="str">
        <v>PIX</v>
      </c>
      <c r="J3337">
        <v>50000</v>
      </c>
    </row>
    <row r="3338">
      <c r="A3338" t="str">
        <v>MM</v>
      </c>
      <c r="B3338">
        <v>46002</v>
      </c>
      <c r="C3338" t="str">
        <v>CTE 37461 PARCIAL</v>
      </c>
      <c r="D3338" t="str">
        <v>MM COMERCIO DE CEREAIS</v>
      </c>
      <c r="E3338" t="str">
        <v xml:space="preserve"> NEROWILLIAN DIAS DE SOUZA TRANSPORTES</v>
      </c>
      <c r="F3338" t="str">
        <v>12/2025</v>
      </c>
      <c r="G3338" t="str">
        <v>PRO-LABORE</v>
      </c>
      <c r="H3338" t="str">
        <v>ÚNICA</v>
      </c>
      <c r="I3338" t="str">
        <v>DINHEIRO</v>
      </c>
      <c r="J3338">
        <v>3000</v>
      </c>
    </row>
    <row r="3339">
      <c r="A3339" t="str">
        <v>MM</v>
      </c>
      <c r="B3339">
        <v>46002</v>
      </c>
      <c r="C3339" t="str">
        <v>RESGATE</v>
      </c>
      <c r="D3339" t="str">
        <v>MM COMERCIO DE CEREAIS</v>
      </c>
      <c r="E3339" t="str">
        <v xml:space="preserve"> TRANSFERENCIA ENTRE CONTAS</v>
      </c>
      <c r="F3339" t="str">
        <v>12/2025</v>
      </c>
      <c r="G3339" t="str">
        <v>TRANSFERENCIA ENTRE CONTAS</v>
      </c>
      <c r="H3339" t="str">
        <v>ÚNICA</v>
      </c>
      <c r="I3339" t="str">
        <v>TRANSFERENCIA</v>
      </c>
      <c r="J3339">
        <v>53000</v>
      </c>
    </row>
    <row r="3340">
      <c r="A3340" t="str">
        <v>MM</v>
      </c>
      <c r="B3340">
        <v>46007</v>
      </c>
      <c r="C3340" t="str">
        <v>CEDULA DE CREDITO BANCARIO NR 713.913.095. 22/24 PARCELAS PRIMEIRA 24/02/2024 ULTIMA 24/02/2026 VALOR PARCELA: R$ 54.166,67 . ENCARGO FINANCEIRO 1,33 % MES.</v>
      </c>
      <c r="D3340" t="str">
        <v>MM COMERCIO DE CEREAIS</v>
      </c>
      <c r="E3340" t="str">
        <v xml:space="preserve"> BANCO DO BRASIL SA</v>
      </c>
      <c r="F3340" t="str">
        <v>713.913.095</v>
      </c>
      <c r="G3340" t="str">
        <v>CAPITAL GIRO</v>
      </c>
      <c r="H3340" t="str">
        <v>22/24</v>
      </c>
      <c r="I3340" t="str">
        <v>DEBITO EM CONTA</v>
      </c>
      <c r="J3340">
        <v>54166.67</v>
      </c>
    </row>
    <row r="3341">
      <c r="A3341" t="str">
        <v>MM</v>
      </c>
      <c r="B3341">
        <v>46007</v>
      </c>
      <c r="C3341" t="str">
        <v>CEDULA DE CREDITO BANCARIO NR 713.913.095. 22/24 PARCELAS PRIMEIRA 24/02/2024 ULTIMA 24/02/2026 VALOR PARCELA: R$ 54.166,67 . ENCARGO FINANCEIRO 1,33 % MES.</v>
      </c>
      <c r="D3341" t="str">
        <v>MM COMERCIO DE CEREAIS</v>
      </c>
      <c r="E3341" t="str">
        <v xml:space="preserve"> BANCO DO BRASIL SA</v>
      </c>
      <c r="F3341" t="str">
        <v>713.913.095</v>
      </c>
      <c r="G3341" t="str">
        <v>JUROS EMPRESTIMOS</v>
      </c>
      <c r="H3341" t="str">
        <v>22/24</v>
      </c>
      <c r="I3341" t="str">
        <v>DEBITO EM CONTA</v>
      </c>
      <c r="J3341">
        <v>2161.25</v>
      </c>
    </row>
    <row r="3342">
      <c r="A3342" t="str">
        <v>MM</v>
      </c>
      <c r="B3342">
        <v>46007</v>
      </c>
      <c r="C3342" t="str">
        <v>RESGATE</v>
      </c>
      <c r="D3342" t="str">
        <v>MM COMERCIO DE CEREAIS</v>
      </c>
      <c r="E3342" t="str">
        <v xml:space="preserve"> TRANSFERENCIA ENTRE CONTAS</v>
      </c>
      <c r="F3342" t="str">
        <v>12/2025</v>
      </c>
      <c r="G3342" t="str">
        <v>TRANSFERENCIA ENTRE CONTAS</v>
      </c>
      <c r="H3342" t="str">
        <v>ÚNICA</v>
      </c>
      <c r="I3342" t="str">
        <v>TRANSFERENCIA</v>
      </c>
      <c r="J3342">
        <v>17747.92</v>
      </c>
    </row>
    <row r="3343">
      <c r="A3343" t="str">
        <v>MM</v>
      </c>
      <c r="B3343">
        <v>46008</v>
      </c>
      <c r="C3343" t="str">
        <v>REFERENTE 12/2025.</v>
      </c>
      <c r="D3343" t="str">
        <v>MM COMERCIO DE CEREAIS</v>
      </c>
      <c r="E3343" t="str">
        <v xml:space="preserve"> ENERGISA MATO GROSSO - DISTRIBUIDORA DE ENERGIA S.A.</v>
      </c>
      <c r="F3343" t="str">
        <v>12/2025</v>
      </c>
      <c r="G3343" t="str">
        <v>ENERGIA</v>
      </c>
      <c r="H3343" t="str">
        <v>12/12</v>
      </c>
      <c r="I3343" t="str">
        <v>BOLETO</v>
      </c>
      <c r="J3343">
        <v>58.73</v>
      </c>
    </row>
    <row r="3344">
      <c r="A3344" t="str">
        <v>MM</v>
      </c>
      <c r="B3344">
        <v>46008</v>
      </c>
      <c r="C3344" t="str">
        <v>RESGATE</v>
      </c>
      <c r="D3344" t="str">
        <v>MM COMERCIO DE CEREAIS</v>
      </c>
      <c r="E3344" t="str">
        <v xml:space="preserve"> TRANSFERENCIA ENTRE CONTAS</v>
      </c>
      <c r="F3344" t="str">
        <v>12/2025</v>
      </c>
      <c r="G3344" t="str">
        <v>TRANSFERENCIA ENTRE CONTAS</v>
      </c>
      <c r="H3344" t="str">
        <v>ÚNICA</v>
      </c>
      <c r="I3344" t="str">
        <v>TRANSFERENCIA</v>
      </c>
      <c r="J3344">
        <v>58.73</v>
      </c>
    </row>
    <row r="3345">
      <c r="A3345" t="str">
        <v>MM</v>
      </c>
      <c r="B3345">
        <v>46010</v>
      </c>
      <c r="C3345" t="str">
        <v>SENAR CONTRATO 0233/25 - CA. NF 1205, 1212, 1216, 1219, 1226, 1227, 1229, 1230, 1231.</v>
      </c>
      <c r="D3345" t="str">
        <v>MM COMERCIO DE CEREAIS</v>
      </c>
      <c r="E3345" t="str">
        <v xml:space="preserve"> FRANKIE ROBERTO SOUZA E MONTAGNI</v>
      </c>
      <c r="F3345" t="str">
        <v>0233/25 - CA</v>
      </c>
      <c r="G3345" t="str">
        <v>FUNRURAL</v>
      </c>
      <c r="H3345" t="str">
        <v>ÚNICA</v>
      </c>
      <c r="I3345" t="str">
        <v>BOLETO</v>
      </c>
      <c r="J3345">
        <v>591.15</v>
      </c>
    </row>
    <row r="3346">
      <c r="A3346" t="str">
        <v>MM</v>
      </c>
      <c r="B3346">
        <v>46010</v>
      </c>
      <c r="C3346" t="str">
        <v>SENAR CONTRATO 0233/25 - CA. NF 1205, 1212, 1216, 1219, 1226, 1227, 1229, 1230, 1231.</v>
      </c>
      <c r="D3346" t="str">
        <v>MM COMERCIO DE CEREAIS</v>
      </c>
      <c r="E3346" t="str">
        <v xml:space="preserve"> FRANKIE ROBERTO SOUZA E MONTAGNI</v>
      </c>
      <c r="F3346" t="str">
        <v>0233/25 - CA</v>
      </c>
      <c r="G3346" t="str">
        <v>JUROS FORNECEDORES</v>
      </c>
      <c r="H3346" t="str">
        <v>ÚNICA</v>
      </c>
      <c r="I3346" t="str">
        <v>BOLETO</v>
      </c>
      <c r="J3346">
        <v>3</v>
      </c>
    </row>
    <row r="3347">
      <c r="A3347" t="str">
        <v>MM</v>
      </c>
      <c r="B3347">
        <v>46010</v>
      </c>
      <c r="C3347" t="str">
        <v>REFERENTE 11/2025.</v>
      </c>
      <c r="D3347" t="str">
        <v>MM COMERCIO DE CEREAIS</v>
      </c>
      <c r="E3347" t="str">
        <v xml:space="preserve"> INSS INSTITUTO NACIONAL DE SEGURANCA SOCIAL</v>
      </c>
      <c r="F3347" t="str">
        <v>11/2025</v>
      </c>
      <c r="G3347" t="str">
        <v>INSS</v>
      </c>
      <c r="H3347" t="str">
        <v>11/12</v>
      </c>
      <c r="I3347" t="str">
        <v>BOLETO</v>
      </c>
      <c r="J3347">
        <v>806</v>
      </c>
    </row>
    <row r="3348">
      <c r="A3348" t="str">
        <v>MM</v>
      </c>
      <c r="B3348">
        <v>46010</v>
      </c>
      <c r="C3348" t="str">
        <v>ARMAZENAMENTO DADOS. EXTRATO MARCIA MORATELLI.</v>
      </c>
      <c r="D3348" t="str">
        <v>MM COMERCIO DE CEREAIS</v>
      </c>
      <c r="E3348" t="str">
        <v xml:space="preserve"> GOOGLE CLOUD BRASIL COMPUTACAO E SERVICOS DE DADOS LTDA.</v>
      </c>
      <c r="F3348" t="str">
        <v>15300617</v>
      </c>
      <c r="G3348" t="str">
        <v>INFORMATICA</v>
      </c>
      <c r="H3348" t="str">
        <v>12/12</v>
      </c>
      <c r="I3348" t="str">
        <v>TRANSFERENCIA</v>
      </c>
      <c r="J3348">
        <v>98</v>
      </c>
    </row>
    <row r="3349">
      <c r="A3349" t="str">
        <v>MM</v>
      </c>
      <c r="B3349">
        <v>46010</v>
      </c>
      <c r="C3349" t="str">
        <v>RESGATE</v>
      </c>
      <c r="D3349" t="str">
        <v>MM COMERCIO DE CEREAIS</v>
      </c>
      <c r="E3349" t="str">
        <v xml:space="preserve"> TRANSFERENCIA ENTRE CONTAS</v>
      </c>
      <c r="F3349" t="str">
        <v>12/2025</v>
      </c>
      <c r="G3349" t="str">
        <v>TRANSFERENCIA ENTRE CONTAS</v>
      </c>
      <c r="H3349" t="str">
        <v>ÚNICA</v>
      </c>
      <c r="I3349" t="str">
        <v>TRANSFERENCIA</v>
      </c>
      <c r="J3349">
        <v>1498.15</v>
      </c>
    </row>
    <row r="3350">
      <c r="A3350" t="str">
        <v>MM</v>
      </c>
      <c r="B3350">
        <v>46021</v>
      </c>
      <c r="C3350" t="str">
        <v>HONORARIOS 12/2025. NF 1974.</v>
      </c>
      <c r="D3350" t="str">
        <v>MM COMERCIO DE CEREAIS</v>
      </c>
      <c r="E3350" t="str">
        <v xml:space="preserve"> BANCO DO BRASIL SA</v>
      </c>
      <c r="F3350" t="str">
        <v>1974</v>
      </c>
      <c r="G3350" t="str">
        <v>HONORARIO CONTABEL</v>
      </c>
      <c r="H3350" t="str">
        <v>12/12</v>
      </c>
      <c r="I3350" t="str">
        <v>PIX</v>
      </c>
      <c r="J3350">
        <v>1518</v>
      </c>
    </row>
    <row r="3351">
      <c r="A3351" t="str">
        <v>MM</v>
      </c>
      <c r="B3351">
        <v>46021</v>
      </c>
      <c r="C3351" t="str">
        <v>PAGAMENTO JUROS REFERENTE AO CONTRATO DE MUTUO ENTRE SOCIO E EMPRESA DATADO DE 01/05/2025.</v>
      </c>
      <c r="D3351" t="str">
        <v>MM COMERCIO DE CEREAIS</v>
      </c>
      <c r="E3351" t="str">
        <v xml:space="preserve"> MARCIA MORATELLI</v>
      </c>
      <c r="F3351" t="str">
        <v>12/2025</v>
      </c>
      <c r="G3351" t="str">
        <v>JUROS S/ MUTUO SOCIO</v>
      </c>
      <c r="H3351" t="str">
        <v>ÚNICA</v>
      </c>
      <c r="I3351" t="str">
        <v>TRANSFERENCIA</v>
      </c>
      <c r="J3351">
        <v>2227.54</v>
      </c>
    </row>
    <row r="3352">
      <c r="A3352" t="str">
        <v>MM</v>
      </c>
      <c r="B3352">
        <v>46021</v>
      </c>
      <c r="C3352" t="str">
        <v>PRO LABORE</v>
      </c>
      <c r="D3352" t="str">
        <v>MM COMERCIO DE CEREAIS</v>
      </c>
      <c r="E3352" t="str">
        <v xml:space="preserve"> MARCIA MORATELLI</v>
      </c>
      <c r="F3352" t="str">
        <v>12/2025</v>
      </c>
      <c r="G3352" t="str">
        <v>PRO-LABORE</v>
      </c>
      <c r="H3352" t="str">
        <v>ÚNICA</v>
      </c>
      <c r="I3352" t="str">
        <v>TRANSFERENCIA</v>
      </c>
      <c r="J3352">
        <v>2314</v>
      </c>
    </row>
    <row r="3353">
      <c r="A3353" t="str">
        <v>MM</v>
      </c>
      <c r="B3353">
        <v>46021</v>
      </c>
      <c r="C3353" t="str">
        <v>RESGATE</v>
      </c>
      <c r="D3353" t="str">
        <v>MM COMERCIO DE CEREAIS</v>
      </c>
      <c r="E3353" t="str">
        <v xml:space="preserve"> TRANSFERENCIA ENTRE CONTAS</v>
      </c>
      <c r="F3353" t="str">
        <v>12/2025</v>
      </c>
      <c r="G3353" t="str">
        <v>TRANSFERENCIA ENTRE CONTAS</v>
      </c>
      <c r="H3353" t="str">
        <v>ÚNICA</v>
      </c>
      <c r="I3353" t="str">
        <v>TRANSFERENCIA</v>
      </c>
      <c r="J3353">
        <v>6059.54</v>
      </c>
    </row>
    <row r="3354">
      <c r="A3354" t="str">
        <v>MM</v>
      </c>
      <c r="B3354">
        <v>46022</v>
      </c>
      <c r="C3354" t="str">
        <v>IOF</v>
      </c>
      <c r="D3354" t="str">
        <v>MM COMERCIO DE CEREAIS</v>
      </c>
      <c r="E3354" t="str">
        <v xml:space="preserve"> BANCO DO BRASIL SA</v>
      </c>
      <c r="F3354" t="str">
        <v>12/2025</v>
      </c>
      <c r="G3354" t="str">
        <v>IOF</v>
      </c>
      <c r="H3354" t="str">
        <v>ÚNICA</v>
      </c>
      <c r="I3354" t="str">
        <v>DEBITO EM CONTA</v>
      </c>
      <c r="J3354">
        <v>15.04</v>
      </c>
    </row>
    <row r="3355">
      <c r="A3355" t="str">
        <v>MM</v>
      </c>
      <c r="B3355">
        <v>46022</v>
      </c>
      <c r="C3355" t="str">
        <v>IR APLICACAO</v>
      </c>
      <c r="D3355" t="str">
        <v>MM COMERCIO DE CEREAIS</v>
      </c>
      <c r="E3355" t="str">
        <v xml:space="preserve"> BANCO DO BRASIL SA</v>
      </c>
      <c r="F3355" t="str">
        <v>12/2025</v>
      </c>
      <c r="G3355" t="str">
        <v>IRPJ</v>
      </c>
      <c r="H3355" t="str">
        <v>ÚNICA</v>
      </c>
      <c r="I3355" t="str">
        <v>DEBITO EM CONTA</v>
      </c>
      <c r="J3355">
        <v>11.31</v>
      </c>
    </row>
    <row r="3356">
      <c r="A3356" t="str">
        <v>MM</v>
      </c>
      <c r="B3356">
        <v>46024</v>
      </c>
      <c r="C3356" t="str">
        <v>IOF CAPITAL DE GIRO OPERAÇÃO 713.915.169 CONTA GARANTIDA. JUROS 1,83%.</v>
      </c>
      <c r="D3356" t="str">
        <v>MM COMERCIO DE CEREAIS</v>
      </c>
      <c r="E3356" t="str">
        <v xml:space="preserve"> BANCO DO BRASIL SA</v>
      </c>
      <c r="F3356" t="str">
        <v>713.915.169</v>
      </c>
      <c r="G3356" t="str">
        <v>IOF</v>
      </c>
      <c r="H3356" t="str">
        <v>ÚNICA</v>
      </c>
      <c r="I3356" t="str">
        <v>DEBITO EM CONTA</v>
      </c>
      <c r="J3356">
        <v>15.58</v>
      </c>
    </row>
    <row r="3357">
      <c r="A3357" t="str">
        <v>MM</v>
      </c>
      <c r="B3357">
        <v>46024</v>
      </c>
      <c r="C3357" t="str">
        <v>NF 7732.</v>
      </c>
      <c r="D3357" t="str">
        <v>MM COMERCIO DE CEREAIS</v>
      </c>
      <c r="E3357" t="str">
        <v xml:space="preserve"> GERENTE MAX SOFTWARES EIRELI</v>
      </c>
      <c r="F3357" t="str">
        <v>7732</v>
      </c>
      <c r="G3357" t="str">
        <v>SISTEMA GERENTE MAX</v>
      </c>
      <c r="H3357" t="str">
        <v>1/12</v>
      </c>
      <c r="I3357" t="str">
        <v>BOLETO</v>
      </c>
      <c r="J3357">
        <v>633.01</v>
      </c>
    </row>
    <row r="3358">
      <c r="A3358" t="str">
        <v>MM</v>
      </c>
      <c r="B3358">
        <v>46024</v>
      </c>
      <c r="C3358" t="str">
        <v>RESGATE</v>
      </c>
      <c r="D3358" t="str">
        <v>MM COMERCIO DE CEREAIS</v>
      </c>
      <c r="E3358" t="str">
        <v xml:space="preserve"> TRANSFERENCIA ENTRE CONTAS</v>
      </c>
      <c r="F3358" t="str">
        <v>01/2026</v>
      </c>
      <c r="G3358" t="str">
        <v>TRANSFERENCIA ENTRE CONTAS</v>
      </c>
      <c r="H3358" t="str">
        <v>ÚNICA</v>
      </c>
      <c r="I3358" t="str">
        <v>TRANSFERENCIA</v>
      </c>
      <c r="J3358">
        <v>648.59</v>
      </c>
    </row>
    <row r="3359">
      <c r="A3359" t="str">
        <v>MM</v>
      </c>
      <c r="B3359">
        <v>46027</v>
      </c>
      <c r="C3359" t="str">
        <v>INTERNET 12/2025.</v>
      </c>
      <c r="D3359" t="str">
        <v>MM COMERCIO DE CEREAIS</v>
      </c>
      <c r="E3359" t="str">
        <v xml:space="preserve"> ABS TELECOMUNICACOES LTDA</v>
      </c>
      <c r="F3359" t="str">
        <v>12/2025</v>
      </c>
      <c r="G3359" t="str">
        <v>INTERNET</v>
      </c>
      <c r="H3359" t="str">
        <v>12/12</v>
      </c>
      <c r="I3359" t="str">
        <v>BOLETO</v>
      </c>
      <c r="J3359">
        <v>179.9</v>
      </c>
    </row>
    <row r="3360">
      <c r="A3360" t="str">
        <v>MM</v>
      </c>
      <c r="B3360">
        <v>46027</v>
      </c>
      <c r="C3360" t="str">
        <v>RESGATE</v>
      </c>
      <c r="D3360" t="str">
        <v>MM COMERCIO DE CEREAIS</v>
      </c>
      <c r="E3360" t="str">
        <v xml:space="preserve"> TRANSFERENCIA ENTRE CONTAS</v>
      </c>
      <c r="F3360" t="str">
        <v>01/2026</v>
      </c>
      <c r="G3360" t="str">
        <v>TRANSFERENCIA ENTRE CONTAS</v>
      </c>
      <c r="H3360" t="str">
        <v>ÚNICA</v>
      </c>
      <c r="I3360" t="str">
        <v>TRANSFERENCIA</v>
      </c>
      <c r="J3360">
        <v>179.9</v>
      </c>
    </row>
    <row r="3361">
      <c r="A3361" t="str">
        <v>MM</v>
      </c>
      <c r="B3361">
        <v>46028</v>
      </c>
      <c r="C3361" t="str">
        <v>IR JUROS MUTUO SOCIO.</v>
      </c>
      <c r="D3361" t="str">
        <v>MM COMERCIO DE CEREAIS</v>
      </c>
      <c r="E3361" t="str">
        <v xml:space="preserve"> MINISTERIO DA FAZENDA</v>
      </c>
      <c r="F3361" t="str">
        <v>12/2025</v>
      </c>
      <c r="G3361" t="str">
        <v>IRPF</v>
      </c>
      <c r="H3361" t="str">
        <v>ÚNICA</v>
      </c>
      <c r="I3361" t="str">
        <v>BOLETO</v>
      </c>
      <c r="J3361">
        <v>393.09</v>
      </c>
    </row>
    <row r="3362">
      <c r="A3362" t="str">
        <v>MM</v>
      </c>
      <c r="B3362">
        <v>46028</v>
      </c>
      <c r="C3362" t="str">
        <v>TARIFA</v>
      </c>
      <c r="D3362" t="str">
        <v>MM COMERCIO DE CEREAIS</v>
      </c>
      <c r="E3362" t="str">
        <v xml:space="preserve"> BANCO DO BRASIL SA</v>
      </c>
      <c r="F3362" t="str">
        <v>01/2026</v>
      </c>
      <c r="G3362" t="str">
        <v>TARIFA BANCARIA</v>
      </c>
      <c r="H3362" t="str">
        <v>ÚNICA</v>
      </c>
      <c r="I3362" t="str">
        <v>DEBITO EM CONTA</v>
      </c>
      <c r="J3362">
        <v>188.8</v>
      </c>
    </row>
    <row r="3363">
      <c r="A3363" t="str">
        <v>MM</v>
      </c>
      <c r="B3363">
        <v>46028</v>
      </c>
      <c r="C3363" t="str">
        <v>RESGATE</v>
      </c>
      <c r="D3363" t="str">
        <v>MM COMERCIO DE CEREAIS</v>
      </c>
      <c r="E3363" t="str">
        <v xml:space="preserve"> TRANSFERENCIA ENTRE CONTAS</v>
      </c>
      <c r="F3363" t="str">
        <v>01/2026</v>
      </c>
      <c r="G3363" t="str">
        <v>TRANSFERENCIA ENTRE CONTAS</v>
      </c>
      <c r="H3363" t="str">
        <v>ÚNICA</v>
      </c>
      <c r="I3363" t="str">
        <v>TRANSFERENCIA</v>
      </c>
      <c r="J3363">
        <v>581.89</v>
      </c>
    </row>
    <row r="3364">
      <c r="A3364" t="str">
        <v>MM</v>
      </c>
      <c r="B3364">
        <v>46031</v>
      </c>
      <c r="C3364" t="str">
        <v>NF 202600000000003.</v>
      </c>
      <c r="D3364" t="str">
        <v>MM COMERCIO DE CEREAIS</v>
      </c>
      <c r="E3364" t="str">
        <v xml:space="preserve"> SKILLS IT SOLUCOES EM TECNOLOGIA LTDA</v>
      </c>
      <c r="F3364" t="str">
        <v>202600000000003</v>
      </c>
      <c r="G3364" t="str">
        <v>INFORMATICA</v>
      </c>
      <c r="H3364" t="str">
        <v>ÚNICA</v>
      </c>
      <c r="I3364" t="str">
        <v>BOLETO</v>
      </c>
      <c r="J3364">
        <v>125</v>
      </c>
    </row>
    <row r="3365">
      <c r="A3365" t="str">
        <v>MM</v>
      </c>
      <c r="B3365">
        <v>46031</v>
      </c>
      <c r="C3365" t="str">
        <v>RESGATE</v>
      </c>
      <c r="D3365" t="str">
        <v>MM COMERCIO DE CEREAIS</v>
      </c>
      <c r="E3365" t="str">
        <v xml:space="preserve"> TRANSFERENCIA ENTRE CONTAS</v>
      </c>
      <c r="F3365" t="str">
        <v>01/2026</v>
      </c>
      <c r="G3365" t="str">
        <v>TRANSFERENCIA ENTRE CONTAS</v>
      </c>
      <c r="H3365" t="str">
        <v>ÚNICA</v>
      </c>
      <c r="I3365" t="str">
        <v>TRANSFERENCIA</v>
      </c>
      <c r="J3365">
        <v>125</v>
      </c>
    </row>
    <row r="3366">
      <c r="A3366" t="str">
        <v>MM</v>
      </c>
      <c r="B3366">
        <v>46034</v>
      </c>
      <c r="C3366" t="str">
        <v>BAIXAR MUTUO</v>
      </c>
      <c r="D3366" t="str">
        <v>MM COMERCIO DE CEREAIS</v>
      </c>
      <c r="E3366" t="str">
        <v xml:space="preserve"> MARCIA MORATELLI</v>
      </c>
      <c r="F3366" t="str">
        <v>01/2026</v>
      </c>
      <c r="G3366" t="str">
        <v>PRO-LABORE</v>
      </c>
      <c r="H3366" t="str">
        <v>ÚNICA</v>
      </c>
      <c r="I3366" t="str">
        <v>TRANSFERENCIA</v>
      </c>
      <c r="J3366">
        <v>6000</v>
      </c>
    </row>
    <row r="3367">
      <c r="A3367" t="str">
        <v>MM</v>
      </c>
      <c r="B3367">
        <v>46034</v>
      </c>
      <c r="C3367" t="str">
        <v>CONSORCIO</v>
      </c>
      <c r="D3367" t="str">
        <v>MM COMERCIO DE CEREAIS</v>
      </c>
      <c r="E3367" t="str">
        <v xml:space="preserve"> BANCO DO BRASIL SA</v>
      </c>
      <c r="F3367" t="str">
        <v>01/2026</v>
      </c>
      <c r="G3367" t="str">
        <v>CONSORCIO</v>
      </c>
      <c r="H3367" t="str">
        <v>ÚNICA</v>
      </c>
      <c r="I3367" t="str">
        <v>DEBITO EM CONTA</v>
      </c>
      <c r="J3367">
        <v>680.76</v>
      </c>
    </row>
    <row r="3368">
      <c r="A3368" t="str">
        <v>MM</v>
      </c>
      <c r="B3368">
        <v>46034</v>
      </c>
      <c r="C3368" t="str">
        <v>TARIFA</v>
      </c>
      <c r="D3368" t="str">
        <v>MM COMERCIO DE CEREAIS</v>
      </c>
      <c r="E3368" t="str">
        <v xml:space="preserve"> BANCO DO BRASIL SA</v>
      </c>
      <c r="F3368" t="str">
        <v>01/2026</v>
      </c>
      <c r="G3368" t="str">
        <v>TARIFA BANCARIA</v>
      </c>
      <c r="H3368" t="str">
        <v>ÚNICA</v>
      </c>
      <c r="I3368" t="str">
        <v>DEBITO EM CONTA</v>
      </c>
      <c r="J3368">
        <v>95</v>
      </c>
    </row>
    <row r="3369">
      <c r="A3369" t="str">
        <v>MM</v>
      </c>
      <c r="B3369">
        <v>46034</v>
      </c>
      <c r="C3369" t="str">
        <v>JUROS CAPITAL DE GIRO OPERAÇÃO 713.915.169 CONTA GARANTIDA. JUROS 1,83%.</v>
      </c>
      <c r="D3369" t="str">
        <v>MM COMERCIO DE CEREAIS</v>
      </c>
      <c r="E3369" t="str">
        <v xml:space="preserve"> BANCO DO BRASIL SA</v>
      </c>
      <c r="F3369" t="str">
        <v>713.915.169</v>
      </c>
      <c r="G3369" t="str">
        <v>JUROS EMPRESTIMOS</v>
      </c>
      <c r="H3369" t="str">
        <v>ÚNICA</v>
      </c>
      <c r="I3369" t="str">
        <v>DEBITO EM CONTA</v>
      </c>
      <c r="J3369">
        <v>175.89</v>
      </c>
    </row>
    <row r="3370">
      <c r="A3370" t="str">
        <v>MM</v>
      </c>
      <c r="B3370">
        <v>46034</v>
      </c>
      <c r="C3370" t="str">
        <v>APLICACAO</v>
      </c>
      <c r="D3370" t="str">
        <v>MM COMERCIO DE CEREAIS</v>
      </c>
      <c r="E3370" t="str">
        <v xml:space="preserve"> TRANSFERENCIA ENTRE CONTAS</v>
      </c>
      <c r="F3370" t="str">
        <v>01/2026</v>
      </c>
      <c r="G3370" t="str">
        <v>TRANSFERENCIA ENTRE CONTAS</v>
      </c>
      <c r="H3370" t="str">
        <v>ÚNICA</v>
      </c>
      <c r="I3370" t="str">
        <v>TRANSFERENCIA</v>
      </c>
      <c r="J3370">
        <v>69328.35</v>
      </c>
    </row>
    <row r="3371">
      <c r="A3371" t="str">
        <v>MM</v>
      </c>
      <c r="B3371">
        <v>46037</v>
      </c>
      <c r="C3371" t="str">
        <v>CTE 32596 PARCIAL.</v>
      </c>
      <c r="D3371" t="str">
        <v>MM COMERCIO DE CEREAIS</v>
      </c>
      <c r="E3371" t="str">
        <v xml:space="preserve"> NEROWILLIAN DIAS DE SOUZA TRANSPORTES</v>
      </c>
      <c r="F3371" t="str">
        <v>01/2026</v>
      </c>
      <c r="G3371" t="str">
        <v>PRO-LABORE</v>
      </c>
      <c r="H3371" t="str">
        <v>ÚNICA</v>
      </c>
      <c r="I3371" t="str">
        <v>DINHEIRO</v>
      </c>
      <c r="J3371">
        <v>3000</v>
      </c>
    </row>
    <row r="3372">
      <c r="A3372" t="str">
        <v>MM</v>
      </c>
      <c r="B3372">
        <v>46037</v>
      </c>
      <c r="C3372" t="str">
        <v>RESGATE</v>
      </c>
      <c r="D3372" t="str">
        <v>MM COMERCIO DE CEREAIS</v>
      </c>
      <c r="E3372" t="str">
        <v xml:space="preserve"> TRANSFERENCIA ENTRE CONTAS</v>
      </c>
      <c r="F3372" t="str">
        <v>01/2026</v>
      </c>
      <c r="G3372" t="str">
        <v>TRANSFERENCIA ENTRE CONTAS</v>
      </c>
      <c r="H3372" t="str">
        <v>ÚNICA</v>
      </c>
      <c r="I3372" t="str">
        <v>TRANSFERENCIA</v>
      </c>
      <c r="J3372">
        <v>3000</v>
      </c>
    </row>
    <row r="3373">
      <c r="A3373" t="str">
        <v>MM</v>
      </c>
      <c r="B3373">
        <v>46038</v>
      </c>
      <c r="C3373" t="str">
        <v>ANTECIPACAO CONTRATO COMPRA 0241/26 - SO. NF 255.</v>
      </c>
      <c r="D3373" t="str">
        <v>MM COMERCIO DE CEREAIS</v>
      </c>
      <c r="E3373" t="str">
        <v xml:space="preserve"> ANDREY GUSTAVO GALLO</v>
      </c>
      <c r="F3373" t="str">
        <v>0241/26 - SO</v>
      </c>
      <c r="G3373" t="str">
        <v>FORNECEDORES MERCADORIA</v>
      </c>
      <c r="H3373" t="str">
        <v>ÚNICA</v>
      </c>
      <c r="I3373" t="str">
        <v>TRANSFERENCIA</v>
      </c>
      <c r="J3373">
        <v>101001</v>
      </c>
    </row>
    <row r="3374">
      <c r="A3374" t="str">
        <v>MM</v>
      </c>
      <c r="B3374">
        <v>46038</v>
      </c>
      <c r="C3374" t="str">
        <v>RESGATE</v>
      </c>
      <c r="D3374" t="str">
        <v>MM COMERCIO DE CEREAIS</v>
      </c>
      <c r="E3374" t="str">
        <v xml:space="preserve"> TRANSFERENCIA ENTRE CONTAS</v>
      </c>
      <c r="F3374" t="str">
        <v>01/2026</v>
      </c>
      <c r="G3374" t="str">
        <v>TRANSFERENCIA ENTRE CONTAS</v>
      </c>
      <c r="H3374" t="str">
        <v>ÚNICA</v>
      </c>
      <c r="I3374" t="str">
        <v>TRANSFERENCIA</v>
      </c>
      <c r="J3374">
        <v>69825.98</v>
      </c>
    </row>
    <row r="3375">
      <c r="A3375" t="str">
        <v>MM</v>
      </c>
      <c r="B3375">
        <v>46038</v>
      </c>
      <c r="C3375" t="str">
        <v>RESGATE</v>
      </c>
      <c r="D3375" t="str">
        <v>MM COMERCIO DE CEREAIS</v>
      </c>
      <c r="E3375" t="str">
        <v xml:space="preserve"> TRANSFERENCIA ENTRE CONTAS</v>
      </c>
      <c r="F3375" t="str">
        <v>01/2026</v>
      </c>
      <c r="G3375" t="str">
        <v>TRANSFERENCIA ENTRE CONTAS</v>
      </c>
      <c r="H3375" t="str">
        <v>ÚNICA</v>
      </c>
      <c r="I3375" t="str">
        <v>TRANSFERENCIA</v>
      </c>
      <c r="J3375">
        <v>69931.55</v>
      </c>
    </row>
    <row r="3376">
      <c r="A3376" t="str">
        <v>MM</v>
      </c>
      <c r="B3376">
        <v>46038</v>
      </c>
      <c r="C3376" t="str">
        <v>CEDULA DE CREDITO BANCARIO NR 713.913.095. 23/24 PARCELAS PRIMEIRA 24/02/2024 ULTIMA 24/02/2026 VALOR PARCELA: R$ 54.166,67 . ENCARGO FINANCEIRO 1,33 % MES.</v>
      </c>
      <c r="D3376" t="str">
        <v>MM COMERCIO DE CEREAIS</v>
      </c>
      <c r="E3376" t="str">
        <v xml:space="preserve"> BANCO DO BRASIL SA</v>
      </c>
      <c r="F3376" t="str">
        <v>713.913.095</v>
      </c>
      <c r="G3376" t="str">
        <v>CAPITAL GIRO</v>
      </c>
      <c r="H3376" t="str">
        <v>23/24</v>
      </c>
      <c r="I3376" t="str">
        <v>DEBITO EM CONTA</v>
      </c>
      <c r="J3376">
        <v>54166.67</v>
      </c>
    </row>
    <row r="3377">
      <c r="A3377" t="str">
        <v>MM</v>
      </c>
      <c r="B3377">
        <v>46038</v>
      </c>
      <c r="C3377" t="str">
        <v>CEDULA DE CREDITO BANCARIO NR 713.913.095. 23/24 PARCELAS PRIMEIRA 24/02/2024 ULTIMA 24/02/2026 VALOR PARCELA: R$ 54.166,67 . ENCARGO FINANCEIRO 1,33 % MES.</v>
      </c>
      <c r="D3377" t="str">
        <v>MM COMERCIO DE CEREAIS</v>
      </c>
      <c r="E3377" t="str">
        <v xml:space="preserve"> BANCO DO BRASIL SA</v>
      </c>
      <c r="F3377" t="str">
        <v>713.913.095</v>
      </c>
      <c r="G3377" t="str">
        <v>JUROS EMPRESTIMOS</v>
      </c>
      <c r="H3377" t="str">
        <v>23/24</v>
      </c>
      <c r="I3377" t="str">
        <v>DEBITO EM CONTA</v>
      </c>
      <c r="J3377">
        <v>1488.86</v>
      </c>
    </row>
    <row r="3378">
      <c r="A3378" t="str">
        <v>MM</v>
      </c>
      <c r="B3378">
        <v>46038</v>
      </c>
      <c r="C3378" t="str">
        <v>ANTECIPACAO CONTRATO COMPRA 0243/26 - SO. NF 4576.</v>
      </c>
      <c r="D3378" t="str">
        <v>MM COMERCIO DE CEREAIS</v>
      </c>
      <c r="E3378" t="str">
        <v xml:space="preserve"> ALENCAR KACIANO GALLO</v>
      </c>
      <c r="F3378" t="str">
        <v>0243/26 - SO</v>
      </c>
      <c r="G3378" t="str">
        <v>FORNECEDORES MERCADORIA</v>
      </c>
      <c r="H3378" t="str">
        <v>ÚNICA</v>
      </c>
      <c r="I3378" t="str">
        <v>PIX</v>
      </c>
      <c r="J3378">
        <v>100001</v>
      </c>
    </row>
    <row r="3379">
      <c r="A3379" t="str">
        <v>MM</v>
      </c>
      <c r="B3379">
        <v>46041</v>
      </c>
      <c r="C3379" t="str">
        <v>EMPRESTIMO</v>
      </c>
      <c r="D3379" t="str">
        <v>MM COMERCIO DE CEREAIS</v>
      </c>
      <c r="E3379" t="str">
        <v xml:space="preserve"> BELA CEREAIS COMERCIO LTDA</v>
      </c>
      <c r="F3379" t="str">
        <v>01/2026</v>
      </c>
      <c r="G3379" t="str">
        <v>EMPRESAS</v>
      </c>
      <c r="H3379" t="str">
        <v>ÚNICA</v>
      </c>
      <c r="I3379" t="str">
        <v>TRANSFERENCIA</v>
      </c>
      <c r="J3379">
        <v>60000</v>
      </c>
    </row>
    <row r="3380">
      <c r="A3380" t="str">
        <v>MM</v>
      </c>
      <c r="B3380">
        <v>46041</v>
      </c>
      <c r="C3380" t="str">
        <v>RESGATE BTG</v>
      </c>
      <c r="D3380" t="str">
        <v>MM COMERCIO DE CEREAIS</v>
      </c>
      <c r="E3380" t="str">
        <v xml:space="preserve"> TRANSFERENCIA ENTRE CONTAS</v>
      </c>
      <c r="F3380" t="str">
        <v>01/2026</v>
      </c>
      <c r="G3380" t="str">
        <v>TRANSFERENCIA ENTRE CONTAS</v>
      </c>
      <c r="H3380" t="str">
        <v>ÚNICA</v>
      </c>
      <c r="I3380" t="str">
        <v>TRANSFERENCIA</v>
      </c>
      <c r="J3380">
        <v>200529.71</v>
      </c>
    </row>
    <row r="3381">
      <c r="A3381" t="str">
        <v>MM</v>
      </c>
      <c r="B3381">
        <v>46041</v>
      </c>
      <c r="C3381" t="str">
        <v>CTE 32596 PARCIAL.</v>
      </c>
      <c r="D3381" t="str">
        <v>MM COMERCIO DE CEREAIS</v>
      </c>
      <c r="E3381" t="str">
        <v xml:space="preserve"> NEROWILLIAN DIAS DE SOUZA TRANSPORTES</v>
      </c>
      <c r="F3381" t="str">
        <v>01/2026</v>
      </c>
      <c r="G3381" t="str">
        <v>PRO-LABORE</v>
      </c>
      <c r="H3381" t="str">
        <v>ÚNICA</v>
      </c>
      <c r="I3381" t="str">
        <v>DINHEIRO</v>
      </c>
      <c r="J3381">
        <v>3000</v>
      </c>
    </row>
    <row r="3382">
      <c r="A3382" t="str">
        <v>MM</v>
      </c>
      <c r="B3382">
        <v>46041</v>
      </c>
      <c r="C3382" t="str">
        <v>REFERENTE 01/2026.</v>
      </c>
      <c r="D3382" t="str">
        <v>MM COMERCIO DE CEREAIS</v>
      </c>
      <c r="E3382" t="str">
        <v xml:space="preserve"> ENERGISA MATO GROSSO - DISTRIBUIDORA DE ENERGIA S.A.</v>
      </c>
      <c r="F3382" t="str">
        <v>01/2026</v>
      </c>
      <c r="G3382" t="str">
        <v>ENERGIA</v>
      </c>
      <c r="H3382" t="str">
        <v>1/12</v>
      </c>
      <c r="I3382" t="str">
        <v>BOLETO</v>
      </c>
      <c r="J3382">
        <v>79.67</v>
      </c>
    </row>
    <row r="3383">
      <c r="A3383" t="str">
        <v>MM</v>
      </c>
      <c r="B3383">
        <v>46041</v>
      </c>
      <c r="C3383" t="str">
        <v>APLICACAO</v>
      </c>
      <c r="D3383" t="str">
        <v>MM COMERCIO DE CEREAIS</v>
      </c>
      <c r="E3383" t="str">
        <v xml:space="preserve"> TRANSFERENCIA ENTRE CONTAS</v>
      </c>
      <c r="F3383" t="str">
        <v>01/2026</v>
      </c>
      <c r="G3383" t="str">
        <v>TRANSFERENCIA ENTRE CONTAS</v>
      </c>
      <c r="H3383" t="str">
        <v>ÚNICA</v>
      </c>
      <c r="I3383" t="str">
        <v>TRANSFERENCIA</v>
      </c>
      <c r="J3383">
        <v>130000</v>
      </c>
    </row>
    <row r="3384">
      <c r="A3384" t="str">
        <v>MM</v>
      </c>
      <c r="B3384">
        <v>46041</v>
      </c>
      <c r="C3384" t="str">
        <v>APLICACAO</v>
      </c>
      <c r="D3384" t="str">
        <v>MM COMERCIO DE CEREAIS</v>
      </c>
      <c r="E3384" t="str">
        <v xml:space="preserve"> TRANSFERENCIA ENTRE CONTAS</v>
      </c>
      <c r="F3384" t="str">
        <v>1/2026</v>
      </c>
      <c r="G3384" t="str">
        <v>TRANSFERENCIA ENTRE CONTAS</v>
      </c>
      <c r="H3384" t="str">
        <v>ÚNICA</v>
      </c>
      <c r="I3384" t="str">
        <v>TRANSFERENCIA</v>
      </c>
      <c r="J3384">
        <v>7450.04</v>
      </c>
    </row>
    <row r="3385">
      <c r="A3385" t="str">
        <v>MM</v>
      </c>
      <c r="B3385">
        <v>46042</v>
      </c>
      <c r="C3385" t="str">
        <v>ANTECIPACAO CONTRATO DE COMPRA 0441/26 - SO (MM 0244/26 - SO). NF 256 E 298</v>
      </c>
      <c r="D3385" t="str">
        <v>MM COMERCIO DE CEREAIS</v>
      </c>
      <c r="E3385" t="str">
        <v xml:space="preserve"> ANDREY GUSTAVO GALLO</v>
      </c>
      <c r="F3385" t="str">
        <v>0244/26 - SO</v>
      </c>
      <c r="G3385" t="str">
        <v>FORNECEDORES MERCADORIA</v>
      </c>
      <c r="H3385" t="str">
        <v>ÚNICA</v>
      </c>
      <c r="I3385" t="str">
        <v>TRANSFERENCIA</v>
      </c>
      <c r="J3385">
        <v>200006</v>
      </c>
    </row>
    <row r="3386">
      <c r="A3386" t="str">
        <v>MM</v>
      </c>
      <c r="B3386">
        <v>46042</v>
      </c>
      <c r="C3386" t="str">
        <v>RESGATE BTG</v>
      </c>
      <c r="D3386" t="str">
        <v>MM COMERCIO DE CEREAIS</v>
      </c>
      <c r="E3386" t="str">
        <v xml:space="preserve"> TRANSFERENCIA ENTRE CONTAS</v>
      </c>
      <c r="F3386" t="str">
        <v>01/2026</v>
      </c>
      <c r="G3386" t="str">
        <v>TRANSFERENCIA ENTRE CONTAS</v>
      </c>
      <c r="H3386" t="str">
        <v>ÚNICA</v>
      </c>
      <c r="I3386" t="str">
        <v>TRANSFERENCIA</v>
      </c>
      <c r="J3386">
        <v>99193.42</v>
      </c>
    </row>
    <row r="3387">
      <c r="A3387" t="str">
        <v>MM</v>
      </c>
      <c r="B3387">
        <v>46042</v>
      </c>
      <c r="C3387" t="str">
        <v>REFERENTE 12/2025.</v>
      </c>
      <c r="D3387" t="str">
        <v>MM COMERCIO DE CEREAIS</v>
      </c>
      <c r="E3387" t="str">
        <v xml:space="preserve"> INSS INSTITUTO NACIONAL DE SEGURANCA SOCIAL</v>
      </c>
      <c r="F3387" t="str">
        <v>12/2025</v>
      </c>
      <c r="G3387" t="str">
        <v>INSS</v>
      </c>
      <c r="H3387" t="str">
        <v>12/12</v>
      </c>
      <c r="I3387" t="str">
        <v>BOLETO</v>
      </c>
      <c r="J3387">
        <v>806</v>
      </c>
    </row>
    <row r="3388">
      <c r="A3388" t="str">
        <v>MM</v>
      </c>
      <c r="B3388">
        <v>46042</v>
      </c>
      <c r="C3388" t="str">
        <v>resgate</v>
      </c>
      <c r="D3388" t="str">
        <v>MM COMERCIO DE CEREAIS</v>
      </c>
      <c r="E3388" t="str">
        <v xml:space="preserve"> TRANSFERENCIA ENTRE CONTAS</v>
      </c>
      <c r="F3388" t="str">
        <v>01/2026</v>
      </c>
      <c r="G3388" t="str">
        <v>TRANSFERENCIA ENTRE CONTAS</v>
      </c>
      <c r="H3388" t="str">
        <v>ÚNICA</v>
      </c>
      <c r="I3388" t="str">
        <v>TRANSFERENCIA</v>
      </c>
      <c r="J3388">
        <v>13794.89</v>
      </c>
    </row>
    <row r="3389">
      <c r="A3389" t="str">
        <v>MM</v>
      </c>
      <c r="B3389">
        <v>46042</v>
      </c>
      <c r="C3389" t="str">
        <v>RESGATE</v>
      </c>
      <c r="D3389" t="str">
        <v>MM COMERCIO DE CEREAIS</v>
      </c>
      <c r="E3389" t="str">
        <v xml:space="preserve"> TRANSFERENCIA ENTRE CONTAS</v>
      </c>
      <c r="F3389" t="str">
        <v>01/2026</v>
      </c>
      <c r="G3389" t="str">
        <v>TRANSFERENCIA ENTRE CONTAS</v>
      </c>
      <c r="H3389" t="str">
        <v>ÚNICA</v>
      </c>
      <c r="I3389" t="str">
        <v>TRANSFERENCIA</v>
      </c>
      <c r="J3389">
        <v>87823.69</v>
      </c>
    </row>
    <row r="3390">
      <c r="A3390" t="str">
        <v>MM</v>
      </c>
      <c r="B3390">
        <v>46043</v>
      </c>
      <c r="C3390" t="str">
        <v>PRO LABORE.</v>
      </c>
      <c r="D3390" t="str">
        <v>MM COMERCIO DE CEREAIS</v>
      </c>
      <c r="E3390" t="str">
        <v xml:space="preserve"> MARCIA MORATELLI</v>
      </c>
      <c r="F3390" t="str">
        <v>01/2026</v>
      </c>
      <c r="G3390" t="str">
        <v>PRO-LABORE</v>
      </c>
      <c r="H3390" t="str">
        <v>1/12</v>
      </c>
      <c r="I3390" t="str">
        <v>TRANSFERENCIA</v>
      </c>
      <c r="J3390">
        <v>2314</v>
      </c>
    </row>
    <row r="3391">
      <c r="A3391" t="str">
        <v>MM</v>
      </c>
      <c r="B3391">
        <v>46043</v>
      </c>
      <c r="C3391" t="str">
        <v>APLICACAO</v>
      </c>
      <c r="D3391" t="str">
        <v>MM COMERCIO DE CEREAIS</v>
      </c>
      <c r="E3391" t="str">
        <v xml:space="preserve"> TRANSFERENCIA ENTRE CONTAS</v>
      </c>
      <c r="F3391" t="str">
        <v>01/2026</v>
      </c>
      <c r="G3391" t="str">
        <v>TRANSFERENCIA ENTRE CONTAS</v>
      </c>
      <c r="H3391" t="str">
        <v>ÚNICA</v>
      </c>
      <c r="I3391" t="str">
        <v>TRANSFERENCIA</v>
      </c>
      <c r="J3391">
        <v>56</v>
      </c>
    </row>
    <row r="3392">
      <c r="A3392" t="str">
        <v>MM</v>
      </c>
      <c r="B3392">
        <v>46045</v>
      </c>
      <c r="C3392" t="str">
        <v>MERCADORIA REF NF 381,  CARREGAMENTO Nº 02226, CONTRATO: 0246/26 - SO. PLACA: XXX-9999, MOTORISTA: JOEL FLORENCO DE SOUZA</v>
      </c>
      <c r="D3392" t="str">
        <v>MM COMERCIO DE CEREAIS</v>
      </c>
      <c r="E3392" t="str">
        <v xml:space="preserve"> ANDRE LUIZ SALLES SCUTTI</v>
      </c>
      <c r="F3392" t="str">
        <v>02226</v>
      </c>
      <c r="G3392" t="str">
        <v>FORNECEDORES MERCADORIA</v>
      </c>
      <c r="H3392" t="str">
        <v>ÚNICA</v>
      </c>
      <c r="I3392" t="str">
        <v>TRANSFERENCIA</v>
      </c>
      <c r="J3392">
        <v>93873.19</v>
      </c>
    </row>
    <row r="3393">
      <c r="A3393" t="str">
        <v>MM</v>
      </c>
      <c r="B3393">
        <v>46045</v>
      </c>
      <c r="C3393" t="str">
        <v>RESGATE</v>
      </c>
      <c r="D3393" t="str">
        <v>MM COMERCIO DE CEREAIS</v>
      </c>
      <c r="E3393" t="str">
        <v xml:space="preserve"> TRANSFERENCIA ENTRE CONTAS</v>
      </c>
      <c r="F3393" t="str">
        <v>01/2026</v>
      </c>
      <c r="G3393" t="str">
        <v>TRANSFERENCIA ENTRE CONTAS</v>
      </c>
      <c r="H3393" t="str">
        <v>ÚNICA</v>
      </c>
      <c r="I3393" t="str">
        <v>TRANSFERENCIA</v>
      </c>
      <c r="J3393">
        <v>56</v>
      </c>
    </row>
    <row r="3394">
      <c r="A3394" t="str">
        <v>MM</v>
      </c>
      <c r="B3394">
        <v>46045</v>
      </c>
      <c r="C3394" t="str">
        <v>RESGATE</v>
      </c>
      <c r="D3394" t="str">
        <v>MM COMERCIO DE CEREAIS</v>
      </c>
      <c r="E3394" t="str">
        <v xml:space="preserve"> TRANSFERENCIA ENTRE CONTAS</v>
      </c>
      <c r="F3394" t="str">
        <v>01/2026</v>
      </c>
      <c r="G3394" t="str">
        <v>TRANSFERENCIA ENTRE CONTAS</v>
      </c>
      <c r="H3394" t="str">
        <v>ÚNICA</v>
      </c>
      <c r="I3394" t="str">
        <v>TRANSFERENCIA</v>
      </c>
      <c r="J3394">
        <v>43817.19</v>
      </c>
    </row>
    <row r="3395">
      <c r="A3395" t="str">
        <v>MM</v>
      </c>
      <c r="B3395">
        <v>46048</v>
      </c>
      <c r="C3395" t="str">
        <v>TRANSFERENCIA BTG</v>
      </c>
      <c r="D3395" t="str">
        <v>MM COMERCIO DE CEREAIS</v>
      </c>
      <c r="E3395" t="str">
        <v xml:space="preserve"> TRANSFERENCIA ENTRE CONTAS</v>
      </c>
      <c r="F3395" t="str">
        <v>01/2026</v>
      </c>
      <c r="G3395" t="str">
        <v>TRANSFERENCIA ENTRE CONTAS</v>
      </c>
      <c r="H3395" t="str">
        <v>ÚNICA</v>
      </c>
      <c r="I3395" t="str">
        <v>TRANSFERENCIA</v>
      </c>
      <c r="J3395">
        <v>370100.28</v>
      </c>
    </row>
    <row r="3396">
      <c r="A3396" t="str">
        <v>MM</v>
      </c>
      <c r="B3396">
        <v>46048</v>
      </c>
      <c r="C3396" t="str">
        <v>ANTECIPACAO CONTRATO 0247/26 - SO. NF 4611.</v>
      </c>
      <c r="D3396" t="str">
        <v>MM COMERCIO DE CEREAIS</v>
      </c>
      <c r="E3396" t="str">
        <v xml:space="preserve"> ALENCAR KACIANO GALLO</v>
      </c>
      <c r="F3396" t="str">
        <v>0247/26 - SO</v>
      </c>
      <c r="G3396" t="str">
        <v>FORNECEDORES MERCADORIA</v>
      </c>
      <c r="H3396" t="str">
        <v>ÚNICA</v>
      </c>
      <c r="I3396" t="str">
        <v>TRANSFERENCIA</v>
      </c>
      <c r="J3396">
        <v>193420</v>
      </c>
    </row>
    <row r="3397">
      <c r="A3397" t="str">
        <v>MM</v>
      </c>
      <c r="B3397">
        <v>46048</v>
      </c>
      <c r="C3397" t="str">
        <v>APLICACAO</v>
      </c>
      <c r="D3397" t="str">
        <v>MM COMERCIO DE CEREAIS</v>
      </c>
      <c r="E3397" t="str">
        <v xml:space="preserve"> TRANSFERENCIA ENTRE CONTAS</v>
      </c>
      <c r="F3397" t="str">
        <v>01/2026</v>
      </c>
      <c r="G3397" t="str">
        <v>TRANSFERENCIA ENTRE CONTAS</v>
      </c>
      <c r="H3397" t="str">
        <v>ÚNICA</v>
      </c>
      <c r="I3397" t="str">
        <v>TRANSFERENCIA</v>
      </c>
      <c r="J3397">
        <v>176680.28</v>
      </c>
    </row>
    <row r="3398">
      <c r="A3398" t="str">
        <v>MM</v>
      </c>
      <c r="B3398">
        <v>46049</v>
      </c>
      <c r="C3398" t="str">
        <v>MERCADORIA REF NF 388, CARREGAMENTO Nº 02229, CONTRATO: 0246/26 - SO.</v>
      </c>
      <c r="D3398" t="str">
        <v>MM COMERCIO DE CEREAIS</v>
      </c>
      <c r="E3398" t="str">
        <v xml:space="preserve"> ANDRE LUIZ SALLES SCUTTI</v>
      </c>
      <c r="F3398" t="str">
        <v>02229</v>
      </c>
      <c r="G3398" t="str">
        <v>FORNECEDORES MERCADORIA</v>
      </c>
      <c r="H3398" t="str">
        <v>ÚNICA</v>
      </c>
      <c r="I3398" t="str">
        <v>PIX</v>
      </c>
      <c r="J3398">
        <v>6130.21</v>
      </c>
    </row>
    <row r="3399">
      <c r="A3399" t="str">
        <v>MM</v>
      </c>
      <c r="B3399">
        <v>46049</v>
      </c>
      <c r="C3399" t="str">
        <v>MERCADORIA REF NF 386 PARCIAL, CARREGAMENTO Nº 02230 e 02242, CONTRATO: 0250/26 - SO.</v>
      </c>
      <c r="D3399" t="str">
        <v>MM COMERCIO DE CEREAIS</v>
      </c>
      <c r="E3399" t="str">
        <v xml:space="preserve"> ANDRE LUIZ SALLES SCUTTI</v>
      </c>
      <c r="F3399" t="str">
        <v>0250/26 - SO</v>
      </c>
      <c r="G3399" t="str">
        <v>FORNECEDORES MERCADORIA</v>
      </c>
      <c r="H3399" t="str">
        <v>ÚNICA</v>
      </c>
      <c r="I3399" t="str">
        <v>PIX</v>
      </c>
      <c r="J3399">
        <v>88869.79</v>
      </c>
    </row>
    <row r="3400">
      <c r="A3400" t="str">
        <v>MM</v>
      </c>
      <c r="B3400">
        <v>46049</v>
      </c>
      <c r="C3400" t="str">
        <v>RESGATE</v>
      </c>
      <c r="D3400" t="str">
        <v>MM COMERCIO DE CEREAIS</v>
      </c>
      <c r="E3400" t="str">
        <v xml:space="preserve"> TRANSFERENCIA ENTRE CONTAS</v>
      </c>
      <c r="F3400" t="str">
        <v>01/2026</v>
      </c>
      <c r="G3400" t="str">
        <v>TRANSFERENCIA ENTRE CONTAS</v>
      </c>
      <c r="H3400" t="str">
        <v>ÚNICA</v>
      </c>
      <c r="I3400" t="str">
        <v>PIX</v>
      </c>
      <c r="J3400">
        <v>95000</v>
      </c>
    </row>
    <row r="3401">
      <c r="A3401" t="str">
        <v>MM</v>
      </c>
      <c r="B3401">
        <v>46050</v>
      </c>
      <c r="C3401" t="str">
        <v>RESGATE</v>
      </c>
      <c r="D3401" t="str">
        <v>MM COMERCIO DE CEREAIS</v>
      </c>
      <c r="E3401" t="str">
        <v xml:space="preserve"> TRANSFERENCIA ENTRE CONTAS</v>
      </c>
      <c r="F3401" t="str">
        <v>01/2026</v>
      </c>
      <c r="G3401" t="str">
        <v>TRANSFERENCIA ENTRE CONTAS</v>
      </c>
      <c r="H3401" t="str">
        <v>ÚNICA</v>
      </c>
      <c r="I3401" t="str">
        <v>TRANSFERENCIA</v>
      </c>
      <c r="J3401">
        <v>43125</v>
      </c>
    </row>
    <row r="3402">
      <c r="A3402" t="str">
        <v>MM</v>
      </c>
      <c r="B3402">
        <v>46050</v>
      </c>
      <c r="C3402" t="str">
        <v>EMPRESTIMO</v>
      </c>
      <c r="D3402" t="str">
        <v>MM COMERCIO DE CEREAIS</v>
      </c>
      <c r="E3402" t="str">
        <v xml:space="preserve"> BELA CEREAIS COMERCIO LTDA</v>
      </c>
      <c r="F3402" t="str">
        <v>01/2026</v>
      </c>
      <c r="G3402" t="str">
        <v>EMPRESAS</v>
      </c>
      <c r="H3402" t="str">
        <v>ÚNICA</v>
      </c>
      <c r="I3402" t="str">
        <v>TRANSFERENCIA</v>
      </c>
      <c r="J3402">
        <v>50000</v>
      </c>
    </row>
    <row r="3403">
      <c r="A3403" t="str">
        <v>MM</v>
      </c>
      <c r="B3403">
        <v>46052</v>
      </c>
      <c r="C3403" t="str">
        <v>HONORARIOS CONTABEIS 01/2026.</v>
      </c>
      <c r="D3403" t="str">
        <v>MM COMERCIO DE CEREAIS</v>
      </c>
      <c r="E3403" t="str">
        <v xml:space="preserve"> ALEXANDRE ZAVITOSKI GOMES</v>
      </c>
      <c r="F3403" t="str">
        <v>2005</v>
      </c>
      <c r="G3403" t="str">
        <v>HONORARIO CONTABEL</v>
      </c>
      <c r="H3403" t="str">
        <v>1/12</v>
      </c>
      <c r="I3403" t="str">
        <v>PIX</v>
      </c>
      <c r="J3403">
        <v>1621</v>
      </c>
    </row>
    <row r="3404">
      <c r="A3404" t="str">
        <v>MM</v>
      </c>
      <c r="B3404">
        <v>46052</v>
      </c>
      <c r="C3404" t="str">
        <v>CSSL e IRPJ 4º TRIMESTRE 2025.</v>
      </c>
      <c r="D3404" t="str">
        <v>MM COMERCIO DE CEREAIS</v>
      </c>
      <c r="E3404" t="str">
        <v xml:space="preserve"> MINISTERIO DA FAZENDA</v>
      </c>
      <c r="F3404" t="str">
        <v>12/2025</v>
      </c>
      <c r="G3404" t="str">
        <v>IRPF</v>
      </c>
      <c r="H3404" t="str">
        <v>ÚNICA</v>
      </c>
      <c r="I3404" t="str">
        <v>BOLETO</v>
      </c>
      <c r="J3404">
        <v>32513.45</v>
      </c>
    </row>
    <row r="3405">
      <c r="A3405" t="str">
        <v>MM</v>
      </c>
      <c r="B3405">
        <v>46052</v>
      </c>
      <c r="C3405" t="str">
        <v>CSSL e IRPJ 4º TRIMESTRE 2025.</v>
      </c>
      <c r="D3405" t="str">
        <v>MM COMERCIO DE CEREAIS</v>
      </c>
      <c r="E3405" t="str">
        <v xml:space="preserve"> MINISTERIO DA FAZENDA</v>
      </c>
      <c r="F3405" t="str">
        <v>12/2025</v>
      </c>
      <c r="G3405" t="str">
        <v>CSLL</v>
      </c>
      <c r="H3405" t="str">
        <v>ÚNICA</v>
      </c>
      <c r="I3405" t="str">
        <v>BOLETO</v>
      </c>
      <c r="J3405">
        <v>21393.46</v>
      </c>
    </row>
    <row r="3406">
      <c r="A3406" t="str">
        <v>MM</v>
      </c>
      <c r="B3406">
        <v>46052</v>
      </c>
      <c r="C3406" t="str">
        <v>PAGAMENTO JUROS REFERENTE AO CONTRATO DE MUTUO ENTRE SOCIO E EMPRESA DATADO DE 01/05/2025.</v>
      </c>
      <c r="D3406" t="str">
        <v>MM COMERCIO DE CEREAIS</v>
      </c>
      <c r="E3406" t="str">
        <v xml:space="preserve"> MARCIA MORATELLI</v>
      </c>
      <c r="F3406" t="str">
        <v>01/2026</v>
      </c>
      <c r="G3406" t="str">
        <v>JUROS S/ MUTUO SOCIO</v>
      </c>
      <c r="H3406" t="str">
        <v>1/12</v>
      </c>
      <c r="I3406" t="str">
        <v>TRANSFERENCIA</v>
      </c>
      <c r="J3406">
        <v>2223.46</v>
      </c>
    </row>
    <row r="3407">
      <c r="A3407" t="str">
        <v>MM</v>
      </c>
      <c r="B3407">
        <v>46052</v>
      </c>
      <c r="C3407" t="str">
        <v>APLICACAO</v>
      </c>
      <c r="D3407" t="str">
        <v>MM COMERCIO DE CEREAIS</v>
      </c>
      <c r="E3407" t="str">
        <v xml:space="preserve"> TRANSFERENCIA ENTRE CONTAS</v>
      </c>
      <c r="F3407" t="str">
        <v>01/2026</v>
      </c>
      <c r="G3407" t="str">
        <v>TRANSFERENCIA ENTRE CONTAS</v>
      </c>
      <c r="H3407" t="str">
        <v>ÚNICA</v>
      </c>
      <c r="I3407" t="str">
        <v>TRANSFERENCIA</v>
      </c>
      <c r="J3407">
        <v>646999.49</v>
      </c>
    </row>
    <row r="3408">
      <c r="A3408" t="str">
        <v>MM</v>
      </c>
      <c r="B3408">
        <v>46052</v>
      </c>
      <c r="C3408" t="str">
        <v>IR APLICACAO</v>
      </c>
      <c r="D3408" t="str">
        <v>MM COMERCIO DE CEREAIS</v>
      </c>
      <c r="E3408" t="str">
        <v xml:space="preserve"> BANCO DO BRASIL SA</v>
      </c>
      <c r="F3408" t="str">
        <v>01/2026</v>
      </c>
      <c r="G3408" t="str">
        <v>IRPJ</v>
      </c>
      <c r="H3408" t="str">
        <v>ÚNICA</v>
      </c>
      <c r="I3408" t="str">
        <v>DEBITO EM CONTA</v>
      </c>
      <c r="J3408">
        <v>16.45</v>
      </c>
    </row>
    <row r="3409">
      <c r="A3409" t="str">
        <v>MM</v>
      </c>
      <c r="B3409">
        <v>46052</v>
      </c>
      <c r="C3409" t="str">
        <v>IOF APLICACAO</v>
      </c>
      <c r="D3409" t="str">
        <v>MM COMERCIO DE CEREAIS</v>
      </c>
      <c r="E3409" t="str">
        <v xml:space="preserve"> BANCO DO BRASIL SA</v>
      </c>
      <c r="F3409" t="str">
        <v>01/2026</v>
      </c>
      <c r="G3409" t="str">
        <v>IOF</v>
      </c>
      <c r="H3409" t="str">
        <v>ÚNICA</v>
      </c>
      <c r="I3409" t="str">
        <v>DEBITO EM CONTA</v>
      </c>
      <c r="J3409">
        <v>120.91</v>
      </c>
    </row>
    <row r="3410">
      <c r="A3410" t="str">
        <v>MM</v>
      </c>
      <c r="B3410">
        <v>46052</v>
      </c>
      <c r="C3410" t="str">
        <v>IR APLICACAO</v>
      </c>
      <c r="D3410" t="str">
        <v>MM COMERCIO DE CEREAIS</v>
      </c>
      <c r="E3410" t="str">
        <v xml:space="preserve"> BANCO DO BRASIL SA</v>
      </c>
      <c r="F3410" t="str">
        <v>01/2026</v>
      </c>
      <c r="G3410" t="str">
        <v>IRPJ</v>
      </c>
      <c r="H3410" t="str">
        <v>ÚNICA</v>
      </c>
      <c r="I3410" t="str">
        <v>DEBITO EM CONTA</v>
      </c>
      <c r="J3410">
        <v>531.68</v>
      </c>
    </row>
    <row r="3411">
      <c r="A3411" t="str">
        <v>MM</v>
      </c>
      <c r="B3411">
        <v>46052</v>
      </c>
      <c r="C3411" t="str">
        <v>IOF APLICACAO</v>
      </c>
      <c r="D3411" t="str">
        <v>MM COMERCIO DE CEREAIS</v>
      </c>
      <c r="E3411" t="str">
        <v xml:space="preserve"> BANCO DO BRASIL SA</v>
      </c>
      <c r="F3411" t="str">
        <v>01/2026</v>
      </c>
      <c r="G3411" t="str">
        <v>IOF</v>
      </c>
      <c r="H3411" t="str">
        <v>ÚNICA</v>
      </c>
      <c r="I3411" t="str">
        <v>DEBITO EM CONTA</v>
      </c>
      <c r="J3411">
        <v>23.43</v>
      </c>
    </row>
    <row r="3412">
      <c r="A3412" t="str">
        <v>MM</v>
      </c>
      <c r="B3412">
        <v>46052</v>
      </c>
      <c r="C3412" t="str">
        <v>IR APLICACAO</v>
      </c>
      <c r="D3412" t="str">
        <v>MM COMERCIO DE CEREAIS</v>
      </c>
      <c r="E3412" t="str">
        <v xml:space="preserve"> BANCO DO BRASIL SA</v>
      </c>
      <c r="F3412" t="str">
        <v>01/2026</v>
      </c>
      <c r="G3412" t="str">
        <v>IRPJ</v>
      </c>
      <c r="H3412" t="str">
        <v>ÚNICA</v>
      </c>
      <c r="I3412" t="str">
        <v>DEBITO EM CONTA</v>
      </c>
      <c r="J3412">
        <v>4.09</v>
      </c>
    </row>
    <row r="3413">
      <c r="A3413" t="str">
        <v>MM</v>
      </c>
      <c r="B3413">
        <v>46052</v>
      </c>
      <c r="C3413" t="str">
        <v>IR APLICACAO</v>
      </c>
      <c r="D3413" t="str">
        <v>MM COMERCIO DE CEREAIS</v>
      </c>
      <c r="E3413" t="str">
        <v xml:space="preserve"> BANCO BTG PACTUAL S.A.</v>
      </c>
      <c r="F3413" t="str">
        <v>01/2026</v>
      </c>
      <c r="G3413" t="str">
        <v>IRPJ</v>
      </c>
      <c r="H3413" t="str">
        <v>ÚNICA</v>
      </c>
      <c r="I3413" t="str">
        <v>DEBITO EM CONTA</v>
      </c>
      <c r="J3413">
        <v>5205.66</v>
      </c>
    </row>
    <row r="3414">
      <c r="A3414" t="str">
        <v>MM</v>
      </c>
      <c r="B3414">
        <v>46055</v>
      </c>
      <c r="C3414" t="str">
        <v>MERCADORIA REF NF 386 PARCIAL, CARREGAMENTO Nº , CONTRATO: 0250/26 - SO.</v>
      </c>
      <c r="D3414" t="str">
        <v>MM COMERCIO DE CEREAIS</v>
      </c>
      <c r="E3414" t="str">
        <v xml:space="preserve"> ANDRE LUIZ SALLES SCUTTI</v>
      </c>
      <c r="F3414" t="str">
        <v>0250/26 - SO</v>
      </c>
      <c r="G3414" t="str">
        <v>FORNECEDORES MERCADORIA</v>
      </c>
      <c r="H3414" t="str">
        <v>ÚNICA</v>
      </c>
      <c r="I3414" t="str">
        <v>PIX</v>
      </c>
      <c r="J3414">
        <v>6143.61</v>
      </c>
    </row>
    <row r="3415">
      <c r="A3415" t="str">
        <v>MM</v>
      </c>
      <c r="B3415">
        <v>46055</v>
      </c>
      <c r="C3415" t="str">
        <v>COMPRA DE MERCADORIA NF REF 394. CONTRATO: 0251/26 - SO. FATURA Nº 00922 REF. DOCUMENTOS: 02243, 02244, 02245.</v>
      </c>
      <c r="D3415" t="str">
        <v>MM COMERCIO DE CEREAIS</v>
      </c>
      <c r="E3415" t="str">
        <v xml:space="preserve"> ANDRE LUIZ SALLES SCUTTI</v>
      </c>
      <c r="F3415" t="str">
        <v>0251/26 - SO</v>
      </c>
      <c r="G3415" t="str">
        <v>FORNECEDORES MERCADORIA</v>
      </c>
      <c r="H3415" t="str">
        <v>ÚNICA</v>
      </c>
      <c r="I3415" t="str">
        <v>PIX</v>
      </c>
      <c r="J3415">
        <v>101582.75</v>
      </c>
    </row>
    <row r="3416">
      <c r="A3416" t="str">
        <v>MM</v>
      </c>
      <c r="B3416">
        <v>46055</v>
      </c>
      <c r="C3416" t="str">
        <v>RELATORIO DE DESPESAS JAN/2026.</v>
      </c>
      <c r="D3416" t="str">
        <v>MM COMERCIO DE CEREAIS</v>
      </c>
      <c r="E3416" t="str">
        <v xml:space="preserve"> MARCIA MORATELLI</v>
      </c>
      <c r="F3416" t="str">
        <v>01/2026</v>
      </c>
      <c r="G3416" t="str">
        <v>CUSTAS CARTORIAIS</v>
      </c>
      <c r="H3416" t="str">
        <v>ÚNICA</v>
      </c>
      <c r="I3416" t="str">
        <v>TRANSFERENCIA</v>
      </c>
      <c r="J3416">
        <v>65</v>
      </c>
    </row>
    <row r="3417">
      <c r="A3417" t="str">
        <v>MM</v>
      </c>
      <c r="B3417">
        <v>46055</v>
      </c>
      <c r="C3417" t="str">
        <v>RELATORIO DE DESPESAS JAN/2026.</v>
      </c>
      <c r="D3417" t="str">
        <v>MM COMERCIO DE CEREAIS</v>
      </c>
      <c r="E3417" t="str">
        <v xml:space="preserve"> MARCIA MORATELLI</v>
      </c>
      <c r="F3417" t="str">
        <v>01/2026</v>
      </c>
      <c r="G3417" t="str">
        <v>HOSPEDAGEM</v>
      </c>
      <c r="H3417" t="str">
        <v>ÚNICA</v>
      </c>
      <c r="I3417" t="str">
        <v>TRANSFERENCIA</v>
      </c>
      <c r="J3417">
        <v>480</v>
      </c>
    </row>
    <row r="3418">
      <c r="A3418" t="str">
        <v>MM</v>
      </c>
      <c r="B3418">
        <v>46055</v>
      </c>
      <c r="C3418" t="str">
        <v>NF 63</v>
      </c>
      <c r="D3418" t="str">
        <v>MM COMERCIO DE CEREAIS</v>
      </c>
      <c r="E3418" t="str">
        <v xml:space="preserve"> GERENTE MAX SOFTWARES EIRELI</v>
      </c>
      <c r="F3418" t="str">
        <v>63</v>
      </c>
      <c r="G3418" t="str">
        <v>SISTEMA GERENTE MAX</v>
      </c>
      <c r="H3418" t="str">
        <v>ÚNICA</v>
      </c>
      <c r="I3418" t="str">
        <v>BOLETO</v>
      </c>
      <c r="J3418">
        <v>675.96</v>
      </c>
    </row>
    <row r="3419">
      <c r="A3419" t="str">
        <v>MM</v>
      </c>
      <c r="B3419">
        <v>46055</v>
      </c>
      <c r="C3419" t="str">
        <v>IOF CAPITAL DE GIRO OPERAÇÃO 713.915.169 CONTA GARANTIDA. JUROS 1,83%.</v>
      </c>
      <c r="D3419" t="str">
        <v>MM COMERCIO DE CEREAIS</v>
      </c>
      <c r="E3419" t="str">
        <v xml:space="preserve"> BANCO DO BRASIL SA</v>
      </c>
      <c r="F3419" t="str">
        <v>02/2026</v>
      </c>
      <c r="G3419" t="str">
        <v>IOF</v>
      </c>
      <c r="H3419" t="str">
        <v>ÚNICA</v>
      </c>
      <c r="I3419" t="str">
        <v>DEBITO EM CONTA</v>
      </c>
      <c r="J3419">
        <v>15.58</v>
      </c>
    </row>
    <row r="3420">
      <c r="A3420" t="str">
        <v>MM</v>
      </c>
      <c r="B3420">
        <v>46057</v>
      </c>
      <c r="C3420" t="str">
        <v>IR JUROS MUTUO SOCIO.</v>
      </c>
      <c r="D3420" t="str">
        <v>MM COMERCIO DE CEREAIS</v>
      </c>
      <c r="E3420" t="str">
        <v xml:space="preserve"> MINISTERIO DA FAZENDA</v>
      </c>
      <c r="F3420" t="str">
        <v>01/2026</v>
      </c>
      <c r="G3420" t="str">
        <v>IRPF</v>
      </c>
      <c r="H3420" t="str">
        <v>ÚNICA</v>
      </c>
      <c r="I3420" t="str">
        <v>BOLETO</v>
      </c>
      <c r="J3420">
        <v>392.37</v>
      </c>
    </row>
    <row r="3421">
      <c r="A3421" t="str">
        <v>MM</v>
      </c>
      <c r="B3421">
        <v>46058</v>
      </c>
      <c r="C3421" t="str">
        <v>TARIFA</v>
      </c>
      <c r="D3421" t="str">
        <v>MM COMERCIO DE CEREAIS</v>
      </c>
      <c r="E3421" t="str">
        <v xml:space="preserve"> BANCO DO BRASIL SA</v>
      </c>
      <c r="F3421" t="str">
        <v>02/2026</v>
      </c>
      <c r="G3421" t="str">
        <v>TARIFA BANCARIA</v>
      </c>
      <c r="H3421" t="str">
        <v>ÚNICA</v>
      </c>
      <c r="I3421" t="str">
        <v>DEBITO EM CONTA</v>
      </c>
      <c r="J3421">
        <v>188.8</v>
      </c>
    </row>
    <row r="3422">
      <c r="A3422" t="str">
        <v>MM</v>
      </c>
      <c r="B3422">
        <v>46058</v>
      </c>
      <c r="C3422" t="str">
        <v>INTERNET 01/2026.</v>
      </c>
      <c r="D3422" t="str">
        <v>MM COMERCIO DE CEREAIS</v>
      </c>
      <c r="E3422" t="str">
        <v xml:space="preserve"> ABS TELECOMUNICACOES LTDA</v>
      </c>
      <c r="F3422" t="str">
        <v>132980</v>
      </c>
      <c r="G3422" t="str">
        <v>INTERNET</v>
      </c>
      <c r="H3422" t="str">
        <v>1/12</v>
      </c>
      <c r="I3422" t="str">
        <v>BOLETO</v>
      </c>
      <c r="J3422">
        <v>179.9</v>
      </c>
    </row>
    <row r="3423">
      <c r="A3423" t="str">
        <v>MM</v>
      </c>
      <c r="B3423">
        <v>46059</v>
      </c>
      <c r="C3423" t="str">
        <v>FETHAB CONTRATO COMPRA 0246/26 - SO. NF 381 E 388. FATURA Nº 00921 REF. DOCUMENTOS: 0246/26 - SO, 02226.</v>
      </c>
      <c r="D3423" t="str">
        <v>MM COMERCIO DE CEREAIS</v>
      </c>
      <c r="E3423" t="str">
        <v xml:space="preserve"> ANDRE LUIZ SALLES SCUTTI</v>
      </c>
      <c r="F3423" t="str">
        <v>0246/26 - SO</v>
      </c>
      <c r="G3423" t="str">
        <v>FETHAB</v>
      </c>
      <c r="H3423" t="str">
        <v>ÚNICA</v>
      </c>
      <c r="I3423" t="str">
        <v>BOLETO</v>
      </c>
      <c r="J3423">
        <v>3090</v>
      </c>
    </row>
    <row r="3424">
      <c r="A3424" t="str">
        <v>MM</v>
      </c>
      <c r="B3424">
        <v>46059</v>
      </c>
      <c r="C3424" t="str">
        <v>FETHAB CONTRATO COMPRA: 0250/26 - SO.</v>
      </c>
      <c r="D3424" t="str">
        <v>MM COMERCIO DE CEREAIS</v>
      </c>
      <c r="E3424" t="str">
        <v xml:space="preserve"> ANDRE LUIZ SALLES SCUTTI</v>
      </c>
      <c r="F3424" t="str">
        <v>0250/26 - SO</v>
      </c>
      <c r="G3424" t="str">
        <v>FETHAB</v>
      </c>
      <c r="H3424" t="str">
        <v>ÚNICA</v>
      </c>
      <c r="I3424" t="str">
        <v>BOLETO</v>
      </c>
      <c r="J3424">
        <v>3090</v>
      </c>
    </row>
    <row r="3425">
      <c r="A3425" t="str">
        <v>MM</v>
      </c>
      <c r="B3425">
        <v>46059</v>
      </c>
      <c r="C3425" t="str">
        <v>FETHAB CONTRATO COMPRA: 0251/26 - SO. FATURA Nº 00922 REF. DOCUMENTOS: 02243, 02244, 02245.</v>
      </c>
      <c r="D3425" t="str">
        <v>MM COMERCIO DE CEREAIS</v>
      </c>
      <c r="E3425" t="str">
        <v xml:space="preserve"> ANDRE LUIZ SALLES SCUTTI</v>
      </c>
      <c r="F3425" t="str">
        <v>0251/26 - SO</v>
      </c>
      <c r="G3425" t="str">
        <v>FETHAB</v>
      </c>
      <c r="H3425" t="str">
        <v>ÚNICA</v>
      </c>
      <c r="I3425" t="str">
        <v>BOLETO</v>
      </c>
      <c r="J3425">
        <v>3360.18</v>
      </c>
    </row>
    <row r="3426">
      <c r="A3426" t="str">
        <v>MM</v>
      </c>
      <c r="B3426">
        <v>46059</v>
      </c>
      <c r="C3426" t="str">
        <v>FETHAB CONTRATO COMPRA 0243/26 - SO</v>
      </c>
      <c r="D3426" t="str">
        <v>MM COMERCIO DE CEREAIS</v>
      </c>
      <c r="E3426" t="str">
        <v xml:space="preserve"> ALENCAR KACIANO GALLO</v>
      </c>
      <c r="F3426" t="str">
        <v>0243/26 - SO</v>
      </c>
      <c r="G3426" t="str">
        <v>FETHAB</v>
      </c>
      <c r="H3426" t="str">
        <v>ÚNICA</v>
      </c>
      <c r="I3426" t="str">
        <v>BOLETO</v>
      </c>
      <c r="J3426">
        <v>3090</v>
      </c>
    </row>
    <row r="3427">
      <c r="A3427" t="str">
        <v>MM</v>
      </c>
      <c r="B3427">
        <v>46059</v>
      </c>
      <c r="C3427" t="str">
        <v>FETHAB CONTRATO CONPRA 0247/26 - SO</v>
      </c>
      <c r="D3427" t="str">
        <v>MM COMERCIO DE CEREAIS</v>
      </c>
      <c r="E3427" t="str">
        <v xml:space="preserve"> ALENCAR KACIANO GALLO</v>
      </c>
      <c r="F3427" t="str">
        <v>0247/26 - SO</v>
      </c>
      <c r="G3427" t="str">
        <v>FETHAB</v>
      </c>
      <c r="H3427" t="str">
        <v>ÚNICA</v>
      </c>
      <c r="I3427" t="str">
        <v>BOLETO</v>
      </c>
      <c r="J3427">
        <v>5781.12</v>
      </c>
    </row>
    <row r="3428">
      <c r="A3428" t="str">
        <v>MM</v>
      </c>
      <c r="B3428">
        <v>46059</v>
      </c>
      <c r="C3428" t="str">
        <v>FETHAB CONTRATO DE COMPRA 0441/26 - SO (MM 0244/26 - SO)</v>
      </c>
      <c r="D3428" t="str">
        <v>MM COMERCIO DE CEREAIS</v>
      </c>
      <c r="E3428" t="str">
        <v xml:space="preserve"> ANDREY GUSTAVO GALLO</v>
      </c>
      <c r="F3428" t="str">
        <v>0244/26 - SO</v>
      </c>
      <c r="G3428" t="str">
        <v>FETHAB</v>
      </c>
      <c r="H3428" t="str">
        <v>ÚNICA</v>
      </c>
      <c r="I3428" t="str">
        <v>BOLETO</v>
      </c>
      <c r="J3428">
        <v>6180</v>
      </c>
    </row>
    <row r="3429">
      <c r="A3429" t="str">
        <v>MM</v>
      </c>
      <c r="B3429">
        <v>46059</v>
      </c>
      <c r="C3429" t="str">
        <v>FETHAB CONTRATO DE COMPRA 0230/25 - SO</v>
      </c>
      <c r="D3429" t="str">
        <v>MM COMERCIO DE CEREAIS</v>
      </c>
      <c r="E3429" t="str">
        <v xml:space="preserve"> SILVIO CESAR VERDELIO E OUTRO</v>
      </c>
      <c r="F3429" t="str">
        <v>0230/25 - SO</v>
      </c>
      <c r="G3429" t="str">
        <v>FETHAB</v>
      </c>
      <c r="H3429" t="str">
        <v>ÚNICA</v>
      </c>
      <c r="I3429" t="str">
        <v>BOLETO</v>
      </c>
      <c r="J3429">
        <v>17337.72</v>
      </c>
    </row>
    <row r="3430">
      <c r="A3430" t="str">
        <v>MM</v>
      </c>
      <c r="B3430">
        <v>46059</v>
      </c>
      <c r="C3430" t="str">
        <v>FETHAB CONTRATO DE COMPRA 0241/26 - SO</v>
      </c>
      <c r="D3430" t="str">
        <v>MM COMERCIO DE CEREAIS</v>
      </c>
      <c r="E3430" t="str">
        <v xml:space="preserve"> ANDREY GUSTAVO GALLO</v>
      </c>
      <c r="F3430" t="str">
        <v>0241/26 - SO</v>
      </c>
      <c r="G3430" t="str">
        <v>FETHAB</v>
      </c>
      <c r="H3430" t="str">
        <v>ÚNICA</v>
      </c>
      <c r="I3430" t="str">
        <v>BOLETO</v>
      </c>
      <c r="J3430">
        <v>3089.66</v>
      </c>
    </row>
    <row r="3431">
      <c r="A3431" t="str">
        <v>MM</v>
      </c>
      <c r="B3431">
        <v>46059</v>
      </c>
      <c r="C3431" t="str">
        <v>BAIXAR MUTUO</v>
      </c>
      <c r="D3431" t="str">
        <v>MM COMERCIO DE CEREAIS</v>
      </c>
      <c r="E3431" t="str">
        <v xml:space="preserve"> MARCIA MORATELLI</v>
      </c>
      <c r="F3431" t="str">
        <v>02/2026</v>
      </c>
      <c r="G3431" t="str">
        <v>PRO-LABORE</v>
      </c>
      <c r="H3431" t="str">
        <v>ÚNICA</v>
      </c>
      <c r="I3431" t="str">
        <v>TRANSFERENCIA</v>
      </c>
      <c r="J3431">
        <v>13000</v>
      </c>
    </row>
    <row r="3432">
      <c r="A3432" t="str">
        <v>MM</v>
      </c>
      <c r="B3432">
        <v>46059</v>
      </c>
      <c r="C3432" t="str">
        <v>RESGATE</v>
      </c>
      <c r="D3432" t="str">
        <v>MM COMERCIO DE CEREAIS</v>
      </c>
      <c r="E3432" t="str">
        <v xml:space="preserve"> TRANSFERENCIA ENTRE CONTAS</v>
      </c>
      <c r="F3432" t="str">
        <v>02/2026</v>
      </c>
      <c r="G3432" t="str">
        <v>TRANSFERENCIA ENTRE CONTAS</v>
      </c>
      <c r="H3432" t="str">
        <v>ÚNICA</v>
      </c>
      <c r="I3432" t="str">
        <v>TRANSFERENCIA</v>
      </c>
      <c r="J3432">
        <v>58018.68</v>
      </c>
    </row>
    <row r="3433">
      <c r="A3433" t="str">
        <v>MM</v>
      </c>
      <c r="B3433">
        <v>46062</v>
      </c>
      <c r="C3433" t="str">
        <v>ARMAZENAMENTO DADOS. EXTRATO MARCIA MORATELLI.</v>
      </c>
      <c r="D3433" t="str">
        <v>MM COMERCIO DE CEREAIS</v>
      </c>
      <c r="E3433" t="str">
        <v xml:space="preserve"> GOOGLE CLOUD BRASIL COMPUTACAO E SERVICOS DE DADOS LTDA.</v>
      </c>
      <c r="F3433" t="str">
        <v>15841307</v>
      </c>
      <c r="G3433" t="str">
        <v>INFORMATICA</v>
      </c>
      <c r="H3433" t="str">
        <v>1/12</v>
      </c>
      <c r="I3433" t="str">
        <v>TRANSFERENCIA</v>
      </c>
      <c r="J3433">
        <v>98</v>
      </c>
    </row>
    <row r="3434">
      <c r="A3434" t="str">
        <v>MM</v>
      </c>
      <c r="B3434">
        <v>46062</v>
      </c>
      <c r="C3434" t="str">
        <v>ARMAZENAMENTO DADOS. EXTRATO MARCIA MORATELLI.</v>
      </c>
      <c r="D3434" t="str">
        <v>MM COMERCIO DE CEREAIS</v>
      </c>
      <c r="E3434" t="str">
        <v xml:space="preserve"> GOOGLE CLOUD BRASIL COMPUTACAO E SERVICOS DE DADOS LTDA.</v>
      </c>
      <c r="F3434" t="str">
        <v>16246586</v>
      </c>
      <c r="G3434" t="str">
        <v>INFORMATICA</v>
      </c>
      <c r="H3434" t="str">
        <v>2/12</v>
      </c>
      <c r="I3434" t="str">
        <v>TRANSFERENCIA</v>
      </c>
      <c r="J3434">
        <v>98</v>
      </c>
    </row>
    <row r="3435">
      <c r="A3435" t="str">
        <v>MM</v>
      </c>
      <c r="B3435">
        <v>46063</v>
      </c>
      <c r="C3435" t="str">
        <v>NF 13 - REF 02/2026</v>
      </c>
      <c r="D3435" t="str">
        <v>MM COMERCIO DE CEREAIS</v>
      </c>
      <c r="E3435" t="str">
        <v xml:space="preserve"> SKILLS IT SOLUCOES EM TECNOLOGIA LTDA</v>
      </c>
      <c r="F3435" t="str">
        <v>13</v>
      </c>
      <c r="G3435" t="str">
        <v>INFORMATICA</v>
      </c>
      <c r="H3435" t="str">
        <v>ÚNICA</v>
      </c>
      <c r="I3435" t="str">
        <v>BOLETO</v>
      </c>
      <c r="J3435">
        <v>125</v>
      </c>
    </row>
    <row r="3436">
      <c r="A3436" t="str">
        <v>MM</v>
      </c>
      <c r="B3436">
        <v>46063</v>
      </c>
      <c r="C3436" t="str">
        <v>JUROS CAPITAL DE GIRO OPERAÇÃO 713.915.169 CONTA GARANTIDA. JUROS 1,83%.</v>
      </c>
      <c r="D3436" t="str">
        <v>MM COMERCIO DE CEREAIS</v>
      </c>
      <c r="E3436" t="str">
        <v xml:space="preserve"> BANCO DO BRASIL SA</v>
      </c>
      <c r="F3436" t="str">
        <v>713.915.169</v>
      </c>
      <c r="G3436" t="str">
        <v>JUROS EMPRESTIMOS</v>
      </c>
      <c r="H3436" t="str">
        <v>ÚNICA</v>
      </c>
      <c r="I3436" t="str">
        <v>DEBITO EM CONTA</v>
      </c>
      <c r="J3436">
        <v>191.7</v>
      </c>
    </row>
    <row r="3437">
      <c r="A3437" t="str">
        <v>MM</v>
      </c>
      <c r="B3437">
        <v>46063</v>
      </c>
      <c r="C3437" t="str">
        <v>TARIFA</v>
      </c>
      <c r="D3437" t="str">
        <v>MM COMERCIO DE CEREAIS</v>
      </c>
      <c r="E3437" t="str">
        <v xml:space="preserve"> BANCO DO BRASIL SA</v>
      </c>
      <c r="F3437" t="str">
        <v>02/2026</v>
      </c>
      <c r="G3437" t="str">
        <v>TARIFA BANCARIA</v>
      </c>
      <c r="H3437" t="str">
        <v>ÚNICA</v>
      </c>
      <c r="I3437" t="str">
        <v>DEBITO EM CONTA</v>
      </c>
      <c r="J3437">
        <v>95</v>
      </c>
    </row>
    <row r="3438">
      <c r="A3438" t="str">
        <v>MM</v>
      </c>
      <c r="B3438">
        <v>46063</v>
      </c>
      <c r="C3438" t="str">
        <v>CONSORCIO</v>
      </c>
      <c r="D3438" t="str">
        <v>MM COMERCIO DE CEREAIS</v>
      </c>
      <c r="E3438" t="str">
        <v xml:space="preserve"> BANCO DO BRASIL SA</v>
      </c>
      <c r="F3438" t="str">
        <v>02/2026</v>
      </c>
      <c r="G3438" t="str">
        <v>CONSORCIO</v>
      </c>
      <c r="H3438" t="str">
        <v>ÚNICA</v>
      </c>
      <c r="I3438" t="str">
        <v>DEBITO EM CONTA</v>
      </c>
      <c r="J3438">
        <v>672.19</v>
      </c>
    </row>
    <row r="3439">
      <c r="A3439" t="str">
        <v>MM</v>
      </c>
      <c r="B3439">
        <v>46071</v>
      </c>
      <c r="C3439" t="str">
        <v>CEDULA DE CREDITO BANCARIO NR 713.913.095. 24 PARCELAS PRIMEIRA 24/02/2024 ULTIMA 24/02/2026 VALOR PARCELA: R$ 54.166,67. ENCARGO FINANCEIRO 1,33 % MES.</v>
      </c>
      <c r="D3439" t="str">
        <v>MM COMERCIO DE CEREAIS</v>
      </c>
      <c r="E3439" t="str">
        <v xml:space="preserve"> BANCO DO BRASIL SA</v>
      </c>
      <c r="F3439" t="str">
        <v>713.913.095</v>
      </c>
      <c r="G3439" t="str">
        <v>CAPITAL GIRO</v>
      </c>
      <c r="H3439" t="str">
        <v>24/24</v>
      </c>
      <c r="I3439" t="str">
        <v>DEBITO EM CONTA</v>
      </c>
      <c r="J3439">
        <v>54166.67</v>
      </c>
    </row>
    <row r="3440">
      <c r="A3440" t="str">
        <v>MM</v>
      </c>
      <c r="B3440">
        <v>46071</v>
      </c>
      <c r="C3440" t="str">
        <v>CEDULA DE CREDITO BANCARIO NR 713.913.095. 24 PARCELAS PRIMEIRA 24/02/2024 ULTIMA 24/02/2026 VALOR PARCELA: R$ 54.166,67. ENCARGO FINANCEIRO 1,33 % MES.</v>
      </c>
      <c r="D3440" t="str">
        <v>MM COMERCIO DE CEREAIS</v>
      </c>
      <c r="E3440" t="str">
        <v xml:space="preserve"> BANCO DO BRASIL SA</v>
      </c>
      <c r="F3440" t="str">
        <v>713.913.095</v>
      </c>
      <c r="G3440" t="str">
        <v>JUROS EMPRESTIMOS</v>
      </c>
      <c r="H3440" t="str">
        <v>24/24</v>
      </c>
      <c r="I3440" t="str">
        <v>DEBITO EM CONTA</v>
      </c>
      <c r="J3440">
        <v>744.35</v>
      </c>
    </row>
    <row r="3441">
      <c r="A3441" t="str">
        <v>MM</v>
      </c>
      <c r="B3441">
        <v>46072</v>
      </c>
      <c r="C3441" t="str">
        <v>REFERENTE 02/2026.</v>
      </c>
      <c r="D3441" t="str">
        <v>MM COMERCIO DE CEREAIS</v>
      </c>
      <c r="E3441" t="str">
        <v xml:space="preserve"> ENERGISA MATO GROSSO - DISTRIBUIDORA DE ENERGIA S.A.</v>
      </c>
      <c r="F3441" t="str">
        <v>02/2026</v>
      </c>
      <c r="G3441" t="str">
        <v>ENERGIA</v>
      </c>
      <c r="H3441" t="str">
        <v>2/12</v>
      </c>
      <c r="I3441" t="str">
        <v>BOLETO</v>
      </c>
      <c r="J3441">
        <v>104.6</v>
      </c>
    </row>
    <row r="3442">
      <c r="A3442" t="str">
        <v>MM</v>
      </c>
      <c r="B3442">
        <v>46073</v>
      </c>
      <c r="C3442" t="str">
        <v>TAXA ALVARA CORPO DE BOMBEIROS RENOVACAO CERTIFICADO.</v>
      </c>
      <c r="D3442" t="str">
        <v>MM COMERCIO DE CEREAIS</v>
      </c>
      <c r="E3442" t="str">
        <v xml:space="preserve"> SEFAZ MT ESTADO DE MATO GROSSO</v>
      </c>
      <c r="F3442" t="str">
        <v>02/2026</v>
      </c>
      <c r="G3442" t="str">
        <v>OUTROS IMPOSTOS E TAXAS</v>
      </c>
      <c r="H3442" t="str">
        <v>ÚNICA</v>
      </c>
      <c r="I3442" t="str">
        <v>BOLETO</v>
      </c>
      <c r="J3442">
        <v>199.66</v>
      </c>
    </row>
    <row r="3443">
      <c r="A3443" t="str">
        <v>MM</v>
      </c>
      <c r="B3443">
        <v>46073</v>
      </c>
      <c r="C3443" t="str">
        <v>REFERENTE 01/2026.</v>
      </c>
      <c r="D3443" t="str">
        <v>MM COMERCIO DE CEREAIS</v>
      </c>
      <c r="E3443" t="str">
        <v xml:space="preserve"> INSS INSTITUTO NACIONAL DE SEGURANCA SOCIAL</v>
      </c>
      <c r="F3443" t="str">
        <v>01/2026</v>
      </c>
      <c r="G3443" t="str">
        <v>INSS</v>
      </c>
      <c r="H3443" t="str">
        <v>1</v>
      </c>
      <c r="I3443" t="str">
        <v>BOLETO</v>
      </c>
      <c r="J3443">
        <v>806</v>
      </c>
    </row>
    <row r="3444">
      <c r="A3444" t="str">
        <v>MM</v>
      </c>
      <c r="B3444">
        <v>46073</v>
      </c>
      <c r="C3444" t="str">
        <v>SENAR CONTRATO COMPRA 0246/26 - SO NF 381, 386, 388, 394. FATURA Nº 00925 REF. DOCUMENTOS: 0250/26 - SO, 0251/26 - SO, 0246/26 - SO.</v>
      </c>
      <c r="D3444" t="str">
        <v>MM COMERCIO DE CEREAIS</v>
      </c>
      <c r="E3444" t="str">
        <v xml:space="preserve"> ANDRE LUIZ SALLES SCUTTI</v>
      </c>
      <c r="F3444" t="str">
        <v>0246/26 - SO</v>
      </c>
      <c r="G3444" t="str">
        <v>FUNRURAL</v>
      </c>
      <c r="H3444" t="str">
        <v>ÚNICA</v>
      </c>
      <c r="I3444" t="str">
        <v>BOLETO</v>
      </c>
      <c r="J3444">
        <v>206.6</v>
      </c>
    </row>
    <row r="3445">
      <c r="A3445" t="str">
        <v>MM</v>
      </c>
      <c r="B3445">
        <v>46073</v>
      </c>
      <c r="C3445" t="str">
        <v>SENAR CONTRATO COMPRA 0246/26 - SO NF 381, 386, 388, 394. FATURA Nº 00925 REF. DOCUMENTOS: 0250/26 - SO, 0251/26 - SO, 0246/26 - SO.</v>
      </c>
      <c r="D3445" t="str">
        <v>MM COMERCIO DE CEREAIS</v>
      </c>
      <c r="E3445" t="str">
        <v xml:space="preserve"> ANDRE LUIZ SALLES SCUTTI</v>
      </c>
      <c r="F3445" t="str">
        <v>0246/26 - SO</v>
      </c>
      <c r="G3445" t="str">
        <v>FUNRURAL</v>
      </c>
      <c r="H3445" t="str">
        <v>ÚNICA</v>
      </c>
      <c r="I3445" t="str">
        <v>BOLETO</v>
      </c>
      <c r="J3445">
        <v>210.33</v>
      </c>
    </row>
    <row r="3446">
      <c r="A3446" t="str">
        <v>MM</v>
      </c>
      <c r="B3446">
        <v>46073</v>
      </c>
      <c r="C3446" t="str">
        <v>SENAR CONTRATO COMPRA 0246/26 - SO NF 381, 386, 388, 394. FATURA Nº 00925 REF. DOCUMENTOS: 0250/26 - SO, 0251/26 - SO, 0246/26 - SO.</v>
      </c>
      <c r="D3446" t="str">
        <v>MM COMERCIO DE CEREAIS</v>
      </c>
      <c r="E3446" t="str">
        <v xml:space="preserve"> ANDRE LUIZ SALLES SCUTTI</v>
      </c>
      <c r="F3446" t="str">
        <v>0246/26 - SO</v>
      </c>
      <c r="G3446" t="str">
        <v>FUNRURAL</v>
      </c>
      <c r="H3446" t="str">
        <v>ÚNICA</v>
      </c>
      <c r="I3446" t="str">
        <v>BOLETO</v>
      </c>
      <c r="J3446">
        <v>196.6</v>
      </c>
    </row>
    <row r="3447">
      <c r="A3447" t="str">
        <v>MM</v>
      </c>
      <c r="B3447">
        <v>46073</v>
      </c>
      <c r="C3447" t="str">
        <v>SENAR CONTRATO CONTRATO: 0230/25 - SO.</v>
      </c>
      <c r="D3447" t="str">
        <v>MM COMERCIO DE CEREAIS</v>
      </c>
      <c r="E3447" t="str">
        <v xml:space="preserve"> SILVIO CESAR VERDELIO E OUTRO</v>
      </c>
      <c r="F3447" t="str">
        <v>0230/25 - SO</v>
      </c>
      <c r="G3447" t="str">
        <v>FUNRURAL</v>
      </c>
      <c r="H3447" t="str">
        <v>ÚNICA</v>
      </c>
      <c r="I3447" t="str">
        <v>BOLETO</v>
      </c>
      <c r="J3447">
        <v>878.1</v>
      </c>
    </row>
    <row r="3448">
      <c r="A3448" t="str">
        <v>MM</v>
      </c>
      <c r="B3448">
        <v>46073</v>
      </c>
      <c r="C3448" t="str">
        <v>SENAR CONTRATO COMPRA 0244/26 - SO</v>
      </c>
      <c r="D3448" t="str">
        <v>MM COMERCIO DE CEREAIS</v>
      </c>
      <c r="E3448" t="str">
        <v xml:space="preserve"> ANDREY GUSTAVO GALLO</v>
      </c>
      <c r="F3448" t="str">
        <v>0244/26 - SO</v>
      </c>
      <c r="G3448" t="str">
        <v>FUNRURAL</v>
      </c>
      <c r="H3448" t="str">
        <v>ÚNICA</v>
      </c>
      <c r="I3448" t="str">
        <v>BOLETO</v>
      </c>
      <c r="J3448">
        <v>413.2</v>
      </c>
    </row>
    <row r="3449">
      <c r="A3449" t="str">
        <v>MM</v>
      </c>
      <c r="B3449">
        <v>46073</v>
      </c>
      <c r="C3449" t="str">
        <v>SENAR CONTRATO COMPRA 0244/26 - SO</v>
      </c>
      <c r="D3449" t="str">
        <v>MM COMERCIO DE CEREAIS</v>
      </c>
      <c r="E3449" t="str">
        <v xml:space="preserve"> ANDREY GUSTAVO GALLO</v>
      </c>
      <c r="F3449" t="str">
        <v>0244/26 - SO</v>
      </c>
      <c r="G3449" t="str">
        <v>FUNRURAL</v>
      </c>
      <c r="H3449" t="str">
        <v>ÚNICA</v>
      </c>
      <c r="I3449" t="str">
        <v>BOLETO</v>
      </c>
      <c r="J3449">
        <v>208.6</v>
      </c>
    </row>
    <row r="3450">
      <c r="A3450" t="str">
        <v>MM</v>
      </c>
      <c r="B3450">
        <v>46073</v>
      </c>
      <c r="C3450" t="str">
        <v>SENAR CONTRATO CONTRATO: 0247/26 - SO.</v>
      </c>
      <c r="D3450" t="str">
        <v>MM COMERCIO DE CEREAIS</v>
      </c>
      <c r="E3450" t="str">
        <v xml:space="preserve"> ALENCAR KACIANO GALLO</v>
      </c>
      <c r="F3450" t="str">
        <v>0247/26 - SO</v>
      </c>
      <c r="G3450" t="str">
        <v>FUNRURAL</v>
      </c>
      <c r="H3450" t="str">
        <v>ÚNICA</v>
      </c>
      <c r="I3450" t="str">
        <v>BOLETO</v>
      </c>
      <c r="J3450">
        <v>374.2</v>
      </c>
    </row>
    <row r="3451">
      <c r="A3451" t="str">
        <v>MM</v>
      </c>
      <c r="B3451">
        <v>46073</v>
      </c>
      <c r="C3451" t="str">
        <v>SENAR CONTRATO CONTRATO: 0247/26 - SO.</v>
      </c>
      <c r="D3451" t="str">
        <v>MM COMERCIO DE CEREAIS</v>
      </c>
      <c r="E3451" t="str">
        <v xml:space="preserve"> ALENCAR KACIANO GALLO</v>
      </c>
      <c r="F3451" t="str">
        <v>0247/26 - SO</v>
      </c>
      <c r="G3451" t="str">
        <v>FUNRURAL</v>
      </c>
      <c r="H3451" t="str">
        <v>ÚNICA</v>
      </c>
      <c r="I3451" t="str">
        <v>BOLETO</v>
      </c>
      <c r="J3451">
        <v>208.59</v>
      </c>
    </row>
    <row r="3452">
      <c r="A3452" t="str">
        <v>MM</v>
      </c>
      <c r="B3452">
        <v>46080</v>
      </c>
      <c r="C3452" t="str">
        <v>HONORARIOS CONTABEIS 02/2026.</v>
      </c>
      <c r="D3452" t="str">
        <v>MM COMERCIO DE CEREAIS</v>
      </c>
      <c r="E3452" t="str">
        <v xml:space="preserve"> ALEXANDRE ZAVITOSKI GOMES</v>
      </c>
      <c r="F3452" t="str">
        <v>2030</v>
      </c>
      <c r="G3452" t="str">
        <v>HONORARIO CONTABEL</v>
      </c>
      <c r="H3452" t="str">
        <v>2/12</v>
      </c>
      <c r="I3452" t="str">
        <v>PIX</v>
      </c>
      <c r="J3452">
        <v>1621</v>
      </c>
    </row>
    <row r="3453">
      <c r="A3453" t="str">
        <v>MM</v>
      </c>
      <c r="B3453">
        <v>46080</v>
      </c>
      <c r="C3453" t="str">
        <v>PRO LABORE.</v>
      </c>
      <c r="D3453" t="str">
        <v>MM COMERCIO DE CEREAIS</v>
      </c>
      <c r="E3453" t="str">
        <v xml:space="preserve"> MARCIA MORATELLI</v>
      </c>
      <c r="F3453" t="str">
        <v>02/2026</v>
      </c>
      <c r="G3453" t="str">
        <v>PRO-LABORE</v>
      </c>
      <c r="H3453" t="str">
        <v>ÚNICA</v>
      </c>
      <c r="I3453" t="str">
        <v>PIX</v>
      </c>
      <c r="J3453">
        <v>2314</v>
      </c>
    </row>
    <row r="3454">
      <c r="A3454" t="str">
        <v>MM</v>
      </c>
      <c r="B3454">
        <v>46080</v>
      </c>
      <c r="C3454" t="str">
        <v>IOF APLICACAO</v>
      </c>
      <c r="D3454" t="str">
        <v>MM COMERCIO DE CEREAIS</v>
      </c>
      <c r="E3454" t="str">
        <v xml:space="preserve"> BANCO DO BRASIL SA</v>
      </c>
      <c r="F3454" t="str">
        <v>02/2026</v>
      </c>
      <c r="G3454" t="str">
        <v>IOF</v>
      </c>
      <c r="H3454" t="str">
        <v>ÚNICA</v>
      </c>
      <c r="I3454" t="str">
        <v>DEBITO EM CONTA</v>
      </c>
      <c r="J3454">
        <v>36.86</v>
      </c>
    </row>
    <row r="3455">
      <c r="A3455" t="str">
        <v>MM</v>
      </c>
      <c r="B3455">
        <v>46080</v>
      </c>
      <c r="C3455" t="str">
        <v>IR APLICACAO</v>
      </c>
      <c r="D3455" t="str">
        <v>MM COMERCIO DE CEREAIS</v>
      </c>
      <c r="E3455" t="str">
        <v xml:space="preserve"> BANCO DO BRASIL SA</v>
      </c>
      <c r="F3455" t="str">
        <v>02/2026</v>
      </c>
      <c r="G3455" t="str">
        <v>IRPF</v>
      </c>
      <c r="H3455" t="str">
        <v>ÚNICA</v>
      </c>
      <c r="I3455" t="str">
        <v>DEBITO EM CONTA</v>
      </c>
      <c r="J3455">
        <v>6.74</v>
      </c>
    </row>
    <row r="3456">
      <c r="A3456" t="str">
        <v>MM</v>
      </c>
      <c r="B3456">
        <v>46083</v>
      </c>
      <c r="C3456" t="str">
        <v>PAGAMENTO JUROS REFERENTE AO CONTRATO DE MUTUO ENTRE SOCIO E EMPRESA DATADO DE 01/05/2025.</v>
      </c>
      <c r="D3456" t="str">
        <v>MM COMERCIO DE CEREAIS</v>
      </c>
      <c r="E3456" t="str">
        <v xml:space="preserve"> MARCIA MORATELLI</v>
      </c>
      <c r="F3456" t="str">
        <v>02/2026</v>
      </c>
      <c r="G3456" t="str">
        <v>JUROS S/ MUTUO SOCIO</v>
      </c>
      <c r="H3456" t="str">
        <v>ÚNICA</v>
      </c>
      <c r="I3456" t="str">
        <v>TRANSFERENCIA</v>
      </c>
      <c r="J3456">
        <v>2214.62</v>
      </c>
    </row>
    <row r="3457">
      <c r="A3457" t="str">
        <v>MM</v>
      </c>
      <c r="B3457">
        <v>46083</v>
      </c>
      <c r="C3457" t="str">
        <v>NF 145</v>
      </c>
      <c r="D3457" t="str">
        <v>MM COMERCIO DE CEREAIS</v>
      </c>
      <c r="E3457" t="str">
        <v xml:space="preserve"> GERENTE MAX SOFTWARES EIRELI</v>
      </c>
      <c r="F3457" t="str">
        <v>145</v>
      </c>
      <c r="G3457" t="str">
        <v>SISTEMA GERENTE MAX</v>
      </c>
      <c r="H3457" t="str">
        <v>3/12</v>
      </c>
      <c r="I3457" t="str">
        <v>DEBITO EM CONTA</v>
      </c>
      <c r="J3457">
        <v>675.96</v>
      </c>
    </row>
    <row r="3458">
      <c r="A3458" t="str">
        <v>MM</v>
      </c>
      <c r="B3458">
        <v>46083</v>
      </c>
      <c r="C3458" t="str">
        <v>IOF CAPITAL DE GIRO OPERAÇÃO 713.915.169 CONTA GARANTIDA. JUROS 1,83%.</v>
      </c>
      <c r="D3458" t="str">
        <v>MM COMERCIO DE CEREAIS</v>
      </c>
      <c r="E3458" t="str">
        <v xml:space="preserve"> BANCO DO BRASIL SA</v>
      </c>
      <c r="F3458" t="str">
        <v>713.915.169</v>
      </c>
      <c r="G3458" t="str">
        <v>IOF</v>
      </c>
      <c r="H3458" t="str">
        <v>ÚNICA</v>
      </c>
      <c r="I3458" t="str">
        <v>DEBITO EM CONTA</v>
      </c>
      <c r="J3458">
        <v>14.08</v>
      </c>
    </row>
    <row r="3459">
      <c r="A3459" t="str">
        <v>MM</v>
      </c>
      <c r="B3459">
        <v>46083</v>
      </c>
      <c r="C3459" t="str">
        <v>RESGATE</v>
      </c>
      <c r="D3459" t="str">
        <v>MM COMERCIO DE CEREAIS</v>
      </c>
      <c r="E3459" t="str">
        <v xml:space="preserve"> TRANSFERENCIA ENTRE CONTAS</v>
      </c>
      <c r="F3459" t="str">
        <v>03/2026</v>
      </c>
      <c r="G3459" t="str">
        <v>TRANSFERENCIA ENTRE CONTAS</v>
      </c>
      <c r="H3459" t="str">
        <v>ÚNICA</v>
      </c>
      <c r="I3459" t="str">
        <v>TRANSFERENCIA</v>
      </c>
      <c r="J3459">
        <v>2904.66</v>
      </c>
    </row>
    <row r="3460">
      <c r="A3460" t="str">
        <v>MM</v>
      </c>
      <c r="B3460">
        <v>46085</v>
      </c>
      <c r="C3460" t="str">
        <v>APLICACAO</v>
      </c>
      <c r="D3460" t="str">
        <v>MM COMERCIO DE CEREAIS</v>
      </c>
      <c r="E3460" t="str">
        <v xml:space="preserve"> TRANSFERENCIA ENTRE CONTAS</v>
      </c>
      <c r="F3460" t="str">
        <v>03/2026</v>
      </c>
      <c r="G3460" t="str">
        <v>TRANSFERENCIA ENTRE CONTAS</v>
      </c>
      <c r="H3460" t="str">
        <v>ÚNICA</v>
      </c>
      <c r="I3460" t="str">
        <v>TRANSFERENCIA</v>
      </c>
      <c r="J3460">
        <v>87302.61</v>
      </c>
    </row>
    <row r="3461">
      <c r="A3461" t="str">
        <v>MM</v>
      </c>
      <c r="B3461">
        <v>46086</v>
      </c>
      <c r="C3461" t="str">
        <v>NF 202500000000001 PARCIAL</v>
      </c>
      <c r="D3461" t="str">
        <v>MM COMERCIO DE CEREAIS</v>
      </c>
      <c r="E3461" t="str">
        <v xml:space="preserve"> TOCANTINS GRAOS LTDA</v>
      </c>
      <c r="F3461" t="str">
        <v>202500000000001</v>
      </c>
      <c r="G3461" t="str">
        <v>PRO-LABORE</v>
      </c>
      <c r="H3461" t="str">
        <v>ÚNICA</v>
      </c>
      <c r="I3461" t="str">
        <v>PIX</v>
      </c>
      <c r="J3461">
        <v>20000</v>
      </c>
    </row>
    <row r="3462">
      <c r="A3462" t="str">
        <v>MM</v>
      </c>
      <c r="B3462">
        <v>46086</v>
      </c>
      <c r="C3462" t="str">
        <v>INTERNET 02/2026.</v>
      </c>
      <c r="D3462" t="str">
        <v>MM COMERCIO DE CEREAIS</v>
      </c>
      <c r="E3462" t="str">
        <v xml:space="preserve"> ABS TELECOMUNICACOES LTDA</v>
      </c>
      <c r="F3462" t="str">
        <v>02/2026</v>
      </c>
      <c r="G3462" t="str">
        <v>INTERNET</v>
      </c>
      <c r="H3462" t="str">
        <v>2/12</v>
      </c>
      <c r="I3462" t="str">
        <v>BOLETO</v>
      </c>
      <c r="J3462">
        <v>179.9</v>
      </c>
    </row>
    <row r="3463">
      <c r="A3463" t="str">
        <v>MM</v>
      </c>
      <c r="B3463">
        <v>46086</v>
      </c>
      <c r="C3463" t="str">
        <v>TARIFA</v>
      </c>
      <c r="D3463" t="str">
        <v>MM COMERCIO DE CEREAIS</v>
      </c>
      <c r="E3463" t="str">
        <v xml:space="preserve"> BANCO DO BRASIL SA</v>
      </c>
      <c r="F3463" t="str">
        <v>03/2026</v>
      </c>
      <c r="G3463" t="str">
        <v>TARIFA BANCARIA</v>
      </c>
      <c r="H3463" t="str">
        <v>ÚNICA</v>
      </c>
      <c r="I3463" t="str">
        <v>DEBITO EM CONTA</v>
      </c>
      <c r="J3463">
        <v>188.8</v>
      </c>
    </row>
    <row r="3464">
      <c r="A3464" t="str">
        <v>MM</v>
      </c>
      <c r="B3464">
        <v>46086</v>
      </c>
      <c r="C3464" t="str">
        <v>RESGATE</v>
      </c>
      <c r="D3464" t="str">
        <v>MM COMERCIO DE CEREAIS</v>
      </c>
      <c r="E3464" t="str">
        <v xml:space="preserve"> TRANSFERENCIA ENTRE CONTAS</v>
      </c>
      <c r="F3464" t="str">
        <v>03/2026</v>
      </c>
      <c r="G3464" t="str">
        <v>TRANSFERENCIA ENTRE CONTAS</v>
      </c>
      <c r="H3464" t="str">
        <v>ÚNICA</v>
      </c>
      <c r="I3464" t="str">
        <v>TRANSFERENCIA</v>
      </c>
      <c r="J3464">
        <v>20368.7</v>
      </c>
    </row>
    <row r="3465">
      <c r="A3465" t="str">
        <v>MM</v>
      </c>
      <c r="B3465">
        <v>46087</v>
      </c>
      <c r="C3465" t="str">
        <v>FETHAB CONTRATO DE COMPRA 0230/25 - SO</v>
      </c>
      <c r="D3465" t="str">
        <v>MM COMERCIO DE CEREAIS</v>
      </c>
      <c r="E3465" t="str">
        <v xml:space="preserve"> SILVIO CESAR VERDELIO E OUTRO</v>
      </c>
      <c r="F3465" t="str">
        <v>0230/25 - SO</v>
      </c>
      <c r="G3465" t="str">
        <v>FETHAB</v>
      </c>
      <c r="H3465" t="str">
        <v>ÚNICA</v>
      </c>
      <c r="I3465" t="str">
        <v>BOLETO</v>
      </c>
      <c r="J3465">
        <v>100479.88</v>
      </c>
    </row>
    <row r="3466">
      <c r="A3466" t="str">
        <v>MM</v>
      </c>
      <c r="B3466">
        <v>46087</v>
      </c>
      <c r="C3466" t="str">
        <v>FETHAB CONTRATO DE COMPRA 0230/25 - SO</v>
      </c>
      <c r="D3466" t="str">
        <v>MM COMERCIO DE CEREAIS</v>
      </c>
      <c r="E3466" t="str">
        <v xml:space="preserve"> SILVIO CESAR VERDELIO E OUTRO</v>
      </c>
      <c r="F3466" t="str">
        <v>0230/25 - SO</v>
      </c>
      <c r="G3466" t="str">
        <v>FETHAB</v>
      </c>
      <c r="H3466" t="str">
        <v>ÚNICA</v>
      </c>
      <c r="I3466" t="str">
        <v>BOLETO</v>
      </c>
      <c r="J3466">
        <v>3064.1</v>
      </c>
    </row>
    <row r="3467">
      <c r="A3467" t="str">
        <v>MM</v>
      </c>
      <c r="B3467">
        <v>46087</v>
      </c>
      <c r="C3467" t="str">
        <v>IAGRO CONTRATO DE COMPRA 0230/25 - SO</v>
      </c>
      <c r="D3467" t="str">
        <v>MM COMERCIO DE CEREAIS</v>
      </c>
      <c r="E3467" t="str">
        <v xml:space="preserve"> SILVIO CESAR VERDELIO E OUTRO</v>
      </c>
      <c r="F3467" t="str">
        <v>0230/25 - SO</v>
      </c>
      <c r="G3467" t="str">
        <v>FETHAB</v>
      </c>
      <c r="H3467" t="str">
        <v>ÚNICA</v>
      </c>
      <c r="I3467" t="str">
        <v>BOLETO</v>
      </c>
      <c r="J3467">
        <v>5777.82</v>
      </c>
    </row>
    <row r="3468">
      <c r="A3468" t="str">
        <v>MM</v>
      </c>
      <c r="B3468">
        <v>46087</v>
      </c>
      <c r="C3468" t="str">
        <v>IAGRO CONTRATO DE COMPRA 0230/25 - SO</v>
      </c>
      <c r="D3468" t="str">
        <v>MM COMERCIO DE CEREAIS</v>
      </c>
      <c r="E3468" t="str">
        <v xml:space="preserve"> SILVIO CESAR VERDELIO E OUTRO</v>
      </c>
      <c r="F3468" t="str">
        <v>0230/25 - SO</v>
      </c>
      <c r="G3468" t="str">
        <v>FETHAB</v>
      </c>
      <c r="H3468" t="str">
        <v>ÚNICA</v>
      </c>
      <c r="I3468" t="str">
        <v>BOLETO</v>
      </c>
      <c r="J3468">
        <v>175.96</v>
      </c>
    </row>
    <row r="3469">
      <c r="A3469" t="str">
        <v>MM</v>
      </c>
      <c r="B3469">
        <v>46087</v>
      </c>
      <c r="C3469" t="str">
        <v>CTE 32596 PARCIAL.</v>
      </c>
      <c r="D3469" t="str">
        <v>MM COMERCIO DE CEREAIS</v>
      </c>
      <c r="E3469" t="str">
        <v xml:space="preserve"> NEROWILLIAN DIAS DE SOUZA TRANSPORTES</v>
      </c>
      <c r="F3469" t="str">
        <v>03/2026</v>
      </c>
      <c r="G3469" t="str">
        <v>PRO-LABORE</v>
      </c>
      <c r="H3469" t="str">
        <v>ÚNICA</v>
      </c>
      <c r="I3469" t="str">
        <v>DINHEIRO</v>
      </c>
      <c r="J3469">
        <v>2000</v>
      </c>
    </row>
    <row r="3470">
      <c r="A3470" t="str">
        <v>MM</v>
      </c>
      <c r="B3470">
        <v>46087</v>
      </c>
      <c r="C3470" t="str">
        <v>RESGATE</v>
      </c>
      <c r="D3470" t="str">
        <v>MM COMERCIO DE CEREAIS</v>
      </c>
      <c r="E3470" t="str">
        <v xml:space="preserve"> TRANSFERENCIA ENTRE CONTAS</v>
      </c>
      <c r="F3470" t="str">
        <v>03/2026</v>
      </c>
      <c r="G3470" t="str">
        <v>TRANSFERENCIA ENTRE CONTAS</v>
      </c>
      <c r="H3470" t="str">
        <v>ÚNICA</v>
      </c>
      <c r="I3470" t="str">
        <v>TRANSFERENCIA</v>
      </c>
      <c r="J3470">
        <v>111497.76</v>
      </c>
    </row>
    <row r="3471">
      <c r="A3471" t="str">
        <v>MM</v>
      </c>
      <c r="B3471">
        <v>46090</v>
      </c>
      <c r="C3471" t="str">
        <v>NF 202500000000001 PARCIAL</v>
      </c>
      <c r="D3471" t="str">
        <v>MM COMERCIO DE CEREAIS</v>
      </c>
      <c r="E3471" t="str">
        <v xml:space="preserve"> TOCANTINS GRAOS LTDA</v>
      </c>
      <c r="F3471" t="str">
        <v>202500000000001</v>
      </c>
      <c r="G3471" t="str">
        <v>PRO-LABORE</v>
      </c>
      <c r="H3471" t="str">
        <v>ÚNICA</v>
      </c>
      <c r="I3471" t="str">
        <v>PIX</v>
      </c>
      <c r="J3471">
        <v>5000</v>
      </c>
    </row>
    <row r="3472">
      <c r="A3472" t="str">
        <v>MM</v>
      </c>
      <c r="B3472">
        <v>46090</v>
      </c>
      <c r="C3472" t="str">
        <v>RESGATE</v>
      </c>
      <c r="D3472" t="str">
        <v>MM COMERCIO DE CEREAIS</v>
      </c>
      <c r="E3472" t="str">
        <v xml:space="preserve"> TRANSFERENCIA ENTRE CONTAS</v>
      </c>
      <c r="F3472" t="str">
        <v>03/2026</v>
      </c>
      <c r="G3472" t="str">
        <v>TRANSFERENCIA ENTRE CONTAS</v>
      </c>
      <c r="H3472" t="str">
        <v>ÚNICA</v>
      </c>
      <c r="I3472" t="str">
        <v>TRANSFERENCIA</v>
      </c>
      <c r="J3472">
        <v>5000</v>
      </c>
    </row>
    <row r="3473">
      <c r="A3473" t="str">
        <v>MM</v>
      </c>
      <c r="B3473">
        <v>46091</v>
      </c>
      <c r="C3473" t="str">
        <v>NF 202500000000001 PARCIAL</v>
      </c>
      <c r="D3473" t="str">
        <v>MM COMERCIO DE CEREAIS</v>
      </c>
      <c r="E3473" t="str">
        <v xml:space="preserve"> TOCANTINS GRAOS LTDA</v>
      </c>
      <c r="F3473" t="str">
        <v>202500000000001</v>
      </c>
      <c r="G3473" t="str">
        <v>PRO-LABORE</v>
      </c>
      <c r="H3473" t="str">
        <v>ÚNICA</v>
      </c>
      <c r="I3473" t="str">
        <v>PIX</v>
      </c>
      <c r="J3473">
        <v>11000</v>
      </c>
    </row>
    <row r="3474">
      <c r="A3474" t="str">
        <v>MM</v>
      </c>
      <c r="B3474">
        <v>46091</v>
      </c>
      <c r="C3474" t="str">
        <v>CONSORCIO</v>
      </c>
      <c r="D3474" t="str">
        <v>MM COMERCIO DE CEREAIS</v>
      </c>
      <c r="E3474" t="str">
        <v xml:space="preserve"> BANCO DO BRASIL SA</v>
      </c>
      <c r="F3474" t="str">
        <v>03/2026</v>
      </c>
      <c r="G3474" t="str">
        <v>CONSORCIO</v>
      </c>
      <c r="H3474" t="str">
        <v>ÚNICA</v>
      </c>
      <c r="I3474" t="str">
        <v>DEBITO EM CONTA</v>
      </c>
      <c r="J3474">
        <v>695.27</v>
      </c>
    </row>
    <row r="3475">
      <c r="A3475" t="str">
        <v>MM</v>
      </c>
      <c r="B3475">
        <v>46091</v>
      </c>
      <c r="C3475" t="str">
        <v>TARIFA</v>
      </c>
      <c r="D3475" t="str">
        <v>MM COMERCIO DE CEREAIS</v>
      </c>
      <c r="E3475" t="str">
        <v xml:space="preserve"> BANCO DO BRASIL SA</v>
      </c>
      <c r="F3475" t="str">
        <v>03/2026</v>
      </c>
      <c r="G3475" t="str">
        <v>TARIFA BANCARIA</v>
      </c>
      <c r="H3475" t="str">
        <v>ÚNICA</v>
      </c>
      <c r="I3475" t="str">
        <v>DEBITO EM CONTA</v>
      </c>
      <c r="J3475">
        <v>95</v>
      </c>
    </row>
    <row r="3476">
      <c r="A3476" t="str">
        <v>MM</v>
      </c>
      <c r="B3476">
        <v>46091</v>
      </c>
      <c r="C3476" t="str">
        <v>JUROS CAPITAL DE GIRO OPERAÇÃO 713.915.169 CONTA GARANTIDA. JUROS 1,83%.</v>
      </c>
      <c r="D3476" t="str">
        <v>MM COMERCIO DE CEREAIS</v>
      </c>
      <c r="E3476" t="str">
        <v xml:space="preserve"> BANCO DO BRASIL SA</v>
      </c>
      <c r="F3476" t="str">
        <v>713.915.169</v>
      </c>
      <c r="G3476" t="str">
        <v>JUROS EMPRESTIMOS</v>
      </c>
      <c r="H3476" t="str">
        <v>ÚNICA</v>
      </c>
      <c r="I3476" t="str">
        <v>DEBITO EM CONTA</v>
      </c>
      <c r="J3476">
        <v>168.46</v>
      </c>
    </row>
    <row r="3477">
      <c r="A3477" t="str">
        <v>MM</v>
      </c>
      <c r="B3477">
        <v>46091</v>
      </c>
      <c r="C3477" t="str">
        <v>NF 18 - REF 03/2026</v>
      </c>
      <c r="D3477" t="str">
        <v>MM COMERCIO DE CEREAIS</v>
      </c>
      <c r="E3477" t="str">
        <v xml:space="preserve"> SKILLS IT SOLUCOES EM TECNOLOGIA LTDA</v>
      </c>
      <c r="F3477" t="str">
        <v>18</v>
      </c>
      <c r="G3477" t="str">
        <v>INFORMATICA</v>
      </c>
      <c r="H3477" t="str">
        <v>ÚNICA</v>
      </c>
      <c r="I3477" t="str">
        <v>BOLETO</v>
      </c>
      <c r="J3477">
        <v>125</v>
      </c>
    </row>
    <row r="3478">
      <c r="A3478" t="str">
        <v>MM</v>
      </c>
      <c r="B3478">
        <v>46091</v>
      </c>
      <c r="C3478" t="str">
        <v>RESGATE</v>
      </c>
      <c r="D3478" t="str">
        <v>MM COMERCIO DE CEREAIS</v>
      </c>
      <c r="E3478" t="str">
        <v xml:space="preserve"> TRANSFERENCIA ENTRE CONTAS</v>
      </c>
      <c r="F3478" t="str">
        <v>03/2026</v>
      </c>
      <c r="G3478" t="str">
        <v>TRANSFERENCIA ENTRE CONTAS</v>
      </c>
      <c r="H3478" t="str">
        <v>ÚNICA</v>
      </c>
      <c r="I3478" t="str">
        <v>TRANSFERENCIA</v>
      </c>
      <c r="J3478">
        <v>12083.73</v>
      </c>
    </row>
    <row r="3479">
      <c r="A3479" t="str">
        <v>MM</v>
      </c>
      <c r="B3479">
        <v>46092</v>
      </c>
      <c r="C3479" t="str">
        <v>ARMAZENAMENTO DADOS. EXTRATO MARCIA MORATELLI.</v>
      </c>
      <c r="D3479" t="str">
        <v>MM COMERCIO DE CEREAIS</v>
      </c>
      <c r="E3479" t="str">
        <v xml:space="preserve"> GOOGLE CLOUD BRASIL COMPUTACAO E SERVICOS DE DADOS LTDA.</v>
      </c>
      <c r="F3479" t="str">
        <v>16498702</v>
      </c>
      <c r="G3479" t="str">
        <v>INFORMATICA</v>
      </c>
      <c r="H3479" t="str">
        <v>3/12</v>
      </c>
      <c r="I3479" t="str">
        <v>TRANSFERENCIA</v>
      </c>
      <c r="J3479">
        <v>98</v>
      </c>
    </row>
    <row r="3480">
      <c r="A3480" t="str">
        <v>MM</v>
      </c>
      <c r="B3480">
        <v>46092</v>
      </c>
      <c r="C3480" t="str">
        <v>NF 9 ARMAZEMANENTO FEIJAO MUNGO VERDE - CONTRATO COMPRA 0227/25 - MV.</v>
      </c>
      <c r="D3480" t="str">
        <v>MM COMERCIO DE CEREAIS</v>
      </c>
      <c r="E3480" t="str">
        <v xml:space="preserve"> AGRO-SEMEAR COMERCIO DE PRODUTOS AGRICOLAS LTDA</v>
      </c>
      <c r="F3480" t="str">
        <v>9</v>
      </c>
      <c r="G3480" t="str">
        <v>DESPESA DE ARMAZENAGEM</v>
      </c>
      <c r="H3480" t="str">
        <v>ÚNICA</v>
      </c>
      <c r="I3480" t="str">
        <v>TRANSFERENCIA</v>
      </c>
      <c r="J3480">
        <v>18720</v>
      </c>
    </row>
    <row r="3481">
      <c r="A3481" t="str">
        <v>MM</v>
      </c>
      <c r="B3481">
        <v>46092</v>
      </c>
      <c r="C3481" t="str">
        <v>RESGATE</v>
      </c>
      <c r="D3481" t="str">
        <v>MM COMERCIO DE CEREAIS</v>
      </c>
      <c r="E3481" t="str">
        <v xml:space="preserve"> TRANSFERENCIA ENTRE CONTAS</v>
      </c>
      <c r="F3481" t="str">
        <v>03/2026</v>
      </c>
      <c r="G3481" t="str">
        <v>TRANSFERENCIA ENTRE CONTAS</v>
      </c>
      <c r="H3481" t="str">
        <v>ÚNICA</v>
      </c>
      <c r="I3481" t="str">
        <v>TRANSFERENCIA</v>
      </c>
      <c r="J3481">
        <v>18818</v>
      </c>
    </row>
    <row r="3482">
      <c r="A3482" t="str">
        <v>MM</v>
      </c>
      <c r="B3482">
        <v>46094</v>
      </c>
      <c r="C3482" t="str">
        <v>IR JUROS MUTUO SOCIO.</v>
      </c>
      <c r="D3482" t="str">
        <v>MM COMERCIO DE CEREAIS</v>
      </c>
      <c r="E3482" t="str">
        <v xml:space="preserve"> MINISTERIO DA FAZENDA</v>
      </c>
      <c r="F3482" t="str">
        <v>02/2026</v>
      </c>
      <c r="G3482" t="str">
        <v>IRPF</v>
      </c>
      <c r="H3482" t="str">
        <v>ÚNICA</v>
      </c>
      <c r="I3482" t="str">
        <v>BOLETO</v>
      </c>
      <c r="J3482">
        <v>390.81</v>
      </c>
    </row>
    <row r="3483">
      <c r="A3483" t="str">
        <v>MM</v>
      </c>
      <c r="B3483">
        <v>46094</v>
      </c>
      <c r="C3483" t="str">
        <v>RESGATE</v>
      </c>
      <c r="D3483" t="str">
        <v>MM COMERCIO DE CEREAIS</v>
      </c>
      <c r="E3483" t="str">
        <v xml:space="preserve"> TRANSFERENCIA ENTRE CONTAS</v>
      </c>
      <c r="F3483" t="str">
        <v>03/2026</v>
      </c>
      <c r="G3483" t="str">
        <v>TRANSFERENCIA ENTRE CONTAS</v>
      </c>
      <c r="H3483" t="str">
        <v>ÚNICA</v>
      </c>
      <c r="I3483" t="str">
        <v>TRANSFERENCIA</v>
      </c>
      <c r="J3483">
        <v>390.81</v>
      </c>
    </row>
    <row r="3484">
      <c r="A3484" t="str">
        <v>MM</v>
      </c>
      <c r="B3484">
        <v>46094</v>
      </c>
      <c r="C3484" t="str">
        <v>ANTECIPACAO CONTRATO 0262/26 - SO. PAGAMENTO BELA CONTA DA BELA CONTRATO DE EMPRESTIMO 0047/26 BELA X MM.</v>
      </c>
      <c r="D3484" t="str">
        <v>MM COMERCIO DE CEREAIS</v>
      </c>
      <c r="E3484" t="str">
        <v xml:space="preserve"> ALENCAR KACIANO GALLO</v>
      </c>
      <c r="F3484" t="str">
        <v>0262/26 - SO</v>
      </c>
      <c r="G3484" t="str">
        <v>FORNECEDORES MERCADORIA</v>
      </c>
      <c r="H3484" t="str">
        <v>ÚNICA</v>
      </c>
      <c r="I3484" t="str">
        <v>TRANSFERENCIA</v>
      </c>
      <c r="J3484">
        <v>1500000</v>
      </c>
    </row>
    <row r="3485">
      <c r="A3485" t="str">
        <v>MM</v>
      </c>
      <c r="B3485">
        <v>46097</v>
      </c>
      <c r="C3485" t="str">
        <v>MERCADORIA REF NF 4791. CONTRATO COMPRA 0262/26 - SO.</v>
      </c>
      <c r="D3485" t="str">
        <v>MM COMERCIO DE CEREAIS</v>
      </c>
      <c r="E3485" t="str">
        <v xml:space="preserve"> ALENCAR KACIANO GALLO</v>
      </c>
      <c r="F3485" t="str">
        <v>0262/26 - SO</v>
      </c>
      <c r="G3485" t="str">
        <v>FORNECEDORES MERCADORIA</v>
      </c>
      <c r="H3485" t="str">
        <v>ÚNICA</v>
      </c>
      <c r="I3485" t="str">
        <v>PIX</v>
      </c>
      <c r="J3485">
        <v>500000</v>
      </c>
    </row>
    <row r="3486">
      <c r="A3486" t="str">
        <v>MM</v>
      </c>
      <c r="B3486">
        <v>46097</v>
      </c>
      <c r="C3486" t="str">
        <v>RESGATE</v>
      </c>
      <c r="D3486" t="str">
        <v>MM COMERCIO DE CEREAIS</v>
      </c>
      <c r="E3486" t="str">
        <v xml:space="preserve"> TRANSFERENCIA ENTRE CONTAS</v>
      </c>
      <c r="F3486" t="str">
        <v>03/2026</v>
      </c>
      <c r="G3486" t="str">
        <v>TRANSFERENCIA ENTRE CONTAS</v>
      </c>
      <c r="H3486" t="str">
        <v>ÚNICA</v>
      </c>
      <c r="I3486" t="str">
        <v>TRANSFERENCIA</v>
      </c>
      <c r="J3486">
        <v>425996.33</v>
      </c>
    </row>
    <row r="3487">
      <c r="A3487" t="str">
        <v>MM</v>
      </c>
      <c r="B3487">
        <v>46097</v>
      </c>
      <c r="C3487" t="str">
        <v>RESGATE</v>
      </c>
      <c r="D3487" t="str">
        <v>MM COMERCIO DE CEREAIS</v>
      </c>
      <c r="E3487" t="str">
        <v xml:space="preserve"> TRANSFERENCIA ENTRE CONTAS</v>
      </c>
      <c r="F3487" t="str">
        <v>03/2026</v>
      </c>
      <c r="G3487" t="str">
        <v>TRANSFERENCIA ENTRE CONTAS</v>
      </c>
      <c r="H3487" t="str">
        <v>ÚNICA</v>
      </c>
      <c r="I3487" t="str">
        <v>TRANSFERENCIA</v>
      </c>
      <c r="J3487">
        <v>75603.67</v>
      </c>
    </row>
    <row r="3488">
      <c r="A3488" t="str">
        <v>MM</v>
      </c>
      <c r="B3488">
        <v>46099</v>
      </c>
      <c r="C3488" t="str">
        <v>RECEBIMENTO REF AO VOLUME DE 7.739 KG NAO ENTREGUE CONTRATO COMPRA 0247/26 - SO. RECEBIDO VIA CESSAO DE CREDITO BELA CEREAIS.</v>
      </c>
      <c r="D3488" t="str">
        <v>MM COMERCIO DE CEREAIS</v>
      </c>
      <c r="E3488" t="str">
        <v xml:space="preserve"> ALENCAR KACIANO GALLO</v>
      </c>
      <c r="F3488" t="str">
        <v>0247/26 - SO</v>
      </c>
      <c r="G3488" t="str">
        <v>FORNECEDORES MERCADORIA</v>
      </c>
      <c r="H3488" t="str">
        <v>ÚNICA</v>
      </c>
      <c r="I3488" t="str">
        <v>TRANSFERENCIA</v>
      </c>
      <c r="J3488">
        <v>-12898.33</v>
      </c>
    </row>
    <row r="3489">
      <c r="A3489" t="str">
        <v>MM</v>
      </c>
      <c r="B3489">
        <v>46099</v>
      </c>
      <c r="C3489" t="str">
        <v>APLICACAO</v>
      </c>
      <c r="D3489" t="str">
        <v>MM COMERCIO DE CEREAIS</v>
      </c>
      <c r="E3489" t="str">
        <v xml:space="preserve"> TRANSFERENCIA ENTRE CONTAS</v>
      </c>
      <c r="F3489" t="str">
        <v>03/2026</v>
      </c>
      <c r="G3489" t="str">
        <v>TRANSFERENCIA ENTRE CONTAS</v>
      </c>
      <c r="H3489" t="str">
        <v>ÚNICA</v>
      </c>
      <c r="I3489" t="str">
        <v>TRANSFERENCIA</v>
      </c>
      <c r="J3489">
        <v>1451763.33</v>
      </c>
    </row>
    <row r="3490">
      <c r="A3490" t="str">
        <v>MM</v>
      </c>
      <c r="B3490">
        <v>46100</v>
      </c>
      <c r="C3490" t="str">
        <v>REFERENTE 03/2026.</v>
      </c>
      <c r="D3490" t="str">
        <v>MM COMERCIO DE CEREAIS</v>
      </c>
      <c r="E3490" t="str">
        <v xml:space="preserve"> ENERGISA MATO GROSSO - DISTRIBUIDORA DE ENERGIA S.A.</v>
      </c>
      <c r="F3490" t="str">
        <v>03/2026</v>
      </c>
      <c r="G3490" t="str">
        <v>ENERGIA</v>
      </c>
      <c r="H3490" t="str">
        <v>3/12</v>
      </c>
      <c r="I3490" t="str">
        <v>BOLETO</v>
      </c>
      <c r="J3490">
        <v>77.59</v>
      </c>
    </row>
    <row r="3491">
      <c r="A3491" t="str">
        <v>MM</v>
      </c>
      <c r="B3491">
        <v>46100</v>
      </c>
      <c r="C3491" t="str">
        <v>NF 2702. EXTRATO VINDI PAGAMENTOS</v>
      </c>
      <c r="D3491" t="str">
        <v>MM COMERCIO DE CEREAIS</v>
      </c>
      <c r="E3491" t="str">
        <v xml:space="preserve"> BRY TECNOLOGIA S.A</v>
      </c>
      <c r="F3491" t="str">
        <v>2702</v>
      </c>
      <c r="G3491" t="str">
        <v>CUSTAS CARTORIAIS</v>
      </c>
      <c r="H3491" t="str">
        <v>ÚNICA</v>
      </c>
      <c r="I3491" t="str">
        <v>PIX</v>
      </c>
      <c r="J3491">
        <v>200</v>
      </c>
    </row>
    <row r="3492">
      <c r="A3492" t="str">
        <v>MM</v>
      </c>
      <c r="B3492">
        <v>46100</v>
      </c>
      <c r="C3492" t="str">
        <v>RESGATE</v>
      </c>
      <c r="D3492" t="str">
        <v>MM COMERCIO DE CEREAIS</v>
      </c>
      <c r="E3492" t="str">
        <v xml:space="preserve"> TRANSFERENCIA ENTRE CONTAS</v>
      </c>
      <c r="F3492" t="str">
        <v>03/2026</v>
      </c>
      <c r="G3492" t="str">
        <v>TRANSFERENCIA ENTRE CONTAS</v>
      </c>
      <c r="H3492" t="str">
        <v>ÚNICA</v>
      </c>
      <c r="I3492" t="str">
        <v>TRANSFERENCIA</v>
      </c>
      <c r="J3492">
        <v>277.59</v>
      </c>
    </row>
    <row r="3493">
      <c r="A3493" t="str">
        <v>MM</v>
      </c>
      <c r="B3493">
        <v>46101</v>
      </c>
      <c r="C3493" t="str">
        <v>REFERENTE 02/2026.</v>
      </c>
      <c r="D3493" t="str">
        <v>MM COMERCIO DE CEREAIS</v>
      </c>
      <c r="E3493" t="str">
        <v xml:space="preserve"> INSS INSTITUTO NACIONAL DE SEGURANCA SOCIAL</v>
      </c>
      <c r="F3493" t="str">
        <v>02/2026</v>
      </c>
      <c r="G3493" t="str">
        <v>INSS</v>
      </c>
      <c r="H3493" t="str">
        <v>2/12</v>
      </c>
      <c r="I3493" t="str">
        <v>BOLETO</v>
      </c>
      <c r="J3493">
        <v>806</v>
      </c>
    </row>
    <row r="3494">
      <c r="A3494" t="str">
        <v>MM</v>
      </c>
      <c r="B3494">
        <v>46101</v>
      </c>
      <c r="C3494" t="str">
        <v>MERCADORIA REF NF 4791. CONTRATO COMPRA 0262/26 - SO.</v>
      </c>
      <c r="D3494" t="str">
        <v>MM COMERCIO DE CEREAIS</v>
      </c>
      <c r="E3494" t="str">
        <v xml:space="preserve"> ALENCAR KACIANO GALLO</v>
      </c>
      <c r="F3494" t="str">
        <v>0262/26 - SO</v>
      </c>
      <c r="G3494" t="str">
        <v>FORNECEDORES MERCADORIA</v>
      </c>
      <c r="H3494" t="str">
        <v>ÚNICA</v>
      </c>
      <c r="I3494" t="str">
        <v>TED</v>
      </c>
      <c r="J3494">
        <v>1325469</v>
      </c>
    </row>
    <row r="3495">
      <c r="A3495" t="str">
        <v>MM</v>
      </c>
      <c r="B3495">
        <v>46101</v>
      </c>
      <c r="C3495" t="str">
        <v>CTE 32597 PARCIAL.</v>
      </c>
      <c r="D3495" t="str">
        <v>MM COMERCIO DE CEREAIS</v>
      </c>
      <c r="E3495" t="str">
        <v xml:space="preserve"> NEROWILLIAN DIAS DE SOUZA TRANSPORTES</v>
      </c>
      <c r="F3495" t="str">
        <v>03/2026</v>
      </c>
      <c r="G3495" t="str">
        <v>PRO-LABORE</v>
      </c>
      <c r="H3495" t="str">
        <v>ÚNICA</v>
      </c>
      <c r="I3495" t="str">
        <v>DINHEIRO</v>
      </c>
      <c r="J3495">
        <v>3000</v>
      </c>
    </row>
    <row r="3496">
      <c r="A3496" t="str">
        <v>MM</v>
      </c>
      <c r="B3496">
        <v>46101</v>
      </c>
      <c r="C3496" t="str">
        <v>SENAR CONTRATO 0230/25 - SO NF 7098.</v>
      </c>
      <c r="D3496" t="str">
        <v>MM COMERCIO DE CEREAIS</v>
      </c>
      <c r="E3496" t="str">
        <v xml:space="preserve"> SILVIO CESAR VERDELIO E OUTRO</v>
      </c>
      <c r="F3496" t="str">
        <v>0230/25 - SO</v>
      </c>
      <c r="G3496" t="str">
        <v>FUNRURAL</v>
      </c>
      <c r="H3496" t="str">
        <v>ÚNICA</v>
      </c>
      <c r="I3496" t="str">
        <v>BOLETO</v>
      </c>
      <c r="J3496">
        <v>5391.39</v>
      </c>
    </row>
    <row r="3497">
      <c r="A3497" t="str">
        <v>MM</v>
      </c>
      <c r="B3497">
        <v>46101</v>
      </c>
      <c r="C3497" t="str">
        <v>SENAR CONTRATO 0230/25 - SO NF 7098.</v>
      </c>
      <c r="D3497" t="str">
        <v>MM COMERCIO DE CEREAIS</v>
      </c>
      <c r="E3497" t="str">
        <v xml:space="preserve"> SILVIO CESAR VERDELIO E OUTRO</v>
      </c>
      <c r="F3497" t="str">
        <v>0230/25 - SO</v>
      </c>
      <c r="G3497" t="str">
        <v>FUNRURAL</v>
      </c>
      <c r="H3497" t="str">
        <v>ÚNICA</v>
      </c>
      <c r="I3497" t="str">
        <v>BOLETO</v>
      </c>
      <c r="J3497">
        <v>164.38</v>
      </c>
    </row>
    <row r="3498">
      <c r="A3498" t="str">
        <v>MM</v>
      </c>
      <c r="B3498">
        <v>46101</v>
      </c>
      <c r="C3498" t="str">
        <v>RESGATE</v>
      </c>
      <c r="D3498" t="str">
        <v>MM COMERCIO DE CEREAIS</v>
      </c>
      <c r="E3498" t="str">
        <v xml:space="preserve"> TRANSFERENCIA ENTRE CONTAS</v>
      </c>
      <c r="F3498" t="str">
        <v>03/2026</v>
      </c>
      <c r="G3498" t="str">
        <v>TRANSFERENCIA ENTRE CONTAS</v>
      </c>
      <c r="H3498" t="str">
        <v>ÚNICA</v>
      </c>
      <c r="I3498" t="str">
        <v>TRANSFERENCIA</v>
      </c>
      <c r="J3498">
        <v>1334830.77</v>
      </c>
    </row>
    <row r="3499">
      <c r="A3499" t="str">
        <v>MM</v>
      </c>
      <c r="B3499">
        <v>46104</v>
      </c>
      <c r="C3499" t="str">
        <v>BAIXAR MUTUO</v>
      </c>
      <c r="D3499" t="str">
        <v>MM COMERCIO DE CEREAIS</v>
      </c>
      <c r="E3499" t="str">
        <v xml:space="preserve"> MARCIA MORATELLI</v>
      </c>
      <c r="F3499" t="str">
        <v>03/2026</v>
      </c>
      <c r="G3499" t="str">
        <v>PRO-LABORE</v>
      </c>
      <c r="H3499" t="str">
        <v>ÚNICA</v>
      </c>
      <c r="I3499" t="str">
        <v>TRANSFERENCIA</v>
      </c>
      <c r="J3499">
        <v>4500</v>
      </c>
    </row>
    <row r="3500">
      <c r="A3500" t="str">
        <v>MM</v>
      </c>
      <c r="B3500">
        <v>46104</v>
      </c>
      <c r="C3500" t="str">
        <v>RESGATE</v>
      </c>
      <c r="D3500" t="str">
        <v>MM COMERCIO DE CEREAIS</v>
      </c>
      <c r="E3500" t="str">
        <v xml:space="preserve"> TRANSFERENCIA ENTRE CONTAS</v>
      </c>
      <c r="F3500" t="str">
        <v>03/2026</v>
      </c>
      <c r="G3500" t="str">
        <v>TRANSFERENCIA ENTRE CONTAS</v>
      </c>
      <c r="H3500" t="str">
        <v>ÚNICA</v>
      </c>
      <c r="I3500" t="str">
        <v>TRANSFERENCIA</v>
      </c>
      <c r="J3500">
        <v>4500</v>
      </c>
    </row>
    <row r="3501">
      <c r="A3501" t="str">
        <v>MM</v>
      </c>
      <c r="B3501">
        <v>46112</v>
      </c>
      <c r="C3501" t="str">
        <v>TAXA ALVARA 2026</v>
      </c>
      <c r="D3501" t="str">
        <v>MM COMERCIO DE CEREAIS</v>
      </c>
      <c r="E3501" t="str">
        <v xml:space="preserve"> PREFEITURA DE CONFRESA</v>
      </c>
      <c r="F3501" t="str">
        <v>02/2026</v>
      </c>
      <c r="G3501" t="str">
        <v>OUTROS IMPOSTOS E TAXAS</v>
      </c>
      <c r="H3501" t="str">
        <v>ÚNICA</v>
      </c>
      <c r="I3501" t="str">
        <v>BOLETO</v>
      </c>
      <c r="J3501">
        <v>2045.6</v>
      </c>
    </row>
    <row r="3502">
      <c r="A3502" t="str">
        <v>MM</v>
      </c>
      <c r="B3502">
        <v>46112</v>
      </c>
      <c r="C3502" t="str">
        <v>HONORARIOS CONTABEIS 03/2026.</v>
      </c>
      <c r="D3502" t="str">
        <v>MM COMERCIO DE CEREAIS</v>
      </c>
      <c r="E3502" t="str">
        <v xml:space="preserve"> ALEXANDRE ZAVITOSKI GOMES</v>
      </c>
      <c r="F3502" t="str">
        <v>2049</v>
      </c>
      <c r="G3502" t="str">
        <v>HONORARIO CONTABEL</v>
      </c>
      <c r="H3502" t="str">
        <v>3/12</v>
      </c>
      <c r="I3502" t="str">
        <v>PIX</v>
      </c>
      <c r="J3502">
        <v>1621</v>
      </c>
    </row>
    <row r="3503">
      <c r="A3503" t="str">
        <v>MM</v>
      </c>
      <c r="B3503">
        <v>46112</v>
      </c>
      <c r="C3503" t="str">
        <v>PRO LABORE</v>
      </c>
      <c r="D3503" t="str">
        <v>MM COMERCIO DE CEREAIS</v>
      </c>
      <c r="E3503" t="str">
        <v xml:space="preserve"> MARCIA MORATELLI</v>
      </c>
      <c r="F3503" t="str">
        <v>03/2026</v>
      </c>
      <c r="G3503" t="str">
        <v>PRO-LABORE</v>
      </c>
      <c r="H3503" t="str">
        <v>3/12</v>
      </c>
      <c r="I3503" t="str">
        <v>TRANSFERENCIA</v>
      </c>
      <c r="J3503">
        <v>2314</v>
      </c>
    </row>
    <row r="3504">
      <c r="A3504" t="str">
        <v>MM</v>
      </c>
      <c r="B3504">
        <v>46112</v>
      </c>
      <c r="C3504" t="str">
        <v>RELATORIO DE DESPESAS MARCO/2026.</v>
      </c>
      <c r="D3504" t="str">
        <v>MM COMERCIO DE CEREAIS</v>
      </c>
      <c r="E3504" t="str">
        <v xml:space="preserve"> MARCIA MORATELLI</v>
      </c>
      <c r="F3504" t="str">
        <v>03/2026</v>
      </c>
      <c r="G3504" t="str">
        <v>REFEICOES/ALIMENTACAO</v>
      </c>
      <c r="H3504" t="str">
        <v>ÚNICA</v>
      </c>
      <c r="I3504" t="str">
        <v>TRANSFERENCIA</v>
      </c>
      <c r="J3504">
        <v>765.67</v>
      </c>
    </row>
    <row r="3505">
      <c r="A3505" t="str">
        <v>MM</v>
      </c>
      <c r="B3505">
        <v>46112</v>
      </c>
      <c r="C3505" t="str">
        <v>RELATORIO DE DESPESAS MARCO/2026.</v>
      </c>
      <c r="D3505" t="str">
        <v>MM COMERCIO DE CEREAIS</v>
      </c>
      <c r="E3505" t="str">
        <v xml:space="preserve"> MARCIA MORATELLI</v>
      </c>
      <c r="F3505" t="str">
        <v>03/2026</v>
      </c>
      <c r="G3505" t="str">
        <v>COMBUSTIVEL</v>
      </c>
      <c r="H3505" t="str">
        <v>ÚNICA</v>
      </c>
      <c r="I3505" t="str">
        <v>TRANSFERENCIA</v>
      </c>
      <c r="J3505">
        <v>4693.61</v>
      </c>
    </row>
    <row r="3506">
      <c r="A3506" t="str">
        <v>MM</v>
      </c>
      <c r="B3506">
        <v>46112</v>
      </c>
      <c r="C3506" t="str">
        <v>RELATORIO DE DESPESAS MARCO/2026.</v>
      </c>
      <c r="D3506" t="str">
        <v>MM COMERCIO DE CEREAIS</v>
      </c>
      <c r="E3506" t="str">
        <v xml:space="preserve"> MARCIA MORATELLI</v>
      </c>
      <c r="F3506" t="str">
        <v>03/2026</v>
      </c>
      <c r="G3506" t="str">
        <v>CORREIO</v>
      </c>
      <c r="H3506" t="str">
        <v>ÚNICA</v>
      </c>
      <c r="I3506" t="str">
        <v>TRANSFERENCIA</v>
      </c>
      <c r="J3506">
        <v>47.1</v>
      </c>
    </row>
    <row r="3507">
      <c r="A3507" t="str">
        <v>MM</v>
      </c>
      <c r="B3507">
        <v>46112</v>
      </c>
      <c r="C3507" t="str">
        <v>RELATORIO DE DESPESAS MARCO/2026.</v>
      </c>
      <c r="D3507" t="str">
        <v>MM COMERCIO DE CEREAIS</v>
      </c>
      <c r="E3507" t="str">
        <v xml:space="preserve"> MARCIA MORATELLI</v>
      </c>
      <c r="F3507" t="str">
        <v>03/2026</v>
      </c>
      <c r="G3507" t="str">
        <v>CUSTAS CARTORIAIS</v>
      </c>
      <c r="H3507" t="str">
        <v>ÚNICA</v>
      </c>
      <c r="I3507" t="str">
        <v>TRANSFERENCIA</v>
      </c>
      <c r="J3507">
        <v>250.67</v>
      </c>
    </row>
    <row r="3508">
      <c r="A3508" t="str">
        <v>MM</v>
      </c>
      <c r="B3508">
        <v>46112</v>
      </c>
      <c r="C3508" t="str">
        <v>RELATORIO DE DESPESAS MARCO/2026.</v>
      </c>
      <c r="D3508" t="str">
        <v>MM COMERCIO DE CEREAIS</v>
      </c>
      <c r="E3508" t="str">
        <v xml:space="preserve"> MARCIA MORATELLI</v>
      </c>
      <c r="F3508" t="str">
        <v>03/2026</v>
      </c>
      <c r="G3508" t="str">
        <v>HOSPEDAGEM</v>
      </c>
      <c r="H3508" t="str">
        <v>ÚNICA</v>
      </c>
      <c r="I3508" t="str">
        <v>TRANSFERENCIA</v>
      </c>
      <c r="J3508">
        <v>1374.57</v>
      </c>
    </row>
    <row r="3509">
      <c r="A3509" t="str">
        <v>MM</v>
      </c>
      <c r="B3509">
        <v>46112</v>
      </c>
      <c r="C3509" t="str">
        <v>RELATORIO DE DESPESAS MARCO/2026.</v>
      </c>
      <c r="D3509" t="str">
        <v>MM COMERCIO DE CEREAIS</v>
      </c>
      <c r="E3509" t="str">
        <v xml:space="preserve"> MARCIA MORATELLI</v>
      </c>
      <c r="F3509" t="str">
        <v>03/2026</v>
      </c>
      <c r="G3509" t="str">
        <v>MATERIAL BENS/CONSUMO</v>
      </c>
      <c r="H3509" t="str">
        <v>ÚNICA</v>
      </c>
      <c r="I3509" t="str">
        <v>TRANSFERENCIA</v>
      </c>
      <c r="J3509">
        <v>111.87</v>
      </c>
    </row>
    <row r="3510">
      <c r="A3510" t="str">
        <v>MM</v>
      </c>
      <c r="B3510">
        <v>46112</v>
      </c>
      <c r="C3510" t="str">
        <v>RELATORIO DE DESPESAS MARCO/2026.</v>
      </c>
      <c r="D3510" t="str">
        <v>MM COMERCIO DE CEREAIS</v>
      </c>
      <c r="E3510" t="str">
        <v xml:space="preserve"> MARCIA MORATELLI</v>
      </c>
      <c r="F3510" t="str">
        <v>03/2026</v>
      </c>
      <c r="G3510" t="str">
        <v>BALSA</v>
      </c>
      <c r="H3510" t="str">
        <v>ÚNICA</v>
      </c>
      <c r="I3510" t="str">
        <v>TRANSFERENCIA</v>
      </c>
      <c r="J3510">
        <v>285</v>
      </c>
    </row>
    <row r="3511">
      <c r="A3511" t="str">
        <v>MM</v>
      </c>
      <c r="B3511">
        <v>46112</v>
      </c>
      <c r="C3511" t="str">
        <v>PAGAMENTO JUROS REFERENTE AO CONTRATO DE MUTUO ENTRE SOCIO E EMPRESA DATADO DE 01/05/2025.</v>
      </c>
      <c r="D3511" t="str">
        <v>MM COMERCIO DE CEREAIS</v>
      </c>
      <c r="E3511" t="str">
        <v xml:space="preserve"> MARCIA MORATELLI</v>
      </c>
      <c r="F3511" t="str">
        <v>03/2026</v>
      </c>
      <c r="G3511" t="str">
        <v>JUROS S/ MUTUO SOCIO</v>
      </c>
      <c r="H3511" t="str">
        <v>3/12</v>
      </c>
      <c r="I3511" t="str">
        <v>TRANSFERENCIA</v>
      </c>
      <c r="J3511">
        <v>2214.62</v>
      </c>
    </row>
    <row r="3512">
      <c r="A3512" t="str">
        <v>MM</v>
      </c>
      <c r="B3512">
        <v>46112</v>
      </c>
      <c r="C3512" t="str">
        <v>RESGATE</v>
      </c>
      <c r="D3512" t="str">
        <v>MM COMERCIO DE CEREAIS</v>
      </c>
      <c r="E3512" t="str">
        <v xml:space="preserve"> TRANSFERENCIA ENTRE CONTAS</v>
      </c>
      <c r="F3512" t="str">
        <v>03/2026</v>
      </c>
      <c r="G3512" t="str">
        <v>TRANSFERENCIA ENTRE CONTAS</v>
      </c>
      <c r="H3512" t="str">
        <v>ÚNICA</v>
      </c>
      <c r="I3512" t="str">
        <v>TRANSFERENCIA</v>
      </c>
      <c r="J3512">
        <v>15723.71</v>
      </c>
    </row>
    <row r="3513">
      <c r="A3513" t="str">
        <v>MM</v>
      </c>
      <c r="B3513">
        <v>46112</v>
      </c>
      <c r="C3513" t="str">
        <v>IR APLICACAO</v>
      </c>
      <c r="D3513" t="str">
        <v>MM COMERCIO DE CEREAIS</v>
      </c>
      <c r="E3513" t="str">
        <v xml:space="preserve"> BANCO DO BRASIL SA</v>
      </c>
      <c r="F3513" t="str">
        <v>03/2026</v>
      </c>
      <c r="G3513" t="str">
        <v>IRPJ</v>
      </c>
      <c r="H3513" t="str">
        <v>ÚNICA</v>
      </c>
      <c r="I3513" t="str">
        <v>DEBITO EM CONTA</v>
      </c>
      <c r="J3513">
        <v>172.67</v>
      </c>
    </row>
    <row r="3514">
      <c r="A3514" t="str">
        <v>MM</v>
      </c>
      <c r="B3514">
        <v>46112</v>
      </c>
      <c r="C3514" t="str">
        <v>IOF APLICACAO</v>
      </c>
      <c r="D3514" t="str">
        <v>MM COMERCIO DE CEREAIS</v>
      </c>
      <c r="E3514" t="str">
        <v xml:space="preserve"> BANCO DO BRASIL SA</v>
      </c>
      <c r="F3514" t="str">
        <v>03/2026</v>
      </c>
      <c r="G3514" t="str">
        <v>IOF</v>
      </c>
      <c r="H3514" t="str">
        <v>ÚNICA</v>
      </c>
      <c r="I3514" t="str">
        <v>DEBITO EM CONTA</v>
      </c>
      <c r="J3514">
        <v>171.46</v>
      </c>
    </row>
    <row r="3515">
      <c r="A3515" t="str">
        <v>MM</v>
      </c>
      <c r="B3515">
        <v>46112</v>
      </c>
      <c r="C3515" t="str">
        <v>IR APLICACAO</v>
      </c>
      <c r="D3515" t="str">
        <v>MM COMERCIO DE CEREAIS</v>
      </c>
      <c r="E3515" t="str">
        <v xml:space="preserve"> BANCO DO BRASIL SA</v>
      </c>
      <c r="F3515" t="str">
        <v>03/2026</v>
      </c>
      <c r="G3515" t="str">
        <v>IRPJ</v>
      </c>
      <c r="H3515" t="str">
        <v>ÚNICA</v>
      </c>
      <c r="I3515" t="str">
        <v>DEBITO EM CONTA</v>
      </c>
      <c r="J3515">
        <v>168.38</v>
      </c>
    </row>
    <row r="3516">
      <c r="A3516" t="str">
        <v>MM</v>
      </c>
      <c r="B3516">
        <v>46112</v>
      </c>
      <c r="C3516" t="str">
        <v>AJUSTE</v>
      </c>
      <c r="D3516" t="str">
        <v>MM COMERCIO DE CEREAIS</v>
      </c>
      <c r="E3516" t="str">
        <v xml:space="preserve"> TRANSFERENCIA ENTRE CONTAS</v>
      </c>
      <c r="F3516" t="str">
        <v>03/2026</v>
      </c>
      <c r="G3516" t="str">
        <v>TRANSFERENCIA ENTRE CONTAS</v>
      </c>
      <c r="H3516" t="str">
        <v>ÚNICA</v>
      </c>
      <c r="I3516" t="str">
        <v>TRANSFERENCIA</v>
      </c>
      <c r="J3516">
        <v>0.26</v>
      </c>
    </row>
    <row r="3517">
      <c r="A3517" t="str">
        <v>MM</v>
      </c>
      <c r="B3517">
        <v>46113</v>
      </c>
      <c r="C3517" t="str">
        <v>NF 200</v>
      </c>
      <c r="D3517" t="str">
        <v>MM COMERCIO DE CEREAIS</v>
      </c>
      <c r="E3517" t="str">
        <v xml:space="preserve"> GERENTE MAX SOFTWARES EIRELI</v>
      </c>
      <c r="F3517" t="str">
        <v>200</v>
      </c>
      <c r="G3517" t="str">
        <v>SISTEMA GERENTE MAX</v>
      </c>
      <c r="H3517" t="str">
        <v>4/12</v>
      </c>
      <c r="I3517" t="str">
        <v>BOLETO</v>
      </c>
      <c r="J3517">
        <v>675.96</v>
      </c>
    </row>
    <row r="3518">
      <c r="A3518" t="str">
        <v>MM</v>
      </c>
      <c r="B3518">
        <v>46113</v>
      </c>
      <c r="C3518" t="str">
        <v>IOF CAPITAL DE GIRO OPERAÇÃO 713.915.169 CONTA GARANTIDA. JUROS 1,83%.</v>
      </c>
      <c r="D3518" t="str">
        <v>MM COMERCIO DE CEREAIS</v>
      </c>
      <c r="E3518" t="str">
        <v xml:space="preserve"> BANCO DO BRASIL SA</v>
      </c>
      <c r="F3518" t="str">
        <v>713.915.169</v>
      </c>
      <c r="G3518" t="str">
        <v>IOF</v>
      </c>
      <c r="H3518" t="str">
        <v>ÚNICA</v>
      </c>
      <c r="I3518" t="str">
        <v>DEBITO EM CONTA</v>
      </c>
      <c r="J3518">
        <v>15.58</v>
      </c>
    </row>
    <row r="3519">
      <c r="A3519" t="str">
        <v>MM</v>
      </c>
      <c r="B3519">
        <v>46113</v>
      </c>
      <c r="C3519" t="str">
        <v>APLICACAO</v>
      </c>
      <c r="D3519" t="str">
        <v>MM COMERCIO DE CEREAIS</v>
      </c>
      <c r="E3519" t="str">
        <v xml:space="preserve"> TRANSFERENCIA ENTRE CONTAS</v>
      </c>
      <c r="F3519" t="str">
        <v>04/2026</v>
      </c>
      <c r="G3519" t="str">
        <v>TRANSFERENCIA ENTRE CONTAS</v>
      </c>
      <c r="H3519" t="str">
        <v>ÚNICA</v>
      </c>
      <c r="I3519" t="str">
        <v>TRANSFERENCIA</v>
      </c>
      <c r="J3519">
        <v>3698165.64</v>
      </c>
    </row>
    <row r="3520">
      <c r="A3520" t="str">
        <v>MM</v>
      </c>
      <c r="B3520">
        <v>46114</v>
      </c>
      <c r="C3520" t="str">
        <v>DEVOLUCAO DA ANTECIPACAO DO CONTRATO DE COMPRA E VENDA NUMERO 0044/2026. (BELA CEREAIS X MM COMERCIO).</v>
      </c>
      <c r="D3520" t="str">
        <v>MM COMERCIO DE CEREAIS</v>
      </c>
      <c r="E3520" t="str">
        <v xml:space="preserve"> BELA CEREAIS COMERCIO LTDA</v>
      </c>
      <c r="F3520" t="str">
        <v>0044/2026</v>
      </c>
      <c r="G3520" t="str">
        <v>EMPRESAS</v>
      </c>
      <c r="H3520" t="str">
        <v>ÚNICA</v>
      </c>
      <c r="I3520" t="str">
        <v>TRANSFERENCIA</v>
      </c>
      <c r="J3520">
        <v>1500000</v>
      </c>
    </row>
    <row r="3521">
      <c r="A3521" t="str">
        <v>MM</v>
      </c>
      <c r="B3521">
        <v>46114</v>
      </c>
      <c r="C3521" t="str">
        <v>APLICACAO</v>
      </c>
      <c r="D3521" t="str">
        <v>MM COMERCIO DE CEREAIS</v>
      </c>
      <c r="E3521" t="str">
        <v xml:space="preserve"> TRANSFERENCIA ENTRE CONTAS</v>
      </c>
      <c r="F3521" t="str">
        <v>04/2026</v>
      </c>
      <c r="G3521" t="str">
        <v>TRANSFERENCIA ENTRE CONTAS</v>
      </c>
      <c r="H3521" t="str">
        <v>ÚNICA</v>
      </c>
      <c r="I3521" t="str">
        <v>TRANSFERENCIA</v>
      </c>
      <c r="J3521">
        <v>2000000</v>
      </c>
    </row>
    <row r="3522">
      <c r="A3522" t="str">
        <v>MM</v>
      </c>
      <c r="B3522">
        <v>46114</v>
      </c>
      <c r="C3522" t="str">
        <v>RESGATE</v>
      </c>
      <c r="D3522" t="str">
        <v>MM COMERCIO DE CEREAIS</v>
      </c>
      <c r="E3522" t="str">
        <v xml:space="preserve"> TRANSFERENCIA ENTRE CONTAS</v>
      </c>
      <c r="F3522" t="str">
        <v>04/2026</v>
      </c>
      <c r="G3522" t="str">
        <v>TRANSFERENCIA ENTRE CONTAS</v>
      </c>
      <c r="H3522" t="str">
        <v>ÚNICA</v>
      </c>
      <c r="I3522" t="str">
        <v>TRANSFERENCIA</v>
      </c>
      <c r="J3522">
        <v>3500000</v>
      </c>
    </row>
    <row r="3523">
      <c r="A3523" t="str">
        <v>MM</v>
      </c>
      <c r="B3523">
        <v>46118</v>
      </c>
      <c r="C3523" t="str">
        <v>FETHAB REF NF 4791. CONTRATO COMPRA 0262/26 - SO.</v>
      </c>
      <c r="D3523" t="str">
        <v>MM COMERCIO DE CEREAIS</v>
      </c>
      <c r="E3523" t="str">
        <v xml:space="preserve"> ALENCAR KACIANO GALLO</v>
      </c>
      <c r="F3523" t="str">
        <v>0262/26 - SO</v>
      </c>
      <c r="G3523" t="str">
        <v>FETHAB</v>
      </c>
      <c r="H3523" t="str">
        <v>ÚNICA</v>
      </c>
      <c r="I3523" t="str">
        <v>BOLETO</v>
      </c>
      <c r="J3523">
        <v>102265.8</v>
      </c>
    </row>
    <row r="3524">
      <c r="A3524" t="str">
        <v>MM</v>
      </c>
      <c r="B3524">
        <v>46118</v>
      </c>
      <c r="C3524" t="str">
        <v>IAGRO REF NF 4791. CONTRATO COMPRA 0262/26 - SO.</v>
      </c>
      <c r="D3524" t="str">
        <v>MM COMERCIO DE CEREAIS</v>
      </c>
      <c r="E3524" t="str">
        <v xml:space="preserve"> ALENCAR KACIANO GALLO</v>
      </c>
      <c r="F3524" t="str">
        <v>0262/26 - SO</v>
      </c>
      <c r="G3524" t="str">
        <v>FETHAB</v>
      </c>
      <c r="H3524" t="str">
        <v>ÚNICA</v>
      </c>
      <c r="I3524" t="str">
        <v>BOLETO</v>
      </c>
      <c r="J3524">
        <v>5880.28</v>
      </c>
    </row>
    <row r="3525">
      <c r="A3525" t="str">
        <v>MM</v>
      </c>
      <c r="B3525">
        <v>46118</v>
      </c>
      <c r="C3525" t="str">
        <v>NF 202500000000001 PARCIAL</v>
      </c>
      <c r="D3525" t="str">
        <v>MM COMERCIO DE CEREAIS</v>
      </c>
      <c r="E3525" t="str">
        <v xml:space="preserve"> TOCANTINS GRAOS LTDA</v>
      </c>
      <c r="F3525" t="str">
        <v>202500000000001</v>
      </c>
      <c r="G3525" t="str">
        <v>PRO-LABORE</v>
      </c>
      <c r="H3525" t="str">
        <v>ÚNICA</v>
      </c>
      <c r="I3525" t="str">
        <v>PIX</v>
      </c>
      <c r="J3525">
        <v>20000</v>
      </c>
    </row>
    <row r="3526">
      <c r="A3526" t="str">
        <v>MM</v>
      </c>
      <c r="B3526">
        <v>46118</v>
      </c>
      <c r="C3526" t="str">
        <v>TARIFA</v>
      </c>
      <c r="D3526" t="str">
        <v>MM COMERCIO DE CEREAIS</v>
      </c>
      <c r="E3526" t="str">
        <v xml:space="preserve"> BANCO DO BRASIL SA</v>
      </c>
      <c r="F3526" t="str">
        <v>04/2026</v>
      </c>
      <c r="G3526" t="str">
        <v>TARIFA BANCARIA</v>
      </c>
      <c r="H3526" t="str">
        <v>ÚNICA</v>
      </c>
      <c r="I3526" t="str">
        <v>DEBITO EM CONTA</v>
      </c>
      <c r="J3526">
        <v>188.8</v>
      </c>
    </row>
    <row r="3527">
      <c r="A3527" t="str">
        <v>MM</v>
      </c>
      <c r="B3527">
        <v>46118</v>
      </c>
      <c r="C3527" t="str">
        <v>INTERNET 02/2026.</v>
      </c>
      <c r="D3527" t="str">
        <v>MM COMERCIO DE CEREAIS</v>
      </c>
      <c r="E3527" t="str">
        <v xml:space="preserve"> ABS TELECOMUNICACOES LTDA</v>
      </c>
      <c r="F3527" t="str">
        <v>03/2026</v>
      </c>
      <c r="G3527" t="str">
        <v>INTERNET</v>
      </c>
      <c r="H3527" t="str">
        <v>3/12</v>
      </c>
      <c r="I3527" t="str">
        <v>BOLETO</v>
      </c>
      <c r="J3527">
        <v>179.9</v>
      </c>
    </row>
    <row r="3528">
      <c r="A3528" t="str">
        <v>MM</v>
      </c>
      <c r="B3528">
        <v>46118</v>
      </c>
      <c r="C3528" t="str">
        <v>RESGATE</v>
      </c>
      <c r="D3528" t="str">
        <v>MM COMERCIO DE CEREAIS</v>
      </c>
      <c r="E3528" t="str">
        <v xml:space="preserve"> TRANSFERENCIA ENTRE CONTAS</v>
      </c>
      <c r="F3528" t="str">
        <v>04/2026</v>
      </c>
      <c r="G3528" t="str">
        <v>TRANSFERENCIA ENTRE CONTAS</v>
      </c>
      <c r="H3528" t="str">
        <v>ÚNICA</v>
      </c>
      <c r="I3528" t="str">
        <v>TRANSFERENCIA</v>
      </c>
      <c r="J3528">
        <v>178514.78</v>
      </c>
    </row>
    <row r="3529">
      <c r="A3529" t="str">
        <v>MM</v>
      </c>
      <c r="B3529">
        <v>46118</v>
      </c>
      <c r="C3529" t="str">
        <v xml:space="preserve">COMISSÃO CORRETOR, NF 2600000000023, CONTRATO COMPRA: 0262/26 - SO. FATURA Nº 00938 REF. DOCUMENTOS: 02358, 02359, 02360, 02361, 02362, 02369, 02370, 02371, 02372, 02373, 02389, 02394, 02395, 02357, 02363, 02364, 02365, 02366, 02367, 02368, 02374, 02375, </v>
      </c>
      <c r="D3529" t="str">
        <v>MM COMERCIO DE CEREAIS</v>
      </c>
      <c r="E3529" t="str">
        <v xml:space="preserve"> R M SANTANA</v>
      </c>
      <c r="F3529" t="str">
        <v>0262/26 - SO</v>
      </c>
      <c r="G3529" t="str">
        <v>COMISSÃO CONTRATOS (CORRETORA)</v>
      </c>
      <c r="H3529" t="str">
        <v>ÚNICA</v>
      </c>
      <c r="I3529" t="str">
        <v>PIX</v>
      </c>
      <c r="J3529">
        <v>42000</v>
      </c>
    </row>
    <row r="3530">
      <c r="A3530" t="str">
        <v>MM</v>
      </c>
      <c r="B3530">
        <v>46118</v>
      </c>
      <c r="C3530" t="str">
        <v xml:space="preserve">COMISSÃO CORRETOR, NF 2600000000023, CONTRATO COMPRA: 0262/26 - SO. FATURA Nº 00938 REF. DOCUMENTOS: 02358, 02359, 02360, 02361, 02362, 02369, 02370, 02371, 02372, 02373, 02389, 02394, 02395, 02357, 02363, 02364, 02365, 02366, 02367, 02368, 02374, 02375, </v>
      </c>
      <c r="D3530" t="str">
        <v>MM COMERCIO DE CEREAIS</v>
      </c>
      <c r="E3530" t="str">
        <v xml:space="preserve"> R M SANTANA</v>
      </c>
      <c r="F3530" t="str">
        <v>0262/26 - SO</v>
      </c>
      <c r="G3530" t="str">
        <v>COMISSAO CONTRATO</v>
      </c>
      <c r="H3530" t="str">
        <v>ÚNICA</v>
      </c>
      <c r="I3530" t="str">
        <v>PIX</v>
      </c>
      <c r="J3530">
        <v>3486</v>
      </c>
    </row>
    <row r="3531">
      <c r="A3531" t="str">
        <v>MM</v>
      </c>
      <c r="B3531">
        <v>46118</v>
      </c>
      <c r="C3531" t="str">
        <v>COMISSÃO CORRETOR, NF 2600000000023, CONTRATO COMPRA: 0244/26 - SO. FATURA Nº 00939 REF. DOCUMENTOS: 02227, 02228, 02225, 02231, 02232.</v>
      </c>
      <c r="D3531" t="str">
        <v>MM COMERCIO DE CEREAIS</v>
      </c>
      <c r="E3531" t="str">
        <v xml:space="preserve"> R M SANTANA</v>
      </c>
      <c r="F3531" t="str">
        <v>0244/26 - SO</v>
      </c>
      <c r="G3531" t="str">
        <v>COMISSÃO CONTRATOS (CORRETORA)</v>
      </c>
      <c r="H3531" t="str">
        <v>ÚNICA</v>
      </c>
      <c r="I3531" t="str">
        <v>PIX</v>
      </c>
      <c r="J3531">
        <v>1687.2</v>
      </c>
    </row>
    <row r="3532">
      <c r="A3532" t="str">
        <v>MM</v>
      </c>
      <c r="B3532">
        <v>46118</v>
      </c>
      <c r="C3532" t="str">
        <v>COMISSÃO CORRETOR, NF 2600000000023, CONTRATO COMPRA: 0247/26 - SO. FATURA Nº 00940 REF. DOCUMENTOS: 02239, 02240, 02241, 02250, 02251.</v>
      </c>
      <c r="D3532" t="str">
        <v>MM COMERCIO DE CEREAIS</v>
      </c>
      <c r="E3532" t="str">
        <v xml:space="preserve"> R M SANTANA</v>
      </c>
      <c r="F3532" t="str">
        <v>0247/26 - SO</v>
      </c>
      <c r="G3532" t="str">
        <v>COMISSÃO CONTRATOS (CORRETORA)</v>
      </c>
      <c r="H3532" t="str">
        <v>ÚNICA</v>
      </c>
      <c r="I3532" t="str">
        <v>PIX</v>
      </c>
      <c r="J3532">
        <v>2559.55</v>
      </c>
    </row>
    <row r="3533">
      <c r="A3533" t="str">
        <v>MM</v>
      </c>
      <c r="B3533">
        <v>46118</v>
      </c>
      <c r="C3533" t="str">
        <v>COMISSÃO CORRETOR, NF 2600000000023, CONTRATO COMPRA: 0241/26 - SO. FATURA Nº 00941 REF. DOCUMENTOS: 02235, 02236, 02233.</v>
      </c>
      <c r="D3533" t="str">
        <v>MM COMERCIO DE CEREAIS</v>
      </c>
      <c r="E3533" t="str">
        <v xml:space="preserve"> R M SANTANA</v>
      </c>
      <c r="F3533" t="str">
        <v>0241/26 - SO</v>
      </c>
      <c r="G3533" t="str">
        <v>COMISSÃO CONTRATOS (CORRETORA)</v>
      </c>
      <c r="H3533" t="str">
        <v>ÚNICA</v>
      </c>
      <c r="I3533" t="str">
        <v>PIX</v>
      </c>
      <c r="J3533">
        <v>267.25</v>
      </c>
    </row>
    <row r="3534">
      <c r="A3534" t="str">
        <v>MM</v>
      </c>
      <c r="B3534">
        <v>46120</v>
      </c>
      <c r="C3534" t="str">
        <v>SERVICO SONDAGEM DE SOLO</v>
      </c>
      <c r="D3534" t="str">
        <v>MM COMERCIO DE CEREAIS</v>
      </c>
      <c r="E3534" t="str">
        <v xml:space="preserve"> SMART SOLUCOES INTEGRADAS DE ENGENHARIA LTDA</v>
      </c>
      <c r="F3534" t="str">
        <v>202600000000015</v>
      </c>
      <c r="G3534" t="str">
        <v>TERRENO LUZIMANGUES</v>
      </c>
      <c r="H3534" t="str">
        <v>ÚNICA</v>
      </c>
      <c r="I3534" t="str">
        <v>PIX</v>
      </c>
      <c r="J3534">
        <v>3000</v>
      </c>
    </row>
    <row r="3535">
      <c r="A3535" t="str">
        <v>MM</v>
      </c>
      <c r="B3535">
        <v>46120</v>
      </c>
      <c r="C3535" t="str">
        <v>ADIANTAMENTO A FORDECEDOR - SACARIA EM RAFIA - ORCAMENTO 5261 (ANTECIPACAO 50%).</v>
      </c>
      <c r="D3535" t="str">
        <v>MM COMERCIO DE CEREAIS</v>
      </c>
      <c r="E3535" t="str">
        <v xml:space="preserve"> REALCE EMBALAGENS DE RAFIA LTDA</v>
      </c>
      <c r="F3535" t="str">
        <v>00024</v>
      </c>
      <c r="G3535" t="str">
        <v>ADIANTAMENTOS FORNECEDORES</v>
      </c>
      <c r="H3535" t="str">
        <v>ÚNICA</v>
      </c>
      <c r="I3535" t="str">
        <v>PIX</v>
      </c>
      <c r="J3535">
        <v>51500</v>
      </c>
    </row>
    <row r="3536">
      <c r="A3536" t="str">
        <v>MM</v>
      </c>
      <c r="B3536">
        <v>46120</v>
      </c>
      <c r="C3536" t="str">
        <v>RESGATE</v>
      </c>
      <c r="D3536" t="str">
        <v>MM COMERCIO DE CEREAIS</v>
      </c>
      <c r="E3536" t="str">
        <v xml:space="preserve"> TRANSFERENCIA ENTRE CONTAS</v>
      </c>
      <c r="F3536" t="str">
        <v>04/2026</v>
      </c>
      <c r="G3536" t="str">
        <v>TRANSFERENCIA ENTRE CONTAS</v>
      </c>
      <c r="H3536" t="str">
        <v>ÚNICA</v>
      </c>
      <c r="I3536" t="str">
        <v>TRANSFERENCIA</v>
      </c>
      <c r="J3536">
        <v>54500</v>
      </c>
    </row>
    <row r="3537">
      <c r="A3537" t="str">
        <v>MM</v>
      </c>
      <c r="B3537">
        <v>46121</v>
      </c>
      <c r="C3537" t="str">
        <v>IR JUROS MUTUO SOCIO.</v>
      </c>
      <c r="D3537" t="str">
        <v>MM COMERCIO DE CEREAIS</v>
      </c>
      <c r="E3537" t="str">
        <v xml:space="preserve"> MINISTERIO DA FAZENDA</v>
      </c>
      <c r="F3537" t="str">
        <v>03/2026</v>
      </c>
      <c r="G3537" t="str">
        <v>IRPF</v>
      </c>
      <c r="H3537" t="str">
        <v>ÚNICA</v>
      </c>
      <c r="I3537" t="str">
        <v>BOLETO</v>
      </c>
      <c r="J3537">
        <v>394.67</v>
      </c>
    </row>
    <row r="3538">
      <c r="A3538" t="str">
        <v>MM</v>
      </c>
      <c r="B3538">
        <v>46121</v>
      </c>
      <c r="C3538" t="str">
        <v>RESGATE</v>
      </c>
      <c r="D3538" t="str">
        <v>MM COMERCIO DE CEREAIS</v>
      </c>
      <c r="E3538" t="str">
        <v xml:space="preserve"> TRANSFERENCIA ENTRE CONTAS</v>
      </c>
      <c r="F3538" t="str">
        <v>04/2026</v>
      </c>
      <c r="G3538" t="str">
        <v>TRANSFERENCIA ENTRE CONTAS</v>
      </c>
      <c r="H3538" t="str">
        <v>ÚNICA</v>
      </c>
      <c r="I3538" t="str">
        <v>TRANSFERENCIA</v>
      </c>
      <c r="J3538">
        <v>394.67</v>
      </c>
    </row>
    <row r="3539">
      <c r="A3539" t="str">
        <v>MM</v>
      </c>
      <c r="B3539">
        <v>46122</v>
      </c>
      <c r="C3539" t="str">
        <v>CONSORCIO</v>
      </c>
      <c r="D3539" t="str">
        <v>MM COMERCIO DE CEREAIS</v>
      </c>
      <c r="E3539" t="str">
        <v xml:space="preserve"> BANCO DO BRASIL SA</v>
      </c>
      <c r="F3539" t="str">
        <v>04/2026</v>
      </c>
      <c r="G3539" t="str">
        <v>CONSORCIO</v>
      </c>
      <c r="H3539" t="str">
        <v>ÚNICA</v>
      </c>
      <c r="I3539" t="str">
        <v>DEBITO EM CONTA</v>
      </c>
      <c r="J3539">
        <v>700.5</v>
      </c>
    </row>
    <row r="3540">
      <c r="A3540" t="str">
        <v>MM</v>
      </c>
      <c r="B3540">
        <v>46122</v>
      </c>
      <c r="C3540" t="str">
        <v>TARIFA</v>
      </c>
      <c r="D3540" t="str">
        <v>MM COMERCIO DE CEREAIS</v>
      </c>
      <c r="E3540" t="str">
        <v xml:space="preserve"> BANCO DO BRASIL SA</v>
      </c>
      <c r="F3540" t="str">
        <v>04/2026</v>
      </c>
      <c r="G3540" t="str">
        <v>TARIFA BANCARIA</v>
      </c>
      <c r="H3540" t="str">
        <v>ÚNICA</v>
      </c>
      <c r="I3540" t="str">
        <v>DEBITO EM CONTA</v>
      </c>
      <c r="J3540">
        <v>95</v>
      </c>
    </row>
    <row r="3541">
      <c r="A3541" t="str">
        <v>MM</v>
      </c>
      <c r="B3541">
        <v>46122</v>
      </c>
      <c r="C3541" t="str">
        <v>JUROS CAPITAL DE GIRO OPERAÇÃO 713.915.169 CONTA GARANTIDA. JUROS 1,83%.</v>
      </c>
      <c r="D3541" t="str">
        <v>MM COMERCIO DE CEREAIS</v>
      </c>
      <c r="E3541" t="str">
        <v xml:space="preserve"> BANCO DO BRASIL SA</v>
      </c>
      <c r="F3541" t="str">
        <v>713.915.169</v>
      </c>
      <c r="G3541" t="str">
        <v>JUROS EMPRESTIMOS</v>
      </c>
      <c r="H3541" t="str">
        <v>ÚNICA</v>
      </c>
      <c r="I3541" t="str">
        <v>DEBITO EM CONTA</v>
      </c>
      <c r="J3541">
        <v>187.32</v>
      </c>
    </row>
    <row r="3542">
      <c r="A3542" t="str">
        <v>MM</v>
      </c>
      <c r="B3542">
        <v>46122</v>
      </c>
      <c r="C3542" t="str">
        <v>NF 26 - REF 04/2026</v>
      </c>
      <c r="D3542" t="str">
        <v>MM COMERCIO DE CEREAIS</v>
      </c>
      <c r="E3542" t="str">
        <v xml:space="preserve"> SKILLS IT SOLUCOES EM TECNOLOGIA LTDA</v>
      </c>
      <c r="F3542" t="str">
        <v>26</v>
      </c>
      <c r="G3542" t="str">
        <v>INFORMATICA</v>
      </c>
      <c r="H3542" t="str">
        <v>4/12</v>
      </c>
      <c r="I3542" t="str">
        <v>BOLETO</v>
      </c>
      <c r="J3542">
        <v>125</v>
      </c>
    </row>
    <row r="3543">
      <c r="A3543" t="str">
        <v>MM</v>
      </c>
      <c r="B3543">
        <v>46122</v>
      </c>
      <c r="C3543" t="str">
        <v>RESGATE</v>
      </c>
      <c r="D3543" t="str">
        <v>MM COMERCIO DE CEREAIS</v>
      </c>
      <c r="E3543" t="str">
        <v xml:space="preserve"> TRANSFERENCIA ENTRE CONTAS</v>
      </c>
      <c r="F3543" t="str">
        <v>04/2026</v>
      </c>
      <c r="G3543" t="str">
        <v>TRANSFERENCIA ENTRE CONTAS</v>
      </c>
      <c r="H3543" t="str">
        <v>ÚNICA</v>
      </c>
      <c r="I3543" t="str">
        <v>TRANSFERENCIA</v>
      </c>
      <c r="J3543">
        <v>1107.82</v>
      </c>
    </row>
    <row r="3544">
      <c r="A3544" t="str">
        <v>MM</v>
      </c>
      <c r="B3544">
        <v>46126</v>
      </c>
      <c r="C3544" t="str">
        <v>NF 202500000000001 PARCIAL</v>
      </c>
      <c r="D3544" t="str">
        <v>MM COMERCIO DE CEREAIS</v>
      </c>
      <c r="E3544" t="str">
        <v xml:space="preserve"> TOCANTINS GRAOS LTDA</v>
      </c>
      <c r="F3544" t="str">
        <v>202500000000001</v>
      </c>
      <c r="G3544" t="str">
        <v>PRO-LABORE</v>
      </c>
      <c r="H3544" t="str">
        <v>ÚNICA</v>
      </c>
      <c r="I3544" t="str">
        <v>PIX</v>
      </c>
      <c r="J3544">
        <v>40000</v>
      </c>
    </row>
    <row r="3545">
      <c r="A3545" t="str">
        <v>MM</v>
      </c>
      <c r="B3545">
        <v>46126</v>
      </c>
      <c r="C3545" t="str">
        <v>CTE 32597 PARCIAL.</v>
      </c>
      <c r="D3545" t="str">
        <v>MM COMERCIO DE CEREAIS</v>
      </c>
      <c r="E3545" t="str">
        <v xml:space="preserve"> NEROWILLIAN DIAS DE SOUZA TRANSPORTES</v>
      </c>
      <c r="F3545" t="str">
        <v>04/2026</v>
      </c>
      <c r="G3545" t="str">
        <v>PRO-LABORE</v>
      </c>
      <c r="H3545" t="str">
        <v>ÚNICA</v>
      </c>
      <c r="I3545" t="str">
        <v>DINHEIRO</v>
      </c>
      <c r="J3545">
        <v>1000</v>
      </c>
    </row>
    <row r="3546">
      <c r="A3546" t="str">
        <v>MM</v>
      </c>
      <c r="B3546">
        <v>46126</v>
      </c>
      <c r="C3546" t="str">
        <v>RESGATE</v>
      </c>
      <c r="D3546" t="str">
        <v>MM COMERCIO DE CEREAIS</v>
      </c>
      <c r="E3546" t="str">
        <v xml:space="preserve"> TRANSFERENCIA ENTRE CONTAS</v>
      </c>
      <c r="F3546" t="str">
        <v>04/2026</v>
      </c>
      <c r="G3546" t="str">
        <v>TRANSFERENCIA ENTRE CONTAS</v>
      </c>
      <c r="H3546" t="str">
        <v>ÚNICA</v>
      </c>
      <c r="I3546" t="str">
        <v>TRANSFERENCIA</v>
      </c>
      <c r="J3546">
        <v>41000</v>
      </c>
    </row>
    <row r="3547">
      <c r="A3547" t="str">
        <v>MM</v>
      </c>
      <c r="B3547">
        <v>46129</v>
      </c>
      <c r="C3547" t="str">
        <v>MERCADORIA REF NF 70, CARREGAMENTO  Nº 02425 / 02427 / 02428, CONTRATO: 0279/26 - SO. PLACA: XXX-9999, MOTORISTA: JOEL FLORENCO DE SOUZA. FATURA Nº 00943 REF. DOCUMENTOS: 02427, 02425, 02428.</v>
      </c>
      <c r="D3547" t="str">
        <v>MM COMERCIO DE CEREAIS</v>
      </c>
      <c r="E3547" t="str">
        <v xml:space="preserve"> HENRIQUE BELOTI</v>
      </c>
      <c r="F3547" t="str">
        <v>0279/26 - SO</v>
      </c>
      <c r="G3547" t="str">
        <v>FORNECEDORES MERCADORIA</v>
      </c>
      <c r="H3547" t="str">
        <v>ÚNICA</v>
      </c>
      <c r="I3547" t="str">
        <v>PIX</v>
      </c>
      <c r="J3547">
        <v>150000</v>
      </c>
    </row>
    <row r="3548">
      <c r="A3548" t="str">
        <v>MM</v>
      </c>
      <c r="B3548">
        <v>46129</v>
      </c>
      <c r="C3548" t="str">
        <v>RESGATE</v>
      </c>
      <c r="D3548" t="str">
        <v>MM COMERCIO DE CEREAIS</v>
      </c>
      <c r="E3548" t="str">
        <v xml:space="preserve"> TRANSFERENCIA ENTRE CONTAS</v>
      </c>
      <c r="F3548" t="str">
        <v>04/2026</v>
      </c>
      <c r="G3548" t="str">
        <v>TRANSFERENCIA ENTRE CONTAS</v>
      </c>
      <c r="H3548" t="str">
        <v>ÚNICA</v>
      </c>
      <c r="I3548" t="str">
        <v>TRANSFERENCIA</v>
      </c>
      <c r="J3548">
        <v>19134.14</v>
      </c>
    </row>
    <row r="3549">
      <c r="A3549" t="str">
        <v>MM</v>
      </c>
      <c r="B3549">
        <v>46129</v>
      </c>
      <c r="C3549" t="str">
        <v>RESGATE</v>
      </c>
      <c r="D3549" t="str">
        <v>MM COMERCIO DE CEREAIS</v>
      </c>
      <c r="E3549" t="str">
        <v xml:space="preserve"> TRANSFERENCIA ENTRE CONTAS</v>
      </c>
      <c r="F3549" t="str">
        <v>04/2026</v>
      </c>
      <c r="G3549" t="str">
        <v>TRANSFERENCIA ENTRE CONTAS</v>
      </c>
      <c r="H3549" t="str">
        <v>ÚNICA</v>
      </c>
      <c r="I3549" t="str">
        <v>TRANSFERENCIA</v>
      </c>
      <c r="J3549">
        <v>130865.86</v>
      </c>
    </row>
    <row r="3550">
      <c r="A3550" t="str">
        <v>MM</v>
      </c>
      <c r="B3550">
        <v>46132</v>
      </c>
      <c r="C3550" t="str">
        <v>CTE 32597 PARCIAL.</v>
      </c>
      <c r="D3550" t="str">
        <v>MM COMERCIO DE CEREAIS</v>
      </c>
      <c r="E3550" t="str">
        <v xml:space="preserve"> NEROWILLIAN DIAS DE SOUZA TRANSPORTES</v>
      </c>
      <c r="F3550" t="str">
        <v>04/2026</v>
      </c>
      <c r="G3550" t="str">
        <v>PRO-LABORE</v>
      </c>
      <c r="H3550" t="str">
        <v>ÚNICA</v>
      </c>
      <c r="I3550" t="str">
        <v>DINHEIRO</v>
      </c>
      <c r="J3550">
        <v>3000</v>
      </c>
    </row>
    <row r="3551">
      <c r="A3551" t="str">
        <v>MM</v>
      </c>
      <c r="B3551">
        <v>46132</v>
      </c>
      <c r="C3551" t="str">
        <v>REFERENTE 03/2026.</v>
      </c>
      <c r="D3551" t="str">
        <v>MM COMERCIO DE CEREAIS</v>
      </c>
      <c r="E3551" t="str">
        <v xml:space="preserve"> BANCO DO BRASIL SA</v>
      </c>
      <c r="F3551" t="str">
        <v>04/2026</v>
      </c>
      <c r="G3551" t="str">
        <v>INSS</v>
      </c>
      <c r="H3551" t="str">
        <v>ÚNICA</v>
      </c>
      <c r="I3551" t="str">
        <v>BOLETO</v>
      </c>
      <c r="J3551">
        <v>806</v>
      </c>
    </row>
    <row r="3552">
      <c r="A3552" t="str">
        <v>MM</v>
      </c>
      <c r="B3552">
        <v>46132</v>
      </c>
      <c r="C3552" t="str">
        <v>SENAR REF NF 4791. CONTRATO COMPRA 0262/26 - SO.</v>
      </c>
      <c r="D3552" t="str">
        <v>MM COMERCIO DE CEREAIS</v>
      </c>
      <c r="E3552" t="str">
        <v xml:space="preserve"> ALENCAR KACIANO GALLO</v>
      </c>
      <c r="F3552" t="str">
        <v>0262/26 - SO</v>
      </c>
      <c r="G3552" t="str">
        <v>FUNRURAL</v>
      </c>
      <c r="H3552" t="str">
        <v>ÚNICA</v>
      </c>
      <c r="I3552" t="str">
        <v>BOLETO</v>
      </c>
      <c r="J3552">
        <v>6881</v>
      </c>
    </row>
    <row r="3553">
      <c r="A3553" t="str">
        <v>MM</v>
      </c>
      <c r="B3553">
        <v>46132</v>
      </c>
      <c r="C3553" t="str">
        <v>RESGATE</v>
      </c>
      <c r="D3553" t="str">
        <v>MM COMERCIO DE CEREAIS</v>
      </c>
      <c r="E3553" t="str">
        <v xml:space="preserve"> TRANSFERENCIA ENTRE CONTAS</v>
      </c>
      <c r="F3553" t="str">
        <v>04/2026</v>
      </c>
      <c r="G3553" t="str">
        <v>TRANSFERENCIA ENTRE CONTAS</v>
      </c>
      <c r="H3553" t="str">
        <v>ÚNICA</v>
      </c>
      <c r="I3553" t="str">
        <v>TRANSFERENCIA</v>
      </c>
      <c r="J3553">
        <v>10687</v>
      </c>
    </row>
    <row r="3554">
      <c r="A3554" t="str">
        <v>MM</v>
      </c>
      <c r="B3554">
        <v>46134</v>
      </c>
      <c r="C3554" t="str">
        <v>CANCELAMENTO NF 1694.</v>
      </c>
      <c r="D3554" t="str">
        <v>MM COMERCIO DE CEREAIS</v>
      </c>
      <c r="E3554" t="str">
        <v xml:space="preserve"> SEFAZ MT ESTADO DE MATO GROSSO</v>
      </c>
      <c r="F3554" t="str">
        <v>04/2026</v>
      </c>
      <c r="G3554" t="str">
        <v>OUTROS IMPOSTOS E TAXAS</v>
      </c>
      <c r="H3554" t="str">
        <v>ÚNICA</v>
      </c>
      <c r="I3554" t="str">
        <v>BOLETO</v>
      </c>
      <c r="J3554">
        <v>51.57</v>
      </c>
    </row>
    <row r="3555">
      <c r="A3555" t="str">
        <v>MM</v>
      </c>
      <c r="B3555">
        <v>46134</v>
      </c>
      <c r="C3555" t="str">
        <v>RESGATE</v>
      </c>
      <c r="D3555" t="str">
        <v>MM COMERCIO DE CEREAIS</v>
      </c>
      <c r="E3555" t="str">
        <v xml:space="preserve"> TRANSFERENCIA ENTRE CONTAS</v>
      </c>
      <c r="F3555" t="str">
        <v>04/2026</v>
      </c>
      <c r="G3555" t="str">
        <v>TRANSFERENCIA ENTRE CONTAS</v>
      </c>
      <c r="H3555" t="str">
        <v>ÚNICA</v>
      </c>
      <c r="I3555" t="str">
        <v>TRANSFERENCIA</v>
      </c>
      <c r="J3555">
        <v>51.57</v>
      </c>
    </row>
    <row r="3556">
      <c r="A3556" t="str">
        <v>MM</v>
      </c>
      <c r="B3556">
        <v>46135</v>
      </c>
      <c r="C3556" t="str">
        <v>MERCADORIA REF NF 70 E 71 PARCIAL, CARREGAMENTO  Nº 02425 / 02427 / 02428, CONTRATO: 0279/26 - SO. PLACA: XXX-9999, MOTORISTA: JOEL FLORENCO DE SOUZA. FATURA Nº 00943 REF. DOCUMENTOS: 02427, 02425, 02428.</v>
      </c>
      <c r="D3556" t="str">
        <v>MM COMERCIO DE CEREAIS</v>
      </c>
      <c r="E3556" t="str">
        <v xml:space="preserve"> HENRIQUE BELOTI</v>
      </c>
      <c r="F3556" t="str">
        <v>0279/26 - SO</v>
      </c>
      <c r="G3556" t="str">
        <v>FORNECEDORES MERCADORIA</v>
      </c>
      <c r="H3556" t="str">
        <v>ÚNICA</v>
      </c>
      <c r="I3556" t="str">
        <v>PIX</v>
      </c>
      <c r="J3556">
        <v>16257.78</v>
      </c>
    </row>
    <row r="3557">
      <c r="A3557" t="str">
        <v>MM</v>
      </c>
      <c r="B3557">
        <v>46135</v>
      </c>
      <c r="C3557" t="str">
        <v>MERCADORIA REF NF 69, CARREGAMENTO  Nº 02422, 02424, 02426, CONTRATO: 0278/26 - SO. PLACA: XXX-9999, MOTORISTA: JOEL FLORENCO DE SOUZA. FATURA Nº 00944 REF. DOCUMENTOS: 02422, 02424, 02426. CESSAO DE CREDITO PARA PAGAMENTO BELA CEREAIS.</v>
      </c>
      <c r="D3557" t="str">
        <v>MM COMERCIO DE CEREAIS</v>
      </c>
      <c r="E3557" t="str">
        <v xml:space="preserve"> HENRIQUE BELOTI</v>
      </c>
      <c r="F3557" t="str">
        <v>0278/26 - SO</v>
      </c>
      <c r="G3557" t="str">
        <v>FORNECEDORES MERCADORIA</v>
      </c>
      <c r="H3557" t="str">
        <v>ÚNICA</v>
      </c>
      <c r="I3557" t="str">
        <v>TRANSFERENCIA</v>
      </c>
      <c r="J3557">
        <v>179131.41</v>
      </c>
    </row>
    <row r="3558">
      <c r="A3558" t="str">
        <v>MM</v>
      </c>
      <c r="B3558">
        <v>46135</v>
      </c>
      <c r="C3558" t="str">
        <v>MERCADORIA REF NF 71 PARCIAL, CARREGAMENTO  Nº 02430, CONTRATO: 0281/26 - SO. PLACA: XXX-9999, MOTORISTA: JOEL FLORENCO DE SOUZA</v>
      </c>
      <c r="D3558" t="str">
        <v>MM COMERCIO DE CEREAIS</v>
      </c>
      <c r="E3558" t="str">
        <v xml:space="preserve"> HENRIQUE BELOTI</v>
      </c>
      <c r="F3558" t="str">
        <v>02430</v>
      </c>
      <c r="G3558" t="str">
        <v>FORNECEDORES MERCADORIA</v>
      </c>
      <c r="H3558" t="str">
        <v>ÚNICA</v>
      </c>
      <c r="I3558" t="str">
        <v>PIX</v>
      </c>
      <c r="J3558">
        <v>69167.58</v>
      </c>
    </row>
    <row r="3559">
      <c r="A3559" t="str">
        <v>MM</v>
      </c>
      <c r="B3559">
        <v>46135</v>
      </c>
      <c r="C3559" t="str">
        <v>RESGATE</v>
      </c>
      <c r="D3559" t="str">
        <v>MM COMERCIO DE CEREAIS</v>
      </c>
      <c r="E3559" t="str">
        <v xml:space="preserve"> TRANSFERENCIA ENTRE CONTAS</v>
      </c>
      <c r="F3559" t="str">
        <v>4/2026</v>
      </c>
      <c r="G3559" t="str">
        <v>TRANSFERENCIA ENTRE CONTAS</v>
      </c>
      <c r="H3559" t="str">
        <v>ÚNICA</v>
      </c>
      <c r="I3559" t="str">
        <v>TRANSFERENCIA</v>
      </c>
      <c r="J3559">
        <v>264556.77</v>
      </c>
    </row>
    <row r="3560">
      <c r="A3560" t="str">
        <v>MM</v>
      </c>
      <c r="B3560">
        <v>46139</v>
      </c>
      <c r="C3560" t="str">
        <v>RESGATE</v>
      </c>
      <c r="D3560" t="str">
        <v>MM COMERCIO DE CEREAIS</v>
      </c>
      <c r="E3560" t="str">
        <v xml:space="preserve"> TRANSFERENCIA ENTRE CONTAS</v>
      </c>
      <c r="F3560" t="str">
        <v>04/2026</v>
      </c>
      <c r="G3560" t="str">
        <v>TRANSFERENCIA ENTRE CONTAS</v>
      </c>
      <c r="H3560" t="str">
        <v>ÚNICA</v>
      </c>
      <c r="I3560" t="str">
        <v>TRANSFERENCIA</v>
      </c>
      <c r="J3560">
        <v>37768.95</v>
      </c>
    </row>
    <row r="3561">
      <c r="A3561" t="str">
        <v>MM</v>
      </c>
      <c r="B3561">
        <v>46140</v>
      </c>
      <c r="C3561" t="str">
        <v>ARMAZENAMENTO DADOS. EXTRATO MARCIA MORATELLI.</v>
      </c>
      <c r="D3561" t="str">
        <v>MM COMERCIO DE CEREAIS</v>
      </c>
      <c r="E3561" t="str">
        <v xml:space="preserve"> GOOGLE CLOUD BRASIL COMPUTACAO E SERVICOS DE DADOS LTDA.</v>
      </c>
      <c r="F3561" t="str">
        <v>16793295</v>
      </c>
      <c r="G3561" t="str">
        <v>INFORMATICA</v>
      </c>
      <c r="H3561" t="str">
        <v>4/12</v>
      </c>
      <c r="I3561" t="str">
        <v>TRANSFERENCIA</v>
      </c>
      <c r="J3561">
        <v>98</v>
      </c>
    </row>
    <row r="3562">
      <c r="A3562" t="str">
        <v>MM</v>
      </c>
      <c r="B3562">
        <v>46140</v>
      </c>
      <c r="C3562" t="str">
        <v>APLICACAO</v>
      </c>
      <c r="D3562" t="str">
        <v>MM COMERCIO DE CEREAIS</v>
      </c>
      <c r="E3562" t="str">
        <v xml:space="preserve"> TRANSFERENCIA ENTRE CONTAS</v>
      </c>
      <c r="F3562" t="str">
        <v>04/2026</v>
      </c>
      <c r="G3562" t="str">
        <v>TRANSFERENCIA ENTRE CONTAS</v>
      </c>
      <c r="H3562" t="str">
        <v>ÚNICA</v>
      </c>
      <c r="I3562" t="str">
        <v>TRANSFERENCIA</v>
      </c>
      <c r="J3562">
        <v>1922589.93</v>
      </c>
    </row>
    <row r="3563">
      <c r="A3563" t="str">
        <v>MM</v>
      </c>
      <c r="B3563">
        <v>46141</v>
      </c>
      <c r="C3563" t="str">
        <v>ADIANTAMENTO A FORNECEDOR - SACARIA EM RAFIA - ORCAMENTO 5261 (50% FINAL) + FRETE.</v>
      </c>
      <c r="D3563" t="str">
        <v>MM COMERCIO DE CEREAIS</v>
      </c>
      <c r="E3563" t="str">
        <v xml:space="preserve"> REALCE EMBALAGENS DE RAFIA LTDA</v>
      </c>
      <c r="F3563" t="str">
        <v>00025</v>
      </c>
      <c r="G3563" t="str">
        <v>ADIANTAMENTOS FORNECEDORES</v>
      </c>
      <c r="H3563" t="str">
        <v>ÚNICA</v>
      </c>
      <c r="I3563" t="str">
        <v>PIX</v>
      </c>
      <c r="J3563">
        <v>54590</v>
      </c>
    </row>
    <row r="3564">
      <c r="A3564" t="str">
        <v>MM</v>
      </c>
      <c r="B3564">
        <v>46142</v>
      </c>
      <c r="C3564" t="str">
        <v>PRO LABORE</v>
      </c>
      <c r="D3564" t="str">
        <v>MM COMERCIO DE CEREAIS</v>
      </c>
      <c r="E3564" t="str">
        <v xml:space="preserve"> MARCIA MORATELLI</v>
      </c>
      <c r="F3564" t="str">
        <v>04/2026</v>
      </c>
      <c r="G3564" t="str">
        <v>PRO-LABORE</v>
      </c>
      <c r="H3564" t="str">
        <v>ÚNICA</v>
      </c>
      <c r="I3564" t="str">
        <v>TRANSFERENCIA</v>
      </c>
      <c r="J3564">
        <v>2314</v>
      </c>
    </row>
    <row r="3565">
      <c r="A3565" t="str">
        <v>MM</v>
      </c>
      <c r="B3565">
        <v>46142</v>
      </c>
      <c r="C3565" t="str">
        <v>HONORARIOS CONTABEIS 04/2026.</v>
      </c>
      <c r="D3565" t="str">
        <v>MM COMERCIO DE CEREAIS</v>
      </c>
      <c r="E3565" t="str">
        <v xml:space="preserve"> ALEXANDRE ZAVITOSKI GOMES</v>
      </c>
      <c r="F3565" t="str">
        <v>2092</v>
      </c>
      <c r="G3565" t="str">
        <v>HONORARIO CONTABEL</v>
      </c>
      <c r="H3565" t="str">
        <v>4/12</v>
      </c>
      <c r="I3565" t="str">
        <v>PIX</v>
      </c>
      <c r="J3565">
        <v>1621</v>
      </c>
    </row>
    <row r="3566">
      <c r="A3566" t="str">
        <v>MM</v>
      </c>
      <c r="B3566">
        <v>46142</v>
      </c>
      <c r="C3566" t="str">
        <v>RELATORIO DE DESPESAS ABRIL/2026.</v>
      </c>
      <c r="D3566" t="str">
        <v>MM COMERCIO DE CEREAIS</v>
      </c>
      <c r="E3566" t="str">
        <v xml:space="preserve"> MARCIA MORATELLI</v>
      </c>
      <c r="F3566" t="str">
        <v>04/2026</v>
      </c>
      <c r="G3566" t="str">
        <v>REFEICOES/ALIMENTACAO</v>
      </c>
      <c r="H3566" t="str">
        <v>ÚNICA</v>
      </c>
      <c r="I3566" t="str">
        <v>TRANSFERENCIA</v>
      </c>
      <c r="J3566">
        <v>1250.49</v>
      </c>
    </row>
    <row r="3567">
      <c r="A3567" t="str">
        <v>MM</v>
      </c>
      <c r="B3567">
        <v>46142</v>
      </c>
      <c r="C3567" t="str">
        <v>RELATORIO DE DESPESAS ABRIL/2026.</v>
      </c>
      <c r="D3567" t="str">
        <v>MM COMERCIO DE CEREAIS</v>
      </c>
      <c r="E3567" t="str">
        <v xml:space="preserve"> MARCIA MORATELLI</v>
      </c>
      <c r="F3567" t="str">
        <v>04/2026</v>
      </c>
      <c r="G3567" t="str">
        <v>COMBUSTIVEL</v>
      </c>
      <c r="H3567" t="str">
        <v>ÚNICA</v>
      </c>
      <c r="I3567" t="str">
        <v>TRANSFERENCIA</v>
      </c>
      <c r="J3567">
        <v>5808.88</v>
      </c>
    </row>
    <row r="3568">
      <c r="A3568" t="str">
        <v>MM</v>
      </c>
      <c r="B3568">
        <v>46142</v>
      </c>
      <c r="C3568" t="str">
        <v>RELATORIO DE DESPESAS ABRIL/2026.</v>
      </c>
      <c r="D3568" t="str">
        <v>MM COMERCIO DE CEREAIS</v>
      </c>
      <c r="E3568" t="str">
        <v xml:space="preserve"> MARCIA MORATELLI</v>
      </c>
      <c r="F3568" t="str">
        <v>04/2026</v>
      </c>
      <c r="G3568" t="str">
        <v>CUSTAS CARTORIAIS</v>
      </c>
      <c r="H3568" t="str">
        <v>ÚNICA</v>
      </c>
      <c r="I3568" t="str">
        <v>TRANSFERENCIA</v>
      </c>
      <c r="J3568">
        <v>121.18</v>
      </c>
    </row>
    <row r="3569">
      <c r="A3569" t="str">
        <v>MM</v>
      </c>
      <c r="B3569">
        <v>46142</v>
      </c>
      <c r="C3569" t="str">
        <v>RELATORIO DE DESPESAS ABRIL/2026.</v>
      </c>
      <c r="D3569" t="str">
        <v>MM COMERCIO DE CEREAIS</v>
      </c>
      <c r="E3569" t="str">
        <v xml:space="preserve"> MARCIA MORATELLI</v>
      </c>
      <c r="F3569" t="str">
        <v>04/2026</v>
      </c>
      <c r="G3569" t="str">
        <v>HOSPEDAGEM</v>
      </c>
      <c r="H3569" t="str">
        <v>ÚNICA</v>
      </c>
      <c r="I3569" t="str">
        <v>TRANSFERENCIA</v>
      </c>
      <c r="J3569">
        <v>1323.04</v>
      </c>
    </row>
    <row r="3570">
      <c r="A3570" t="str">
        <v>MM</v>
      </c>
      <c r="B3570">
        <v>46142</v>
      </c>
      <c r="C3570" t="str">
        <v>RELATORIO DE DESPESAS ABRIL/2026.</v>
      </c>
      <c r="D3570" t="str">
        <v>MM COMERCIO DE CEREAIS</v>
      </c>
      <c r="E3570" t="str">
        <v xml:space="preserve"> MARCIA MORATELLI</v>
      </c>
      <c r="F3570" t="str">
        <v>04/2026</v>
      </c>
      <c r="G3570" t="str">
        <v>BALSA</v>
      </c>
      <c r="H3570" t="str">
        <v>ÚNICA</v>
      </c>
      <c r="I3570" t="str">
        <v>TRANSFERENCIA</v>
      </c>
      <c r="J3570">
        <v>95</v>
      </c>
    </row>
    <row r="3571">
      <c r="A3571" t="str">
        <v>MM</v>
      </c>
      <c r="B3571">
        <v>46142</v>
      </c>
      <c r="C3571" t="str">
        <v>RELATORIO DE DESPESAS ABRIL/2026.</v>
      </c>
      <c r="D3571" t="str">
        <v>MM COMERCIO DE CEREAIS</v>
      </c>
      <c r="E3571" t="str">
        <v xml:space="preserve"> MARCIA MORATELLI</v>
      </c>
      <c r="F3571" t="str">
        <v>04/2026</v>
      </c>
      <c r="G3571" t="str">
        <v>MATERIAL BENS/CONSUMO</v>
      </c>
      <c r="H3571" t="str">
        <v>ÚNICA</v>
      </c>
      <c r="I3571" t="str">
        <v>TRANSFERENCIA</v>
      </c>
      <c r="J3571">
        <v>99.9</v>
      </c>
    </row>
    <row r="3572">
      <c r="A3572" t="str">
        <v>MM</v>
      </c>
      <c r="B3572">
        <v>46142</v>
      </c>
      <c r="C3572" t="str">
        <v>IRPJ 1º TRIMESTRE 2026.</v>
      </c>
      <c r="D3572" t="str">
        <v>MM COMERCIO DE CEREAIS</v>
      </c>
      <c r="E3572" t="str">
        <v xml:space="preserve"> MINISTERIO DA FAZENDA</v>
      </c>
      <c r="F3572" t="str">
        <v>03/2026</v>
      </c>
      <c r="G3572" t="str">
        <v>IRPF</v>
      </c>
      <c r="H3572" t="str">
        <v>ÚNICA</v>
      </c>
      <c r="I3572" t="str">
        <v>BOLETO</v>
      </c>
      <c r="J3572">
        <v>106424.68</v>
      </c>
    </row>
    <row r="3573">
      <c r="A3573" t="str">
        <v>MM</v>
      </c>
      <c r="B3573">
        <v>46142</v>
      </c>
      <c r="C3573" t="str">
        <v>CSLL 1º TRIMESTRE 2026.</v>
      </c>
      <c r="D3573" t="str">
        <v>MM COMERCIO DE CEREAIS</v>
      </c>
      <c r="E3573" t="str">
        <v xml:space="preserve"> MINISTERIO DA FAZENDA</v>
      </c>
      <c r="F3573" t="str">
        <v>03/2026</v>
      </c>
      <c r="G3573" t="str">
        <v>CSLL</v>
      </c>
      <c r="H3573" t="str">
        <v>ÚNICA</v>
      </c>
      <c r="I3573" t="str">
        <v>BOLETO</v>
      </c>
      <c r="J3573">
        <v>42670.93</v>
      </c>
    </row>
    <row r="3574">
      <c r="A3574" t="str">
        <v>MM</v>
      </c>
      <c r="B3574">
        <v>46142</v>
      </c>
      <c r="C3574" t="str">
        <v>COMPRA PARCELA Nº 01 Ref Documento nº 7191</v>
      </c>
      <c r="D3574" t="str">
        <v>MM COMERCIO DE CEREAIS</v>
      </c>
      <c r="E3574" t="str">
        <v xml:space="preserve"> REALCE EMBALAGENS DE RAFIA LTDA</v>
      </c>
      <c r="F3574" t="str">
        <v>7191</v>
      </c>
      <c r="G3574" t="str">
        <v>SACARIA</v>
      </c>
      <c r="H3574" t="str">
        <v>1/1</v>
      </c>
      <c r="I3574" t="str">
        <v>PIX</v>
      </c>
      <c r="J3574">
        <v>31827</v>
      </c>
    </row>
    <row r="3575">
      <c r="A3575" t="str">
        <v>MM</v>
      </c>
      <c r="B3575">
        <v>46142</v>
      </c>
      <c r="C3575" t="str">
        <v>PARCELA PRIMEIRA (3/03) REFERENTE AO IMOVEL ADIQUIDO EM CONFRESA ÁREA: 6,1364ha. CONFORME INSTRUMENTO PARTICULAR DE COMPROMISSO DE VENDA E COMPRA DE IMÓVEL RURAL, NA FORMA ABAIXO DATADO 02/06/2025. EXTRATO Anderson P Cordeiro.</v>
      </c>
      <c r="D3575" t="str">
        <v>MM COMERCIO DE CEREAIS</v>
      </c>
      <c r="E3575" t="str">
        <v xml:space="preserve"> AFONSO DE OLIVEIRA CARVALHO</v>
      </c>
      <c r="F3575" t="str">
        <v>04/2026</v>
      </c>
      <c r="G3575" t="str">
        <v>IMOVEIS</v>
      </c>
      <c r="H3575" t="str">
        <v>ÚNICA</v>
      </c>
      <c r="I3575" t="str">
        <v>PIX</v>
      </c>
      <c r="J3575">
        <v>100000</v>
      </c>
    </row>
    <row r="3576">
      <c r="A3576" t="str">
        <v>MM</v>
      </c>
      <c r="B3576">
        <v>46142</v>
      </c>
      <c r="C3576" t="str">
        <v>NF 7.098 PARCIAL. CESSAO DE CREDITO PARA PAGAMENTO BELA CEREAL (AJUSTE CONTRATO BELA  0439/26 - SO).</v>
      </c>
      <c r="D3576" t="str">
        <v>MM COMERCIO DE CEREAIS</v>
      </c>
      <c r="E3576" t="str">
        <v xml:space="preserve"> SILVIO CESAR VERDELIO E OUTRO</v>
      </c>
      <c r="F3576" t="str">
        <v>04/2026</v>
      </c>
      <c r="G3576" t="str">
        <v>TRANSFERENCIA ENTRE CONTAS</v>
      </c>
      <c r="H3576" t="str">
        <v>ÚNICA</v>
      </c>
      <c r="I3576" t="str">
        <v>TRANSFERENCIA</v>
      </c>
      <c r="J3576">
        <v>83666.74</v>
      </c>
    </row>
    <row r="3577">
      <c r="A3577" t="str">
        <v>MM</v>
      </c>
      <c r="B3577">
        <v>46142</v>
      </c>
      <c r="C3577" t="str">
        <v>PAGAMENTO JUROS REFERENTE AO CONTRATO DE MUTUO ENTRE SOCIO E EMPRESA DATADO DE 01/05/2025.</v>
      </c>
      <c r="D3577" t="str">
        <v>MM COMERCIO DE CEREAIS</v>
      </c>
      <c r="E3577" t="str">
        <v xml:space="preserve"> MARCIA MORATELLI</v>
      </c>
      <c r="F3577" t="str">
        <v>04/2026</v>
      </c>
      <c r="G3577" t="str">
        <v>JUROS S/ MUTUO SOCIO</v>
      </c>
      <c r="H3577" t="str">
        <v>ÚNICA</v>
      </c>
      <c r="I3577" t="str">
        <v>TRANSFERENCIA</v>
      </c>
      <c r="J3577">
        <v>2210.2</v>
      </c>
    </row>
    <row r="3578">
      <c r="A3578" t="str">
        <v>MM</v>
      </c>
      <c r="B3578">
        <v>46142</v>
      </c>
      <c r="C3578" t="str">
        <v>RESGATE</v>
      </c>
      <c r="D3578" t="str">
        <v>MM COMERCIO DE CEREAIS</v>
      </c>
      <c r="E3578" t="str">
        <v xml:space="preserve"> TRANSFERENCIA ENTRE CONTAS</v>
      </c>
      <c r="F3578" t="str">
        <v>04/2026</v>
      </c>
      <c r="G3578" t="str">
        <v>TRANSFERENCIA ENTRE CONTAS</v>
      </c>
      <c r="H3578" t="str">
        <v>ÚNICA</v>
      </c>
      <c r="I3578" t="str">
        <v>TRANSFERENCIA</v>
      </c>
      <c r="J3578">
        <v>0</v>
      </c>
    </row>
    <row r="3579">
      <c r="A3579" t="str">
        <v>MM</v>
      </c>
      <c r="B3579">
        <v>46142</v>
      </c>
      <c r="C3579" t="str">
        <v>RESGATE</v>
      </c>
      <c r="D3579" t="str">
        <v>MM COMERCIO DE CEREAIS</v>
      </c>
      <c r="E3579" t="str">
        <v xml:space="preserve"> TRANSFERENCIA ENTRE CONTAS</v>
      </c>
      <c r="F3579" t="str">
        <v>04/2026</v>
      </c>
      <c r="G3579" t="str">
        <v>TRANSFERENCIA ENTRE CONTAS</v>
      </c>
      <c r="H3579" t="str">
        <v>ÚNICA</v>
      </c>
      <c r="I3579" t="str">
        <v>TRANSFERENCIA</v>
      </c>
      <c r="J3579">
        <v>337423.54</v>
      </c>
    </row>
    <row r="3580">
      <c r="A3580" t="str">
        <v>MM</v>
      </c>
      <c r="B3580">
        <v>46142</v>
      </c>
      <c r="C3580" t="str">
        <v>IR APLICACAO</v>
      </c>
      <c r="D3580" t="str">
        <v>MM COMERCIO DE CEREAIS</v>
      </c>
      <c r="E3580" t="str">
        <v xml:space="preserve"> BANCO DO BRASIL SA</v>
      </c>
      <c r="F3580" t="str">
        <v>04/2026</v>
      </c>
      <c r="G3580" t="str">
        <v>IRPJ</v>
      </c>
      <c r="H3580" t="str">
        <v>ÚNICA</v>
      </c>
      <c r="I3580" t="str">
        <v>DEBITO EM CONTA</v>
      </c>
      <c r="J3580">
        <v>2023.11</v>
      </c>
    </row>
    <row r="3581">
      <c r="A3581" t="str">
        <v>MM</v>
      </c>
      <c r="B3581">
        <v>46142</v>
      </c>
      <c r="C3581" t="str">
        <v>IOF APLICACAO</v>
      </c>
      <c r="D3581" t="str">
        <v>MM COMERCIO DE CEREAIS</v>
      </c>
      <c r="E3581" t="str">
        <v xml:space="preserve"> BANCO DO BRASIL SA</v>
      </c>
      <c r="F3581" t="str">
        <v>04/2026</v>
      </c>
      <c r="G3581" t="str">
        <v>IOF</v>
      </c>
      <c r="H3581" t="str">
        <v>ÚNICA</v>
      </c>
      <c r="I3581" t="str">
        <v>DEBITO EM CONTA</v>
      </c>
      <c r="J3581">
        <v>283.62</v>
      </c>
    </row>
    <row r="3582">
      <c r="A3582" t="str">
        <v>MM</v>
      </c>
      <c r="B3582">
        <v>46142</v>
      </c>
      <c r="C3582" t="str">
        <v>IR APLICACAO</v>
      </c>
      <c r="D3582" t="str">
        <v>MM COMERCIO DE CEREAIS</v>
      </c>
      <c r="E3582" t="str">
        <v xml:space="preserve"> BANCO DO BRASIL SA</v>
      </c>
      <c r="F3582" t="str">
        <v>04/2026</v>
      </c>
      <c r="G3582" t="str">
        <v>IRPJ</v>
      </c>
      <c r="H3582" t="str">
        <v>ÚNICA</v>
      </c>
      <c r="I3582" t="str">
        <v>DEBITO EM CONTA</v>
      </c>
      <c r="J3582">
        <v>13.26</v>
      </c>
    </row>
    <row r="3583">
      <c r="A3583" t="str">
        <v>BC_FILIAL</v>
      </c>
      <c r="B3583">
        <v>46169</v>
      </c>
      <c r="C3583" t="str">
        <v>COMPRA PARCELA Nº 01 Ref Documento nº 17022</v>
      </c>
      <c r="D3583" t="str">
        <v>BELA CEREAIS COMERCIO</v>
      </c>
      <c r="E3583" t="str">
        <v xml:space="preserve"> Comag Agroindustrial Ltda</v>
      </c>
      <c r="F3583" t="str">
        <v>17022</v>
      </c>
      <c r="G3583" t="str">
        <v>MATERIAL BENS/CONSUMO</v>
      </c>
      <c r="H3583" t="str">
        <v>1/1</v>
      </c>
      <c r="I3583" t="str">
        <v>PIX</v>
      </c>
      <c r="J3583">
        <v>987.67</v>
      </c>
    </row>
    <row r="3584">
      <c r="A3584" t="str">
        <v>BC_FILIAL</v>
      </c>
      <c r="B3584">
        <v>46170</v>
      </c>
      <c r="C3584" t="str">
        <v>COMPRA PARCELA Nº 01 Ref Documento nº 17022</v>
      </c>
      <c r="D3584" t="str">
        <v>BELA CEREAIS COMERCIO</v>
      </c>
      <c r="E3584" t="str">
        <v xml:space="preserve"> Comag Agroindustrial Ltda</v>
      </c>
      <c r="F3584" t="str">
        <v>17022</v>
      </c>
      <c r="G3584" t="str">
        <v>MATERIAL BENS/CONSUMO</v>
      </c>
      <c r="H3584" t="str">
        <v>1/1</v>
      </c>
      <c r="I3584" t="str">
        <v>PIX</v>
      </c>
      <c r="J3584">
        <v>255.56</v>
      </c>
    </row>
    <row r="3585">
      <c r="A3585" t="str">
        <v>BC_MATRIZ</v>
      </c>
      <c r="B3585">
        <v>46146</v>
      </c>
      <c r="C3585" t="str">
        <v>ASSOCIACAO IBRAFE 3/12.</v>
      </c>
      <c r="D3585" t="str">
        <v>BELA CEREAIS COMERCIO</v>
      </c>
      <c r="E3585" t="str">
        <v xml:space="preserve"> INSTITUTO BRASILEIRO DE FEIJAO E PULSES - IBRAFE</v>
      </c>
      <c r="F3585" t="str">
        <v>05/2026</v>
      </c>
      <c r="G3585" t="str">
        <v>HONORARIOS DIVERSOS</v>
      </c>
      <c r="H3585" t="str">
        <v>3/12</v>
      </c>
      <c r="I3585" t="str">
        <v>BOLETO</v>
      </c>
      <c r="J3585">
        <v>580</v>
      </c>
    </row>
    <row r="3586">
      <c r="A3586" t="str">
        <v>BC_MATRIZ</v>
      </c>
      <c r="B3586">
        <v>46146</v>
      </c>
      <c r="C3586" t="str">
        <v>NF 294</v>
      </c>
      <c r="D3586" t="str">
        <v>BELA CEREAIS COMERCIO</v>
      </c>
      <c r="E3586" t="str">
        <v xml:space="preserve"> GERENTE MAX SOFTWARES EIRELI</v>
      </c>
      <c r="F3586" t="str">
        <v>294</v>
      </c>
      <c r="G3586" t="str">
        <v>SISTEMA GERENTE MAX</v>
      </c>
      <c r="H3586" t="str">
        <v>4/12</v>
      </c>
      <c r="I3586" t="str">
        <v>BOLETO</v>
      </c>
      <c r="J3586">
        <v>675.96</v>
      </c>
    </row>
    <row r="3587">
      <c r="A3587" t="str">
        <v>BC_MATRIZ</v>
      </c>
      <c r="B3587">
        <v>46146</v>
      </c>
      <c r="C3587" t="str">
        <v>FCO DAF 713.906.837 PARCELA 57/60.</v>
      </c>
      <c r="D3587" t="str">
        <v>BELA CEREAIS COMERCIO</v>
      </c>
      <c r="E3587" t="str">
        <v xml:space="preserve"> BANCO DO BRASIL SA</v>
      </c>
      <c r="F3587" t="str">
        <v>713.906.837</v>
      </c>
      <c r="G3587" t="str">
        <v>PRESTACAO</v>
      </c>
      <c r="H3587" t="str">
        <v>57/60</v>
      </c>
      <c r="I3587" t="str">
        <v>DEBITO EM CONTA</v>
      </c>
      <c r="J3587">
        <v>10125</v>
      </c>
    </row>
    <row r="3588">
      <c r="A3588" t="str">
        <v>BC_MATRIZ</v>
      </c>
      <c r="B3588">
        <v>46146</v>
      </c>
      <c r="C3588" t="str">
        <v>FCO DAF 713.906.837 PARCELA 57/60.</v>
      </c>
      <c r="D3588" t="str">
        <v>BELA CEREAIS COMERCIO</v>
      </c>
      <c r="E3588" t="str">
        <v xml:space="preserve"> BANCO DO BRASIL SA</v>
      </c>
      <c r="F3588" t="str">
        <v>713.906.837</v>
      </c>
      <c r="G3588" t="str">
        <v>JUROS FCO</v>
      </c>
      <c r="H3588" t="str">
        <v>57/60</v>
      </c>
      <c r="I3588" t="str">
        <v>DEBITO EM CONTA</v>
      </c>
      <c r="J3588">
        <v>284.59</v>
      </c>
    </row>
    <row r="3589">
      <c r="A3589" t="str">
        <v>BC_MATRIZ</v>
      </c>
      <c r="B3589">
        <v>46146</v>
      </c>
      <c r="C3589" t="str">
        <v>CAPITAL DE GIRO FCO CEDULA DE CREDITO BANCARIO NR 713.916.308. PARCELA 5/12. VALOR PARCELA: R$ 125.000,00. ENCARGO FINANCEIRO 1,47 % MES.</v>
      </c>
      <c r="D3589" t="str">
        <v>BELA CEREAIS COMERCIO</v>
      </c>
      <c r="E3589" t="str">
        <v xml:space="preserve"> BANCO DO BRASIL SA</v>
      </c>
      <c r="F3589" t="str">
        <v>713.916.308</v>
      </c>
      <c r="G3589" t="str">
        <v>CAPITAL GIRO</v>
      </c>
      <c r="H3589" t="str">
        <v>5/12</v>
      </c>
      <c r="I3589" t="str">
        <v>DEBITO EM CONTA</v>
      </c>
      <c r="J3589">
        <v>125000</v>
      </c>
    </row>
    <row r="3590">
      <c r="A3590" t="str">
        <v>BC_MATRIZ</v>
      </c>
      <c r="B3590">
        <v>46146</v>
      </c>
      <c r="C3590" t="str">
        <v>CAPITAL DE GIRO FCO CEDULA DE CREDITO BANCARIO NR 713.916.308. PARCELA 5/12. VALOR PARCELA: R$ 125.000,00. ENCARGO FINANCEIRO 1,47 % MES.</v>
      </c>
      <c r="D3590" t="str">
        <v>BELA CEREAIS COMERCIO</v>
      </c>
      <c r="E3590" t="str">
        <v xml:space="preserve"> BANCO DO BRASIL SA</v>
      </c>
      <c r="F3590" t="str">
        <v>713.916.308</v>
      </c>
      <c r="G3590" t="str">
        <v>JUROS EMPRESTIMOS</v>
      </c>
      <c r="H3590" t="str">
        <v>5/12</v>
      </c>
      <c r="I3590" t="str">
        <v>DEBITO EM CONTA</v>
      </c>
      <c r="J3590">
        <v>13015.18</v>
      </c>
    </row>
    <row r="3591">
      <c r="A3591" t="str">
        <v>BC_MATRIZ</v>
      </c>
      <c r="B3591">
        <v>46146</v>
      </c>
      <c r="C3591" t="str">
        <v>TARIFA</v>
      </c>
      <c r="D3591" t="str">
        <v>BELA CEREAIS COMERCIO</v>
      </c>
      <c r="E3591" t="str">
        <v xml:space="preserve"> BANCO DO BRASIL SA</v>
      </c>
      <c r="F3591" t="str">
        <v>05/2026</v>
      </c>
      <c r="G3591" t="str">
        <v>TARIFA BANCARIA</v>
      </c>
      <c r="H3591" t="str">
        <v>ÚNICA</v>
      </c>
      <c r="I3591" t="str">
        <v>DEBITO EM CONTA</v>
      </c>
      <c r="J3591">
        <v>10</v>
      </c>
    </row>
    <row r="3592">
      <c r="A3592" t="str">
        <v>BC_MATRIZ</v>
      </c>
      <c r="B3592">
        <v>46146</v>
      </c>
      <c r="C3592" t="str">
        <v>TARIFA</v>
      </c>
      <c r="D3592" t="str">
        <v>BELA CEREAIS COMERCIO</v>
      </c>
      <c r="E3592" t="str">
        <v xml:space="preserve"> BANCO BMG S.A</v>
      </c>
      <c r="F3592" t="str">
        <v>05/2026</v>
      </c>
      <c r="G3592" t="str">
        <v>TARIFA BANCARIA</v>
      </c>
      <c r="H3592" t="str">
        <v>ÚNICA</v>
      </c>
      <c r="I3592" t="str">
        <v>DEBITO EM CONTA</v>
      </c>
      <c r="J3592">
        <v>15</v>
      </c>
    </row>
    <row r="3593">
      <c r="A3593" t="str">
        <v>BC_MATRIZ</v>
      </c>
      <c r="B3593">
        <v>46146</v>
      </c>
      <c r="C3593" t="str">
        <v>NF 2026000004134 E 721008.</v>
      </c>
      <c r="D3593" t="str">
        <v>BELA CEREAIS COMERCIO</v>
      </c>
      <c r="E3593" t="str">
        <v xml:space="preserve"> VOLUS INSTITUICAO DE PAGAMENTO LTDA</v>
      </c>
      <c r="F3593" t="str">
        <v>721008</v>
      </c>
      <c r="G3593" t="str">
        <v>REFEICOES/ALIMENTACAO</v>
      </c>
      <c r="H3593" t="str">
        <v>ÚNICA</v>
      </c>
      <c r="I3593" t="str">
        <v>PIX</v>
      </c>
      <c r="J3593">
        <v>502.5</v>
      </c>
    </row>
    <row r="3594">
      <c r="A3594" t="str">
        <v>BC_MATRIZ</v>
      </c>
      <c r="B3594">
        <v>46147</v>
      </c>
      <c r="C3594" t="str">
        <v>INTERNET ESCRITORIO FATURA 2604927800125</v>
      </c>
      <c r="D3594" t="str">
        <v>BELA CEREAIS COMERCIO</v>
      </c>
      <c r="E3594" t="str">
        <v xml:space="preserve"> CLARO S.A.</v>
      </c>
      <c r="F3594" t="str">
        <v>2604927800125</v>
      </c>
      <c r="G3594" t="str">
        <v>INTERNET</v>
      </c>
      <c r="H3594" t="str">
        <v>4/12</v>
      </c>
      <c r="I3594" t="str">
        <v>BOLETO</v>
      </c>
      <c r="J3594">
        <v>189</v>
      </c>
    </row>
    <row r="3595">
      <c r="A3595" t="str">
        <v>BC_MATRIZ</v>
      </c>
      <c r="B3595">
        <v>46148</v>
      </c>
      <c r="C3595" t="str">
        <v>IAGRO REF NF 68, CARREGAMENTO  Nº 02419, 02420, CONTRATO: 0480/26 - SO. FATURA Nº 00945 REF. DOCUMENTOS: 02419, 02420.</v>
      </c>
      <c r="D3595" t="str">
        <v>BELA CEREAIS COMERCIO</v>
      </c>
      <c r="E3595" t="str">
        <v xml:space="preserve"> HENRIQUE BELOTI</v>
      </c>
      <c r="F3595" t="str">
        <v>0480/26 - SO</v>
      </c>
      <c r="G3595" t="str">
        <v>FETHAB</v>
      </c>
      <c r="H3595" t="str">
        <v>ÚNICA</v>
      </c>
      <c r="I3595" t="str">
        <v>BOLETO</v>
      </c>
      <c r="J3595">
        <v>253.84</v>
      </c>
    </row>
    <row r="3596">
      <c r="A3596" t="str">
        <v>BC_MATRIZ</v>
      </c>
      <c r="B3596">
        <v>46148</v>
      </c>
      <c r="C3596" t="str">
        <v>IR JUROS MUTUO SOCIO</v>
      </c>
      <c r="D3596" t="str">
        <v>BELA CEREAIS COMERCIO</v>
      </c>
      <c r="E3596" t="str">
        <v xml:space="preserve"> MINISTERIO DA FAZENDA</v>
      </c>
      <c r="F3596" t="str">
        <v>04/2026</v>
      </c>
      <c r="G3596" t="str">
        <v>IRPF</v>
      </c>
      <c r="H3596" t="str">
        <v>ÚNICA</v>
      </c>
      <c r="I3596" t="str">
        <v>BOLETO</v>
      </c>
      <c r="J3596">
        <v>502.82</v>
      </c>
    </row>
    <row r="3597">
      <c r="A3597" t="str">
        <v>BC_MATRIZ</v>
      </c>
      <c r="B3597">
        <v>46148</v>
      </c>
      <c r="C3597" t="str">
        <v>FETHAB REF NF 68, CARREGAMENTO  Nº 02419, 02420, CONTRATO: 0480/26 - SO. FATURA Nº 00945 REF. DOCUMENTOS: 02419, 02420.</v>
      </c>
      <c r="D3597" t="str">
        <v>BELA CEREAIS COMERCIO</v>
      </c>
      <c r="E3597" t="str">
        <v xml:space="preserve"> HENRIQUE BELOTI</v>
      </c>
      <c r="F3597" t="str">
        <v>0480/26 - SO</v>
      </c>
      <c r="G3597" t="str">
        <v>FETHAB</v>
      </c>
      <c r="H3597" t="str">
        <v>ÚNICA</v>
      </c>
      <c r="I3597" t="str">
        <v>BOLETO</v>
      </c>
      <c r="J3597">
        <v>4414.52</v>
      </c>
    </row>
    <row r="3598">
      <c r="A3598" t="str">
        <v>BC_MATRIZ</v>
      </c>
      <c r="B3598">
        <v>46148</v>
      </c>
      <c r="C3598" t="str">
        <v>TARIFA</v>
      </c>
      <c r="D3598" t="str">
        <v>BELA CEREAIS COMERCIO</v>
      </c>
      <c r="E3598" t="str">
        <v xml:space="preserve"> BANCO DO BRASIL SA</v>
      </c>
      <c r="F3598" t="str">
        <v>05/2026</v>
      </c>
      <c r="G3598" t="str">
        <v>TARIFA BANCARIA</v>
      </c>
      <c r="H3598" t="str">
        <v>ÚNICA</v>
      </c>
      <c r="I3598" t="str">
        <v>DEBITO EM CONTA</v>
      </c>
      <c r="J3598">
        <v>5</v>
      </c>
    </row>
    <row r="3599">
      <c r="A3599" t="str">
        <v>BC_MATRIZ</v>
      </c>
      <c r="B3599">
        <v>46150</v>
      </c>
      <c r="C3599" t="str">
        <v>SALARIO 04/2026</v>
      </c>
      <c r="D3599" t="str">
        <v>BELA CEREAIS COMERCIO</v>
      </c>
      <c r="E3599" t="str">
        <v xml:space="preserve"> MURILLO MACIEL NUNES</v>
      </c>
      <c r="F3599" t="str">
        <v>04/2026</v>
      </c>
      <c r="G3599" t="str">
        <v>SALARIOS</v>
      </c>
      <c r="H3599" t="str">
        <v>4/12</v>
      </c>
      <c r="I3599" t="str">
        <v>TRANSFERENCIA</v>
      </c>
      <c r="J3599">
        <v>2299.32</v>
      </c>
    </row>
    <row r="3600">
      <c r="A3600" t="str">
        <v>BC_MATRIZ</v>
      </c>
      <c r="B3600">
        <v>46150</v>
      </c>
      <c r="C3600" t="str">
        <v>NF 202600000000032. SERVICO DE SUPORTE TECNICO EM INFRAESTRUTURA DE TI.</v>
      </c>
      <c r="D3600" t="str">
        <v>BELA CEREAIS COMERCIO</v>
      </c>
      <c r="E3600" t="str">
        <v xml:space="preserve"> SKILLS IT SOLUCOES EM TECNOLOGIA LTDA</v>
      </c>
      <c r="F3600" t="str">
        <v>202600000000032</v>
      </c>
      <c r="G3600" t="str">
        <v>INFORMATICA</v>
      </c>
      <c r="H3600" t="str">
        <v>5/12</v>
      </c>
      <c r="I3600" t="str">
        <v>BOLETO</v>
      </c>
      <c r="J3600">
        <v>957.94</v>
      </c>
    </row>
    <row r="3601">
      <c r="A3601" t="str">
        <v>BC_MATRIZ</v>
      </c>
      <c r="B3601">
        <v>46153</v>
      </c>
      <c r="C3601" t="str">
        <v>ALUGUEL SALA 505 SUL</v>
      </c>
      <c r="D3601" t="str">
        <v>BELA CEREAIS COMERCIO</v>
      </c>
      <c r="E3601" t="str">
        <v xml:space="preserve"> ALUGAR ADMINISTRACAO DE IMOVEIS LTDA</v>
      </c>
      <c r="F3601" t="str">
        <v>05/2026</v>
      </c>
      <c r="G3601" t="str">
        <v>ALUGUEL</v>
      </c>
      <c r="H3601" t="str">
        <v>9/12</v>
      </c>
      <c r="I3601" t="str">
        <v>BOLETO</v>
      </c>
      <c r="J3601">
        <v>2500</v>
      </c>
    </row>
    <row r="3602">
      <c r="A3602" t="str">
        <v>BC_MATRIZ</v>
      </c>
      <c r="B3602">
        <v>46153</v>
      </c>
      <c r="C3602" t="str">
        <v>ANTECIPACAO CONTRATO 0481/26 - MV.</v>
      </c>
      <c r="D3602" t="str">
        <v>BELA CEREAIS COMERCIO</v>
      </c>
      <c r="E3602" t="str">
        <v xml:space="preserve"> MARCIO VICTOR BELOTI</v>
      </c>
      <c r="F3602" t="str">
        <v>0481/26 - MV</v>
      </c>
      <c r="G3602" t="str">
        <v>FORNECEDORES MERCADORIA</v>
      </c>
      <c r="H3602" t="str">
        <v>ÚNICA</v>
      </c>
      <c r="I3602" t="str">
        <v>PIX</v>
      </c>
      <c r="J3602">
        <v>200000</v>
      </c>
    </row>
    <row r="3603">
      <c r="A3603" t="str">
        <v>BC_MATRIZ</v>
      </c>
      <c r="B3603">
        <v>46153</v>
      </c>
      <c r="C3603" t="str">
        <v>CAPITAL DE GIRO CEDULA DE CREDITO BANCARIO NR 713.914.635. 42 PARCELAS PRIMEIRA 10/08/2025 ULTIMA 10/01/2029 VALOR PARCELA: R$ 43.571,43. ENCARGO FINANCEIRO 1,92 % MES. TAXA FLAT 1,73%.</v>
      </c>
      <c r="D3603" t="str">
        <v>BELA CEREAIS COMERCIO</v>
      </c>
      <c r="E3603" t="str">
        <v xml:space="preserve"> BANCO DO BRASIL SA</v>
      </c>
      <c r="F3603" t="str">
        <v>713.914.635</v>
      </c>
      <c r="G3603" t="str">
        <v>CAPITAL GIRO</v>
      </c>
      <c r="H3603" t="str">
        <v>10/42</v>
      </c>
      <c r="I3603" t="str">
        <v>DEBITO EM CONTA</v>
      </c>
      <c r="J3603">
        <v>43571.43</v>
      </c>
    </row>
    <row r="3604">
      <c r="A3604" t="str">
        <v>BC_MATRIZ</v>
      </c>
      <c r="B3604">
        <v>46153</v>
      </c>
      <c r="C3604" t="str">
        <v>CAPITAL DE GIRO CEDULA DE CREDITO BANCARIO NR 713.914.635. 42 PARCELAS PRIMEIRA 10/08/2025 ULTIMA 10/01/2029 VALOR PARCELA: R$ 43.571,43. ENCARGO FINANCEIRO 1,92 % MES. TAXA FLAT 1,73%.</v>
      </c>
      <c r="D3604" t="str">
        <v>BELA CEREAIS COMERCIO</v>
      </c>
      <c r="E3604" t="str">
        <v xml:space="preserve"> BANCO DO BRASIL SA</v>
      </c>
      <c r="F3604" t="str">
        <v>713.914.635</v>
      </c>
      <c r="G3604" t="str">
        <v>JUROS EMPRESTIMOS</v>
      </c>
      <c r="H3604" t="str">
        <v>10/42</v>
      </c>
      <c r="I3604" t="str">
        <v>DEBITO EM CONTA</v>
      </c>
      <c r="J3604">
        <v>27606.86</v>
      </c>
    </row>
    <row r="3605">
      <c r="A3605" t="str">
        <v>BC_MATRIZ</v>
      </c>
      <c r="B3605">
        <v>46153</v>
      </c>
      <c r="C3605" t="str">
        <v>CONSORCIO</v>
      </c>
      <c r="D3605" t="str">
        <v>BELA CEREAIS COMERCIO</v>
      </c>
      <c r="E3605" t="str">
        <v xml:space="preserve"> BANCO DO BRASIL SA</v>
      </c>
      <c r="F3605" t="str">
        <v>05/2026</v>
      </c>
      <c r="G3605" t="str">
        <v>CONSORCIO</v>
      </c>
      <c r="H3605" t="str">
        <v>ÚNICA</v>
      </c>
      <c r="I3605" t="str">
        <v>DEBITO EM CONTA</v>
      </c>
      <c r="J3605">
        <v>2537.51</v>
      </c>
    </row>
    <row r="3606">
      <c r="A3606" t="str">
        <v>BC_MATRIZ</v>
      </c>
      <c r="B3606">
        <v>46153</v>
      </c>
      <c r="C3606" t="str">
        <v>TARIFA</v>
      </c>
      <c r="D3606" t="str">
        <v>BELA CEREAIS COMERCIO</v>
      </c>
      <c r="E3606" t="str">
        <v xml:space="preserve"> BANCO DO BRASIL SA</v>
      </c>
      <c r="F3606" t="str">
        <v>05/2026</v>
      </c>
      <c r="G3606" t="str">
        <v>TARIFA BANCARIA</v>
      </c>
      <c r="H3606" t="str">
        <v>ÚNICA</v>
      </c>
      <c r="I3606" t="str">
        <v>DEBITO EM CONTA</v>
      </c>
      <c r="J3606">
        <v>95</v>
      </c>
    </row>
    <row r="3607">
      <c r="A3607" t="str">
        <v>BC_MATRIZ</v>
      </c>
      <c r="B3607">
        <v>46154</v>
      </c>
      <c r="C3607" t="str">
        <v>TARIFA</v>
      </c>
      <c r="D3607" t="str">
        <v>BELA CEREAIS COMERCIO</v>
      </c>
      <c r="E3607" t="str">
        <v xml:space="preserve"> BANCO DO BRASIL SA</v>
      </c>
      <c r="F3607" t="str">
        <v>05/2026</v>
      </c>
      <c r="G3607" t="str">
        <v>TARIFA BANCARIA</v>
      </c>
      <c r="H3607" t="str">
        <v>ÚNICA</v>
      </c>
      <c r="I3607" t="str">
        <v>DEBITO EM CONTA</v>
      </c>
      <c r="J3607">
        <v>10</v>
      </c>
    </row>
    <row r="3608">
      <c r="A3608" t="str">
        <v>BC_MATRIZ</v>
      </c>
      <c r="B3608">
        <v>46157</v>
      </c>
      <c r="C3608" t="str">
        <v>NF 4044.</v>
      </c>
      <c r="D3608" t="str">
        <v>BELA CEREAIS COMERCIO</v>
      </c>
      <c r="E3608" t="str">
        <v xml:space="preserve"> BRY TECNOLOGIA S.A</v>
      </c>
      <c r="F3608" t="str">
        <v>4044</v>
      </c>
      <c r="G3608" t="str">
        <v>CUSTAS CARTORIAIS</v>
      </c>
      <c r="H3608" t="str">
        <v>ÚNICA</v>
      </c>
      <c r="I3608" t="str">
        <v>PIX</v>
      </c>
      <c r="J3608">
        <v>200</v>
      </c>
    </row>
    <row r="3609">
      <c r="A3609" t="str">
        <v>BC_MATRIZ</v>
      </c>
      <c r="B3609">
        <v>46157</v>
      </c>
      <c r="C3609" t="str">
        <v>ANTECIPACAO CONTRTO 0482/26 - SO. NF 310.</v>
      </c>
      <c r="D3609" t="str">
        <v>BELA CEREAIS COMERCIO</v>
      </c>
      <c r="E3609" t="str">
        <v xml:space="preserve"> ANDREY GUSTAVO GALLO</v>
      </c>
      <c r="F3609" t="str">
        <v>0482/26 - SO</v>
      </c>
      <c r="G3609" t="str">
        <v>FORNECEDORES MERCADORIA</v>
      </c>
      <c r="H3609" t="str">
        <v>ÚNICA</v>
      </c>
      <c r="I3609" t="str">
        <v>TED</v>
      </c>
      <c r="J3609">
        <v>3200039</v>
      </c>
    </row>
    <row r="3610">
      <c r="A3610" t="str">
        <v>BC_MATRIZ</v>
      </c>
      <c r="B3610">
        <v>46160</v>
      </c>
      <c r="C3610" t="str">
        <v>TELEFONE 04/2026. Nº da conta:  149591054.</v>
      </c>
      <c r="D3610" t="str">
        <v>BELA CEREAIS COMERCIO</v>
      </c>
      <c r="E3610" t="str">
        <v xml:space="preserve"> CLARO S.A.</v>
      </c>
      <c r="F3610" t="str">
        <v>4/12</v>
      </c>
      <c r="G3610" t="str">
        <v>TELEFONE MOVEL</v>
      </c>
      <c r="H3610" t="str">
        <v>4/12</v>
      </c>
      <c r="I3610" t="str">
        <v>BOLETO</v>
      </c>
      <c r="J3610">
        <v>149.24</v>
      </c>
    </row>
    <row r="3611">
      <c r="A3611" t="str">
        <v>BC_MATRIZ</v>
      </c>
      <c r="B3611">
        <v>46161</v>
      </c>
      <c r="C3611" t="str">
        <v>NF 2026000000055. SERVIÇOS DE ASSESSORIA E CONSULTORIA AMBIENTAL</v>
      </c>
      <c r="D3611" t="str">
        <v>BELA CEREAIS COMERCIO</v>
      </c>
      <c r="E3611" t="str">
        <v xml:space="preserve"> MC CONSULTORIA AMBIENTAL LTDA</v>
      </c>
      <c r="F3611" t="str">
        <v>2026000000055</v>
      </c>
      <c r="G3611" t="str">
        <v>TERRENO LUZIMANGUES</v>
      </c>
      <c r="H3611" t="str">
        <v>ÚNICA</v>
      </c>
      <c r="I3611" t="str">
        <v>TRANSFERENCIA</v>
      </c>
      <c r="J3611">
        <v>8000</v>
      </c>
    </row>
    <row r="3612">
      <c r="A3612" t="str">
        <v>BC_MATRIZ</v>
      </c>
      <c r="B3612">
        <v>46162</v>
      </c>
      <c r="C3612" t="str">
        <v>SENAR REF NF 68, CARREGAMENTO  Nº 02419, 02420, CONTRATO: 0480/26 - SO. FATURA Nº 00945 REF. DOCUMENTOS: 02419, 02420.</v>
      </c>
      <c r="D3612" t="str">
        <v>BELA CEREAIS COMERCIO</v>
      </c>
      <c r="E3612" t="str">
        <v xml:space="preserve"> HENRIQUE BELOTI</v>
      </c>
      <c r="F3612" t="str">
        <v>0480/26 - SO</v>
      </c>
      <c r="G3612" t="str">
        <v>FUNRURAL</v>
      </c>
      <c r="H3612" t="str">
        <v>ÚNICA</v>
      </c>
      <c r="I3612" t="str">
        <v>BOLETO</v>
      </c>
      <c r="J3612">
        <v>251.59</v>
      </c>
    </row>
    <row r="3613">
      <c r="A3613" t="str">
        <v>BC_MATRIZ</v>
      </c>
      <c r="B3613">
        <v>46162</v>
      </c>
      <c r="C3613" t="str">
        <v>REFERENTE 04/2026.</v>
      </c>
      <c r="D3613" t="str">
        <v>BELA CEREAIS COMERCIO</v>
      </c>
      <c r="E3613" t="str">
        <v xml:space="preserve"> FGTS FUNDO DE GARANTIA DE TEMPO DE SERVICO</v>
      </c>
      <c r="F3613" t="str">
        <v>04/2026</v>
      </c>
      <c r="G3613" t="str">
        <v>FGTS</v>
      </c>
      <c r="H3613" t="str">
        <v>4/12</v>
      </c>
      <c r="I3613" t="str">
        <v>BOLETO</v>
      </c>
      <c r="J3613">
        <v>200</v>
      </c>
    </row>
    <row r="3614">
      <c r="A3614" t="str">
        <v>BC_MATRIZ</v>
      </c>
      <c r="B3614">
        <v>46162</v>
      </c>
      <c r="C3614" t="str">
        <v>REFERENTE 04/2026</v>
      </c>
      <c r="D3614" t="str">
        <v>BELA CEREAIS COMERCIO</v>
      </c>
      <c r="E3614" t="str">
        <v xml:space="preserve"> INSS INSTITUTO NACIONAL DE SEGURANCA SOCIAL</v>
      </c>
      <c r="F3614" t="str">
        <v>04/2026</v>
      </c>
      <c r="G3614" t="str">
        <v>INSS</v>
      </c>
      <c r="H3614" t="str">
        <v>4/12</v>
      </c>
      <c r="I3614" t="str">
        <v>BOLETO</v>
      </c>
      <c r="J3614">
        <v>806</v>
      </c>
    </row>
    <row r="3615">
      <c r="A3615" t="str">
        <v>BC_MATRIZ</v>
      </c>
      <c r="B3615">
        <v>46162</v>
      </c>
      <c r="C3615" t="str">
        <v>INSS FOLHA 04/2026</v>
      </c>
      <c r="D3615" t="str">
        <v>BELA CEREAIS COMERCIO</v>
      </c>
      <c r="E3615" t="str">
        <v xml:space="preserve"> INSS INSTITUTO NACIONAL DE SEGURANCA SOCIAL</v>
      </c>
      <c r="F3615" t="str">
        <v>04/2026</v>
      </c>
      <c r="G3615" t="str">
        <v>INSS</v>
      </c>
      <c r="H3615" t="str">
        <v>4/12</v>
      </c>
      <c r="I3615" t="str">
        <v>BOLETO</v>
      </c>
      <c r="J3615">
        <v>920.68</v>
      </c>
    </row>
    <row r="3616">
      <c r="A3616" t="str">
        <v>BC_MATRIZ</v>
      </c>
      <c r="B3616">
        <v>46163</v>
      </c>
      <c r="C3616" t="str">
        <v>REFERENTE MAIO/2026 - SALA 505 SUL</v>
      </c>
      <c r="D3616" t="str">
        <v>BELA CEREAIS COMERCIO</v>
      </c>
      <c r="E3616" t="str">
        <v xml:space="preserve"> COMPANHIA DE SANEAMENTO DO TOCANTINS - SANEATINS</v>
      </c>
      <c r="F3616" t="str">
        <v>05/2026</v>
      </c>
      <c r="G3616" t="str">
        <v>AGUA</v>
      </c>
      <c r="H3616" t="str">
        <v>5/12</v>
      </c>
      <c r="I3616" t="str">
        <v>BOLETO</v>
      </c>
      <c r="J3616">
        <v>202.3</v>
      </c>
    </row>
    <row r="3617">
      <c r="A3617" t="str">
        <v>BC_MATRIZ</v>
      </c>
      <c r="B3617">
        <v>46167</v>
      </c>
      <c r="C3617" t="str">
        <v>APOLICE 21.94.2025.0001911 REF 03/2026.</v>
      </c>
      <c r="D3617" t="str">
        <v>BELA CEREAIS COMERCIO</v>
      </c>
      <c r="E3617" t="str">
        <v xml:space="preserve"> YELUM SEGUROS S.A</v>
      </c>
      <c r="F3617" t="str">
        <v>02352</v>
      </c>
      <c r="G3617" t="str">
        <v>OUTRAS DESPESAS (CORRETORA)</v>
      </c>
      <c r="H3617" t="str">
        <v>ÚNICA</v>
      </c>
      <c r="I3617" t="str">
        <v>BOLETO</v>
      </c>
      <c r="J3617">
        <v>90</v>
      </c>
    </row>
    <row r="3618">
      <c r="A3618" t="str">
        <v>BC_MATRIZ</v>
      </c>
      <c r="B3618">
        <v>46167</v>
      </c>
      <c r="C3618" t="str">
        <v>APOLICE 21.94.2025.0001911 REF 03/2026.</v>
      </c>
      <c r="D3618" t="str">
        <v>BELA CEREAIS COMERCIO</v>
      </c>
      <c r="E3618" t="str">
        <v xml:space="preserve"> YELUM SEGUROS S.A</v>
      </c>
      <c r="F3618" t="str">
        <v>02352</v>
      </c>
      <c r="G3618" t="str">
        <v>SEGURO CARGA</v>
      </c>
      <c r="H3618" t="str">
        <v>ÚNICA</v>
      </c>
      <c r="I3618" t="str">
        <v>BOLETO</v>
      </c>
      <c r="J3618">
        <v>2057.6</v>
      </c>
    </row>
    <row r="3619">
      <c r="A3619" t="str">
        <v>BC_MATRIZ</v>
      </c>
      <c r="B3619">
        <v>46167</v>
      </c>
      <c r="C3619" t="str">
        <v>REFERENTE MAIO/2026. BARRACAO.</v>
      </c>
      <c r="D3619" t="str">
        <v>BELA CEREAIS COMERCIO</v>
      </c>
      <c r="E3619" t="str">
        <v xml:space="preserve"> COMPANHIA DE SANEAMENTO DO TOCANTINS - SANEATINS</v>
      </c>
      <c r="F3619" t="str">
        <v>05/2026</v>
      </c>
      <c r="G3619" t="str">
        <v>AGUA</v>
      </c>
      <c r="H3619" t="str">
        <v>5/12</v>
      </c>
      <c r="I3619" t="str">
        <v>BOLETO</v>
      </c>
      <c r="J3619">
        <v>112.4</v>
      </c>
    </row>
    <row r="3620">
      <c r="A3620" t="str">
        <v>BC_MATRIZ</v>
      </c>
      <c r="B3620">
        <v>46167</v>
      </c>
      <c r="C3620" t="str">
        <v>CERTIDAO USO SOLO TERRENO LUZIMANGUES</v>
      </c>
      <c r="D3620" t="str">
        <v>BELA CEREAIS COMERCIO</v>
      </c>
      <c r="E3620" t="str">
        <v xml:space="preserve"> SEFAZ TO</v>
      </c>
      <c r="F3620" t="str">
        <v>05/2026</v>
      </c>
      <c r="G3620" t="str">
        <v>OUTROS IMPOSTOS E TAXAS</v>
      </c>
      <c r="H3620" t="str">
        <v>ÚNICA</v>
      </c>
      <c r="I3620" t="str">
        <v>BOLETO</v>
      </c>
      <c r="J3620">
        <v>36</v>
      </c>
    </row>
    <row r="3621">
      <c r="A3621" t="str">
        <v>BC_MATRIZ</v>
      </c>
      <c r="B3621">
        <v>46167</v>
      </c>
      <c r="C3621" t="str">
        <v>ANOTACAO RESP. TECNICA TERRENO LUZIMANGUES</v>
      </c>
      <c r="D3621" t="str">
        <v>BELA CEREAIS COMERCIO</v>
      </c>
      <c r="E3621" t="str">
        <v xml:space="preserve"> CONSELHO REGIONAL DE ENGENHARIA E AGRONOMIA DO ESTADO DO TOCANTINS</v>
      </c>
      <c r="F3621" t="str">
        <v>05/2026</v>
      </c>
      <c r="G3621" t="str">
        <v>OUTROS IMPOSTOS E TAXAS</v>
      </c>
      <c r="H3621" t="str">
        <v>ÚNICA</v>
      </c>
      <c r="I3621" t="str">
        <v>BOLETO</v>
      </c>
      <c r="J3621">
        <v>108.39</v>
      </c>
    </row>
    <row r="3622">
      <c r="A3622" t="str">
        <v>BC_MATRIZ</v>
      </c>
      <c r="B3622">
        <v>46167</v>
      </c>
      <c r="C3622" t="str">
        <v>TARIFA</v>
      </c>
      <c r="D3622" t="str">
        <v>BELA CEREAIS COMERCIO</v>
      </c>
      <c r="E3622" t="str">
        <v xml:space="preserve"> BANCO DO BRASIL SA</v>
      </c>
      <c r="F3622" t="str">
        <v>05/2026</v>
      </c>
      <c r="G3622" t="str">
        <v>TARIFA BANCARIA</v>
      </c>
      <c r="H3622" t="str">
        <v>ÚNICA</v>
      </c>
      <c r="I3622" t="str">
        <v>DEBITO EM CONTA</v>
      </c>
      <c r="J3622">
        <v>6.5</v>
      </c>
    </row>
    <row r="3623">
      <c r="A3623" t="str">
        <v>BC_MATRIZ</v>
      </c>
      <c r="B3623">
        <v>46168</v>
      </c>
      <c r="C3623" t="str">
        <v>CAPITAL DE GIRO CEDULA DE CREDITO BANCARIO NR 713.912.396. 28/30 PARCELAS PRIMEIRA 26/02/2024 ULTIMA 26/07/2026 VALOR PARCELA: R$ 33.666,57. ENCARGO FINANCEIRO 1,40 % MES. TAXA FLAT 0,50%.</v>
      </c>
      <c r="D3623" t="str">
        <v>BELA CEREAIS COMERCIO</v>
      </c>
      <c r="E3623" t="str">
        <v xml:space="preserve"> BANCO DO BRASIL SA</v>
      </c>
      <c r="F3623" t="str">
        <v>713.912.396</v>
      </c>
      <c r="G3623" t="str">
        <v>CAPITAL GIRO</v>
      </c>
      <c r="H3623" t="str">
        <v>28/30</v>
      </c>
      <c r="I3623" t="str">
        <v>DEBITO EM CONTA</v>
      </c>
      <c r="J3623">
        <v>33666.57</v>
      </c>
    </row>
    <row r="3624">
      <c r="A3624" t="str">
        <v>BC_MATRIZ</v>
      </c>
      <c r="B3624">
        <v>46168</v>
      </c>
      <c r="C3624" t="str">
        <v>CAPITAL DE GIRO CEDULA DE CREDITO BANCARIO NR 713.912.396. 28/30 PARCELAS PRIMEIRA 26/02/2024 ULTIMA 26/07/2026 VALOR PARCELA: R$ 33.666,57. ENCARGO FINANCEIRO 1,40 % MES. TAXA FLAT 0,50%.</v>
      </c>
      <c r="D3624" t="str">
        <v>BELA CEREAIS COMERCIO</v>
      </c>
      <c r="E3624" t="str">
        <v xml:space="preserve"> BANCO DO BRASIL SA</v>
      </c>
      <c r="F3624" t="str">
        <v>713.912.396</v>
      </c>
      <c r="G3624" t="str">
        <v>JUROS EMPRESTIMOS</v>
      </c>
      <c r="H3624" t="str">
        <v>28/30</v>
      </c>
      <c r="I3624" t="str">
        <v>DEBITO EM CONTA</v>
      </c>
      <c r="J3624">
        <v>1414.1</v>
      </c>
    </row>
    <row r="3625">
      <c r="A3625" t="str">
        <v>BC_MATRIZ</v>
      </c>
      <c r="B3625">
        <v>46170</v>
      </c>
      <c r="C3625" t="str">
        <v>CARTAO DE CREDITO. NF 282192 FRETEBRAS R$ 500,00. NF 4850 BIRKHAN</v>
      </c>
      <c r="D3625" t="str">
        <v>BELA CEREAIS COMERCIO</v>
      </c>
      <c r="E3625" t="str">
        <v xml:space="preserve"> BANCO DO BRASIL SA</v>
      </c>
      <c r="F3625" t="str">
        <v>05/2026</v>
      </c>
      <c r="G3625" t="str">
        <v>HONORARIOS DIVERSOS</v>
      </c>
      <c r="H3625" t="str">
        <v>ÚNICA</v>
      </c>
      <c r="I3625" t="str">
        <v>DEBITO EM CONTA</v>
      </c>
      <c r="J3625">
        <v>837</v>
      </c>
    </row>
    <row r="3626">
      <c r="A3626" t="str">
        <v>BC_MATRIZ</v>
      </c>
      <c r="B3626">
        <v>46170</v>
      </c>
      <c r="C3626" t="str">
        <v>CARTAO DE CREDITO. NF 282192 FRETEBRAS R$ 500,00. NF 4850 BIRKHAN</v>
      </c>
      <c r="D3626" t="str">
        <v>BELA CEREAIS COMERCIO</v>
      </c>
      <c r="E3626" t="str">
        <v xml:space="preserve"> BANCO DO BRASIL SA</v>
      </c>
      <c r="F3626" t="str">
        <v>05/2026</v>
      </c>
      <c r="G3626" t="str">
        <v>HONORARIOS DIVERSOS</v>
      </c>
      <c r="H3626" t="str">
        <v>ÚNICA</v>
      </c>
      <c r="I3626" t="str">
        <v>DEBITO EM CONTA</v>
      </c>
      <c r="J3626">
        <v>500</v>
      </c>
    </row>
    <row r="3627">
      <c r="A3627" t="str">
        <v>BC_MATRIZ</v>
      </c>
      <c r="B3627">
        <v>46170</v>
      </c>
      <c r="C3627" t="str">
        <v>CARTAO DE CREDITO. NF 282192 FRETEBRAS R$ 500,00. NF 4850 BIRKHAN</v>
      </c>
      <c r="D3627" t="str">
        <v>BELA CEREAIS COMERCIO</v>
      </c>
      <c r="E3627" t="str">
        <v xml:space="preserve"> BANCO DO BRASIL SA</v>
      </c>
      <c r="F3627" t="str">
        <v>05/2026</v>
      </c>
      <c r="G3627" t="str">
        <v>TARIFA BANCARIA</v>
      </c>
      <c r="H3627" t="str">
        <v>ÚNICA</v>
      </c>
      <c r="I3627" t="str">
        <v>DEBITO EM CONTA</v>
      </c>
      <c r="J3627">
        <v>19</v>
      </c>
    </row>
    <row r="3628">
      <c r="A3628" t="str">
        <v>BC_MATRIZ</v>
      </c>
      <c r="B3628">
        <v>46171</v>
      </c>
      <c r="C3628" t="str">
        <v>HONORARIOS 05/2026. NF 2107.</v>
      </c>
      <c r="D3628" t="str">
        <v>BELA CEREAIS COMERCIO</v>
      </c>
      <c r="E3628" t="str">
        <v xml:space="preserve"> ALEXANDRE ZAVITOSKI GOMES</v>
      </c>
      <c r="F3628" t="str">
        <v>2107</v>
      </c>
      <c r="G3628" t="str">
        <v>HONORARIO CONTABEL</v>
      </c>
      <c r="H3628" t="str">
        <v>5/12</v>
      </c>
      <c r="I3628" t="str">
        <v>PIX</v>
      </c>
      <c r="J3628">
        <v>1821</v>
      </c>
    </row>
    <row r="3629">
      <c r="A3629" t="str">
        <v>BC_MATRIZ</v>
      </c>
      <c r="B3629">
        <v>46171</v>
      </c>
      <c r="C3629" t="str">
        <v>PRO LABORE</v>
      </c>
      <c r="D3629" t="str">
        <v>BELA CEREAIS COMERCIO</v>
      </c>
      <c r="E3629" t="str">
        <v xml:space="preserve"> JOEL FLORENCO DE SOUZA</v>
      </c>
      <c r="F3629" t="str">
        <v>05/2026</v>
      </c>
      <c r="G3629" t="str">
        <v>PRO-LABORE</v>
      </c>
      <c r="H3629" t="str">
        <v>5/12</v>
      </c>
      <c r="I3629" t="str">
        <v>TRANSFERENCIA</v>
      </c>
      <c r="J3629">
        <v>2314</v>
      </c>
    </row>
    <row r="3630">
      <c r="A3630" t="str">
        <v>BC_MATRIZ</v>
      </c>
      <c r="B3630">
        <v>46171</v>
      </c>
      <c r="C3630" t="str">
        <v>REPARCELAMENTO REFIS. NUMERO DO PARCELAMENTO 11257711 ICMS. VALOR TOTAL R$ 338.571,58 32/60 PARCELAS.</v>
      </c>
      <c r="D3630" t="str">
        <v>BELA CEREAIS COMERCIO</v>
      </c>
      <c r="E3630" t="str">
        <v xml:space="preserve"> SEFAZ MT ESTADO DE MATO GROSSO</v>
      </c>
      <c r="F3630" t="str">
        <v>05/2026</v>
      </c>
      <c r="G3630" t="str">
        <v>PARCELAMENTO SEFAZ</v>
      </c>
      <c r="H3630" t="str">
        <v>32/60</v>
      </c>
      <c r="I3630" t="str">
        <v>BOLETO</v>
      </c>
      <c r="J3630">
        <v>3149.64</v>
      </c>
    </row>
    <row r="3631">
      <c r="A3631" t="str">
        <v>BC_MATRIZ</v>
      </c>
      <c r="B3631">
        <v>46171</v>
      </c>
      <c r="C3631" t="str">
        <v>PAGAMENTO JUROS REFERENTE AO CONTRATO DE MUTUO ENTRE SOCIO E EMPRESA DATADO DE 01/05/2025.</v>
      </c>
      <c r="D3631" t="str">
        <v>BELA CEREAIS COMERCIO</v>
      </c>
      <c r="E3631" t="str">
        <v xml:space="preserve"> JOEL FLORENCO DE SOUZA</v>
      </c>
      <c r="F3631" t="str">
        <v>05/2026</v>
      </c>
      <c r="G3631" t="str">
        <v>JUROS S/ MUTUO SOCIO</v>
      </c>
      <c r="H3631" t="str">
        <v>5/12</v>
      </c>
      <c r="I3631" t="str">
        <v>TRANSFERENCIA</v>
      </c>
      <c r="J3631">
        <v>2852.73</v>
      </c>
    </row>
    <row r="3632">
      <c r="A3632" t="str">
        <v>BC_MATRIZ</v>
      </c>
      <c r="B3632">
        <v>46171</v>
      </c>
      <c r="C3632" t="str">
        <v>FATURA DE MAIO/2026 SALA COMERCIAL 505 SUL</v>
      </c>
      <c r="D3632" t="str">
        <v>BELA CEREAIS COMERCIO</v>
      </c>
      <c r="E3632" t="str">
        <v xml:space="preserve"> ENERGISA TOCANTINS DISTRIBUIDORA DE ENERGIA S.A.</v>
      </c>
      <c r="F3632" t="str">
        <v>05/2026</v>
      </c>
      <c r="G3632" t="str">
        <v>ENERGIA</v>
      </c>
      <c r="H3632" t="str">
        <v>ÚNICA</v>
      </c>
      <c r="I3632" t="str">
        <v>BOLETO</v>
      </c>
      <c r="J3632">
        <v>731.4</v>
      </c>
    </row>
    <row r="3633">
      <c r="A3633" t="str">
        <v>BC_MATRIZ</v>
      </c>
      <c r="B3633">
        <v>46171</v>
      </c>
      <c r="C3633" t="str">
        <v>FATURA DE MAIO/2026 SALA COMERCIAL 505 SUL</v>
      </c>
      <c r="D3633" t="str">
        <v>BELA CEREAIS COMERCIO</v>
      </c>
      <c r="E3633" t="str">
        <v xml:space="preserve"> ENERGISA TOCANTINS DISTRIBUIDORA DE ENERGIA S.A.</v>
      </c>
      <c r="F3633" t="str">
        <v>05/2026</v>
      </c>
      <c r="G3633" t="str">
        <v>JUROS FORNECEDORES</v>
      </c>
      <c r="H3633" t="str">
        <v>ÚNICA</v>
      </c>
      <c r="I3633" t="str">
        <v>BOLETO</v>
      </c>
      <c r="J3633">
        <v>0.04</v>
      </c>
    </row>
    <row r="3634">
      <c r="A3634" t="str">
        <v>BC_MATRIZ</v>
      </c>
      <c r="B3634">
        <v>46171</v>
      </c>
      <c r="C3634" t="str">
        <v>IR S/ APLICACAO</v>
      </c>
      <c r="D3634" t="str">
        <v>BELA CEREAIS COMERCIO</v>
      </c>
      <c r="E3634" t="str">
        <v xml:space="preserve"> BANCO DO BRASIL SA</v>
      </c>
      <c r="F3634" t="str">
        <v>05/2026</v>
      </c>
      <c r="G3634" t="str">
        <v>IRPJ</v>
      </c>
      <c r="H3634" t="str">
        <v>ÚNICA</v>
      </c>
      <c r="I3634" t="str">
        <v>DEBITO EM CONTA</v>
      </c>
      <c r="J3634">
        <v>7674.45</v>
      </c>
    </row>
    <row r="3635">
      <c r="A3635" t="str">
        <v>BC_MATRIZ</v>
      </c>
      <c r="B3635">
        <v>46171</v>
      </c>
      <c r="C3635" t="str">
        <v>IR S/ APLICACAO</v>
      </c>
      <c r="D3635" t="str">
        <v>BELA CEREAIS COMERCIO</v>
      </c>
      <c r="E3635" t="str">
        <v xml:space="preserve"> BANCO DO BRASIL SA</v>
      </c>
      <c r="F3635" t="str">
        <v>05/2026</v>
      </c>
      <c r="G3635" t="str">
        <v>IRPJ</v>
      </c>
      <c r="H3635" t="str">
        <v>ÚNICA</v>
      </c>
      <c r="I3635" t="str">
        <v>DEBITO EM CONTA</v>
      </c>
      <c r="J3635">
        <v>9801.74</v>
      </c>
    </row>
    <row r="3636">
      <c r="A3636" t="str">
        <v>BC_MATRIZ</v>
      </c>
      <c r="B3636">
        <v>46171</v>
      </c>
      <c r="C3636" t="str">
        <v>IOF APLICACAO</v>
      </c>
      <c r="D3636" t="str">
        <v>BELA CEREAIS COMERCIO</v>
      </c>
      <c r="E3636" t="str">
        <v xml:space="preserve"> BANCO DO BRASIL SA</v>
      </c>
      <c r="F3636" t="str">
        <v>05/2026</v>
      </c>
      <c r="G3636" t="str">
        <v>IOF</v>
      </c>
      <c r="H3636" t="str">
        <v>ÚNICA</v>
      </c>
      <c r="I3636" t="str">
        <v>DEBITO EM CONTA</v>
      </c>
      <c r="J3636">
        <v>253.59</v>
      </c>
    </row>
    <row r="3637">
      <c r="A3637" t="str">
        <v>BC_MATRIZ</v>
      </c>
      <c r="B3637">
        <v>46171</v>
      </c>
      <c r="C3637" t="str">
        <v>IR S/ APLICACAO</v>
      </c>
      <c r="D3637" t="str">
        <v>BELA CEREAIS COMERCIO</v>
      </c>
      <c r="E3637" t="str">
        <v xml:space="preserve"> BANCO DO BRASIL SA</v>
      </c>
      <c r="F3637" t="str">
        <v>05/2026</v>
      </c>
      <c r="G3637" t="str">
        <v>IRPJ</v>
      </c>
      <c r="H3637" t="str">
        <v>ÚNICA</v>
      </c>
      <c r="I3637" t="str">
        <v>DEBITO EM CONTA</v>
      </c>
      <c r="J3637">
        <v>71.92</v>
      </c>
    </row>
    <row r="3638">
      <c r="A3638" t="str">
        <v>MM</v>
      </c>
      <c r="B3638">
        <v>46146</v>
      </c>
      <c r="C3638" t="str">
        <v>COMPRA PARCELA Nº 01 Ref Documento nº 7205</v>
      </c>
      <c r="D3638" t="str">
        <v>MM COMERCIO DE CEREAIS</v>
      </c>
      <c r="E3638" t="str">
        <v xml:space="preserve"> REALCE EMBALAGENS DE RAFIA LTDA</v>
      </c>
      <c r="F3638" t="str">
        <v>7205</v>
      </c>
      <c r="G3638" t="str">
        <v>SACARIA</v>
      </c>
      <c r="H3638" t="str">
        <v>1/1</v>
      </c>
      <c r="I3638" t="str">
        <v>PIX</v>
      </c>
      <c r="J3638">
        <v>19673</v>
      </c>
    </row>
    <row r="3639">
      <c r="A3639" t="str">
        <v>MM</v>
      </c>
      <c r="B3639">
        <v>46146</v>
      </c>
      <c r="C3639" t="str">
        <v>COMPRA PARCELA Nº 01 Ref Documento nº 7205</v>
      </c>
      <c r="D3639" t="str">
        <v>MM COMERCIO DE CEREAIS</v>
      </c>
      <c r="E3639" t="str">
        <v xml:space="preserve"> REALCE EMBALAGENS DE RAFIA LTDA</v>
      </c>
      <c r="F3639" t="str">
        <v>7205</v>
      </c>
      <c r="G3639" t="str">
        <v>SACARIA</v>
      </c>
      <c r="H3639" t="str">
        <v>1/1</v>
      </c>
      <c r="I3639" t="str">
        <v>PIX</v>
      </c>
      <c r="J3639">
        <v>12151</v>
      </c>
    </row>
    <row r="3640">
      <c r="A3640" t="str">
        <v>MM</v>
      </c>
      <c r="B3640">
        <v>46146</v>
      </c>
      <c r="C3640" t="str">
        <v>NF 295</v>
      </c>
      <c r="D3640" t="str">
        <v>MM COMERCIO DE CEREAIS</v>
      </c>
      <c r="E3640" t="str">
        <v xml:space="preserve"> GERENTE MAX SOFTWARES EIRELI</v>
      </c>
      <c r="F3640" t="str">
        <v>295</v>
      </c>
      <c r="G3640" t="str">
        <v>SISTEMA GERENTE MAX</v>
      </c>
      <c r="H3640" t="str">
        <v>5/12</v>
      </c>
      <c r="I3640" t="str">
        <v>BOLETO</v>
      </c>
      <c r="J3640">
        <v>675.96</v>
      </c>
    </row>
    <row r="3641">
      <c r="A3641" t="str">
        <v>MM</v>
      </c>
      <c r="B3641">
        <v>46146</v>
      </c>
      <c r="C3641" t="str">
        <v>IOF CAPITAL DE GIRO OPERAÇÃO 713.915.169 CONTA GARANTIDA. JUROS 1,83%.</v>
      </c>
      <c r="D3641" t="str">
        <v>MM COMERCIO DE CEREAIS</v>
      </c>
      <c r="E3641" t="str">
        <v xml:space="preserve"> BANCO DO BRASIL SA</v>
      </c>
      <c r="F3641" t="str">
        <v>713.915.169</v>
      </c>
      <c r="G3641" t="str">
        <v>IOF</v>
      </c>
      <c r="H3641" t="str">
        <v>ÚNICA</v>
      </c>
      <c r="I3641" t="str">
        <v>DEBITO EM CONTA</v>
      </c>
      <c r="J3641">
        <v>15.08</v>
      </c>
    </row>
    <row r="3642">
      <c r="A3642" t="str">
        <v>MM</v>
      </c>
      <c r="B3642">
        <v>46147</v>
      </c>
      <c r="C3642" t="str">
        <v>COMPRA PARCELA Nº 01 Ref Documento nº 7211</v>
      </c>
      <c r="D3642" t="str">
        <v>MM COMERCIO DE CEREAIS</v>
      </c>
      <c r="E3642" t="str">
        <v xml:space="preserve"> REALCE EMBALAGENS DE RAFIA LTDA</v>
      </c>
      <c r="F3642" t="str">
        <v>7211</v>
      </c>
      <c r="G3642" t="str">
        <v>SACARIA</v>
      </c>
      <c r="H3642" t="str">
        <v>1/1</v>
      </c>
      <c r="I3642" t="str">
        <v>PIX</v>
      </c>
      <c r="J3642">
        <v>42439</v>
      </c>
    </row>
    <row r="3643">
      <c r="A3643" t="str">
        <v>MM</v>
      </c>
      <c r="B3643">
        <v>46147</v>
      </c>
      <c r="C3643" t="str">
        <v>NF 202500000000001 PARCIAL</v>
      </c>
      <c r="D3643" t="str">
        <v>MM COMERCIO DE CEREAIS</v>
      </c>
      <c r="E3643" t="str">
        <v xml:space="preserve"> TOCANTINS GRAOS LTDA</v>
      </c>
      <c r="F3643" t="str">
        <v>202500000000001</v>
      </c>
      <c r="G3643" t="str">
        <v>PRO-LABORE</v>
      </c>
      <c r="H3643" t="str">
        <v>ÚNICA</v>
      </c>
      <c r="I3643" t="str">
        <v>PIX</v>
      </c>
      <c r="J3643">
        <v>31000</v>
      </c>
    </row>
    <row r="3644">
      <c r="A3644" t="str">
        <v>MM</v>
      </c>
      <c r="B3644">
        <v>46147</v>
      </c>
      <c r="C3644" t="str">
        <v>INTERNET 04/2026.</v>
      </c>
      <c r="D3644" t="str">
        <v>MM COMERCIO DE CEREAIS</v>
      </c>
      <c r="E3644" t="str">
        <v xml:space="preserve"> ABS TELECOMUNICACOES LTDA</v>
      </c>
      <c r="F3644" t="str">
        <v>04/2026</v>
      </c>
      <c r="G3644" t="str">
        <v>INTERNET</v>
      </c>
      <c r="H3644" t="str">
        <v>4/12</v>
      </c>
      <c r="I3644" t="str">
        <v>BOLETO</v>
      </c>
      <c r="J3644">
        <v>179.9</v>
      </c>
    </row>
    <row r="3645">
      <c r="A3645" t="str">
        <v>MM</v>
      </c>
      <c r="B3645">
        <v>46147</v>
      </c>
      <c r="C3645" t="str">
        <v>SENAR REF NF 69, CARREGAMENTO  Nº 02422, 02424, 02426, CONTRATO: 0278/26 - SO. PLACA: XXX-9999, MOTORISTA: JOEL FLORENCO DE SOUZA. FATURA Nº 00944 REF. DOCUMENTOS: 02422, 02424, 02426.</v>
      </c>
      <c r="D3645" t="str">
        <v>MM COMERCIO DE CEREAIS</v>
      </c>
      <c r="E3645" t="str">
        <v xml:space="preserve"> HENRIQUE BELOTI</v>
      </c>
      <c r="F3645" t="str">
        <v>0278/26 - SO</v>
      </c>
      <c r="G3645" t="str">
        <v>FETHAB</v>
      </c>
      <c r="H3645" t="str">
        <v>ÚNICA</v>
      </c>
      <c r="I3645" t="str">
        <v>BOLETO</v>
      </c>
      <c r="J3645">
        <v>0</v>
      </c>
    </row>
    <row r="3646">
      <c r="A3646" t="str">
        <v>MM</v>
      </c>
      <c r="B3646">
        <v>46148</v>
      </c>
      <c r="C3646" t="str">
        <v>FETHAB REF NF 69, CARREGAMENTO  Nº 02422, 02424, 02426, CONTRATO: 0278/26 - SO. PLACA: XXX-9999, MOTORISTA: JOEL FLORENCO DE SOUZA. FATURA Nº 00944 REF. DOCUMENTOS: 02422, 02424, 02426.</v>
      </c>
      <c r="D3646" t="str">
        <v>MM COMERCIO DE CEREAIS</v>
      </c>
      <c r="E3646" t="str">
        <v xml:space="preserve"> HENRIQUE BELOTI</v>
      </c>
      <c r="F3646" t="str">
        <v>0278/26 - SO</v>
      </c>
      <c r="G3646" t="str">
        <v>FETHAB</v>
      </c>
      <c r="H3646" t="str">
        <v>ÚNICA</v>
      </c>
      <c r="I3646" t="str">
        <v>BOLETO</v>
      </c>
      <c r="J3646">
        <v>6542.53</v>
      </c>
    </row>
    <row r="3647">
      <c r="A3647" t="str">
        <v>MM</v>
      </c>
      <c r="B3647">
        <v>46148</v>
      </c>
      <c r="C3647" t="str">
        <v>FETHAB REF NF 70 E 71 PARCIAL, CARREGAMENTO  Nº 02425 / 02427 / 02428, CONTRATO: 0279/26 - SO. PLACA: XXX-9999, MOTORISTA: JOEL FLORENCO DE SOUZA. FATURA Nº 00943 REF. DOCUMENTOS: 02427, 02425, 02428.</v>
      </c>
      <c r="D3647" t="str">
        <v>MM COMERCIO DE CEREAIS</v>
      </c>
      <c r="E3647" t="str">
        <v xml:space="preserve"> HENRIQUE BELOTI</v>
      </c>
      <c r="F3647" t="str">
        <v>0279/26 - SO</v>
      </c>
      <c r="G3647" t="str">
        <v>FETHAB</v>
      </c>
      <c r="H3647" t="str">
        <v>ÚNICA</v>
      </c>
      <c r="I3647" t="str">
        <v>BOLETO</v>
      </c>
      <c r="J3647">
        <v>5296.39</v>
      </c>
    </row>
    <row r="3648">
      <c r="A3648" t="str">
        <v>MM</v>
      </c>
      <c r="B3648">
        <v>46148</v>
      </c>
      <c r="C3648" t="str">
        <v>FETHAB REF NF 71 PARCIAL, CARREGAMENTO  Nº 02430, CONTRATO: 0281/26 - SO. PLACA: XXX-9999, MOTORISTA: JOEL FLORENCO DE SOUZA</v>
      </c>
      <c r="D3648" t="str">
        <v>MM COMERCIO DE CEREAIS</v>
      </c>
      <c r="E3648" t="str">
        <v xml:space="preserve"> HENRIQUE BELOTI</v>
      </c>
      <c r="F3648" t="str">
        <v>02430</v>
      </c>
      <c r="G3648" t="str">
        <v>FETHAB</v>
      </c>
      <c r="H3648" t="str">
        <v>ÚNICA</v>
      </c>
      <c r="I3648" t="str">
        <v>BOLETO</v>
      </c>
      <c r="J3648">
        <v>2203.44</v>
      </c>
    </row>
    <row r="3649">
      <c r="A3649" t="str">
        <v>MM</v>
      </c>
      <c r="B3649">
        <v>46148</v>
      </c>
      <c r="C3649" t="str">
        <v>IR JUROS MUTUO SOCIO.</v>
      </c>
      <c r="D3649" t="str">
        <v>MM COMERCIO DE CEREAIS</v>
      </c>
      <c r="E3649" t="str">
        <v xml:space="preserve"> MINISTERIO DA FAZENDA</v>
      </c>
      <c r="F3649" t="str">
        <v>04/2026</v>
      </c>
      <c r="G3649" t="str">
        <v>IRPF</v>
      </c>
      <c r="H3649" t="str">
        <v>ÚNICA</v>
      </c>
      <c r="I3649" t="str">
        <v>BOLETO</v>
      </c>
      <c r="J3649">
        <v>390.03</v>
      </c>
    </row>
    <row r="3650">
      <c r="A3650" t="str">
        <v>MM</v>
      </c>
      <c r="B3650">
        <v>46148</v>
      </c>
      <c r="C3650" t="str">
        <v>IAGRO REF NF 71 PARCIAL, CARREGAMENTO  Nº 02430, CONTRATO: 0281/26 - SO. PLACA: XXX-9999, MOTORISTA: JOEL FLORENCO DE SOUZA</v>
      </c>
      <c r="D3650" t="str">
        <v>MM COMERCIO DE CEREAIS</v>
      </c>
      <c r="E3650" t="str">
        <v xml:space="preserve"> HENRIQUE BELOTI</v>
      </c>
      <c r="F3650" t="str">
        <v>02430</v>
      </c>
      <c r="G3650" t="str">
        <v>FETHAB</v>
      </c>
      <c r="H3650" t="str">
        <v>ÚNICA</v>
      </c>
      <c r="I3650" t="str">
        <v>BOLETO</v>
      </c>
      <c r="J3650">
        <v>126.7</v>
      </c>
    </row>
    <row r="3651">
      <c r="A3651" t="str">
        <v>MM</v>
      </c>
      <c r="B3651">
        <v>46148</v>
      </c>
      <c r="C3651" t="str">
        <v>IAGRO REF NF 69, CARREGAMENTO  Nº 02422, 02424, 02426, CONTRATO: 0278/26 - SO. PLACA: XXX-9999, MOTORISTA: JOEL FLORENCO DE SOUZA. FATURA Nº 00944 REF. DOCUMENTOS: 02422, 02424, 02426.</v>
      </c>
      <c r="D3651" t="str">
        <v>MM COMERCIO DE CEREAIS</v>
      </c>
      <c r="E3651" t="str">
        <v xml:space="preserve"> HENRIQUE BELOTI</v>
      </c>
      <c r="F3651" t="str">
        <v>0278/26 - SO</v>
      </c>
      <c r="G3651" t="str">
        <v>FETHAB</v>
      </c>
      <c r="H3651" t="str">
        <v>ÚNICA</v>
      </c>
      <c r="I3651" t="str">
        <v>BOLETO</v>
      </c>
      <c r="J3651">
        <v>3.99</v>
      </c>
    </row>
    <row r="3652">
      <c r="A3652" t="str">
        <v>MM</v>
      </c>
      <c r="B3652">
        <v>46148</v>
      </c>
      <c r="C3652" t="str">
        <v>IAGRO REF NF 70 E 71 PARCIAL, CARREGAMENTO  Nº 02425 / 02427 / 02428, CONTRATO: 0279/26 - SO. PLACA: XXX-9999, MOTORISTA: JOEL FLORENCO DE SOUZA. FATURA Nº 00943 REF. DOCUMENTOS: 02427, 02425, 02428.</v>
      </c>
      <c r="D3652" t="str">
        <v>MM COMERCIO DE CEREAIS</v>
      </c>
      <c r="E3652" t="str">
        <v xml:space="preserve"> HENRIQUE BELOTI</v>
      </c>
      <c r="F3652" t="str">
        <v>0279/26 - SO</v>
      </c>
      <c r="G3652" t="str">
        <v>FETHAB</v>
      </c>
      <c r="H3652" t="str">
        <v>ÚNICA</v>
      </c>
      <c r="I3652" t="str">
        <v>BOLETO</v>
      </c>
      <c r="J3652">
        <v>304.54</v>
      </c>
    </row>
    <row r="3653">
      <c r="A3653" t="str">
        <v>MM</v>
      </c>
      <c r="B3653">
        <v>46148</v>
      </c>
      <c r="C3653" t="str">
        <v>TARIFA</v>
      </c>
      <c r="D3653" t="str">
        <v>MM COMERCIO DE CEREAIS</v>
      </c>
      <c r="E3653" t="str">
        <v xml:space="preserve"> BANCO DO BRASIL SA</v>
      </c>
      <c r="F3653" t="str">
        <v>05/2026</v>
      </c>
      <c r="G3653" t="str">
        <v>TARIFA BANCARIA</v>
      </c>
      <c r="H3653" t="str">
        <v>ÚNICA</v>
      </c>
      <c r="I3653" t="str">
        <v>DEBITO EM CONTA</v>
      </c>
      <c r="J3653">
        <v>215.9</v>
      </c>
    </row>
    <row r="3654">
      <c r="A3654" t="str">
        <v>MM</v>
      </c>
      <c r="B3654">
        <v>46149</v>
      </c>
      <c r="C3654" t="str">
        <v>REFERENTE 04/2026.</v>
      </c>
      <c r="D3654" t="str">
        <v>MM COMERCIO DE CEREAIS</v>
      </c>
      <c r="E3654" t="str">
        <v xml:space="preserve"> ENERGISA MATO GROSSO - DISTRIBUIDORA DE ENERGIA S.A.</v>
      </c>
      <c r="F3654" t="str">
        <v>04/2026</v>
      </c>
      <c r="G3654" t="str">
        <v>ENERGIA</v>
      </c>
      <c r="H3654" t="str">
        <v>4/12</v>
      </c>
      <c r="I3654" t="str">
        <v>BOLETO</v>
      </c>
      <c r="J3654">
        <v>52.7</v>
      </c>
    </row>
    <row r="3655">
      <c r="A3655" t="str">
        <v>MM</v>
      </c>
      <c r="B3655">
        <v>46150</v>
      </c>
      <c r="C3655" t="str">
        <v>NF 33 - REF 05/2026</v>
      </c>
      <c r="D3655" t="str">
        <v>MM COMERCIO DE CEREAIS</v>
      </c>
      <c r="E3655" t="str">
        <v xml:space="preserve"> SKILLS IT SOLUCOES EM TECNOLOGIA LTDA</v>
      </c>
      <c r="F3655" t="str">
        <v>33</v>
      </c>
      <c r="G3655" t="str">
        <v>INFORMATICA</v>
      </c>
      <c r="H3655" t="str">
        <v>5/12</v>
      </c>
      <c r="I3655" t="str">
        <v>BOLETO</v>
      </c>
      <c r="J3655">
        <v>133.5</v>
      </c>
    </row>
    <row r="3656">
      <c r="A3656" t="str">
        <v>MM</v>
      </c>
      <c r="B3656">
        <v>46153</v>
      </c>
      <c r="C3656" t="str">
        <v>JUROS CAPITAL DE GIRO OPERAÇÃO 713.915.169 CONTA GARANTIDA. JUROS 1,83%.</v>
      </c>
      <c r="D3656" t="str">
        <v>MM COMERCIO DE CEREAIS</v>
      </c>
      <c r="E3656" t="str">
        <v xml:space="preserve"> BANCO DO BRASIL SA</v>
      </c>
      <c r="F3656" t="str">
        <v>713.915.169</v>
      </c>
      <c r="G3656" t="str">
        <v>JUROS EMPRESTIMOS</v>
      </c>
      <c r="H3656" t="str">
        <v>ÚNICA</v>
      </c>
      <c r="I3656" t="str">
        <v>DEBITO EM CONTA</v>
      </c>
      <c r="J3656">
        <v>172.26</v>
      </c>
    </row>
    <row r="3657">
      <c r="A3657" t="str">
        <v>MM</v>
      </c>
      <c r="B3657">
        <v>46153</v>
      </c>
      <c r="C3657" t="str">
        <v>TARIFA</v>
      </c>
      <c r="D3657" t="str">
        <v>MM COMERCIO DE CEREAIS</v>
      </c>
      <c r="E3657" t="str">
        <v xml:space="preserve"> BANCO DO BRASIL SA</v>
      </c>
      <c r="F3657" t="str">
        <v>05/2026</v>
      </c>
      <c r="G3657" t="str">
        <v>TARIFA BANCARIA</v>
      </c>
      <c r="H3657" t="str">
        <v>ÚNICA</v>
      </c>
      <c r="I3657" t="str">
        <v>DEBITO EM CONTA</v>
      </c>
      <c r="J3657">
        <v>95</v>
      </c>
    </row>
    <row r="3658">
      <c r="A3658" t="str">
        <v>MM</v>
      </c>
      <c r="B3658">
        <v>46153</v>
      </c>
      <c r="C3658" t="str">
        <v>CONSORCIO</v>
      </c>
      <c r="D3658" t="str">
        <v>MM COMERCIO DE CEREAIS</v>
      </c>
      <c r="E3658" t="str">
        <v xml:space="preserve"> BANCO DO BRASIL SA</v>
      </c>
      <c r="F3658" t="str">
        <v>05/2026</v>
      </c>
      <c r="G3658" t="str">
        <v>CONSORCIO</v>
      </c>
      <c r="H3658" t="str">
        <v>ÚNICA</v>
      </c>
      <c r="I3658" t="str">
        <v>DEBITO EM CONTA</v>
      </c>
      <c r="J3658">
        <v>702.84</v>
      </c>
    </row>
    <row r="3659">
      <c r="A3659" t="str">
        <v>MM</v>
      </c>
      <c r="B3659">
        <v>46155</v>
      </c>
      <c r="C3659" t="str">
        <v>CTE 32598 PARCIAL.</v>
      </c>
      <c r="D3659" t="str">
        <v>MM COMERCIO DE CEREAIS</v>
      </c>
      <c r="E3659" t="str">
        <v xml:space="preserve"> NEROWILLIAN DIAS DE SOUZA TRANSPORTES</v>
      </c>
      <c r="F3659" t="str">
        <v>05/2026</v>
      </c>
      <c r="G3659" t="str">
        <v>PRO-LABORE</v>
      </c>
      <c r="H3659" t="str">
        <v>ÚNICA</v>
      </c>
      <c r="I3659" t="str">
        <v>DINHEIRO</v>
      </c>
      <c r="J3659">
        <v>3000</v>
      </c>
    </row>
    <row r="3660">
      <c r="A3660" t="str">
        <v>MM</v>
      </c>
      <c r="B3660">
        <v>46157</v>
      </c>
      <c r="C3660" t="str">
        <v>MERCADORIA NF 121, CARREGAMENTO  Nº 02347, CONTRATO: 0255/26 - MP. PLACA: XXX-9999, MOTORISTA: JOEL FLORENCO DE SOUZA</v>
      </c>
      <c r="D3660" t="str">
        <v>MM COMERCIO DE CEREAIS</v>
      </c>
      <c r="E3660" t="str">
        <v xml:space="preserve"> BELA CEREAIS COMERCIO LTDA.</v>
      </c>
      <c r="F3660" t="str">
        <v>02347</v>
      </c>
      <c r="G3660" t="str">
        <v>FORNECEDORES MERCADORIA</v>
      </c>
      <c r="H3660" t="str">
        <v>ÚNICA</v>
      </c>
      <c r="I3660" t="str">
        <v>TRANSFERENCIA</v>
      </c>
      <c r="J3660">
        <v>140075</v>
      </c>
    </row>
    <row r="3661">
      <c r="A3661" t="str">
        <v>MM</v>
      </c>
      <c r="B3661">
        <v>46157</v>
      </c>
      <c r="C3661" t="str">
        <v>MERCADORIA REF NF 126, CARREGAMENTO  Nº 02415, CONTRATO: 0269/26 - FC. PLACA: IKY-0H92, MOTORISTA: NEURO CIVARDI</v>
      </c>
      <c r="D3661" t="str">
        <v>MM COMERCIO DE CEREAIS</v>
      </c>
      <c r="E3661" t="str">
        <v xml:space="preserve"> BELA CEREAIS COMERCIO LTDA.</v>
      </c>
      <c r="F3661" t="str">
        <v>02415</v>
      </c>
      <c r="G3661" t="str">
        <v>FORNECEDORES MERCADORIA</v>
      </c>
      <c r="H3661" t="str">
        <v>ÚNICA</v>
      </c>
      <c r="I3661" t="str">
        <v>TRANSFERENCIA</v>
      </c>
      <c r="J3661">
        <v>41221.49</v>
      </c>
    </row>
    <row r="3662">
      <c r="A3662" t="str">
        <v>MM</v>
      </c>
      <c r="B3662">
        <v>46157</v>
      </c>
      <c r="C3662" t="str">
        <v>MERCADORIA REF NF 127, CARREGAMENTO  Nº 02418, CONTRATO: 0275/26 - MV. PLACA: XXX-9999, MOTORISTA: JOEL FLORENCO DE SOUZA</v>
      </c>
      <c r="D3662" t="str">
        <v>MM COMERCIO DE CEREAIS</v>
      </c>
      <c r="E3662" t="str">
        <v xml:space="preserve"> BELA CEREAIS COMERCIO LTDA.</v>
      </c>
      <c r="F3662" t="str">
        <v>02418</v>
      </c>
      <c r="G3662" t="str">
        <v>FORNECEDORES MERCADORIA</v>
      </c>
      <c r="H3662" t="str">
        <v>ÚNICA</v>
      </c>
      <c r="I3662" t="str">
        <v>TRANSFERENCIA</v>
      </c>
      <c r="J3662">
        <v>11480</v>
      </c>
    </row>
    <row r="3663">
      <c r="A3663" t="str">
        <v>MM</v>
      </c>
      <c r="B3663">
        <v>46157</v>
      </c>
      <c r="C3663" t="str">
        <v>MERCADORIA REF NF 125, CARREGAMENTO  Nº 02421, CONTRATO: 0268/26 - MV. PLACA: IKY-0H92, MOTORISTA: NEURO CIVARDI</v>
      </c>
      <c r="D3663" t="str">
        <v>MM COMERCIO DE CEREAIS</v>
      </c>
      <c r="E3663" t="str">
        <v xml:space="preserve"> BELA CEREAIS COMERCIO LTDA.</v>
      </c>
      <c r="F3663" t="str">
        <v>02421</v>
      </c>
      <c r="G3663" t="str">
        <v>FORNECEDORES MERCADORIA</v>
      </c>
      <c r="H3663" t="str">
        <v>ÚNICA</v>
      </c>
      <c r="I3663" t="str">
        <v>TRANSFERENCIA</v>
      </c>
      <c r="J3663">
        <v>6030.64</v>
      </c>
    </row>
    <row r="3664">
      <c r="A3664" t="str">
        <v>MM</v>
      </c>
      <c r="B3664">
        <v>46157</v>
      </c>
      <c r="C3664" t="str">
        <v>MERCADORIA REF NF 125, CARREGAMENTO  Nº 02421, CONTRATO: 0268/26 - MV. PLACA: IKY-0H92, MOTORISTA: NEURO CIVARDI</v>
      </c>
      <c r="D3664" t="str">
        <v>MM COMERCIO DE CEREAIS</v>
      </c>
      <c r="E3664" t="str">
        <v xml:space="preserve"> BELA CEREAIS COMERCIO LTDA.</v>
      </c>
      <c r="F3664" t="str">
        <v>02421</v>
      </c>
      <c r="G3664" t="str">
        <v>FORNECEDORES MERCADORIA</v>
      </c>
      <c r="H3664" t="str">
        <v>ÚNICA</v>
      </c>
      <c r="I3664" t="str">
        <v>TRANSFERENCIA</v>
      </c>
      <c r="J3664">
        <v>628.22</v>
      </c>
    </row>
    <row r="3665">
      <c r="A3665" t="str">
        <v>MM</v>
      </c>
      <c r="B3665">
        <v>46157</v>
      </c>
      <c r="C3665" t="str">
        <v>MERCADORIA REF NF 126, CARREGAMENTO  Nº 02415, CONTRATO: 0269/26 - FC. PLACA: IKY-0H92, MOTORISTA: NEURO CIVARDI</v>
      </c>
      <c r="D3665" t="str">
        <v>MM COMERCIO DE CEREAIS</v>
      </c>
      <c r="E3665" t="str">
        <v xml:space="preserve"> BELA CEREAIS COMERCIO LTDA.</v>
      </c>
      <c r="F3665" t="str">
        <v>02415</v>
      </c>
      <c r="G3665" t="str">
        <v>FORNECEDORES MERCADORIA</v>
      </c>
      <c r="H3665" t="str">
        <v>ÚNICA</v>
      </c>
      <c r="I3665" t="str">
        <v>TRANSFERENCIA</v>
      </c>
      <c r="J3665">
        <v>4927.76</v>
      </c>
    </row>
    <row r="3666">
      <c r="A3666" t="str">
        <v>MM</v>
      </c>
      <c r="B3666">
        <v>46157</v>
      </c>
      <c r="C3666" t="str">
        <v>PAGAMENTO ANTECIPADO CONTRATO CONTRA E VENDA 0045/26 (BELA X MM)</v>
      </c>
      <c r="D3666" t="str">
        <v>MM COMERCIO DE CEREAIS</v>
      </c>
      <c r="E3666" t="str">
        <v xml:space="preserve"> BELA CEREAIS COMERCIO LTDA</v>
      </c>
      <c r="F3666" t="str">
        <v>0045/26</v>
      </c>
      <c r="G3666" t="str">
        <v>EMPRESAS</v>
      </c>
      <c r="H3666" t="str">
        <v>ÚNICA</v>
      </c>
      <c r="I3666" t="str">
        <v>TRANSFERENCIA</v>
      </c>
      <c r="J3666">
        <v>1000000</v>
      </c>
    </row>
    <row r="3667">
      <c r="A3667" t="str">
        <v>MM</v>
      </c>
      <c r="B3667">
        <v>46161</v>
      </c>
      <c r="C3667" t="str">
        <v>REFERENTE 05/2026.</v>
      </c>
      <c r="D3667" t="str">
        <v>MM COMERCIO DE CEREAIS</v>
      </c>
      <c r="E3667" t="str">
        <v xml:space="preserve"> ENERGISA MATO GROSSO - DISTRIBUIDORA DE ENERGIA S.A.</v>
      </c>
      <c r="F3667" t="str">
        <v>05/2026</v>
      </c>
      <c r="G3667" t="str">
        <v>ENERGIA</v>
      </c>
      <c r="H3667" t="str">
        <v>5/12</v>
      </c>
      <c r="I3667" t="str">
        <v>BOLETO</v>
      </c>
      <c r="J3667">
        <v>134.51</v>
      </c>
    </row>
    <row r="3668">
      <c r="A3668" t="str">
        <v>MM</v>
      </c>
      <c r="B3668">
        <v>46161</v>
      </c>
      <c r="C3668" t="str">
        <v>CANCELAMENTO NOTA FISCAL</v>
      </c>
      <c r="D3668" t="str">
        <v>MM COMERCIO DE CEREAIS</v>
      </c>
      <c r="E3668" t="str">
        <v xml:space="preserve"> SEFAZ MT ESTADO DE MATO GROSSO</v>
      </c>
      <c r="F3668" t="str">
        <v>05/2026</v>
      </c>
      <c r="G3668" t="str">
        <v>OUTROS IMPOSTOS E TAXAS</v>
      </c>
      <c r="H3668" t="str">
        <v>ÚNICA</v>
      </c>
      <c r="I3668" t="str">
        <v>BOLETO</v>
      </c>
      <c r="J3668">
        <v>52.02</v>
      </c>
    </row>
    <row r="3669">
      <c r="A3669" t="str">
        <v>MM</v>
      </c>
      <c r="B3669">
        <v>46162</v>
      </c>
      <c r="C3669" t="str">
        <v>SENAR REF NF 71 PARCIAL, CARREGAMENTO  Nº 02430, CONTRATO: 0281/26 - SO. PLACA: XXX-9999, MOTORISTA: JOEL FLORENCO DE SOUZA</v>
      </c>
      <c r="D3669" t="str">
        <v>MM COMERCIO DE CEREAIS</v>
      </c>
      <c r="E3669" t="str">
        <v xml:space="preserve"> HENRIQUE BELOTI</v>
      </c>
      <c r="F3669" t="str">
        <v>02430</v>
      </c>
      <c r="G3669" t="str">
        <v>FUNRURAL</v>
      </c>
      <c r="H3669" t="str">
        <v>ÚNICA</v>
      </c>
      <c r="I3669" t="str">
        <v>BOLETO</v>
      </c>
      <c r="J3669">
        <v>143.36</v>
      </c>
    </row>
    <row r="3670">
      <c r="A3670" t="str">
        <v>MM</v>
      </c>
      <c r="B3670">
        <v>46162</v>
      </c>
      <c r="C3670" t="str">
        <v>SENAR REF NF 70 E 71 PARCIAL, CARREGAMENTO  Nº 02425 / 02427 / 02428, CONTRATO: 0279/26 - SO. PLACA: XXX-9999, MOTORISTA: JOEL FLORENCO DE SOUZA. FATURA Nº 00943 REF. DOCUMENTOS: 02427, 02425, 02428.</v>
      </c>
      <c r="D3670" t="str">
        <v>MM COMERCIO DE CEREAIS</v>
      </c>
      <c r="E3670" t="str">
        <v xml:space="preserve"> HENRIQUE BELOTI</v>
      </c>
      <c r="F3670" t="str">
        <v>0279/26 - SO</v>
      </c>
      <c r="G3670" t="str">
        <v>FUNRURAL</v>
      </c>
      <c r="H3670" t="str">
        <v>ÚNICA</v>
      </c>
      <c r="I3670" t="str">
        <v>BOLETO</v>
      </c>
      <c r="J3670">
        <v>344.61</v>
      </c>
    </row>
    <row r="3671">
      <c r="A3671" t="str">
        <v>MM</v>
      </c>
      <c r="B3671">
        <v>46162</v>
      </c>
      <c r="C3671" t="str">
        <v>SENAR REF NF 69, CARREGAMENTO  Nº 02422, 02424, 02426, CONTRATO: 0278/26 - SO. PLACA: XXX-9999, MOTORISTA: JOEL FLORENCO DE SOUZA. FATURA Nº 00944 REF. DOCUMENTOS: 02422, 02424, 02426.</v>
      </c>
      <c r="D3671" t="str">
        <v>MM COMERCIO DE CEREAIS</v>
      </c>
      <c r="E3671" t="str">
        <v xml:space="preserve"> HENRIQUE BELOTI</v>
      </c>
      <c r="F3671" t="str">
        <v>0278/26 - SO</v>
      </c>
      <c r="G3671" t="str">
        <v>FUNRURAL</v>
      </c>
      <c r="H3671" t="str">
        <v>ÚNICA</v>
      </c>
      <c r="I3671" t="str">
        <v>BOLETO</v>
      </c>
      <c r="J3671">
        <v>372.59</v>
      </c>
    </row>
    <row r="3672">
      <c r="A3672" t="str">
        <v>MM</v>
      </c>
      <c r="B3672">
        <v>46162</v>
      </c>
      <c r="C3672" t="str">
        <v>REFERENTE 04/2026.</v>
      </c>
      <c r="D3672" t="str">
        <v>MM COMERCIO DE CEREAIS</v>
      </c>
      <c r="E3672" t="str">
        <v xml:space="preserve"> INSS INSTITUTO NACIONAL DE SEGURANCA SOCIAL</v>
      </c>
      <c r="F3672" t="str">
        <v>04/2026</v>
      </c>
      <c r="G3672" t="str">
        <v>INSS</v>
      </c>
      <c r="H3672" t="str">
        <v>4/12</v>
      </c>
      <c r="I3672" t="str">
        <v>BOLETO</v>
      </c>
      <c r="J3672">
        <v>806</v>
      </c>
    </row>
    <row r="3673">
      <c r="A3673" t="str">
        <v>MM</v>
      </c>
      <c r="B3673">
        <v>46169</v>
      </c>
      <c r="C3673" t="str">
        <v>MANUTENCAO  EQUIPAMENTOS INFORMATICA NF 2600000000051</v>
      </c>
      <c r="D3673" t="str">
        <v>MM COMERCIO DE CEREAIS</v>
      </c>
      <c r="E3673" t="str">
        <v xml:space="preserve"> BP LIMA TECNOLOGIA LTDA</v>
      </c>
      <c r="F3673" t="str">
        <v>2600000000051</v>
      </c>
      <c r="G3673" t="str">
        <v>MANUTECAO EQUIPAMENTO INFORMATICA</v>
      </c>
      <c r="H3673" t="str">
        <v>ÚNICA</v>
      </c>
      <c r="I3673" t="str">
        <v>PIX</v>
      </c>
      <c r="J3673">
        <v>386</v>
      </c>
    </row>
    <row r="3674">
      <c r="A3674" t="str">
        <v>MM</v>
      </c>
      <c r="B3674">
        <v>46171</v>
      </c>
      <c r="C3674" t="str">
        <v>HONORARIOS CONTABEIS 05/2026.</v>
      </c>
      <c r="D3674" t="str">
        <v>MM COMERCIO DE CEREAIS</v>
      </c>
      <c r="E3674" t="str">
        <v xml:space="preserve"> ALEXANDRE ZAVITOSKI GOMES</v>
      </c>
      <c r="F3674" t="str">
        <v>2104</v>
      </c>
      <c r="G3674" t="str">
        <v>HONORARIO CONTABEL</v>
      </c>
      <c r="H3674" t="str">
        <v>5/12</v>
      </c>
      <c r="I3674" t="str">
        <v>PIX</v>
      </c>
      <c r="J3674">
        <v>1821</v>
      </c>
    </row>
    <row r="3675">
      <c r="A3675" t="str">
        <v>MM</v>
      </c>
      <c r="B3675">
        <v>46171</v>
      </c>
      <c r="C3675" t="str">
        <v>PRO LABORE</v>
      </c>
      <c r="D3675" t="str">
        <v>MM COMERCIO DE CEREAIS</v>
      </c>
      <c r="E3675" t="str">
        <v xml:space="preserve"> MARCIA MORATELLI</v>
      </c>
      <c r="F3675" t="str">
        <v>05/2026</v>
      </c>
      <c r="G3675" t="str">
        <v>PRO-LABORE</v>
      </c>
      <c r="H3675" t="str">
        <v>5/12</v>
      </c>
      <c r="I3675" t="str">
        <v>TRANSFERENCIA</v>
      </c>
      <c r="J3675">
        <v>2314</v>
      </c>
    </row>
    <row r="3676">
      <c r="A3676" t="str">
        <v>MM</v>
      </c>
      <c r="B3676">
        <v>46171</v>
      </c>
      <c r="C3676" t="str">
        <v>PAGAMENTO JUROS REFERENTE AO CONTRATO DE MUTUO ENTRE SOCIO E EMPRESA DATADO DE 01/05/2025.</v>
      </c>
      <c r="D3676" t="str">
        <v>MM COMERCIO DE CEREAIS</v>
      </c>
      <c r="E3676" t="str">
        <v xml:space="preserve"> MARCIA MORATELLI</v>
      </c>
      <c r="F3676" t="str">
        <v>05/2026</v>
      </c>
      <c r="G3676" t="str">
        <v>JUROS S/ MUTUO SOCIO</v>
      </c>
      <c r="H3676" t="str">
        <v>5/12</v>
      </c>
      <c r="I3676" t="str">
        <v>TRANSFERENCIA</v>
      </c>
      <c r="J3676">
        <v>2210.2</v>
      </c>
    </row>
    <row r="3677">
      <c r="A3677" t="str">
        <v>MM</v>
      </c>
      <c r="B3677">
        <v>46171</v>
      </c>
      <c r="C3677" t="str">
        <v>IR APLICACAO</v>
      </c>
      <c r="D3677" t="str">
        <v>MM COMERCIO DE CEREAIS</v>
      </c>
      <c r="E3677" t="str">
        <v xml:space="preserve"> BANCO DO BRASIL SA</v>
      </c>
      <c r="F3677" t="str">
        <v>05/2026</v>
      </c>
      <c r="G3677" t="str">
        <v>IRPJ</v>
      </c>
      <c r="H3677" t="str">
        <v>ÚNICA</v>
      </c>
      <c r="I3677" t="str">
        <v>DEBITO EM CONTA</v>
      </c>
      <c r="J3677">
        <v>8977.58</v>
      </c>
    </row>
    <row r="3678">
      <c r="A3678" t="str">
        <v>MM</v>
      </c>
      <c r="B3678">
        <v>46171</v>
      </c>
      <c r="C3678" t="str">
        <v>IR APLICACAO</v>
      </c>
      <c r="D3678" t="str">
        <v>MM COMERCIO DE CEREAIS</v>
      </c>
      <c r="E3678" t="str">
        <v xml:space="preserve"> BANCO DO BRASIL SA</v>
      </c>
      <c r="F3678" t="str">
        <v>05/2026</v>
      </c>
      <c r="G3678" t="str">
        <v>IRPJ</v>
      </c>
      <c r="H3678" t="str">
        <v>ÚNICA</v>
      </c>
      <c r="I3678" t="str">
        <v>DEBITO EM CONTA</v>
      </c>
      <c r="J3678">
        <v>231.77</v>
      </c>
    </row>
    <row r="3679">
      <c r="A3679" t="str">
        <v>MM</v>
      </c>
      <c r="B3679">
        <v>46171</v>
      </c>
      <c r="C3679" t="str">
        <v>IR APLICACAO</v>
      </c>
      <c r="D3679" t="str">
        <v>MM COMERCIO DE CEREAIS</v>
      </c>
      <c r="E3679" t="str">
        <v xml:space="preserve"> BANCO DO BRASIL SA</v>
      </c>
      <c r="F3679" t="str">
        <v>05/2026</v>
      </c>
      <c r="G3679" t="str">
        <v>IRPJ</v>
      </c>
      <c r="H3679" t="str">
        <v>ÚNICA</v>
      </c>
      <c r="I3679" t="str">
        <v>DEBITO EM CONTA</v>
      </c>
      <c r="J3679">
        <v>1225.27</v>
      </c>
    </row>
    <row r="3680">
      <c r="A3680" t="str">
        <v>MM</v>
      </c>
      <c r="B3680">
        <v>46171</v>
      </c>
      <c r="C3680" t="str">
        <v>IOF APLICACAO</v>
      </c>
      <c r="D3680" t="str">
        <v>MM COMERCIO DE CEREAIS</v>
      </c>
      <c r="E3680" t="str">
        <v xml:space="preserve"> BANCO DO BRASIL SA</v>
      </c>
      <c r="F3680" t="str">
        <v>05/2026</v>
      </c>
      <c r="G3680" t="str">
        <v>IOF</v>
      </c>
      <c r="H3680" t="str">
        <v>ÚNICA</v>
      </c>
      <c r="I3680" t="str">
        <v>DEBITO EM CONTA</v>
      </c>
      <c r="J3680">
        <v>274.65</v>
      </c>
    </row>
    <row r="3681">
      <c r="A3681" t="str">
        <v>MM</v>
      </c>
      <c r="B3681">
        <v>46171</v>
      </c>
      <c r="C3681" t="str">
        <v>IR APLICACAO</v>
      </c>
      <c r="D3681" t="str">
        <v>MM COMERCIO DE CEREAIS</v>
      </c>
      <c r="E3681" t="str">
        <v xml:space="preserve"> BANCO DO BRASIL SA</v>
      </c>
      <c r="F3681" t="str">
        <v>05/2026</v>
      </c>
      <c r="G3681" t="str">
        <v>IRPJ</v>
      </c>
      <c r="H3681" t="str">
        <v>ÚNICA</v>
      </c>
      <c r="I3681" t="str">
        <v>DEBITO EM CONTA</v>
      </c>
      <c r="J3681">
        <v>49.77</v>
      </c>
    </row>
    <row r="3682">
      <c r="A3682" t="str">
        <v>Total</v>
      </c>
      <c r="J3682">
        <f>SUBTOTAL(109,BD_DESP_COMPL[ValorPagoR])</f>
        <v>209940015.2999999</v>
      </c>
    </row>
  </sheetData>
  <pageMargins left="0.511811024" right="0.511811024" top="0.787401575" bottom="0.787401575" header="0.31496062" footer="0.31496062"/>
  <ignoredErrors>
    <ignoredError numberStoredAsText="1" sqref="A1:J368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N42"/>
  <sheetViews>
    <sheetView workbookViewId="0" rightToLeft="0"/>
  </sheetViews>
  <sheetData>
    <row r="2">
      <c r="A2" t="str">
        <v>GRUPO</v>
      </c>
      <c r="D2" t="str">
        <v>BELA CEREAIS</v>
      </c>
      <c r="G2" t="str">
        <v>MM</v>
      </c>
    </row>
    <row r="3">
      <c r="A3" t="str">
        <v>Resumo Global</v>
      </c>
      <c r="D3" t="str">
        <v>Resumo Global</v>
      </c>
      <c r="G3" t="str">
        <v>Resumo Global</v>
      </c>
    </row>
    <row r="4">
      <c r="A4" t="str">
        <v>Lucro Bruto (Contratos)</v>
      </c>
      <c r="B4">
        <v>8797015.31</v>
      </c>
      <c r="D4" t="str">
        <v>Lucro Bruto (Contratos)</v>
      </c>
      <c r="G4" t="str">
        <v>Lucro Bruto (Contratos)</v>
      </c>
    </row>
    <row r="5">
      <c r="A5" t="str">
        <v>(-) Total Frete</v>
      </c>
      <c r="B5">
        <v>-3422858.7999999993</v>
      </c>
      <c r="D5" t="str">
        <v>(-) Total Frete</v>
      </c>
      <c r="G5" t="str">
        <v>(-) Total Frete</v>
      </c>
    </row>
    <row r="6">
      <c r="A6" t="str">
        <v>(-) Impostos Contratos</v>
      </c>
      <c r="B6">
        <v>-73243.41999999998</v>
      </c>
      <c r="D6" t="str">
        <v>(-) Impostos Contratos</v>
      </c>
      <c r="G6" t="str">
        <v>(-) Impostos Contratos</v>
      </c>
    </row>
    <row r="7">
      <c r="A7" t="str">
        <v>(-) Comissões</v>
      </c>
      <c r="B7">
        <v>-2018865.0299999996</v>
      </c>
      <c r="D7" t="str">
        <v>(-) Comissões</v>
      </c>
      <c r="G7" t="str">
        <v>(-) Comissões</v>
      </c>
    </row>
    <row r="8">
      <c r="A8" t="str">
        <v>(=) Lucro Líquido Operacional</v>
      </c>
      <c r="B8">
        <v>5627736.599999998</v>
      </c>
      <c r="D8" t="str">
        <v>(=) Lucro Líquido Operacional</v>
      </c>
      <c r="G8" t="str">
        <v>(=) Lucro Líquido Operacional</v>
      </c>
    </row>
    <row r="9">
      <c r="A9" t="str">
        <v>(-) Despesas Administrativas</v>
      </c>
      <c r="B9">
        <v>-5011512.580000001</v>
      </c>
      <c r="D9" t="str">
        <v>(-) Despesas Administrativas</v>
      </c>
      <c r="G9" t="str">
        <v>(-) Despesas Administrativas</v>
      </c>
    </row>
    <row r="10">
      <c r="A10" t="str">
        <v>(=) LUCRO LÍQUIDO FINAL</v>
      </c>
      <c r="B10">
        <v>616224.0199999968</v>
      </c>
      <c r="D10" t="str">
        <v>(=) LUCRO LÍQUIDO FINAL</v>
      </c>
      <c r="E10">
        <v>0</v>
      </c>
      <c r="G10" t="str">
        <v>(=) LUCRO LÍQUIDO FINAL</v>
      </c>
      <c r="H10">
        <v>0</v>
      </c>
    </row>
    <row r="12">
      <c r="A12" t="str">
        <v>HISTORICO MENSAL GRUPO 2025</v>
      </c>
    </row>
    <row r="13">
      <c r="A13" t="str">
        <v>Mês</v>
      </c>
      <c r="B13" t="str">
        <v>Qtde Contratos</v>
      </c>
      <c r="C13" t="str">
        <v>Peso Kg Total</v>
      </c>
      <c r="D13" t="str">
        <v>Lucro Bruto</v>
      </c>
      <c r="E13" t="str">
        <v>Total Frete</v>
      </c>
      <c r="F13" t="str">
        <v>Impostos Cont.</v>
      </c>
      <c r="G13" t="str">
        <v>Comissões</v>
      </c>
      <c r="H13" t="str">
        <v>Luc. Liq. Oper.</v>
      </c>
      <c r="I13" t="str">
        <v>Desp. Admin.</v>
      </c>
      <c r="J13" t="str">
        <v>Lucro Líq. Final</v>
      </c>
      <c r="K13" t="str">
        <v>Mg. Bruta %</v>
      </c>
      <c r="L13" t="str">
        <v>Mg. Líq. %</v>
      </c>
      <c r="M13" t="str">
        <v>Resultado</v>
      </c>
      <c r="N13" t="str">
        <v>Var. Mês Ant.</v>
      </c>
    </row>
    <row r="14">
      <c r="A14" t="str">
        <v>Janeiro/2026</v>
      </c>
      <c r="B14">
        <v>20</v>
      </c>
      <c r="C14">
        <v>1405762</v>
      </c>
      <c r="D14">
        <v>396032.2499999998</v>
      </c>
      <c r="E14">
        <v>103059.8</v>
      </c>
      <c r="F14">
        <v>11250.02</v>
      </c>
      <c r="G14">
        <v>18245.080000000005</v>
      </c>
      <c r="H14">
        <v>259819.54</v>
      </c>
      <c r="I14">
        <v>277928.9400000001</v>
      </c>
      <c r="J14">
        <v>-18109.40000000011</v>
      </c>
      <c r="K14">
        <v>0.6652926624031248</v>
      </c>
      <c r="L14">
        <v>-0.045727084094793084</v>
      </c>
      <c r="M14" t="str">
        <v>❌ NEGATIVO</v>
      </c>
      <c r="N14" t="str">
        <v>-</v>
      </c>
    </row>
    <row r="15">
      <c r="A15" t="str">
        <v>Fevereiro/2026</v>
      </c>
      <c r="B15">
        <v>36</v>
      </c>
      <c r="C15">
        <v>3191522</v>
      </c>
      <c r="D15">
        <v>642712.9599999998</v>
      </c>
      <c r="E15">
        <v>37740.2</v>
      </c>
      <c r="F15">
        <v>48781.219999999994</v>
      </c>
      <c r="G15">
        <v>67458.53000000001</v>
      </c>
      <c r="H15">
        <v>487694.5600000001</v>
      </c>
      <c r="I15">
        <v>190770.48000000004</v>
      </c>
      <c r="J15">
        <v>296924.0800000001</v>
      </c>
      <c r="K15">
        <v>0.7604218996922048</v>
      </c>
      <c r="L15">
        <v>0.46198551838755536</v>
      </c>
      <c r="M15" t="str">
        <v>✅ POSITIVO</v>
      </c>
      <c r="N15">
        <v>17.396130186532865</v>
      </c>
    </row>
    <row r="16">
      <c r="A16" t="str">
        <v>Março/2026</v>
      </c>
      <c r="B16">
        <v>21</v>
      </c>
      <c r="C16">
        <v>4055398</v>
      </c>
      <c r="D16">
        <v>630446.4</v>
      </c>
      <c r="E16">
        <v>17877</v>
      </c>
      <c r="F16">
        <v>5032.61</v>
      </c>
      <c r="G16">
        <v>69624.03</v>
      </c>
      <c r="H16">
        <v>561581.1699999999</v>
      </c>
      <c r="I16">
        <v>258155.20000000004</v>
      </c>
      <c r="J16">
        <v>303425.96999999986</v>
      </c>
      <c r="K16">
        <v>0.8532252067741206</v>
      </c>
      <c r="L16">
        <v>0.4812874972400506</v>
      </c>
      <c r="M16" t="str">
        <v>✅ POSITIVO</v>
      </c>
      <c r="N16">
        <v>0.02189748301990118</v>
      </c>
    </row>
    <row r="17">
      <c r="A17" t="str">
        <v>Abril/2026</v>
      </c>
      <c r="B17">
        <v>8</v>
      </c>
      <c r="C17">
        <v>401939</v>
      </c>
      <c r="D17">
        <v>50857.63</v>
      </c>
      <c r="E17">
        <v>5010</v>
      </c>
      <c r="F17">
        <v>897.6</v>
      </c>
      <c r="G17">
        <v>14541.85</v>
      </c>
      <c r="H17">
        <v>30408.190000000002</v>
      </c>
      <c r="I17">
        <v>384352.01000000007</v>
      </c>
      <c r="J17">
        <v>-353943.82000000007</v>
      </c>
      <c r="K17">
        <v>0.5979079245336443</v>
      </c>
      <c r="L17">
        <v>-6.9595028317284955</v>
      </c>
      <c r="M17" t="str">
        <v>❌ NEGATIVO</v>
      </c>
      <c r="N17">
        <v>-2.1664915168599452</v>
      </c>
    </row>
    <row r="18">
      <c r="A18" t="str">
        <v>Maio/2026</v>
      </c>
      <c r="B18">
        <v>1</v>
      </c>
      <c r="C18">
        <v>1959060</v>
      </c>
      <c r="D18">
        <v>111013.4</v>
      </c>
      <c r="E18">
        <v>0</v>
      </c>
      <c r="F18">
        <v>0</v>
      </c>
      <c r="G18">
        <v>22855.7</v>
      </c>
      <c r="H18">
        <v>88157.7</v>
      </c>
      <c r="I18">
        <v>222799.21</v>
      </c>
      <c r="J18">
        <v>-134641.51</v>
      </c>
      <c r="K18">
        <v>0.7941176470588236</v>
      </c>
      <c r="L18">
        <v>-1.2128401616381448</v>
      </c>
      <c r="M18" t="str">
        <v>❌ NEGATIVO</v>
      </c>
      <c r="N18">
        <v>0.6195963811431996</v>
      </c>
    </row>
    <row r="19">
      <c r="A19" t="str">
        <v>Junho/2026</v>
      </c>
      <c r="B19">
        <v>2</v>
      </c>
      <c r="C19">
        <v>1930000</v>
      </c>
      <c r="D19">
        <v>1427255.71</v>
      </c>
      <c r="E19">
        <v>250800</v>
      </c>
      <c r="F19">
        <v>35223.67</v>
      </c>
      <c r="G19">
        <v>28586.02</v>
      </c>
      <c r="H19">
        <v>1112646.02</v>
      </c>
      <c r="I19">
        <v>225723.92</v>
      </c>
      <c r="J19">
        <v>1093238.18</v>
      </c>
      <c r="K19">
        <v>0.438</v>
      </c>
      <c r="L19">
        <v>0.336</v>
      </c>
      <c r="M19" t="str">
        <v>✅ POSITIVO</v>
      </c>
      <c r="N19">
        <v>9.12</v>
      </c>
    </row>
    <row r="20">
      <c r="A20" t="str">
        <v>Julho/2026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tr">
        <v>N/A</v>
      </c>
      <c r="N20">
        <v>0</v>
      </c>
    </row>
    <row r="21">
      <c r="A21" t="str">
        <v>Agosto/2026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tr">
        <v>N/A</v>
      </c>
      <c r="N21">
        <v>0</v>
      </c>
    </row>
    <row r="22">
      <c r="A22" t="str">
        <v>Setembro/2026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tr">
        <v>N/A</v>
      </c>
      <c r="N22">
        <v>0</v>
      </c>
    </row>
    <row r="23">
      <c r="A23" t="str">
        <v>Outubro/2026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tr">
        <v>N/A</v>
      </c>
      <c r="N23">
        <v>0</v>
      </c>
    </row>
    <row r="24">
      <c r="A24" t="str">
        <v>Novembro/2026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tr">
        <v>N/A</v>
      </c>
      <c r="N24">
        <v>0</v>
      </c>
    </row>
    <row r="25">
      <c r="A25" t="str">
        <v>Dezembro/2026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tr">
        <v>N/A</v>
      </c>
      <c r="N25">
        <v>0</v>
      </c>
    </row>
    <row r="26">
      <c r="A26" t="str">
        <v>TOTAL ANUAL 2026</v>
      </c>
      <c r="B26">
        <v>86</v>
      </c>
      <c r="C26">
        <v>11013681</v>
      </c>
      <c r="D26">
        <v>1831062.6399999997</v>
      </c>
      <c r="E26">
        <v>163687</v>
      </c>
      <c r="F26">
        <v>65961.45</v>
      </c>
      <c r="G26">
        <v>192725.19000000003</v>
      </c>
      <c r="H26">
        <v>1427661.16</v>
      </c>
      <c r="I26">
        <v>1334005.8400000003</v>
      </c>
      <c r="J26">
        <v>93655.31999999972</v>
      </c>
      <c r="K26">
        <v>0.7693286779091293</v>
      </c>
      <c r="L26">
        <v>0.05114806995352149</v>
      </c>
      <c r="M26" t="str">
        <v>✅ POSITIVO</v>
      </c>
      <c r="N26" t="str">
        <v>-</v>
      </c>
    </row>
    <row r="28">
      <c r="A28" t="str">
        <v>HISTÓRICO MENSAL GRUPO 2025</v>
      </c>
    </row>
    <row r="29">
      <c r="A29" t="str">
        <v>Mês</v>
      </c>
      <c r="B29" t="str">
        <v>Qtde Contratos</v>
      </c>
      <c r="C29" t="str">
        <v>Peso Kg Total</v>
      </c>
      <c r="D29" t="str">
        <v>Lucro Bruto</v>
      </c>
      <c r="E29" t="str">
        <v>Total Frete</v>
      </c>
      <c r="F29" t="str">
        <v>Impostos Cont.</v>
      </c>
      <c r="G29" t="str">
        <v>Comissões</v>
      </c>
      <c r="H29" t="str">
        <v>Luc. Liq. Oper.</v>
      </c>
      <c r="I29" t="str">
        <v>Desp. Admin.</v>
      </c>
      <c r="J29" t="str">
        <v>Lucro Líq. Final</v>
      </c>
      <c r="K29" t="str">
        <v>Mg. Bruta %</v>
      </c>
      <c r="L29" t="str">
        <v>Mg. Líq. %</v>
      </c>
      <c r="M29" t="str">
        <v>Resultado</v>
      </c>
      <c r="N29" t="str">
        <v>Var. Mês Ant.</v>
      </c>
    </row>
    <row r="30">
      <c r="A30" t="str">
        <v>Janeiro/2025</v>
      </c>
      <c r="B30">
        <v>5</v>
      </c>
      <c r="C30">
        <v>1446450</v>
      </c>
      <c r="D30">
        <v>347078.94000000006</v>
      </c>
      <c r="E30">
        <v>212796.84</v>
      </c>
      <c r="F30">
        <v>3518.06</v>
      </c>
      <c r="G30">
        <v>11539.869999999999</v>
      </c>
      <c r="H30">
        <v>106231.70000000001</v>
      </c>
      <c r="I30">
        <v>267317.76999999996</v>
      </c>
      <c r="J30">
        <v>-161086.06999999995</v>
      </c>
      <c r="K30">
        <v>0.3435073588734599</v>
      </c>
      <c r="L30">
        <v>-0.4641194017706748</v>
      </c>
      <c r="M30" t="str">
        <v>❌ NEGATIVO</v>
      </c>
      <c r="N30" t="str">
        <v>-</v>
      </c>
    </row>
    <row r="31">
      <c r="A31" t="str">
        <v>Fevereiro/2025</v>
      </c>
      <c r="B31">
        <v>13</v>
      </c>
      <c r="C31">
        <v>1787495</v>
      </c>
      <c r="D31">
        <v>781745.2800000003</v>
      </c>
      <c r="E31">
        <v>0</v>
      </c>
      <c r="F31">
        <v>1064.6</v>
      </c>
      <c r="G31">
        <v>13556.839999999998</v>
      </c>
      <c r="H31">
        <v>716883.3999999999</v>
      </c>
      <c r="I31">
        <v>142974.87</v>
      </c>
      <c r="J31">
        <v>573908.5299999999</v>
      </c>
      <c r="K31">
        <v>0.9812964140953945</v>
      </c>
      <c r="L31">
        <v>0.7341375057614671</v>
      </c>
      <c r="M31" t="str">
        <v>✅ POSITIVO</v>
      </c>
      <c r="N31">
        <v>4.562744624659352</v>
      </c>
    </row>
    <row r="32">
      <c r="A32" t="str">
        <v>Março/2025</v>
      </c>
      <c r="B32">
        <v>18</v>
      </c>
      <c r="C32">
        <v>3981807</v>
      </c>
      <c r="D32">
        <v>1689267.9600000004</v>
      </c>
      <c r="E32">
        <v>432839.6</v>
      </c>
      <c r="F32">
        <v>0</v>
      </c>
      <c r="G32">
        <v>99575.07</v>
      </c>
      <c r="H32">
        <v>1154496.8399999999</v>
      </c>
      <c r="I32">
        <v>180047.93000000005</v>
      </c>
      <c r="J32">
        <v>974448.9099999998</v>
      </c>
      <c r="K32">
        <v>0.6848252126915377</v>
      </c>
      <c r="L32">
        <v>0.5768468550128658</v>
      </c>
      <c r="M32" t="str">
        <v>✅ POSITIVO</v>
      </c>
      <c r="N32">
        <v>0.697916756874131</v>
      </c>
    </row>
    <row r="33">
      <c r="A33" t="str">
        <v>Abril/2025</v>
      </c>
      <c r="B33">
        <v>13</v>
      </c>
      <c r="C33">
        <v>4701587</v>
      </c>
      <c r="D33">
        <v>1264396.5700000003</v>
      </c>
      <c r="E33">
        <v>623905.3799999999</v>
      </c>
      <c r="F33">
        <v>0</v>
      </c>
      <c r="G33">
        <v>140516.20999999996</v>
      </c>
      <c r="H33">
        <v>499270.09</v>
      </c>
      <c r="I33">
        <v>354429.39</v>
      </c>
      <c r="J33">
        <v>144840.7</v>
      </c>
      <c r="K33">
        <v>0.3954257642442041</v>
      </c>
      <c r="L33">
        <v>0.11455322122552103</v>
      </c>
      <c r="M33" t="str">
        <v>✅ POSITIVO</v>
      </c>
      <c r="N33">
        <v>-0.8513614223243371</v>
      </c>
    </row>
    <row r="34">
      <c r="A34" t="str">
        <v>Maio/2025</v>
      </c>
      <c r="B34">
        <v>10</v>
      </c>
      <c r="C34">
        <v>2738898</v>
      </c>
      <c r="D34">
        <v>713587.7</v>
      </c>
      <c r="E34">
        <v>181454.78999999998</v>
      </c>
      <c r="F34">
        <v>637.16</v>
      </c>
      <c r="G34">
        <v>19763.06</v>
      </c>
      <c r="H34">
        <v>520095.42</v>
      </c>
      <c r="I34">
        <v>137831.58000000002</v>
      </c>
      <c r="J34">
        <v>382263.83999999997</v>
      </c>
      <c r="K34">
        <v>0.7171265564134582</v>
      </c>
      <c r="L34">
        <v>0.5356928657822998</v>
      </c>
      <c r="M34" t="str">
        <v>✅ POSITIVO</v>
      </c>
      <c r="N34">
        <v>1.6392018265584185</v>
      </c>
    </row>
    <row r="35">
      <c r="A35" t="str">
        <v>Junho/2025</v>
      </c>
      <c r="B35">
        <v>8</v>
      </c>
      <c r="C35">
        <v>1853380</v>
      </c>
      <c r="D35">
        <v>92136.99</v>
      </c>
      <c r="E35">
        <v>351139.42</v>
      </c>
      <c r="F35">
        <v>15779.23</v>
      </c>
      <c r="G35">
        <v>197665.77</v>
      </c>
      <c r="H35">
        <v>60153.780000000006</v>
      </c>
      <c r="I35">
        <v>259224.64</v>
      </c>
      <c r="J35">
        <v>-199070.86000000002</v>
      </c>
      <c r="K35">
        <v>-5.12766295056958</v>
      </c>
      <c r="L35">
        <v>-2.160596520463714</v>
      </c>
      <c r="M35" t="str">
        <v>❌ NEGATIVO</v>
      </c>
      <c r="N35">
        <v>-1.5207682212369342</v>
      </c>
    </row>
    <row r="36">
      <c r="A36" t="str">
        <v>Julho/2025</v>
      </c>
      <c r="B36">
        <v>5</v>
      </c>
      <c r="C36">
        <v>754300</v>
      </c>
      <c r="D36">
        <v>0</v>
      </c>
      <c r="E36">
        <v>242622.44999999998</v>
      </c>
      <c r="F36">
        <v>-69880.18</v>
      </c>
      <c r="G36">
        <v>393437.97</v>
      </c>
      <c r="H36">
        <v>93877.56</v>
      </c>
      <c r="I36">
        <v>713342.7399999999</v>
      </c>
      <c r="J36">
        <v>-619465.1799999999</v>
      </c>
      <c r="K36">
        <v>0</v>
      </c>
      <c r="L36">
        <v>0</v>
      </c>
      <c r="M36" t="str">
        <v>❌ NEGATIVO</v>
      </c>
      <c r="N36">
        <v>-2.1117823070639266</v>
      </c>
    </row>
    <row r="37">
      <c r="A37" t="str">
        <v>Agosto/2025</v>
      </c>
      <c r="B37">
        <v>11</v>
      </c>
      <c r="C37">
        <v>1484382</v>
      </c>
      <c r="D37">
        <v>847503.9</v>
      </c>
      <c r="E37">
        <v>306565.3</v>
      </c>
      <c r="F37">
        <v>6852.62</v>
      </c>
      <c r="G37">
        <v>397616.86000000004</v>
      </c>
      <c r="H37">
        <v>357771.6000000001</v>
      </c>
      <c r="I37">
        <v>480656.74000000017</v>
      </c>
      <c r="J37">
        <v>-122885.14000000007</v>
      </c>
      <c r="K37">
        <v>0.16102476932554535</v>
      </c>
      <c r="L37">
        <v>-0.1449965480984808</v>
      </c>
      <c r="M37" t="str">
        <v>❌ NEGATIVO</v>
      </c>
      <c r="N37">
        <v>0.801627042217288</v>
      </c>
    </row>
    <row r="38">
      <c r="A38" t="str">
        <v>Setembro/2025</v>
      </c>
      <c r="B38">
        <v>12</v>
      </c>
      <c r="C38">
        <v>2623460</v>
      </c>
      <c r="D38">
        <v>432526.47</v>
      </c>
      <c r="E38">
        <v>205826.1</v>
      </c>
      <c r="F38">
        <v>14225.53</v>
      </c>
      <c r="G38">
        <v>464.8</v>
      </c>
      <c r="H38">
        <v>207587.74</v>
      </c>
      <c r="I38">
        <v>331951.65</v>
      </c>
      <c r="J38">
        <v>-124363.91000000003</v>
      </c>
      <c r="K38">
        <v>0.4901666249466767</v>
      </c>
      <c r="L38">
        <v>-0.2875290152762212</v>
      </c>
      <c r="M38" t="str">
        <v>❌ NEGATIVO</v>
      </c>
      <c r="N38">
        <v>-0.012033757702517649</v>
      </c>
    </row>
    <row r="39">
      <c r="A39" t="str">
        <v>Outubro/2025</v>
      </c>
      <c r="B39">
        <v>12</v>
      </c>
      <c r="C39">
        <v>1559400</v>
      </c>
      <c r="D39">
        <v>193668.13</v>
      </c>
      <c r="E39">
        <v>279111.15</v>
      </c>
      <c r="F39">
        <v>6172.99</v>
      </c>
      <c r="G39">
        <v>541462.79</v>
      </c>
      <c r="H39">
        <v>233803.58000000002</v>
      </c>
      <c r="I39">
        <v>178639.79</v>
      </c>
      <c r="J39">
        <v>55163.79000000001</v>
      </c>
      <c r="K39">
        <v>-3.2688847669464254</v>
      </c>
      <c r="L39">
        <v>0.28483669460741945</v>
      </c>
      <c r="M39" t="str">
        <v>✅ POSITIVO</v>
      </c>
      <c r="N39">
        <v>1.4435675108638832</v>
      </c>
    </row>
    <row r="40">
      <c r="A40" t="str">
        <v>Novembro/2025</v>
      </c>
      <c r="B40">
        <v>13</v>
      </c>
      <c r="C40">
        <v>2024100</v>
      </c>
      <c r="D40">
        <v>288046.52999999997</v>
      </c>
      <c r="E40">
        <v>216594.87</v>
      </c>
      <c r="F40">
        <v>14242.640000000001</v>
      </c>
      <c r="G40">
        <v>7019.600000000001</v>
      </c>
      <c r="H40">
        <v>165851.95</v>
      </c>
      <c r="I40">
        <v>325465.06</v>
      </c>
      <c r="J40">
        <v>-159613.11</v>
      </c>
      <c r="K40">
        <v>0.17424066868640972</v>
      </c>
      <c r="L40">
        <v>-0.5541226620574113</v>
      </c>
      <c r="M40" t="str">
        <v>❌ NEGATIVO</v>
      </c>
      <c r="N40">
        <v>-3.893439881487475</v>
      </c>
    </row>
    <row r="41">
      <c r="A41" t="str">
        <v>Dezembro/2025</v>
      </c>
      <c r="B41">
        <v>4</v>
      </c>
      <c r="C41">
        <v>761240</v>
      </c>
      <c r="D41">
        <v>315994.19999999995</v>
      </c>
      <c r="E41">
        <v>206315.89999999997</v>
      </c>
      <c r="F41">
        <v>14669.319999999998</v>
      </c>
      <c r="G41">
        <v>3521</v>
      </c>
      <c r="H41">
        <v>84051.78</v>
      </c>
      <c r="I41">
        <v>305624.58</v>
      </c>
      <c r="J41">
        <v>-221572.80000000002</v>
      </c>
      <c r="K41">
        <v>0.28952423810310446</v>
      </c>
      <c r="L41">
        <v>-0.7011926168265116</v>
      </c>
      <c r="M41" t="str">
        <v>❌ NEGATIVO</v>
      </c>
      <c r="N41">
        <v>-0.3881867222560856</v>
      </c>
    </row>
    <row r="42">
      <c r="A42" t="str">
        <v>TOTAL ANUAL 2025</v>
      </c>
      <c r="B42">
        <v>124</v>
      </c>
      <c r="C42">
        <v>25716499</v>
      </c>
      <c r="D42">
        <v>6965952.670000002</v>
      </c>
      <c r="E42">
        <v>3259171.8</v>
      </c>
      <c r="F42">
        <v>7281.970000000008</v>
      </c>
      <c r="G42">
        <v>1826139.84</v>
      </c>
      <c r="H42">
        <v>4200075.44</v>
      </c>
      <c r="I42">
        <v>3677506.74</v>
      </c>
      <c r="J42">
        <v>522568.6999999995</v>
      </c>
      <c r="K42">
        <v>0.26893077641309915</v>
      </c>
      <c r="L42">
        <v>0.07501754960962136</v>
      </c>
      <c r="M42" t="str">
        <v>✅ POSITIVO</v>
      </c>
      <c r="N42" t="str">
        <v>-</v>
      </c>
    </row>
  </sheetData>
  <ignoredErrors>
    <ignoredError numberStoredAsText="1" sqref="A2:N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263"/>
  <sheetViews>
    <sheetView workbookViewId="0" rightToLeft="0"/>
  </sheetViews>
  <sheetData>
    <row r="1">
      <c r="A1" t="str">
        <v>Empresa</v>
      </c>
      <c r="B1" t="str">
        <v>Data</v>
      </c>
      <c r="C1" t="str">
        <v>Num Carregamento</v>
      </c>
      <c r="D1" t="str">
        <v>Placa</v>
      </c>
      <c r="E1" t="str">
        <v>Nota Fiscal</v>
      </c>
      <c r="F1" t="str">
        <v>Peso</v>
      </c>
      <c r="G1" t="str">
        <v>Valor Venda</v>
      </c>
      <c r="H1" t="str">
        <v>Valor Compra</v>
      </c>
      <c r="I1" t="str">
        <v>Frete</v>
      </c>
      <c r="J1" t="str">
        <v>Impostos</v>
      </c>
      <c r="K1" t="str">
        <v>Outros Gastos</v>
      </c>
      <c r="L1" t="str">
        <v>Lucro Contrato</v>
      </c>
    </row>
    <row r="2">
      <c r="A2" t="str">
        <v>BC_MATRIZ</v>
      </c>
      <c r="B2">
        <v>46029</v>
      </c>
      <c r="C2">
        <v>2205</v>
      </c>
      <c r="D2" t="str">
        <v>QCM-7I13</v>
      </c>
      <c r="E2">
        <v>1982</v>
      </c>
      <c r="F2">
        <v>51920</v>
      </c>
      <c r="G2">
        <v>57024</v>
      </c>
      <c r="H2">
        <v>38074.67</v>
      </c>
      <c r="I2">
        <v>12870</v>
      </c>
      <c r="J2">
        <v>1183.78</v>
      </c>
      <c r="K2">
        <v>689.2</v>
      </c>
      <c r="L2">
        <v>4206.35</v>
      </c>
    </row>
    <row r="3">
      <c r="A3" t="str">
        <v>BC_MATRIZ</v>
      </c>
      <c r="B3">
        <v>46030</v>
      </c>
      <c r="C3">
        <v>2207</v>
      </c>
      <c r="D3" t="str">
        <v>BCZ-9H95</v>
      </c>
      <c r="E3">
        <v>1985</v>
      </c>
      <c r="F3">
        <v>51960</v>
      </c>
      <c r="G3">
        <v>56936</v>
      </c>
      <c r="H3">
        <v>38104</v>
      </c>
      <c r="I3">
        <v>12202.4</v>
      </c>
      <c r="J3">
        <v>1247.04</v>
      </c>
      <c r="K3">
        <v>689.6</v>
      </c>
      <c r="L3">
        <v>4692.96</v>
      </c>
    </row>
    <row r="4">
      <c r="A4" t="str">
        <v>BC_MATRIZ</v>
      </c>
      <c r="B4">
        <v>46030</v>
      </c>
      <c r="C4">
        <v>2208</v>
      </c>
      <c r="D4" t="str">
        <v>GAT-4401</v>
      </c>
      <c r="E4">
        <v>1984</v>
      </c>
      <c r="F4">
        <v>52200</v>
      </c>
      <c r="G4">
        <v>57354</v>
      </c>
      <c r="H4">
        <v>38280</v>
      </c>
      <c r="I4">
        <v>12438</v>
      </c>
      <c r="J4">
        <v>1252.8</v>
      </c>
      <c r="K4">
        <v>692</v>
      </c>
      <c r="L4">
        <v>4691.2</v>
      </c>
    </row>
    <row r="5">
      <c r="A5" t="str">
        <v>BC_MATRIZ</v>
      </c>
      <c r="B5">
        <v>46030</v>
      </c>
      <c r="C5">
        <v>2209</v>
      </c>
      <c r="D5" t="str">
        <v>RAH-4J85</v>
      </c>
      <c r="E5">
        <v>1983</v>
      </c>
      <c r="F5">
        <v>50340</v>
      </c>
      <c r="G5">
        <v>55242</v>
      </c>
      <c r="H5">
        <v>36916</v>
      </c>
      <c r="I5">
        <v>11991.6</v>
      </c>
      <c r="J5">
        <v>1208.16</v>
      </c>
      <c r="K5">
        <v>673.4</v>
      </c>
      <c r="L5">
        <v>4452.84</v>
      </c>
    </row>
    <row r="6">
      <c r="A6" t="str">
        <v>BC_MATRIZ</v>
      </c>
      <c r="B6">
        <v>46030</v>
      </c>
      <c r="C6">
        <v>2210</v>
      </c>
      <c r="D6" t="str">
        <v>BEB-4B05</v>
      </c>
      <c r="E6">
        <v>1986</v>
      </c>
      <c r="F6">
        <v>50560</v>
      </c>
      <c r="G6">
        <v>55352</v>
      </c>
      <c r="H6">
        <v>37077.33</v>
      </c>
      <c r="I6">
        <v>11812.8</v>
      </c>
      <c r="J6">
        <v>1213.44</v>
      </c>
      <c r="K6">
        <v>675.6</v>
      </c>
      <c r="L6">
        <v>4572.83</v>
      </c>
    </row>
    <row r="7">
      <c r="A7" t="str">
        <v>BC_MATRIZ</v>
      </c>
      <c r="B7">
        <v>46035</v>
      </c>
      <c r="C7">
        <v>2211</v>
      </c>
      <c r="D7" t="str">
        <v>IPF-6F38</v>
      </c>
      <c r="E7">
        <v>1988</v>
      </c>
      <c r="F7">
        <v>39960</v>
      </c>
      <c r="G7">
        <v>53067</v>
      </c>
      <c r="H7">
        <v>37562.4</v>
      </c>
      <c r="I7">
        <v>9885</v>
      </c>
      <c r="J7">
        <v>1352.25</v>
      </c>
      <c r="K7">
        <v>1169</v>
      </c>
      <c r="L7">
        <v>3098.35</v>
      </c>
    </row>
    <row r="8">
      <c r="A8" t="str">
        <v>BC_MATRIZ</v>
      </c>
      <c r="B8">
        <v>46035</v>
      </c>
      <c r="C8">
        <v>2212</v>
      </c>
      <c r="D8" t="str">
        <v>JVT-5469</v>
      </c>
      <c r="E8">
        <v>1987</v>
      </c>
      <c r="F8">
        <v>41300</v>
      </c>
      <c r="G8">
        <v>54796</v>
      </c>
      <c r="H8">
        <v>38822</v>
      </c>
      <c r="I8">
        <v>10210</v>
      </c>
      <c r="J8">
        <v>1397.59</v>
      </c>
      <c r="K8">
        <v>1202.5</v>
      </c>
      <c r="L8">
        <v>3163.91</v>
      </c>
    </row>
    <row r="9">
      <c r="A9" t="str">
        <v>BC_MATRIZ</v>
      </c>
      <c r="B9">
        <v>46037</v>
      </c>
      <c r="C9">
        <v>2213</v>
      </c>
      <c r="D9" t="str">
        <v>MLX-4178</v>
      </c>
      <c r="E9">
        <v>1989</v>
      </c>
      <c r="F9">
        <v>50720</v>
      </c>
      <c r="G9">
        <v>55902</v>
      </c>
      <c r="H9">
        <v>37194.67</v>
      </c>
      <c r="I9">
        <v>12590</v>
      </c>
      <c r="J9">
        <v>1156.42</v>
      </c>
      <c r="K9">
        <v>677.2</v>
      </c>
      <c r="L9">
        <v>4283.71</v>
      </c>
    </row>
    <row r="10">
      <c r="A10" t="str">
        <v>BC_MATRIZ</v>
      </c>
      <c r="B10">
        <v>46038</v>
      </c>
      <c r="C10">
        <v>2214</v>
      </c>
      <c r="D10" t="str">
        <v>NZB-5J49</v>
      </c>
      <c r="E10">
        <v>1990</v>
      </c>
      <c r="F10">
        <v>36600</v>
      </c>
      <c r="G10">
        <v>48678</v>
      </c>
      <c r="H10">
        <v>34404</v>
      </c>
      <c r="I10">
        <v>9060</v>
      </c>
      <c r="J10">
        <v>1238.54</v>
      </c>
      <c r="K10">
        <v>1085</v>
      </c>
      <c r="L10">
        <v>2890.46</v>
      </c>
    </row>
    <row r="11">
      <c r="A11" t="str">
        <v>BC_MATRIZ</v>
      </c>
      <c r="B11">
        <v>46052</v>
      </c>
      <c r="C11">
        <v>2247</v>
      </c>
      <c r="D11" t="str">
        <v>XXX-9999</v>
      </c>
      <c r="E11">
        <v>1991</v>
      </c>
      <c r="F11">
        <v>43661</v>
      </c>
      <c r="G11">
        <v>80045.17</v>
      </c>
      <c r="H11">
        <v>60584.15</v>
      </c>
      <c r="I11">
        <v>0</v>
      </c>
      <c r="J11">
        <v>0</v>
      </c>
      <c r="K11">
        <v>727.68</v>
      </c>
      <c r="L11">
        <v>18733.33</v>
      </c>
    </row>
    <row r="12">
      <c r="A12" t="str">
        <v>BC_MATRIZ</v>
      </c>
      <c r="B12">
        <v>46053</v>
      </c>
      <c r="C12">
        <v>2246</v>
      </c>
      <c r="D12" t="str">
        <v>XXX-9999</v>
      </c>
      <c r="E12">
        <v>1993</v>
      </c>
      <c r="F12">
        <v>62088</v>
      </c>
      <c r="G12">
        <v>113828</v>
      </c>
      <c r="H12">
        <v>96546.84</v>
      </c>
      <c r="I12">
        <v>0</v>
      </c>
      <c r="J12">
        <v>0</v>
      </c>
      <c r="K12">
        <v>4139.2</v>
      </c>
      <c r="L12">
        <v>13141.96</v>
      </c>
    </row>
    <row r="13">
      <c r="A13" t="str">
        <v>MM</v>
      </c>
      <c r="B13">
        <v>46039</v>
      </c>
      <c r="C13">
        <v>2215</v>
      </c>
      <c r="D13" t="str">
        <v>XXX-9999</v>
      </c>
      <c r="E13">
        <v>1567</v>
      </c>
      <c r="F13">
        <v>62982</v>
      </c>
      <c r="G13">
        <v>113367.6</v>
      </c>
      <c r="H13">
        <v>82128.53</v>
      </c>
      <c r="I13">
        <v>0</v>
      </c>
      <c r="J13">
        <v>0</v>
      </c>
      <c r="K13">
        <v>0</v>
      </c>
      <c r="L13">
        <v>31239.07</v>
      </c>
    </row>
    <row r="14">
      <c r="A14" t="str">
        <v>MM</v>
      </c>
      <c r="B14">
        <v>46039</v>
      </c>
      <c r="C14">
        <v>2216</v>
      </c>
      <c r="D14" t="str">
        <v>XXX-9999</v>
      </c>
      <c r="E14">
        <v>1566</v>
      </c>
      <c r="F14">
        <v>53487</v>
      </c>
      <c r="G14">
        <v>96276.6</v>
      </c>
      <c r="H14">
        <v>69747.05</v>
      </c>
      <c r="I14">
        <v>0</v>
      </c>
      <c r="J14">
        <v>0</v>
      </c>
      <c r="K14">
        <v>0</v>
      </c>
      <c r="L14">
        <v>26529.55</v>
      </c>
    </row>
    <row r="15">
      <c r="A15" t="str">
        <v>MM</v>
      </c>
      <c r="B15">
        <v>46039</v>
      </c>
      <c r="C15">
        <v>2217</v>
      </c>
      <c r="D15" t="str">
        <v>XXX-9999</v>
      </c>
      <c r="E15">
        <v>1568</v>
      </c>
      <c r="F15">
        <v>53556</v>
      </c>
      <c r="G15">
        <v>96400.8</v>
      </c>
      <c r="H15">
        <v>69837.02</v>
      </c>
      <c r="I15">
        <v>0</v>
      </c>
      <c r="J15">
        <v>0</v>
      </c>
      <c r="K15">
        <v>0</v>
      </c>
      <c r="L15">
        <v>26563.78</v>
      </c>
    </row>
    <row r="16">
      <c r="A16" t="str">
        <v>MM</v>
      </c>
      <c r="B16">
        <v>46039</v>
      </c>
      <c r="C16">
        <v>2218</v>
      </c>
      <c r="D16" t="str">
        <v>XXX-9999</v>
      </c>
      <c r="E16">
        <v>1564</v>
      </c>
      <c r="F16">
        <v>51979</v>
      </c>
      <c r="G16">
        <v>93562.2</v>
      </c>
      <c r="H16">
        <v>67780.62</v>
      </c>
      <c r="I16">
        <v>0</v>
      </c>
      <c r="J16">
        <v>0</v>
      </c>
      <c r="K16">
        <v>0</v>
      </c>
      <c r="L16">
        <v>25781.58</v>
      </c>
    </row>
    <row r="17">
      <c r="A17" t="str">
        <v>MM</v>
      </c>
      <c r="B17">
        <v>46039</v>
      </c>
      <c r="C17">
        <v>2219</v>
      </c>
      <c r="D17" t="str">
        <v>XXX-9999</v>
      </c>
      <c r="E17">
        <v>1565</v>
      </c>
      <c r="F17">
        <v>53587</v>
      </c>
      <c r="G17">
        <v>96456.6</v>
      </c>
      <c r="H17">
        <v>69877.45</v>
      </c>
      <c r="I17">
        <v>0</v>
      </c>
      <c r="J17">
        <v>0</v>
      </c>
      <c r="K17">
        <v>0</v>
      </c>
      <c r="L17">
        <v>26579.15</v>
      </c>
    </row>
    <row r="18">
      <c r="A18" t="str">
        <v>MM</v>
      </c>
      <c r="B18">
        <v>46039</v>
      </c>
      <c r="C18">
        <v>2220</v>
      </c>
      <c r="D18" t="str">
        <v>XXX-9999</v>
      </c>
      <c r="E18">
        <v>1569</v>
      </c>
      <c r="F18">
        <v>61076</v>
      </c>
      <c r="G18">
        <v>109936.8</v>
      </c>
      <c r="H18">
        <v>79643.1</v>
      </c>
      <c r="I18">
        <v>0</v>
      </c>
      <c r="J18">
        <v>0</v>
      </c>
      <c r="K18">
        <v>0</v>
      </c>
      <c r="L18">
        <v>30293.7</v>
      </c>
    </row>
    <row r="19">
      <c r="A19" t="str">
        <v>MM</v>
      </c>
      <c r="B19">
        <v>46042</v>
      </c>
      <c r="C19">
        <v>2221</v>
      </c>
      <c r="D19" t="str">
        <v>XXX-9999</v>
      </c>
      <c r="E19">
        <v>1571</v>
      </c>
      <c r="F19">
        <v>44136</v>
      </c>
      <c r="G19">
        <v>79444.8</v>
      </c>
      <c r="H19">
        <v>76723.08</v>
      </c>
      <c r="I19">
        <v>0</v>
      </c>
      <c r="J19">
        <v>0</v>
      </c>
      <c r="K19">
        <v>809.16</v>
      </c>
      <c r="L19">
        <v>1912.56</v>
      </c>
    </row>
    <row r="20">
      <c r="A20" t="str">
        <v>MM</v>
      </c>
      <c r="B20">
        <v>46042</v>
      </c>
      <c r="C20">
        <v>2225</v>
      </c>
      <c r="D20" t="str">
        <v>XXX-9999</v>
      </c>
      <c r="E20">
        <v>1572</v>
      </c>
      <c r="F20">
        <v>37860</v>
      </c>
      <c r="G20">
        <v>67517</v>
      </c>
      <c r="H20">
        <v>65182.3</v>
      </c>
      <c r="I20">
        <v>0</v>
      </c>
      <c r="J20">
        <v>0</v>
      </c>
      <c r="K20">
        <v>532.31</v>
      </c>
      <c r="L20">
        <v>1802.39</v>
      </c>
    </row>
    <row r="21">
      <c r="A21" t="str">
        <v>MM</v>
      </c>
      <c r="B21">
        <v>46043</v>
      </c>
      <c r="C21">
        <v>2232</v>
      </c>
      <c r="D21" t="str">
        <v>XXX-9999</v>
      </c>
      <c r="E21">
        <v>1570</v>
      </c>
      <c r="F21">
        <v>6564</v>
      </c>
      <c r="G21">
        <v>11705.8</v>
      </c>
      <c r="H21">
        <v>11301.02</v>
      </c>
      <c r="I21">
        <v>0</v>
      </c>
      <c r="J21">
        <v>0</v>
      </c>
      <c r="K21">
        <v>92.29</v>
      </c>
      <c r="L21">
        <v>312.49</v>
      </c>
    </row>
    <row r="22">
      <c r="A22" t="str">
        <v>MM</v>
      </c>
      <c r="B22">
        <v>46043</v>
      </c>
      <c r="C22">
        <v>2233</v>
      </c>
      <c r="D22" t="str">
        <v>XXX-9999</v>
      </c>
      <c r="E22" t="str">
        <v>1570/1585/1586/1587/1588/1589</v>
      </c>
      <c r="F22">
        <v>6030</v>
      </c>
      <c r="G22">
        <v>10753.5</v>
      </c>
      <c r="H22">
        <v>10482.15</v>
      </c>
      <c r="I22">
        <v>0</v>
      </c>
      <c r="J22">
        <v>0</v>
      </c>
      <c r="K22">
        <v>84.78</v>
      </c>
      <c r="L22">
        <v>186.57</v>
      </c>
    </row>
    <row r="23">
      <c r="A23" t="str">
        <v>MM</v>
      </c>
      <c r="B23">
        <v>46043</v>
      </c>
      <c r="C23">
        <v>2235</v>
      </c>
      <c r="D23" t="str">
        <v>XXX-9999</v>
      </c>
      <c r="E23">
        <v>1570</v>
      </c>
      <c r="F23">
        <v>27035</v>
      </c>
      <c r="G23">
        <v>47761.83</v>
      </c>
      <c r="H23">
        <v>46995.84</v>
      </c>
      <c r="I23">
        <v>0</v>
      </c>
      <c r="J23">
        <v>0</v>
      </c>
      <c r="K23">
        <v>380.11</v>
      </c>
      <c r="L23">
        <v>385.88</v>
      </c>
    </row>
    <row r="24">
      <c r="A24" t="str">
        <v>MM</v>
      </c>
      <c r="B24">
        <v>46045</v>
      </c>
      <c r="C24">
        <v>2226</v>
      </c>
      <c r="D24" t="str">
        <v>XXX-9999</v>
      </c>
      <c r="E24">
        <v>1573</v>
      </c>
      <c r="F24">
        <v>56322</v>
      </c>
      <c r="G24">
        <v>100440.9</v>
      </c>
      <c r="H24">
        <v>96967.71</v>
      </c>
      <c r="I24">
        <v>0</v>
      </c>
      <c r="J24">
        <v>0</v>
      </c>
      <c r="K24">
        <v>1032.57</v>
      </c>
      <c r="L24">
        <v>2440.62</v>
      </c>
    </row>
    <row r="25">
      <c r="A25" t="str">
        <v>MM</v>
      </c>
      <c r="B25">
        <v>46045</v>
      </c>
      <c r="C25">
        <v>2229</v>
      </c>
      <c r="D25" t="str">
        <v>XXX-9999</v>
      </c>
      <c r="E25">
        <v>1574</v>
      </c>
      <c r="F25">
        <v>3678</v>
      </c>
      <c r="G25">
        <v>6559.1</v>
      </c>
      <c r="H25">
        <v>6332.29</v>
      </c>
      <c r="I25">
        <v>0</v>
      </c>
      <c r="J25">
        <v>0</v>
      </c>
      <c r="K25">
        <v>67.43</v>
      </c>
      <c r="L25">
        <v>159.38</v>
      </c>
    </row>
    <row r="26">
      <c r="A26" t="str">
        <v>MM</v>
      </c>
      <c r="B26">
        <v>46045</v>
      </c>
      <c r="C26">
        <v>2230</v>
      </c>
      <c r="D26" t="str">
        <v>XXX-9999</v>
      </c>
      <c r="E26">
        <v>1574</v>
      </c>
      <c r="F26">
        <v>33167</v>
      </c>
      <c r="G26">
        <v>59147.82</v>
      </c>
      <c r="H26">
        <v>54338.6</v>
      </c>
      <c r="I26">
        <v>0</v>
      </c>
      <c r="J26">
        <v>0</v>
      </c>
      <c r="K26">
        <v>630.17</v>
      </c>
      <c r="L26">
        <v>4179.04</v>
      </c>
    </row>
    <row r="27">
      <c r="A27" t="str">
        <v>MM</v>
      </c>
      <c r="B27">
        <v>46046</v>
      </c>
      <c r="C27">
        <v>2231</v>
      </c>
      <c r="D27" t="str">
        <v>XXX-9999</v>
      </c>
      <c r="E27">
        <v>1577</v>
      </c>
      <c r="F27">
        <v>36379</v>
      </c>
      <c r="G27">
        <v>64875.88</v>
      </c>
      <c r="H27">
        <v>62632.51</v>
      </c>
      <c r="I27">
        <v>0</v>
      </c>
      <c r="J27">
        <v>0</v>
      </c>
      <c r="K27">
        <v>511.49</v>
      </c>
      <c r="L27">
        <v>1731.88</v>
      </c>
    </row>
    <row r="28">
      <c r="A28" t="str">
        <v>MM</v>
      </c>
      <c r="B28">
        <v>46046</v>
      </c>
      <c r="C28">
        <v>2236</v>
      </c>
      <c r="D28" t="str">
        <v>XXX-9999</v>
      </c>
      <c r="E28">
        <v>1576</v>
      </c>
      <c r="F28">
        <v>26935</v>
      </c>
      <c r="G28">
        <v>47585.17</v>
      </c>
      <c r="H28">
        <v>46822.01</v>
      </c>
      <c r="I28">
        <v>0</v>
      </c>
      <c r="J28">
        <v>0</v>
      </c>
      <c r="K28">
        <v>378.71</v>
      </c>
      <c r="L28">
        <v>384.45</v>
      </c>
    </row>
    <row r="29">
      <c r="A29" t="str">
        <v>MM</v>
      </c>
      <c r="B29">
        <v>46046</v>
      </c>
      <c r="C29">
        <v>2237</v>
      </c>
      <c r="D29" t="str">
        <v>XXX-9999</v>
      </c>
      <c r="E29">
        <v>1576</v>
      </c>
      <c r="F29">
        <v>11087</v>
      </c>
      <c r="G29">
        <v>19587.03</v>
      </c>
      <c r="H29">
        <v>19272.9</v>
      </c>
      <c r="I29">
        <v>0</v>
      </c>
      <c r="J29">
        <v>0</v>
      </c>
      <c r="K29">
        <v>203.26</v>
      </c>
      <c r="L29">
        <v>110.87</v>
      </c>
    </row>
    <row r="30">
      <c r="A30" t="str">
        <v>MM</v>
      </c>
      <c r="B30">
        <v>46047</v>
      </c>
      <c r="C30">
        <v>2238</v>
      </c>
      <c r="D30" t="str">
        <v>XXX-9999</v>
      </c>
      <c r="E30">
        <v>1579</v>
      </c>
      <c r="F30">
        <v>4777</v>
      </c>
      <c r="G30">
        <v>8439.37</v>
      </c>
      <c r="H30">
        <v>8304.02</v>
      </c>
      <c r="I30">
        <v>0</v>
      </c>
      <c r="J30">
        <v>0</v>
      </c>
      <c r="K30">
        <v>87.58</v>
      </c>
      <c r="L30">
        <v>47.77</v>
      </c>
    </row>
    <row r="31">
      <c r="A31" t="str">
        <v>MM</v>
      </c>
      <c r="B31">
        <v>46047</v>
      </c>
      <c r="C31">
        <v>2239</v>
      </c>
      <c r="D31" t="str">
        <v>XXX-9999</v>
      </c>
      <c r="E31">
        <v>1579</v>
      </c>
      <c r="F31">
        <v>33944</v>
      </c>
      <c r="G31">
        <v>59967.73</v>
      </c>
      <c r="H31">
        <v>56573.33</v>
      </c>
      <c r="I31">
        <v>0</v>
      </c>
      <c r="J31">
        <v>0</v>
      </c>
      <c r="K31">
        <v>1114.44</v>
      </c>
      <c r="L31">
        <v>2279.96</v>
      </c>
    </row>
    <row r="32">
      <c r="A32" t="str">
        <v>MM</v>
      </c>
      <c r="B32">
        <v>46048</v>
      </c>
      <c r="C32">
        <v>2240</v>
      </c>
      <c r="D32" t="str">
        <v>XXX-9999</v>
      </c>
      <c r="E32" t="str">
        <v>1580/1590/1591</v>
      </c>
      <c r="F32">
        <v>16222</v>
      </c>
      <c r="G32">
        <v>28658.87</v>
      </c>
      <c r="H32">
        <v>27036.67</v>
      </c>
      <c r="I32">
        <v>0</v>
      </c>
      <c r="J32">
        <v>0</v>
      </c>
      <c r="K32">
        <v>300.11</v>
      </c>
      <c r="L32">
        <v>1322.09</v>
      </c>
    </row>
    <row r="33">
      <c r="A33" t="str">
        <v>MM</v>
      </c>
      <c r="B33">
        <v>46048</v>
      </c>
      <c r="C33">
        <v>2241</v>
      </c>
      <c r="D33" t="str">
        <v>XXX-9999</v>
      </c>
      <c r="E33">
        <v>1580</v>
      </c>
      <c r="F33">
        <v>21718</v>
      </c>
      <c r="G33">
        <v>36956.8</v>
      </c>
      <c r="H33">
        <v>36196.67</v>
      </c>
      <c r="I33">
        <v>0</v>
      </c>
      <c r="J33">
        <v>0</v>
      </c>
      <c r="K33">
        <v>401.78</v>
      </c>
      <c r="L33">
        <v>358.35</v>
      </c>
    </row>
    <row r="34">
      <c r="A34" t="str">
        <v>MM</v>
      </c>
      <c r="B34">
        <v>46049</v>
      </c>
      <c r="C34">
        <v>2242</v>
      </c>
      <c r="D34" t="str">
        <v>XXX-9999</v>
      </c>
      <c r="E34">
        <v>1581</v>
      </c>
      <c r="F34">
        <v>26833</v>
      </c>
      <c r="G34">
        <v>45660.82</v>
      </c>
      <c r="H34">
        <v>43961.4</v>
      </c>
      <c r="I34">
        <v>0</v>
      </c>
      <c r="J34">
        <v>0</v>
      </c>
      <c r="K34">
        <v>509.83</v>
      </c>
      <c r="L34">
        <v>1189.6</v>
      </c>
    </row>
    <row r="35">
      <c r="A35" t="str">
        <v>MM</v>
      </c>
      <c r="B35">
        <v>46049</v>
      </c>
      <c r="C35">
        <v>2243</v>
      </c>
      <c r="D35" t="str">
        <v>XXX-9999</v>
      </c>
      <c r="E35" t="str">
        <v>1581/1593/1594</v>
      </c>
      <c r="F35">
        <v>11449</v>
      </c>
      <c r="G35">
        <v>19482.38</v>
      </c>
      <c r="H35">
        <v>18375.65</v>
      </c>
      <c r="I35">
        <v>0</v>
      </c>
      <c r="J35">
        <v>0</v>
      </c>
      <c r="K35">
        <v>183.18</v>
      </c>
      <c r="L35">
        <v>923.55</v>
      </c>
    </row>
    <row r="36">
      <c r="A36" t="str">
        <v>MM</v>
      </c>
      <c r="B36">
        <v>46052</v>
      </c>
      <c r="C36">
        <v>2227</v>
      </c>
      <c r="D36" t="str">
        <v>XXX-9999</v>
      </c>
      <c r="E36">
        <v>1575</v>
      </c>
      <c r="F36">
        <v>38399</v>
      </c>
      <c r="G36">
        <v>69118.2</v>
      </c>
      <c r="H36">
        <v>66110.28</v>
      </c>
      <c r="I36">
        <v>0</v>
      </c>
      <c r="J36">
        <v>0</v>
      </c>
      <c r="K36">
        <v>539.89</v>
      </c>
      <c r="L36">
        <v>2468.03</v>
      </c>
    </row>
    <row r="37">
      <c r="A37" t="str">
        <v>MM</v>
      </c>
      <c r="B37">
        <v>46052</v>
      </c>
      <c r="C37">
        <v>2228</v>
      </c>
      <c r="D37" t="str">
        <v>XXX-9999</v>
      </c>
      <c r="E37" t="str">
        <v>1578/1582/1583/1584</v>
      </c>
      <c r="F37">
        <v>798</v>
      </c>
      <c r="G37">
        <v>1436.4</v>
      </c>
      <c r="H37">
        <v>1373.89</v>
      </c>
      <c r="I37">
        <v>0</v>
      </c>
      <c r="J37">
        <v>0</v>
      </c>
      <c r="K37">
        <v>11.22</v>
      </c>
      <c r="L37">
        <v>51.29</v>
      </c>
    </row>
    <row r="38">
      <c r="A38" t="str">
        <v>MM</v>
      </c>
      <c r="B38">
        <v>46052</v>
      </c>
      <c r="C38">
        <v>2244</v>
      </c>
      <c r="D38" t="str">
        <v>XXX-9999</v>
      </c>
      <c r="E38">
        <v>1581</v>
      </c>
      <c r="F38">
        <v>3736</v>
      </c>
      <c r="G38">
        <v>6195.53</v>
      </c>
      <c r="H38">
        <v>5996.28</v>
      </c>
      <c r="I38">
        <v>0</v>
      </c>
      <c r="J38">
        <v>0</v>
      </c>
      <c r="K38">
        <v>59.78</v>
      </c>
      <c r="L38">
        <v>139.48</v>
      </c>
    </row>
    <row r="39">
      <c r="A39" t="str">
        <v>MM</v>
      </c>
      <c r="B39">
        <v>46052</v>
      </c>
      <c r="C39">
        <v>2245</v>
      </c>
      <c r="D39" t="str">
        <v>XXX-9999</v>
      </c>
      <c r="E39">
        <v>1592</v>
      </c>
      <c r="F39">
        <v>50340</v>
      </c>
      <c r="G39">
        <v>83480.5</v>
      </c>
      <c r="H39">
        <v>80795.7</v>
      </c>
      <c r="I39">
        <v>0</v>
      </c>
      <c r="J39">
        <v>0</v>
      </c>
      <c r="K39">
        <v>805.44</v>
      </c>
      <c r="L39">
        <v>1879.36</v>
      </c>
    </row>
    <row r="40">
      <c r="A40" t="str">
        <v>MM</v>
      </c>
      <c r="B40">
        <v>46052</v>
      </c>
      <c r="C40">
        <v>2250</v>
      </c>
      <c r="D40" t="str">
        <v>XXX-9999</v>
      </c>
      <c r="E40">
        <v>1578</v>
      </c>
      <c r="F40">
        <v>5924</v>
      </c>
      <c r="G40">
        <v>9823.97</v>
      </c>
      <c r="H40">
        <v>9873.33</v>
      </c>
      <c r="I40">
        <v>0</v>
      </c>
      <c r="J40">
        <v>0</v>
      </c>
      <c r="K40">
        <v>109.59</v>
      </c>
      <c r="L40">
        <v>-158.96</v>
      </c>
    </row>
    <row r="41">
      <c r="A41" t="str">
        <v>MM</v>
      </c>
      <c r="B41">
        <v>46052</v>
      </c>
      <c r="C41">
        <v>2251</v>
      </c>
      <c r="D41" t="str">
        <v>XXX-9999</v>
      </c>
      <c r="E41">
        <v>1578</v>
      </c>
      <c r="F41">
        <v>34453</v>
      </c>
      <c r="G41">
        <v>58857.21</v>
      </c>
      <c r="H41">
        <v>57421.67</v>
      </c>
      <c r="I41">
        <v>0</v>
      </c>
      <c r="J41">
        <v>0</v>
      </c>
      <c r="K41">
        <v>637.38</v>
      </c>
      <c r="L41">
        <v>798.16</v>
      </c>
    </row>
    <row r="42">
      <c r="A42" t="str">
        <v>MM</v>
      </c>
      <c r="B42">
        <v>46062</v>
      </c>
      <c r="C42">
        <v>2255</v>
      </c>
      <c r="D42" t="str">
        <v>XXX-9999</v>
      </c>
      <c r="E42" t="str">
        <v>/1599</v>
      </c>
      <c r="F42">
        <v>39195</v>
      </c>
      <c r="G42">
        <v>61029.69</v>
      </c>
      <c r="H42">
        <v>51110.28</v>
      </c>
      <c r="I42">
        <v>0</v>
      </c>
      <c r="J42">
        <v>0</v>
      </c>
      <c r="K42">
        <v>0</v>
      </c>
      <c r="L42">
        <v>9919.41</v>
      </c>
    </row>
    <row r="43">
      <c r="A43" t="str">
        <v>MM</v>
      </c>
      <c r="B43">
        <v>46062</v>
      </c>
      <c r="C43">
        <v>2256</v>
      </c>
      <c r="D43" t="str">
        <v>XXX-9999</v>
      </c>
      <c r="E43" t="str">
        <v>/1600</v>
      </c>
      <c r="F43">
        <v>51446</v>
      </c>
      <c r="G43">
        <v>80105.45</v>
      </c>
      <c r="H43">
        <v>67085.58</v>
      </c>
      <c r="I43">
        <v>0</v>
      </c>
      <c r="J43">
        <v>0</v>
      </c>
      <c r="K43">
        <v>0</v>
      </c>
      <c r="L43">
        <v>13019.87</v>
      </c>
    </row>
    <row r="44">
      <c r="A44" t="str">
        <v>MM</v>
      </c>
      <c r="B44">
        <v>46062</v>
      </c>
      <c r="C44">
        <v>2257</v>
      </c>
      <c r="D44" t="str">
        <v>XXX-9999</v>
      </c>
      <c r="E44" t="str">
        <v>/1601</v>
      </c>
      <c r="F44">
        <v>50922</v>
      </c>
      <c r="G44">
        <v>79289.54</v>
      </c>
      <c r="H44">
        <v>66402.29</v>
      </c>
      <c r="I44">
        <v>0</v>
      </c>
      <c r="J44">
        <v>0</v>
      </c>
      <c r="K44">
        <v>0</v>
      </c>
      <c r="L44">
        <v>12887.25</v>
      </c>
    </row>
    <row r="45">
      <c r="A45" t="str">
        <v>MM</v>
      </c>
      <c r="B45">
        <v>46062</v>
      </c>
      <c r="C45">
        <v>2258</v>
      </c>
      <c r="D45" t="str">
        <v>XXX-9999</v>
      </c>
      <c r="E45" t="str">
        <v>/1602</v>
      </c>
      <c r="F45">
        <v>60454</v>
      </c>
      <c r="G45">
        <v>94131.61</v>
      </c>
      <c r="H45">
        <v>78832.02</v>
      </c>
      <c r="I45">
        <v>0</v>
      </c>
      <c r="J45">
        <v>0</v>
      </c>
      <c r="K45">
        <v>0</v>
      </c>
      <c r="L45">
        <v>15299.6</v>
      </c>
    </row>
    <row r="46">
      <c r="A46" t="str">
        <v>MM</v>
      </c>
      <c r="B46">
        <v>46062</v>
      </c>
      <c r="C46">
        <v>2259</v>
      </c>
      <c r="D46" t="str">
        <v>XXX-9999</v>
      </c>
      <c r="E46" t="str">
        <v>/1603</v>
      </c>
      <c r="F46">
        <v>41454</v>
      </c>
      <c r="G46">
        <v>64547.13</v>
      </c>
      <c r="H46">
        <v>54056.02</v>
      </c>
      <c r="I46">
        <v>0</v>
      </c>
      <c r="J46">
        <v>0</v>
      </c>
      <c r="K46">
        <v>0</v>
      </c>
      <c r="L46">
        <v>10491.11</v>
      </c>
    </row>
    <row r="47">
      <c r="A47" t="str">
        <v>MM</v>
      </c>
      <c r="B47">
        <v>46062</v>
      </c>
      <c r="C47">
        <v>2260</v>
      </c>
      <c r="D47" t="str">
        <v>XXX-9999</v>
      </c>
      <c r="E47">
        <v>1604</v>
      </c>
      <c r="F47">
        <v>48878</v>
      </c>
      <c r="G47">
        <v>76106.87</v>
      </c>
      <c r="H47">
        <v>63736.91</v>
      </c>
      <c r="I47">
        <v>0</v>
      </c>
      <c r="J47">
        <v>0</v>
      </c>
      <c r="K47">
        <v>0</v>
      </c>
      <c r="L47">
        <v>12369.96</v>
      </c>
    </row>
    <row r="48">
      <c r="A48" t="str">
        <v>MM</v>
      </c>
      <c r="B48">
        <v>46062</v>
      </c>
      <c r="C48">
        <v>2261</v>
      </c>
      <c r="D48" t="str">
        <v>XXX-9999</v>
      </c>
      <c r="E48" t="str">
        <v>/1605</v>
      </c>
      <c r="F48">
        <v>49516</v>
      </c>
      <c r="G48">
        <v>77100.29</v>
      </c>
      <c r="H48">
        <v>64568.86</v>
      </c>
      <c r="I48">
        <v>0</v>
      </c>
      <c r="J48">
        <v>0</v>
      </c>
      <c r="K48">
        <v>0</v>
      </c>
      <c r="L48">
        <v>12531.43</v>
      </c>
    </row>
    <row r="49">
      <c r="A49" t="str">
        <v>MM</v>
      </c>
      <c r="B49">
        <v>46062</v>
      </c>
      <c r="C49">
        <v>2262</v>
      </c>
      <c r="D49" t="str">
        <v>XXX-9999</v>
      </c>
      <c r="E49" t="str">
        <v>/1606</v>
      </c>
      <c r="F49">
        <v>53759</v>
      </c>
      <c r="G49">
        <v>83706.97</v>
      </c>
      <c r="H49">
        <v>70101.74</v>
      </c>
      <c r="I49">
        <v>0</v>
      </c>
      <c r="J49">
        <v>0</v>
      </c>
      <c r="K49">
        <v>0</v>
      </c>
      <c r="L49">
        <v>13605.24</v>
      </c>
    </row>
    <row r="50">
      <c r="A50" t="str">
        <v>MM</v>
      </c>
      <c r="B50">
        <v>46062</v>
      </c>
      <c r="C50">
        <v>2263</v>
      </c>
      <c r="D50" t="str">
        <v>XXX-9999</v>
      </c>
      <c r="E50" t="str">
        <v>/1607</v>
      </c>
      <c r="F50">
        <v>52073</v>
      </c>
      <c r="G50">
        <v>81081.74</v>
      </c>
      <c r="H50">
        <v>67903.19</v>
      </c>
      <c r="I50">
        <v>0</v>
      </c>
      <c r="J50">
        <v>0</v>
      </c>
      <c r="K50">
        <v>0</v>
      </c>
      <c r="L50">
        <v>13178.55</v>
      </c>
    </row>
    <row r="51">
      <c r="A51" t="str">
        <v>MM</v>
      </c>
      <c r="B51">
        <v>46062</v>
      </c>
      <c r="C51">
        <v>2264</v>
      </c>
      <c r="D51" t="str">
        <v>XXX-9999</v>
      </c>
      <c r="E51" t="str">
        <v>/1608</v>
      </c>
      <c r="F51">
        <v>58512</v>
      </c>
      <c r="G51">
        <v>91107.77</v>
      </c>
      <c r="H51">
        <v>76299.65</v>
      </c>
      <c r="I51">
        <v>0</v>
      </c>
      <c r="J51">
        <v>0</v>
      </c>
      <c r="K51">
        <v>0</v>
      </c>
      <c r="L51">
        <v>14808.12</v>
      </c>
    </row>
    <row r="52">
      <c r="A52" t="str">
        <v>MM</v>
      </c>
      <c r="B52">
        <v>46062</v>
      </c>
      <c r="C52">
        <v>2265</v>
      </c>
      <c r="D52" t="str">
        <v>XXX-9999</v>
      </c>
      <c r="E52" t="str">
        <v>/1609</v>
      </c>
      <c r="F52">
        <v>59262</v>
      </c>
      <c r="G52">
        <v>92275.58</v>
      </c>
      <c r="H52">
        <v>77277.65</v>
      </c>
      <c r="I52">
        <v>0</v>
      </c>
      <c r="J52">
        <v>0</v>
      </c>
      <c r="K52">
        <v>0</v>
      </c>
      <c r="L52">
        <v>14997.93</v>
      </c>
    </row>
    <row r="53">
      <c r="A53" t="str">
        <v>MM</v>
      </c>
      <c r="B53">
        <v>46079</v>
      </c>
      <c r="C53">
        <v>2320</v>
      </c>
      <c r="D53" t="str">
        <v>XXX-9999</v>
      </c>
      <c r="E53" t="str">
        <v>/1614</v>
      </c>
      <c r="F53">
        <v>40661</v>
      </c>
      <c r="G53">
        <v>63312.36</v>
      </c>
      <c r="H53">
        <v>53021.94</v>
      </c>
      <c r="I53">
        <v>0</v>
      </c>
      <c r="J53">
        <v>0</v>
      </c>
      <c r="K53">
        <v>0</v>
      </c>
      <c r="L53">
        <v>10290.42</v>
      </c>
    </row>
    <row r="54">
      <c r="A54" t="str">
        <v>MM</v>
      </c>
      <c r="B54">
        <v>46079</v>
      </c>
      <c r="C54">
        <v>2322</v>
      </c>
      <c r="D54" t="str">
        <v>XXX-9999</v>
      </c>
      <c r="E54" t="str">
        <v>/1616</v>
      </c>
      <c r="F54">
        <v>48426</v>
      </c>
      <c r="G54">
        <v>75403.08</v>
      </c>
      <c r="H54">
        <v>63147.5</v>
      </c>
      <c r="I54">
        <v>0</v>
      </c>
      <c r="J54">
        <v>0</v>
      </c>
      <c r="K54">
        <v>0</v>
      </c>
      <c r="L54">
        <v>12255.57</v>
      </c>
    </row>
    <row r="55">
      <c r="A55" t="str">
        <v>MM</v>
      </c>
      <c r="B55">
        <v>46079</v>
      </c>
      <c r="C55">
        <v>2323</v>
      </c>
      <c r="D55" t="str">
        <v>XXX-9999</v>
      </c>
      <c r="E55" t="str">
        <v>/1617</v>
      </c>
      <c r="F55">
        <v>47384</v>
      </c>
      <c r="G55">
        <v>73780.6</v>
      </c>
      <c r="H55">
        <v>61788.74</v>
      </c>
      <c r="I55">
        <v>0</v>
      </c>
      <c r="J55">
        <v>0</v>
      </c>
      <c r="K55">
        <v>0</v>
      </c>
      <c r="L55">
        <v>11991.86</v>
      </c>
    </row>
    <row r="56">
      <c r="A56" t="str">
        <v>MM</v>
      </c>
      <c r="B56">
        <v>46079</v>
      </c>
      <c r="C56">
        <v>2324</v>
      </c>
      <c r="D56" t="str">
        <v>XXX-9999</v>
      </c>
      <c r="E56" t="str">
        <v>/1618</v>
      </c>
      <c r="F56">
        <v>53462</v>
      </c>
      <c r="G56">
        <v>83244.52</v>
      </c>
      <c r="H56">
        <v>69714.45</v>
      </c>
      <c r="I56">
        <v>0</v>
      </c>
      <c r="J56">
        <v>0</v>
      </c>
      <c r="K56">
        <v>0</v>
      </c>
      <c r="L56">
        <v>13530.07</v>
      </c>
    </row>
    <row r="57">
      <c r="A57" t="str">
        <v>MM</v>
      </c>
      <c r="B57">
        <v>46079</v>
      </c>
      <c r="C57">
        <v>2325</v>
      </c>
      <c r="D57" t="str">
        <v>XXX-9999</v>
      </c>
      <c r="E57" t="str">
        <v>/1619</v>
      </c>
      <c r="F57">
        <v>47517</v>
      </c>
      <c r="G57">
        <v>73987.69</v>
      </c>
      <c r="H57">
        <v>61962.17</v>
      </c>
      <c r="I57">
        <v>0</v>
      </c>
      <c r="J57">
        <v>0</v>
      </c>
      <c r="K57">
        <v>0</v>
      </c>
      <c r="L57">
        <v>12025.52</v>
      </c>
    </row>
    <row r="58">
      <c r="A58" t="str">
        <v>MM</v>
      </c>
      <c r="B58">
        <v>46079</v>
      </c>
      <c r="C58">
        <v>2326</v>
      </c>
      <c r="D58" t="str">
        <v>XXX-9999</v>
      </c>
      <c r="E58" t="str">
        <v>/1620</v>
      </c>
      <c r="F58">
        <v>41743</v>
      </c>
      <c r="G58">
        <v>64997.12</v>
      </c>
      <c r="H58">
        <v>54432.87</v>
      </c>
      <c r="I58">
        <v>0</v>
      </c>
      <c r="J58">
        <v>0</v>
      </c>
      <c r="K58">
        <v>0</v>
      </c>
      <c r="L58">
        <v>10564.25</v>
      </c>
    </row>
    <row r="59">
      <c r="A59" t="str">
        <v>MM</v>
      </c>
      <c r="B59">
        <v>46079</v>
      </c>
      <c r="C59">
        <v>2328</v>
      </c>
      <c r="D59" t="str">
        <v>XXX-9999</v>
      </c>
      <c r="E59" t="str">
        <v>/1622</v>
      </c>
      <c r="F59">
        <v>46561</v>
      </c>
      <c r="G59">
        <v>72499.12</v>
      </c>
      <c r="H59">
        <v>60715.54</v>
      </c>
      <c r="I59">
        <v>0</v>
      </c>
      <c r="J59">
        <v>0</v>
      </c>
      <c r="K59">
        <v>0</v>
      </c>
      <c r="L59">
        <v>11783.58</v>
      </c>
    </row>
    <row r="60">
      <c r="A60" t="str">
        <v>MM</v>
      </c>
      <c r="B60">
        <v>46080</v>
      </c>
      <c r="C60">
        <v>2347</v>
      </c>
      <c r="D60" t="str">
        <v>XXX-9999</v>
      </c>
      <c r="F60">
        <v>43100</v>
      </c>
      <c r="G60">
        <v>0</v>
      </c>
      <c r="H60">
        <v>140075</v>
      </c>
      <c r="I60">
        <v>0</v>
      </c>
      <c r="J60">
        <v>0</v>
      </c>
      <c r="K60">
        <v>0</v>
      </c>
      <c r="L60">
        <v>0</v>
      </c>
    </row>
    <row r="61">
      <c r="A61" t="str">
        <v>BC_MATRIZ</v>
      </c>
      <c r="B61">
        <v>46055</v>
      </c>
      <c r="C61">
        <v>2248</v>
      </c>
      <c r="D61" t="str">
        <v>XXX-9999</v>
      </c>
      <c r="E61">
        <v>1992</v>
      </c>
      <c r="F61">
        <v>53399</v>
      </c>
      <c r="G61">
        <v>97898.17</v>
      </c>
      <c r="H61">
        <v>74096.63</v>
      </c>
      <c r="I61">
        <v>0</v>
      </c>
      <c r="J61">
        <v>0</v>
      </c>
      <c r="K61">
        <v>889.98</v>
      </c>
      <c r="L61">
        <v>22911.55</v>
      </c>
    </row>
    <row r="62">
      <c r="A62" t="str">
        <v>BC_MATRIZ</v>
      </c>
      <c r="B62">
        <v>46055</v>
      </c>
      <c r="C62">
        <v>2249</v>
      </c>
      <c r="D62" t="str">
        <v>XXX-9999</v>
      </c>
      <c r="E62">
        <v>1994</v>
      </c>
      <c r="F62">
        <v>52940</v>
      </c>
      <c r="G62">
        <v>97056.67</v>
      </c>
      <c r="H62">
        <v>73459.72</v>
      </c>
      <c r="I62">
        <v>0</v>
      </c>
      <c r="J62">
        <v>0</v>
      </c>
      <c r="K62">
        <v>882.33</v>
      </c>
      <c r="L62">
        <v>22714.61</v>
      </c>
    </row>
    <row r="63">
      <c r="A63" t="str">
        <v>BC_MATRIZ</v>
      </c>
      <c r="B63">
        <v>46056</v>
      </c>
      <c r="C63">
        <v>2252</v>
      </c>
      <c r="D63" t="str">
        <v>PKU-4A12</v>
      </c>
      <c r="E63">
        <v>1998</v>
      </c>
      <c r="F63">
        <v>37240</v>
      </c>
      <c r="G63">
        <v>49502.6</v>
      </c>
      <c r="H63">
        <v>35005.6</v>
      </c>
      <c r="I63">
        <v>9235</v>
      </c>
      <c r="J63">
        <v>1260.2</v>
      </c>
      <c r="K63">
        <v>1091</v>
      </c>
      <c r="L63">
        <v>2910.8</v>
      </c>
    </row>
    <row r="64">
      <c r="A64" t="str">
        <v>BC_MATRIZ</v>
      </c>
      <c r="B64">
        <v>46057</v>
      </c>
      <c r="C64">
        <v>2253</v>
      </c>
      <c r="D64" t="str">
        <v>XXX-9999</v>
      </c>
      <c r="E64">
        <v>1997</v>
      </c>
      <c r="F64">
        <v>63543</v>
      </c>
      <c r="G64">
        <v>116495.5</v>
      </c>
      <c r="H64">
        <v>98809.37</v>
      </c>
      <c r="I64">
        <v>0</v>
      </c>
      <c r="J64">
        <v>0</v>
      </c>
      <c r="K64">
        <v>1175.55</v>
      </c>
      <c r="L64">
        <v>16510.59</v>
      </c>
    </row>
    <row r="65">
      <c r="A65" t="str">
        <v>BC_MATRIZ</v>
      </c>
      <c r="B65">
        <v>46063</v>
      </c>
      <c r="C65">
        <v>2267</v>
      </c>
      <c r="D65" t="str">
        <v>XXX-9999</v>
      </c>
      <c r="E65">
        <v>2016</v>
      </c>
      <c r="F65">
        <v>17158</v>
      </c>
      <c r="G65">
        <v>31456.33</v>
      </c>
      <c r="H65">
        <v>26680.69</v>
      </c>
      <c r="I65">
        <v>0</v>
      </c>
      <c r="J65">
        <v>0</v>
      </c>
      <c r="K65">
        <v>285.97</v>
      </c>
      <c r="L65">
        <v>4489.68</v>
      </c>
    </row>
    <row r="66">
      <c r="A66" t="str">
        <v>BC_MATRIZ</v>
      </c>
      <c r="B66">
        <v>46064</v>
      </c>
      <c r="C66">
        <v>2268</v>
      </c>
      <c r="D66" t="str">
        <v>XXX-9999</v>
      </c>
      <c r="E66">
        <v>2016</v>
      </c>
      <c r="F66">
        <v>38924</v>
      </c>
      <c r="G66">
        <v>63251.5</v>
      </c>
      <c r="H66">
        <v>60526.82</v>
      </c>
      <c r="I66">
        <v>0</v>
      </c>
      <c r="J66">
        <v>0</v>
      </c>
      <c r="K66">
        <v>648.73</v>
      </c>
      <c r="L66">
        <v>2075.95</v>
      </c>
    </row>
    <row r="67">
      <c r="A67" t="str">
        <v>BC_MATRIZ</v>
      </c>
      <c r="B67">
        <v>46066</v>
      </c>
      <c r="C67">
        <v>2269</v>
      </c>
      <c r="D67" t="str">
        <v>XXX-9999</v>
      </c>
      <c r="E67">
        <v>1995</v>
      </c>
      <c r="F67">
        <v>18595</v>
      </c>
      <c r="G67">
        <v>31921.42</v>
      </c>
      <c r="H67">
        <v>25802.55</v>
      </c>
      <c r="I67">
        <v>0</v>
      </c>
      <c r="J67">
        <v>0</v>
      </c>
      <c r="K67">
        <v>619.83</v>
      </c>
      <c r="L67">
        <v>5499.04</v>
      </c>
    </row>
    <row r="68">
      <c r="A68" t="str">
        <v>BC_MATRIZ</v>
      </c>
      <c r="B68">
        <v>46066</v>
      </c>
      <c r="C68">
        <v>2270</v>
      </c>
      <c r="D68" t="str">
        <v>XXX-9999</v>
      </c>
      <c r="E68">
        <v>1995</v>
      </c>
      <c r="F68">
        <v>25584</v>
      </c>
      <c r="G68">
        <v>43919.2</v>
      </c>
      <c r="H68">
        <v>40508</v>
      </c>
      <c r="I68">
        <v>0</v>
      </c>
      <c r="J68">
        <v>0</v>
      </c>
      <c r="K68">
        <v>852.8</v>
      </c>
      <c r="L68">
        <v>2558.4</v>
      </c>
    </row>
    <row r="69">
      <c r="A69" t="str">
        <v>BC_MATRIZ</v>
      </c>
      <c r="B69">
        <v>46066</v>
      </c>
      <c r="C69">
        <v>2271</v>
      </c>
      <c r="D69" t="str">
        <v>XXX-9999</v>
      </c>
      <c r="E69">
        <v>1996</v>
      </c>
      <c r="F69">
        <v>41405</v>
      </c>
      <c r="G69">
        <v>71078.58</v>
      </c>
      <c r="H69">
        <v>57453.85</v>
      </c>
      <c r="I69">
        <v>0</v>
      </c>
      <c r="J69">
        <v>0</v>
      </c>
      <c r="K69">
        <v>1380.17</v>
      </c>
      <c r="L69">
        <v>12244.56</v>
      </c>
    </row>
    <row r="70">
      <c r="A70" t="str">
        <v>BC_MATRIZ</v>
      </c>
      <c r="B70">
        <v>46066</v>
      </c>
      <c r="C70">
        <v>2272</v>
      </c>
      <c r="D70" t="str">
        <v>XXX-9999</v>
      </c>
      <c r="E70">
        <v>2010</v>
      </c>
      <c r="F70">
        <v>34416</v>
      </c>
      <c r="G70">
        <v>59080.8</v>
      </c>
      <c r="H70">
        <v>57360</v>
      </c>
      <c r="I70">
        <v>0</v>
      </c>
      <c r="J70">
        <v>0</v>
      </c>
      <c r="K70">
        <v>573.6</v>
      </c>
      <c r="L70">
        <v>1147.2</v>
      </c>
    </row>
    <row r="71">
      <c r="A71" t="str">
        <v>BC_MATRIZ</v>
      </c>
      <c r="B71">
        <v>46066</v>
      </c>
      <c r="C71">
        <v>2273</v>
      </c>
      <c r="D71" t="str">
        <v>XXX-9999</v>
      </c>
      <c r="E71">
        <v>2003</v>
      </c>
      <c r="F71">
        <v>41425</v>
      </c>
      <c r="G71">
        <v>71112.92</v>
      </c>
      <c r="H71">
        <v>69041.67</v>
      </c>
      <c r="I71">
        <v>0</v>
      </c>
      <c r="J71">
        <v>0</v>
      </c>
      <c r="K71">
        <v>690.42</v>
      </c>
      <c r="L71">
        <v>1380.83</v>
      </c>
    </row>
    <row r="72">
      <c r="A72" t="str">
        <v>BC_MATRIZ</v>
      </c>
      <c r="B72">
        <v>46066</v>
      </c>
      <c r="C72">
        <v>2274</v>
      </c>
      <c r="D72" t="str">
        <v>XXX-9999</v>
      </c>
      <c r="E72">
        <v>2004</v>
      </c>
      <c r="F72">
        <v>37807</v>
      </c>
      <c r="G72">
        <v>64902.02</v>
      </c>
      <c r="H72">
        <v>63011.67</v>
      </c>
      <c r="I72">
        <v>0</v>
      </c>
      <c r="J72">
        <v>0</v>
      </c>
      <c r="K72">
        <v>630.12</v>
      </c>
      <c r="L72">
        <v>1260.23</v>
      </c>
    </row>
    <row r="73">
      <c r="A73" t="str">
        <v>BC_MATRIZ</v>
      </c>
      <c r="B73">
        <v>46066</v>
      </c>
      <c r="C73">
        <v>2275</v>
      </c>
      <c r="D73" t="str">
        <v>XXX-9999</v>
      </c>
      <c r="E73">
        <v>2005</v>
      </c>
      <c r="F73">
        <v>38869</v>
      </c>
      <c r="G73">
        <v>66725.12</v>
      </c>
      <c r="H73">
        <v>64781.67</v>
      </c>
      <c r="I73">
        <v>0</v>
      </c>
      <c r="J73">
        <v>0</v>
      </c>
      <c r="K73">
        <v>647.82</v>
      </c>
      <c r="L73">
        <v>1295.63</v>
      </c>
    </row>
    <row r="74">
      <c r="A74" t="str">
        <v>BC_MATRIZ</v>
      </c>
      <c r="B74">
        <v>46066</v>
      </c>
      <c r="C74">
        <v>2276</v>
      </c>
      <c r="D74" t="str">
        <v>XXX-9999</v>
      </c>
      <c r="E74">
        <v>2006</v>
      </c>
      <c r="F74">
        <v>36586</v>
      </c>
      <c r="G74">
        <v>62805.97</v>
      </c>
      <c r="H74">
        <v>60976.67</v>
      </c>
      <c r="I74">
        <v>0</v>
      </c>
      <c r="J74">
        <v>0</v>
      </c>
      <c r="K74">
        <v>609.77</v>
      </c>
      <c r="L74">
        <v>1219.53</v>
      </c>
    </row>
    <row r="75">
      <c r="A75" t="str">
        <v>BC_MATRIZ</v>
      </c>
      <c r="B75">
        <v>46066</v>
      </c>
      <c r="C75">
        <v>2277</v>
      </c>
      <c r="D75" t="str">
        <v>XXX-9999</v>
      </c>
      <c r="E75">
        <v>2007</v>
      </c>
      <c r="F75">
        <v>33739</v>
      </c>
      <c r="G75">
        <v>57918.62</v>
      </c>
      <c r="H75">
        <v>56231.67</v>
      </c>
      <c r="I75">
        <v>0</v>
      </c>
      <c r="J75">
        <v>0</v>
      </c>
      <c r="K75">
        <v>562.32</v>
      </c>
      <c r="L75">
        <v>1124.63</v>
      </c>
    </row>
    <row r="76">
      <c r="A76" t="str">
        <v>BC_MATRIZ</v>
      </c>
      <c r="B76">
        <v>46066</v>
      </c>
      <c r="C76">
        <v>2278</v>
      </c>
      <c r="D76" t="str">
        <v>XXX-9999</v>
      </c>
      <c r="E76">
        <v>2008</v>
      </c>
      <c r="F76">
        <v>36847</v>
      </c>
      <c r="G76">
        <v>63254.02</v>
      </c>
      <c r="H76">
        <v>61411.67</v>
      </c>
      <c r="I76">
        <v>0</v>
      </c>
      <c r="J76">
        <v>0</v>
      </c>
      <c r="K76">
        <v>614.12</v>
      </c>
      <c r="L76">
        <v>1228.23</v>
      </c>
    </row>
    <row r="77">
      <c r="A77" t="str">
        <v>BC_MATRIZ</v>
      </c>
      <c r="B77">
        <v>46066</v>
      </c>
      <c r="C77">
        <v>2279</v>
      </c>
      <c r="D77" t="str">
        <v>XXX-9999</v>
      </c>
      <c r="E77">
        <v>2009</v>
      </c>
      <c r="F77">
        <v>40046</v>
      </c>
      <c r="G77">
        <v>68745.63</v>
      </c>
      <c r="H77">
        <v>66743.33</v>
      </c>
      <c r="I77">
        <v>0</v>
      </c>
      <c r="J77">
        <v>0</v>
      </c>
      <c r="K77">
        <v>667.43</v>
      </c>
      <c r="L77">
        <v>1334.87</v>
      </c>
    </row>
    <row r="78">
      <c r="A78" t="str">
        <v>BC_MATRIZ</v>
      </c>
      <c r="B78">
        <v>46066</v>
      </c>
      <c r="C78">
        <v>2280</v>
      </c>
      <c r="D78" t="str">
        <v>XXX-9999</v>
      </c>
      <c r="E78">
        <v>2010</v>
      </c>
      <c r="F78">
        <v>4703</v>
      </c>
      <c r="G78">
        <v>8073.48</v>
      </c>
      <c r="H78">
        <v>7838.33</v>
      </c>
      <c r="I78">
        <v>0</v>
      </c>
      <c r="J78">
        <v>0</v>
      </c>
      <c r="K78">
        <v>78.38</v>
      </c>
      <c r="L78">
        <v>156.77</v>
      </c>
    </row>
    <row r="79">
      <c r="A79" t="str">
        <v>BC_MATRIZ</v>
      </c>
      <c r="B79">
        <v>46066</v>
      </c>
      <c r="C79">
        <v>2281</v>
      </c>
      <c r="D79" t="str">
        <v>XXX-9999</v>
      </c>
      <c r="E79">
        <v>2011</v>
      </c>
      <c r="F79">
        <v>37347</v>
      </c>
      <c r="G79">
        <v>64112.35</v>
      </c>
      <c r="H79">
        <v>62245</v>
      </c>
      <c r="I79">
        <v>0</v>
      </c>
      <c r="J79">
        <v>0</v>
      </c>
      <c r="K79">
        <v>622.45</v>
      </c>
      <c r="L79">
        <v>1244.9</v>
      </c>
    </row>
    <row r="80">
      <c r="A80" t="str">
        <v>BC_MATRIZ</v>
      </c>
      <c r="B80">
        <v>46066</v>
      </c>
      <c r="C80">
        <v>2282</v>
      </c>
      <c r="D80" t="str">
        <v>XXX-9999</v>
      </c>
      <c r="E80">
        <v>2012</v>
      </c>
      <c r="F80">
        <v>35048</v>
      </c>
      <c r="G80">
        <v>60165.73</v>
      </c>
      <c r="H80">
        <v>58413.33</v>
      </c>
      <c r="I80">
        <v>0</v>
      </c>
      <c r="J80">
        <v>0</v>
      </c>
      <c r="K80">
        <v>584.13</v>
      </c>
      <c r="L80">
        <v>1168.27</v>
      </c>
    </row>
    <row r="81">
      <c r="A81" t="str">
        <v>BC_MATRIZ</v>
      </c>
      <c r="B81">
        <v>46066</v>
      </c>
      <c r="C81">
        <v>2283</v>
      </c>
      <c r="D81" t="str">
        <v>XXX-9999</v>
      </c>
      <c r="E81">
        <v>2013</v>
      </c>
      <c r="F81">
        <v>40971</v>
      </c>
      <c r="G81">
        <v>70333.55</v>
      </c>
      <c r="H81">
        <v>68285</v>
      </c>
      <c r="I81">
        <v>0</v>
      </c>
      <c r="J81">
        <v>0</v>
      </c>
      <c r="K81">
        <v>682.85</v>
      </c>
      <c r="L81">
        <v>1365.7</v>
      </c>
    </row>
    <row r="82">
      <c r="A82" t="str">
        <v>BC_MATRIZ</v>
      </c>
      <c r="B82">
        <v>46066</v>
      </c>
      <c r="C82">
        <v>2284</v>
      </c>
      <c r="D82" t="str">
        <v>XXX-9999</v>
      </c>
      <c r="E82">
        <v>2014</v>
      </c>
      <c r="F82">
        <v>60263</v>
      </c>
      <c r="G82">
        <v>103451.48</v>
      </c>
      <c r="H82">
        <v>100438.33</v>
      </c>
      <c r="I82">
        <v>0</v>
      </c>
      <c r="J82">
        <v>0</v>
      </c>
      <c r="K82">
        <v>1004.38</v>
      </c>
      <c r="L82">
        <v>2008.77</v>
      </c>
    </row>
    <row r="83">
      <c r="A83" t="str">
        <v>BC_MATRIZ</v>
      </c>
      <c r="B83">
        <v>46066</v>
      </c>
      <c r="C83">
        <v>2285</v>
      </c>
      <c r="D83" t="str">
        <v>XXX-9999</v>
      </c>
      <c r="E83">
        <v>2015</v>
      </c>
      <c r="F83">
        <v>49316</v>
      </c>
      <c r="G83">
        <v>84659.13</v>
      </c>
      <c r="H83">
        <v>82193.33</v>
      </c>
      <c r="I83">
        <v>0</v>
      </c>
      <c r="J83">
        <v>0</v>
      </c>
      <c r="K83">
        <v>821.93</v>
      </c>
      <c r="L83">
        <v>1643.87</v>
      </c>
    </row>
    <row r="84">
      <c r="A84" t="str">
        <v>BC_MATRIZ</v>
      </c>
      <c r="B84">
        <v>46066</v>
      </c>
      <c r="C84">
        <v>2286</v>
      </c>
      <c r="D84" t="str">
        <v>XXX-9999</v>
      </c>
      <c r="E84">
        <v>2000</v>
      </c>
      <c r="F84">
        <v>44119</v>
      </c>
      <c r="G84">
        <v>75737.62</v>
      </c>
      <c r="H84">
        <v>72281.63</v>
      </c>
      <c r="I84">
        <v>0</v>
      </c>
      <c r="J84">
        <v>0</v>
      </c>
      <c r="K84">
        <v>882.38</v>
      </c>
      <c r="L84">
        <v>2573.61</v>
      </c>
    </row>
    <row r="85">
      <c r="A85" t="str">
        <v>BC_MATRIZ</v>
      </c>
      <c r="B85">
        <v>46066</v>
      </c>
      <c r="C85">
        <v>2287</v>
      </c>
      <c r="D85" t="str">
        <v>XXX-9999</v>
      </c>
      <c r="E85">
        <v>1999</v>
      </c>
      <c r="F85">
        <v>62914</v>
      </c>
      <c r="G85">
        <v>108002.37</v>
      </c>
      <c r="H85">
        <v>87299.68</v>
      </c>
      <c r="I85">
        <v>0</v>
      </c>
      <c r="J85">
        <v>0</v>
      </c>
      <c r="K85">
        <v>10485.67</v>
      </c>
      <c r="L85">
        <v>10217.02</v>
      </c>
    </row>
    <row r="86">
      <c r="A86" t="str">
        <v>BC_MATRIZ</v>
      </c>
      <c r="B86">
        <v>46070</v>
      </c>
      <c r="C86">
        <v>2290</v>
      </c>
      <c r="D86" t="str">
        <v>BDQ-2E35</v>
      </c>
      <c r="E86">
        <v>2036</v>
      </c>
      <c r="F86">
        <v>36480</v>
      </c>
      <c r="G86">
        <v>48624.8</v>
      </c>
      <c r="H86">
        <v>34291.2</v>
      </c>
      <c r="I86">
        <v>9779.6</v>
      </c>
      <c r="J86">
        <v>1146.93</v>
      </c>
      <c r="K86">
        <v>1082</v>
      </c>
      <c r="L86">
        <v>2325.07</v>
      </c>
    </row>
    <row r="87">
      <c r="A87" t="str">
        <v>BC_MATRIZ</v>
      </c>
      <c r="B87">
        <v>46071</v>
      </c>
      <c r="C87">
        <v>2291</v>
      </c>
      <c r="D87" t="str">
        <v>XXX-9999</v>
      </c>
      <c r="E87">
        <v>2027</v>
      </c>
      <c r="F87">
        <v>24050</v>
      </c>
      <c r="G87">
        <v>40885</v>
      </c>
      <c r="H87">
        <v>38199.42</v>
      </c>
      <c r="I87">
        <v>0</v>
      </c>
      <c r="J87">
        <v>0</v>
      </c>
      <c r="K87">
        <v>801.67</v>
      </c>
      <c r="L87">
        <v>1883.92</v>
      </c>
    </row>
    <row r="88">
      <c r="A88" t="str">
        <v>BC_MATRIZ</v>
      </c>
      <c r="B88">
        <v>46071</v>
      </c>
      <c r="C88">
        <v>2292</v>
      </c>
      <c r="D88" t="str">
        <v>XXX-9999</v>
      </c>
      <c r="E88">
        <v>2027</v>
      </c>
      <c r="F88">
        <v>30000</v>
      </c>
      <c r="G88">
        <v>51000</v>
      </c>
      <c r="H88">
        <v>41628.1</v>
      </c>
      <c r="I88">
        <v>0</v>
      </c>
      <c r="J88">
        <v>0</v>
      </c>
      <c r="K88">
        <v>2500</v>
      </c>
      <c r="L88">
        <v>6871.9</v>
      </c>
    </row>
    <row r="89">
      <c r="A89" t="str">
        <v>BC_MATRIZ</v>
      </c>
      <c r="B89">
        <v>46071</v>
      </c>
      <c r="C89">
        <v>2293</v>
      </c>
      <c r="D89" t="str">
        <v>XXX-9999</v>
      </c>
      <c r="E89">
        <v>2026</v>
      </c>
      <c r="F89">
        <v>60000</v>
      </c>
      <c r="G89">
        <v>100000</v>
      </c>
      <c r="H89">
        <v>93300</v>
      </c>
      <c r="I89">
        <v>0</v>
      </c>
      <c r="J89">
        <v>0</v>
      </c>
      <c r="K89">
        <v>2000</v>
      </c>
      <c r="L89">
        <v>4700</v>
      </c>
    </row>
    <row r="90">
      <c r="A90" t="str">
        <v>BC_MATRIZ</v>
      </c>
      <c r="B90">
        <v>46071</v>
      </c>
      <c r="C90">
        <v>2294</v>
      </c>
      <c r="D90" t="str">
        <v>XXX-9999</v>
      </c>
      <c r="E90">
        <v>2026</v>
      </c>
      <c r="F90">
        <v>8081</v>
      </c>
      <c r="G90">
        <v>13198.97</v>
      </c>
      <c r="H90">
        <v>12565.96</v>
      </c>
      <c r="I90">
        <v>0</v>
      </c>
      <c r="J90">
        <v>0</v>
      </c>
      <c r="K90">
        <v>269.37</v>
      </c>
      <c r="L90">
        <v>363.65</v>
      </c>
    </row>
    <row r="91">
      <c r="A91" t="str">
        <v>BC_MATRIZ</v>
      </c>
      <c r="B91">
        <v>46071</v>
      </c>
      <c r="C91">
        <v>2295</v>
      </c>
      <c r="D91" t="str">
        <v>XXX-9999</v>
      </c>
      <c r="E91">
        <v>2017</v>
      </c>
      <c r="F91">
        <v>23499</v>
      </c>
      <c r="G91">
        <v>39948.3</v>
      </c>
      <c r="H91">
        <v>38499.2</v>
      </c>
      <c r="I91">
        <v>0</v>
      </c>
      <c r="J91">
        <v>0</v>
      </c>
      <c r="K91">
        <v>469.98</v>
      </c>
      <c r="L91">
        <v>979.13</v>
      </c>
    </row>
    <row r="92">
      <c r="A92" t="str">
        <v>BC_MATRIZ</v>
      </c>
      <c r="B92">
        <v>46071</v>
      </c>
      <c r="C92">
        <v>2296</v>
      </c>
      <c r="D92" t="str">
        <v>XXX-9999</v>
      </c>
      <c r="E92">
        <v>2018</v>
      </c>
      <c r="F92">
        <v>42451</v>
      </c>
      <c r="G92">
        <v>72166.7</v>
      </c>
      <c r="H92">
        <v>69548.89</v>
      </c>
      <c r="I92">
        <v>0</v>
      </c>
      <c r="J92">
        <v>0</v>
      </c>
      <c r="K92">
        <v>849.02</v>
      </c>
      <c r="L92">
        <v>1768.79</v>
      </c>
    </row>
    <row r="93">
      <c r="A93" t="str">
        <v>BC_MATRIZ</v>
      </c>
      <c r="B93">
        <v>46072</v>
      </c>
      <c r="C93">
        <v>2297</v>
      </c>
      <c r="D93" t="str">
        <v>PKU-4A12</v>
      </c>
      <c r="E93">
        <v>2037</v>
      </c>
      <c r="F93">
        <v>35980</v>
      </c>
      <c r="G93">
        <v>47853.4</v>
      </c>
      <c r="H93">
        <v>33821.2</v>
      </c>
      <c r="I93">
        <v>9674.6</v>
      </c>
      <c r="J93">
        <v>1131.21</v>
      </c>
      <c r="K93">
        <v>1059.5</v>
      </c>
      <c r="L93">
        <v>2166.89</v>
      </c>
    </row>
    <row r="94">
      <c r="A94" t="str">
        <v>BC_MATRIZ</v>
      </c>
      <c r="B94">
        <v>46076</v>
      </c>
      <c r="C94">
        <v>2298</v>
      </c>
      <c r="D94" t="str">
        <v>XXX-9999</v>
      </c>
      <c r="E94">
        <v>2017</v>
      </c>
      <c r="F94">
        <v>708</v>
      </c>
      <c r="G94">
        <v>1227.2</v>
      </c>
      <c r="H94">
        <v>1159.94</v>
      </c>
      <c r="I94">
        <v>0</v>
      </c>
      <c r="J94">
        <v>0</v>
      </c>
      <c r="K94">
        <v>14.16</v>
      </c>
      <c r="L94">
        <v>53.1</v>
      </c>
    </row>
    <row r="95">
      <c r="A95" t="str">
        <v>BC_MATRIZ</v>
      </c>
      <c r="B95">
        <v>46076</v>
      </c>
      <c r="C95">
        <v>2299</v>
      </c>
      <c r="D95" t="str">
        <v>XXX-9999</v>
      </c>
      <c r="E95">
        <v>1991</v>
      </c>
      <c r="F95">
        <v>7211</v>
      </c>
      <c r="G95">
        <v>13220.17</v>
      </c>
      <c r="H95">
        <v>11213.11</v>
      </c>
      <c r="I95">
        <v>0</v>
      </c>
      <c r="J95">
        <v>0</v>
      </c>
      <c r="K95">
        <v>600.92</v>
      </c>
      <c r="L95">
        <v>1406.15</v>
      </c>
    </row>
    <row r="96">
      <c r="A96" t="str">
        <v>BC_MATRIZ</v>
      </c>
      <c r="B96">
        <v>46077</v>
      </c>
      <c r="C96">
        <v>2300</v>
      </c>
      <c r="D96" t="str">
        <v>XXX-9999</v>
      </c>
      <c r="E96">
        <v>2028</v>
      </c>
      <c r="F96">
        <v>36273</v>
      </c>
      <c r="G96">
        <v>62873.2</v>
      </c>
      <c r="H96">
        <v>60455</v>
      </c>
      <c r="I96">
        <v>0</v>
      </c>
      <c r="J96">
        <v>0</v>
      </c>
      <c r="K96">
        <v>604.55</v>
      </c>
      <c r="L96">
        <v>1813.65</v>
      </c>
    </row>
    <row r="97">
      <c r="A97" t="str">
        <v>BC_MATRIZ</v>
      </c>
      <c r="B97">
        <v>46077</v>
      </c>
      <c r="C97">
        <v>2301</v>
      </c>
      <c r="D97" t="str">
        <v>XXX-9999</v>
      </c>
      <c r="E97">
        <v>2029</v>
      </c>
      <c r="F97">
        <v>32810</v>
      </c>
      <c r="G97">
        <v>56870.67</v>
      </c>
      <c r="H97">
        <v>54683.33</v>
      </c>
      <c r="I97">
        <v>0</v>
      </c>
      <c r="J97">
        <v>0</v>
      </c>
      <c r="K97">
        <v>546.83</v>
      </c>
      <c r="L97">
        <v>1640.5</v>
      </c>
    </row>
    <row r="98">
      <c r="A98" t="str">
        <v>BC_MATRIZ</v>
      </c>
      <c r="B98">
        <v>46077</v>
      </c>
      <c r="C98">
        <v>2302</v>
      </c>
      <c r="D98" t="str">
        <v>XXX-9999</v>
      </c>
      <c r="E98">
        <v>2029</v>
      </c>
      <c r="F98">
        <v>1304</v>
      </c>
      <c r="G98">
        <v>2260.27</v>
      </c>
      <c r="H98">
        <v>2173.33</v>
      </c>
      <c r="I98">
        <v>0</v>
      </c>
      <c r="J98">
        <v>0</v>
      </c>
      <c r="K98">
        <v>47.81</v>
      </c>
      <c r="L98">
        <v>39.12</v>
      </c>
    </row>
    <row r="99">
      <c r="A99" t="str">
        <v>BC_MATRIZ</v>
      </c>
      <c r="B99">
        <v>46077</v>
      </c>
      <c r="C99">
        <v>2303</v>
      </c>
      <c r="D99" t="str">
        <v>XXX-9999</v>
      </c>
      <c r="E99">
        <v>2001</v>
      </c>
      <c r="F99">
        <v>35735</v>
      </c>
      <c r="G99">
        <v>61940.67</v>
      </c>
      <c r="H99">
        <v>59558.33</v>
      </c>
      <c r="I99">
        <v>0</v>
      </c>
      <c r="J99">
        <v>0</v>
      </c>
      <c r="K99">
        <v>1310.28</v>
      </c>
      <c r="L99">
        <v>1072.05</v>
      </c>
    </row>
    <row r="100">
      <c r="A100" t="str">
        <v>BC_MATRIZ</v>
      </c>
      <c r="B100">
        <v>46077</v>
      </c>
      <c r="C100">
        <v>2304</v>
      </c>
      <c r="D100" t="str">
        <v>XXX-9999</v>
      </c>
      <c r="E100">
        <v>2002</v>
      </c>
      <c r="F100">
        <v>38811</v>
      </c>
      <c r="G100">
        <v>67272.4</v>
      </c>
      <c r="H100">
        <v>64685</v>
      </c>
      <c r="I100">
        <v>0</v>
      </c>
      <c r="J100">
        <v>0</v>
      </c>
      <c r="K100">
        <v>1423.07</v>
      </c>
      <c r="L100">
        <v>1164.33</v>
      </c>
    </row>
    <row r="101">
      <c r="A101" t="str">
        <v>BC_MATRIZ</v>
      </c>
      <c r="B101">
        <v>46077</v>
      </c>
      <c r="C101">
        <v>2305</v>
      </c>
      <c r="D101" t="str">
        <v>XXX-9999</v>
      </c>
      <c r="E101">
        <v>2030</v>
      </c>
      <c r="F101">
        <v>47431</v>
      </c>
      <c r="G101">
        <v>82213.73</v>
      </c>
      <c r="H101">
        <v>77707.79</v>
      </c>
      <c r="I101">
        <v>0</v>
      </c>
      <c r="J101">
        <v>0</v>
      </c>
      <c r="K101">
        <v>1185.78</v>
      </c>
      <c r="L101">
        <v>3320.17</v>
      </c>
    </row>
    <row r="102">
      <c r="A102" t="str">
        <v>BC_MATRIZ</v>
      </c>
      <c r="B102">
        <v>46077</v>
      </c>
      <c r="C102">
        <v>2306</v>
      </c>
      <c r="D102" t="str">
        <v>XXX-9999</v>
      </c>
      <c r="E102">
        <v>2034</v>
      </c>
      <c r="F102">
        <v>41337</v>
      </c>
      <c r="G102">
        <v>71650.8</v>
      </c>
      <c r="H102">
        <v>67723.79</v>
      </c>
      <c r="I102">
        <v>0</v>
      </c>
      <c r="J102">
        <v>0</v>
      </c>
      <c r="K102">
        <v>1033.43</v>
      </c>
      <c r="L102">
        <v>2893.59</v>
      </c>
    </row>
    <row r="103">
      <c r="A103" t="str">
        <v>BC_MATRIZ</v>
      </c>
      <c r="B103">
        <v>46077</v>
      </c>
      <c r="C103">
        <v>2307</v>
      </c>
      <c r="D103" t="str">
        <v>XXX-9999</v>
      </c>
      <c r="E103">
        <v>2040</v>
      </c>
      <c r="F103">
        <v>45045</v>
      </c>
      <c r="G103">
        <v>78078</v>
      </c>
      <c r="H103">
        <v>73798.73</v>
      </c>
      <c r="I103">
        <v>0</v>
      </c>
      <c r="J103">
        <v>0</v>
      </c>
      <c r="K103">
        <v>1126.13</v>
      </c>
      <c r="L103">
        <v>3153.15</v>
      </c>
    </row>
    <row r="104">
      <c r="A104" t="str">
        <v>BC_MATRIZ</v>
      </c>
      <c r="B104">
        <v>46077</v>
      </c>
      <c r="C104">
        <v>2308</v>
      </c>
      <c r="D104" t="str">
        <v>XXX-9999</v>
      </c>
      <c r="E104">
        <v>2041</v>
      </c>
      <c r="F104">
        <v>41961</v>
      </c>
      <c r="G104">
        <v>72732.4</v>
      </c>
      <c r="H104">
        <v>68746.11</v>
      </c>
      <c r="I104">
        <v>0</v>
      </c>
      <c r="J104">
        <v>0</v>
      </c>
      <c r="K104">
        <v>1049.03</v>
      </c>
      <c r="L104">
        <v>2937.27</v>
      </c>
    </row>
    <row r="105">
      <c r="A105" t="str">
        <v>BC_MATRIZ</v>
      </c>
      <c r="B105">
        <v>46077</v>
      </c>
      <c r="C105">
        <v>2309</v>
      </c>
      <c r="D105" t="str">
        <v>XXX-9999</v>
      </c>
      <c r="E105">
        <v>2042</v>
      </c>
      <c r="F105">
        <v>38585</v>
      </c>
      <c r="G105">
        <v>66880.67</v>
      </c>
      <c r="H105">
        <v>63215.09</v>
      </c>
      <c r="I105">
        <v>0</v>
      </c>
      <c r="J105">
        <v>0</v>
      </c>
      <c r="K105">
        <v>964.63</v>
      </c>
      <c r="L105">
        <v>2700.95</v>
      </c>
    </row>
    <row r="106">
      <c r="A106" t="str">
        <v>BC_MATRIZ</v>
      </c>
      <c r="B106">
        <v>46077</v>
      </c>
      <c r="C106">
        <v>2310</v>
      </c>
      <c r="D106" t="str">
        <v>XXX-9999</v>
      </c>
      <c r="E106">
        <v>2038</v>
      </c>
      <c r="F106">
        <v>38538</v>
      </c>
      <c r="G106">
        <v>66478.05</v>
      </c>
      <c r="H106">
        <v>64230</v>
      </c>
      <c r="I106">
        <v>0</v>
      </c>
      <c r="J106">
        <v>0</v>
      </c>
      <c r="K106">
        <v>1413.06</v>
      </c>
      <c r="L106">
        <v>834.99</v>
      </c>
    </row>
    <row r="107">
      <c r="A107" t="str">
        <v>BC_MATRIZ</v>
      </c>
      <c r="B107">
        <v>46077</v>
      </c>
      <c r="C107">
        <v>2311</v>
      </c>
      <c r="D107" t="str">
        <v>XXX-9999</v>
      </c>
      <c r="E107">
        <v>2039</v>
      </c>
      <c r="F107">
        <v>35483</v>
      </c>
      <c r="G107">
        <v>61208.18</v>
      </c>
      <c r="H107">
        <v>59138.33</v>
      </c>
      <c r="I107">
        <v>0</v>
      </c>
      <c r="J107">
        <v>0</v>
      </c>
      <c r="K107">
        <v>1301.04</v>
      </c>
      <c r="L107">
        <v>768.8</v>
      </c>
    </row>
    <row r="108">
      <c r="A108" t="str">
        <v>BC_MATRIZ</v>
      </c>
      <c r="B108">
        <v>46077</v>
      </c>
      <c r="C108">
        <v>2312</v>
      </c>
      <c r="D108" t="str">
        <v>XXX-9999</v>
      </c>
      <c r="E108">
        <v>2045</v>
      </c>
      <c r="F108">
        <v>39471</v>
      </c>
      <c r="G108">
        <v>68087.48</v>
      </c>
      <c r="H108">
        <v>65785</v>
      </c>
      <c r="I108">
        <v>0</v>
      </c>
      <c r="J108">
        <v>0</v>
      </c>
      <c r="K108">
        <v>1447.27</v>
      </c>
      <c r="L108">
        <v>855.21</v>
      </c>
    </row>
    <row r="109">
      <c r="A109" t="str">
        <v>BC_MATRIZ</v>
      </c>
      <c r="B109">
        <v>46077</v>
      </c>
      <c r="C109">
        <v>2313</v>
      </c>
      <c r="D109" t="str">
        <v>XXX-9999</v>
      </c>
      <c r="E109">
        <v>2048</v>
      </c>
      <c r="F109">
        <v>6508</v>
      </c>
      <c r="G109">
        <v>11226.3</v>
      </c>
      <c r="H109">
        <v>10846.67</v>
      </c>
      <c r="I109">
        <v>0</v>
      </c>
      <c r="J109">
        <v>0</v>
      </c>
      <c r="K109">
        <v>238.63</v>
      </c>
      <c r="L109">
        <v>141.01</v>
      </c>
    </row>
    <row r="110">
      <c r="A110" t="str">
        <v>BC_MATRIZ</v>
      </c>
      <c r="B110">
        <v>46078</v>
      </c>
      <c r="C110">
        <v>2315</v>
      </c>
      <c r="D110" t="str">
        <v>XXX-9999</v>
      </c>
      <c r="E110">
        <v>2015</v>
      </c>
      <c r="F110">
        <v>3534</v>
      </c>
      <c r="G110">
        <v>6066.7</v>
      </c>
      <c r="H110">
        <v>5890</v>
      </c>
      <c r="I110">
        <v>0</v>
      </c>
      <c r="J110">
        <v>0</v>
      </c>
      <c r="K110">
        <v>58.9</v>
      </c>
      <c r="L110">
        <v>117.8</v>
      </c>
    </row>
    <row r="111">
      <c r="A111" t="str">
        <v>BC_MATRIZ</v>
      </c>
      <c r="B111">
        <v>46078</v>
      </c>
      <c r="C111">
        <v>2316</v>
      </c>
      <c r="D111" t="str">
        <v>XXX-9999</v>
      </c>
      <c r="E111">
        <v>2017</v>
      </c>
      <c r="F111">
        <v>15611</v>
      </c>
      <c r="G111">
        <v>26798.88</v>
      </c>
      <c r="H111">
        <v>25576.02</v>
      </c>
      <c r="I111">
        <v>0</v>
      </c>
      <c r="J111">
        <v>0</v>
      </c>
      <c r="K111">
        <v>312.22</v>
      </c>
      <c r="L111">
        <v>910.64</v>
      </c>
    </row>
    <row r="112">
      <c r="A112" t="str">
        <v>BC_MATRIZ</v>
      </c>
      <c r="B112">
        <v>46078</v>
      </c>
      <c r="C112">
        <v>2317</v>
      </c>
      <c r="D112" t="str">
        <v>XXX-9999</v>
      </c>
      <c r="E112">
        <v>2043</v>
      </c>
      <c r="F112">
        <v>43069</v>
      </c>
      <c r="G112">
        <v>73935.12</v>
      </c>
      <c r="H112">
        <v>70561.38</v>
      </c>
      <c r="I112">
        <v>0</v>
      </c>
      <c r="J112">
        <v>0</v>
      </c>
      <c r="K112">
        <v>1076.73</v>
      </c>
      <c r="L112">
        <v>2297.01</v>
      </c>
    </row>
    <row r="113">
      <c r="A113" t="str">
        <v>BC_MATRIZ</v>
      </c>
      <c r="B113">
        <v>46078</v>
      </c>
      <c r="C113">
        <v>2318</v>
      </c>
      <c r="D113" t="str">
        <v>XXX-9999</v>
      </c>
      <c r="E113">
        <v>2044</v>
      </c>
      <c r="F113">
        <v>36935</v>
      </c>
      <c r="G113">
        <v>63405.08</v>
      </c>
      <c r="H113">
        <v>61558.33</v>
      </c>
      <c r="I113">
        <v>0</v>
      </c>
      <c r="J113">
        <v>0</v>
      </c>
      <c r="K113">
        <v>1354.28</v>
      </c>
      <c r="L113">
        <v>492.47</v>
      </c>
    </row>
    <row r="114">
      <c r="A114" t="str">
        <v>BC_MATRIZ</v>
      </c>
      <c r="B114">
        <v>46078</v>
      </c>
      <c r="C114">
        <v>2319</v>
      </c>
      <c r="D114" t="str">
        <v>XXX-9999</v>
      </c>
      <c r="E114">
        <v>2048</v>
      </c>
      <c r="F114">
        <v>31620</v>
      </c>
      <c r="G114">
        <v>54281</v>
      </c>
      <c r="H114">
        <v>52700</v>
      </c>
      <c r="I114">
        <v>0</v>
      </c>
      <c r="J114">
        <v>0</v>
      </c>
      <c r="K114">
        <v>1159.4</v>
      </c>
      <c r="L114">
        <v>421.6</v>
      </c>
    </row>
    <row r="115">
      <c r="A115" t="str">
        <v>BC_MATRIZ</v>
      </c>
      <c r="B115">
        <v>46079</v>
      </c>
      <c r="C115">
        <v>2334</v>
      </c>
      <c r="D115" t="str">
        <v>XXX-9999</v>
      </c>
      <c r="E115">
        <v>2057</v>
      </c>
      <c r="F115">
        <v>49120</v>
      </c>
      <c r="G115">
        <v>74089.33</v>
      </c>
      <c r="H115">
        <v>68194.93</v>
      </c>
      <c r="I115">
        <v>0</v>
      </c>
      <c r="J115">
        <v>0</v>
      </c>
      <c r="K115">
        <v>2046.67</v>
      </c>
      <c r="L115">
        <v>3847.73</v>
      </c>
    </row>
    <row r="116">
      <c r="A116" t="str">
        <v>BC_MATRIZ</v>
      </c>
      <c r="B116">
        <v>46079</v>
      </c>
      <c r="C116">
        <v>2335</v>
      </c>
      <c r="D116" t="str">
        <v>XXX-9999</v>
      </c>
      <c r="E116">
        <v>2058</v>
      </c>
      <c r="F116">
        <v>47440</v>
      </c>
      <c r="G116">
        <v>71555.33</v>
      </c>
      <c r="H116">
        <v>65862.53</v>
      </c>
      <c r="I116">
        <v>0</v>
      </c>
      <c r="J116">
        <v>0</v>
      </c>
      <c r="K116">
        <v>1976.67</v>
      </c>
      <c r="L116">
        <v>3716.13</v>
      </c>
    </row>
    <row r="117">
      <c r="A117" t="str">
        <v>BC_MATRIZ</v>
      </c>
      <c r="B117">
        <v>46080</v>
      </c>
      <c r="C117">
        <v>2337</v>
      </c>
      <c r="D117" t="str">
        <v>XXX-9999</v>
      </c>
      <c r="E117">
        <v>2046</v>
      </c>
      <c r="F117">
        <v>38882</v>
      </c>
      <c r="G117">
        <v>66747.43</v>
      </c>
      <c r="H117">
        <v>64803.33</v>
      </c>
      <c r="I117">
        <v>0</v>
      </c>
      <c r="J117">
        <v>0</v>
      </c>
      <c r="K117">
        <v>1425.67</v>
      </c>
      <c r="L117">
        <v>518.43</v>
      </c>
    </row>
    <row r="118">
      <c r="A118" t="str">
        <v>BC_MATRIZ</v>
      </c>
      <c r="B118">
        <v>46080</v>
      </c>
      <c r="C118">
        <v>2338</v>
      </c>
      <c r="D118" t="str">
        <v>XXX-9999</v>
      </c>
      <c r="E118">
        <v>2061</v>
      </c>
      <c r="F118">
        <v>38860</v>
      </c>
      <c r="G118">
        <v>58613.83</v>
      </c>
      <c r="H118">
        <v>53950.63</v>
      </c>
      <c r="I118">
        <v>0</v>
      </c>
      <c r="J118">
        <v>0</v>
      </c>
      <c r="K118">
        <v>1619.17</v>
      </c>
      <c r="L118">
        <v>3044.03</v>
      </c>
    </row>
    <row r="119">
      <c r="A119" t="str">
        <v>BC_MATRIZ</v>
      </c>
      <c r="B119">
        <v>46080</v>
      </c>
      <c r="C119">
        <v>2339</v>
      </c>
      <c r="D119" t="str">
        <v>XXX-9999</v>
      </c>
      <c r="E119">
        <v>2047</v>
      </c>
      <c r="F119">
        <v>39710</v>
      </c>
      <c r="G119">
        <v>68168.83</v>
      </c>
      <c r="H119">
        <v>66183.33</v>
      </c>
      <c r="I119">
        <v>0</v>
      </c>
      <c r="J119">
        <v>0</v>
      </c>
      <c r="K119">
        <v>1456.03</v>
      </c>
      <c r="L119">
        <v>529.47</v>
      </c>
    </row>
    <row r="120">
      <c r="A120" t="str">
        <v>BC_MATRIZ</v>
      </c>
      <c r="B120">
        <v>46080</v>
      </c>
      <c r="C120">
        <v>2340</v>
      </c>
      <c r="D120" t="str">
        <v>XXX-9999</v>
      </c>
      <c r="E120">
        <v>2062</v>
      </c>
      <c r="F120">
        <v>44580</v>
      </c>
      <c r="G120">
        <v>67241.5</v>
      </c>
      <c r="H120">
        <v>61891.9</v>
      </c>
      <c r="I120">
        <v>0</v>
      </c>
      <c r="J120">
        <v>0</v>
      </c>
      <c r="K120">
        <v>1857.5</v>
      </c>
      <c r="L120">
        <v>3492.1</v>
      </c>
    </row>
    <row r="121">
      <c r="A121" t="str">
        <v>BC_MATRIZ</v>
      </c>
      <c r="B121">
        <v>46080</v>
      </c>
      <c r="C121">
        <v>2341</v>
      </c>
      <c r="D121" t="str">
        <v>XXX-9999</v>
      </c>
      <c r="E121">
        <v>2062</v>
      </c>
      <c r="F121">
        <v>4100</v>
      </c>
      <c r="G121">
        <v>6184.17</v>
      </c>
      <c r="H121">
        <v>5692.17</v>
      </c>
      <c r="I121">
        <v>0</v>
      </c>
      <c r="J121">
        <v>0</v>
      </c>
      <c r="K121">
        <v>170.83</v>
      </c>
      <c r="L121">
        <v>321.17</v>
      </c>
    </row>
    <row r="122">
      <c r="A122" t="str">
        <v>BC_MATRIZ</v>
      </c>
      <c r="B122">
        <v>46081</v>
      </c>
      <c r="C122">
        <v>2342</v>
      </c>
      <c r="D122" t="str">
        <v>XXX-9999</v>
      </c>
      <c r="E122">
        <v>2063</v>
      </c>
      <c r="F122">
        <v>34760</v>
      </c>
      <c r="G122">
        <v>52429.67</v>
      </c>
      <c r="H122">
        <v>48258.47</v>
      </c>
      <c r="I122">
        <v>0</v>
      </c>
      <c r="J122">
        <v>0</v>
      </c>
      <c r="K122">
        <v>1448.33</v>
      </c>
      <c r="L122">
        <v>2722.87</v>
      </c>
    </row>
    <row r="123">
      <c r="A123" t="str">
        <v>BC_MATRIZ</v>
      </c>
      <c r="B123">
        <v>46081</v>
      </c>
      <c r="C123">
        <v>2343</v>
      </c>
      <c r="D123" t="str">
        <v>XXX-9999</v>
      </c>
      <c r="E123">
        <v>2064</v>
      </c>
      <c r="F123">
        <v>15560</v>
      </c>
      <c r="G123">
        <v>23469.67</v>
      </c>
      <c r="H123">
        <v>21602.47</v>
      </c>
      <c r="I123">
        <v>0</v>
      </c>
      <c r="J123">
        <v>0</v>
      </c>
      <c r="K123">
        <v>648.33</v>
      </c>
      <c r="L123">
        <v>1218.87</v>
      </c>
    </row>
    <row r="124">
      <c r="A124" t="str">
        <v>BC_FILIAL</v>
      </c>
      <c r="B124">
        <v>46066</v>
      </c>
      <c r="C124">
        <v>2288</v>
      </c>
      <c r="D124" t="str">
        <v>XXX-9999</v>
      </c>
      <c r="E124">
        <v>122</v>
      </c>
      <c r="F124">
        <v>9360</v>
      </c>
      <c r="G124">
        <v>58500</v>
      </c>
      <c r="H124">
        <v>23697.43</v>
      </c>
      <c r="I124">
        <v>0</v>
      </c>
      <c r="J124">
        <v>7020</v>
      </c>
      <c r="K124">
        <v>39</v>
      </c>
      <c r="L124">
        <v>27743.57</v>
      </c>
    </row>
    <row r="125">
      <c r="A125" t="str">
        <v>BC_FILIAL</v>
      </c>
      <c r="B125">
        <v>46066</v>
      </c>
      <c r="C125">
        <v>2289</v>
      </c>
      <c r="D125" t="str">
        <v>XXX-9999</v>
      </c>
      <c r="E125">
        <v>121</v>
      </c>
      <c r="F125">
        <v>43100</v>
      </c>
      <c r="G125">
        <v>140075</v>
      </c>
      <c r="H125">
        <v>139832.56</v>
      </c>
      <c r="I125">
        <v>9051</v>
      </c>
      <c r="J125">
        <v>15722.88</v>
      </c>
      <c r="K125">
        <v>400</v>
      </c>
      <c r="L125">
        <v>-24931.44</v>
      </c>
    </row>
    <row r="126">
      <c r="A126" t="str">
        <v>BC_FILIAL</v>
      </c>
      <c r="B126">
        <v>46077</v>
      </c>
      <c r="C126">
        <v>2314</v>
      </c>
      <c r="D126" t="str">
        <v>XXX-9999</v>
      </c>
      <c r="E126">
        <v>123</v>
      </c>
      <c r="F126">
        <v>30000</v>
      </c>
      <c r="G126">
        <v>187500</v>
      </c>
      <c r="H126">
        <v>97331.25</v>
      </c>
      <c r="I126">
        <v>0</v>
      </c>
      <c r="J126">
        <v>22500</v>
      </c>
      <c r="K126">
        <v>125</v>
      </c>
      <c r="L126">
        <v>67543.75</v>
      </c>
    </row>
    <row r="127">
      <c r="A127" t="str">
        <v>BC_FILIAL</v>
      </c>
      <c r="B127">
        <v>46106</v>
      </c>
      <c r="C127">
        <v>2410</v>
      </c>
      <c r="D127" t="str">
        <v>IKY-0H92</v>
      </c>
      <c r="E127">
        <v>125</v>
      </c>
      <c r="F127">
        <v>2492</v>
      </c>
      <c r="G127">
        <v>6658.86</v>
      </c>
      <c r="H127">
        <v>6658.86</v>
      </c>
      <c r="I127">
        <v>912.56</v>
      </c>
      <c r="J127">
        <v>3.68</v>
      </c>
      <c r="K127">
        <v>0</v>
      </c>
      <c r="L127">
        <v>-916.24</v>
      </c>
    </row>
    <row r="128">
      <c r="A128" t="str">
        <v>BC_FILIAL</v>
      </c>
      <c r="B128">
        <v>46106</v>
      </c>
      <c r="C128">
        <v>2411</v>
      </c>
      <c r="D128" t="str">
        <v>IKY-0H92</v>
      </c>
      <c r="E128">
        <v>126</v>
      </c>
      <c r="F128">
        <v>18808</v>
      </c>
      <c r="G128">
        <v>46149.25</v>
      </c>
      <c r="H128">
        <v>46148.56</v>
      </c>
      <c r="I128">
        <v>6887.44</v>
      </c>
      <c r="J128">
        <v>4226.58</v>
      </c>
      <c r="K128">
        <v>0</v>
      </c>
      <c r="L128">
        <v>-11113.33</v>
      </c>
    </row>
    <row r="129">
      <c r="A129" t="str">
        <v>BC_FILIAL</v>
      </c>
      <c r="B129">
        <v>46111</v>
      </c>
      <c r="C129">
        <v>2413</v>
      </c>
      <c r="D129" t="str">
        <v>XXX-9999</v>
      </c>
      <c r="F129">
        <v>40812</v>
      </c>
      <c r="G129">
        <v>0</v>
      </c>
      <c r="H129">
        <v>100140.54</v>
      </c>
      <c r="I129">
        <v>0</v>
      </c>
      <c r="J129">
        <v>0</v>
      </c>
      <c r="K129">
        <v>0</v>
      </c>
      <c r="L129">
        <v>-100140.54</v>
      </c>
    </row>
    <row r="130">
      <c r="A130" t="str">
        <v>BC_FILIAL</v>
      </c>
      <c r="B130">
        <v>46111</v>
      </c>
      <c r="C130">
        <v>2414</v>
      </c>
      <c r="D130" t="str">
        <v>XXX-9999</v>
      </c>
      <c r="F130">
        <v>8560</v>
      </c>
      <c r="G130">
        <v>0</v>
      </c>
      <c r="H130">
        <v>24621.81</v>
      </c>
      <c r="I130">
        <v>0</v>
      </c>
      <c r="J130">
        <v>0</v>
      </c>
      <c r="K130">
        <v>0</v>
      </c>
      <c r="L130">
        <v>-24621.81</v>
      </c>
    </row>
    <row r="131">
      <c r="A131" t="str">
        <v>BC_FILIAL</v>
      </c>
      <c r="B131">
        <v>46112</v>
      </c>
      <c r="C131">
        <v>2416</v>
      </c>
      <c r="D131" t="str">
        <v>XXX-9999</v>
      </c>
      <c r="F131">
        <v>44292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BC_MATRIZ</v>
      </c>
      <c r="B132">
        <v>46083</v>
      </c>
      <c r="C132">
        <v>2344</v>
      </c>
      <c r="D132" t="str">
        <v>XXX-9999</v>
      </c>
      <c r="E132" t="str">
        <v>/2049</v>
      </c>
      <c r="F132">
        <v>40597</v>
      </c>
      <c r="G132">
        <v>69691.52</v>
      </c>
      <c r="H132">
        <v>67661.67</v>
      </c>
      <c r="I132">
        <v>0</v>
      </c>
      <c r="J132">
        <v>0</v>
      </c>
      <c r="K132">
        <v>1488.56</v>
      </c>
      <c r="L132">
        <v>541.29</v>
      </c>
    </row>
    <row r="133">
      <c r="A133" t="str">
        <v>BC_MATRIZ</v>
      </c>
      <c r="B133">
        <v>46084</v>
      </c>
      <c r="C133">
        <v>2345</v>
      </c>
      <c r="D133" t="str">
        <v>GZV-0E42</v>
      </c>
      <c r="E133" t="str">
        <v>/2065</v>
      </c>
      <c r="F133">
        <v>54080</v>
      </c>
      <c r="G133">
        <v>94189.33</v>
      </c>
      <c r="H133">
        <v>75041.59</v>
      </c>
      <c r="I133">
        <v>0</v>
      </c>
      <c r="J133">
        <v>0</v>
      </c>
      <c r="K133">
        <v>3154.67</v>
      </c>
      <c r="L133">
        <v>15993.08</v>
      </c>
    </row>
    <row r="134">
      <c r="A134" t="str">
        <v>BC_MATRIZ</v>
      </c>
      <c r="B134">
        <v>46084</v>
      </c>
      <c r="C134">
        <v>2346</v>
      </c>
      <c r="D134" t="str">
        <v>GQO-4F51</v>
      </c>
      <c r="E134" t="str">
        <v>/2066</v>
      </c>
      <c r="F134">
        <v>47100</v>
      </c>
      <c r="G134">
        <v>82032.5</v>
      </c>
      <c r="H134">
        <v>65356.12</v>
      </c>
      <c r="I134">
        <v>0</v>
      </c>
      <c r="J134">
        <v>0</v>
      </c>
      <c r="K134">
        <v>2747.5</v>
      </c>
      <c r="L134">
        <v>13928.88</v>
      </c>
    </row>
    <row r="135">
      <c r="A135" t="str">
        <v>BC_MATRIZ</v>
      </c>
      <c r="B135">
        <v>46087</v>
      </c>
      <c r="C135">
        <v>2348</v>
      </c>
      <c r="D135" t="str">
        <v>XXX-9999</v>
      </c>
      <c r="E135">
        <v>2067</v>
      </c>
      <c r="F135">
        <v>7472</v>
      </c>
      <c r="G135">
        <v>12826.93</v>
      </c>
      <c r="H135">
        <v>11208</v>
      </c>
      <c r="I135">
        <v>0</v>
      </c>
      <c r="J135">
        <v>0</v>
      </c>
      <c r="K135">
        <v>186.8</v>
      </c>
      <c r="L135">
        <v>1432.13</v>
      </c>
    </row>
    <row r="136">
      <c r="A136" t="str">
        <v>BC_MATRIZ</v>
      </c>
      <c r="B136">
        <v>46087</v>
      </c>
      <c r="C136">
        <v>2349</v>
      </c>
      <c r="D136" t="str">
        <v>XXX-9999</v>
      </c>
      <c r="E136">
        <v>2067</v>
      </c>
      <c r="F136">
        <v>23288</v>
      </c>
      <c r="G136">
        <v>39783.67</v>
      </c>
      <c r="H136">
        <v>34932</v>
      </c>
      <c r="I136">
        <v>0</v>
      </c>
      <c r="J136">
        <v>0</v>
      </c>
      <c r="K136">
        <v>582.2</v>
      </c>
      <c r="L136">
        <v>4269.47</v>
      </c>
    </row>
    <row r="137">
      <c r="A137" t="str">
        <v>BC_MATRIZ</v>
      </c>
      <c r="B137">
        <v>46093</v>
      </c>
      <c r="C137">
        <v>2352</v>
      </c>
      <c r="D137" t="str">
        <v>MYB-2754</v>
      </c>
      <c r="E137">
        <v>2074</v>
      </c>
      <c r="F137">
        <v>28820</v>
      </c>
      <c r="G137">
        <v>38197.6</v>
      </c>
      <c r="H137">
        <v>27090.8</v>
      </c>
      <c r="I137">
        <v>8413</v>
      </c>
      <c r="J137">
        <v>802.35</v>
      </c>
      <c r="K137">
        <v>890.5</v>
      </c>
      <c r="L137">
        <v>1000.95</v>
      </c>
    </row>
    <row r="138">
      <c r="A138" t="str">
        <v>BC_MATRIZ</v>
      </c>
      <c r="B138">
        <v>46093</v>
      </c>
      <c r="C138">
        <v>2353</v>
      </c>
      <c r="D138" t="str">
        <v>KEW-3E10</v>
      </c>
      <c r="E138" t="str">
        <v>/2075</v>
      </c>
      <c r="F138">
        <v>43271</v>
      </c>
      <c r="G138">
        <v>75363.66</v>
      </c>
      <c r="H138">
        <v>60042.98</v>
      </c>
      <c r="I138">
        <v>0</v>
      </c>
      <c r="J138">
        <v>0</v>
      </c>
      <c r="K138">
        <v>2714.14</v>
      </c>
      <c r="L138">
        <v>12606.53</v>
      </c>
    </row>
    <row r="139">
      <c r="A139" t="str">
        <v>BC_MATRIZ</v>
      </c>
      <c r="B139">
        <v>46094</v>
      </c>
      <c r="C139">
        <v>2354</v>
      </c>
      <c r="D139" t="str">
        <v>LYT-4G70</v>
      </c>
      <c r="E139" t="str">
        <v>/2076</v>
      </c>
      <c r="F139">
        <v>43180</v>
      </c>
      <c r="G139">
        <v>75205.17</v>
      </c>
      <c r="H139">
        <v>59916.71</v>
      </c>
      <c r="I139">
        <v>0</v>
      </c>
      <c r="J139">
        <v>0</v>
      </c>
      <c r="K139">
        <v>3598.33</v>
      </c>
      <c r="L139">
        <v>11690.12</v>
      </c>
    </row>
    <row r="140">
      <c r="A140" t="str">
        <v>BC_MATRIZ</v>
      </c>
      <c r="B140">
        <v>46094</v>
      </c>
      <c r="C140">
        <v>2355</v>
      </c>
      <c r="D140" t="str">
        <v>AYV-9I65</v>
      </c>
      <c r="E140" t="str">
        <v>/2077</v>
      </c>
      <c r="F140">
        <v>50480</v>
      </c>
      <c r="G140">
        <v>87919.33</v>
      </c>
      <c r="H140">
        <v>70046.22</v>
      </c>
      <c r="I140">
        <v>0</v>
      </c>
      <c r="J140">
        <v>0</v>
      </c>
      <c r="K140">
        <v>2944.67</v>
      </c>
      <c r="L140">
        <v>14928.45</v>
      </c>
    </row>
    <row r="141">
      <c r="A141" t="str">
        <v>BC_MATRIZ</v>
      </c>
      <c r="B141">
        <v>46100</v>
      </c>
      <c r="C141">
        <v>2396</v>
      </c>
      <c r="D141" t="str">
        <v>XXX-9999</v>
      </c>
      <c r="E141">
        <v>2072</v>
      </c>
      <c r="F141">
        <v>50203</v>
      </c>
      <c r="G141">
        <v>85763.46</v>
      </c>
      <c r="H141">
        <v>69661.85</v>
      </c>
      <c r="I141">
        <v>0</v>
      </c>
      <c r="J141">
        <v>0</v>
      </c>
      <c r="K141">
        <v>3346.87</v>
      </c>
      <c r="L141">
        <v>12754.74</v>
      </c>
    </row>
    <row r="142">
      <c r="A142" t="str">
        <v>BC_MATRIZ</v>
      </c>
      <c r="B142">
        <v>46100</v>
      </c>
      <c r="C142">
        <v>2397</v>
      </c>
      <c r="D142" t="str">
        <v>XXX-9999</v>
      </c>
      <c r="E142">
        <v>2073</v>
      </c>
      <c r="F142">
        <v>9797</v>
      </c>
      <c r="G142">
        <v>16736.54</v>
      </c>
      <c r="H142">
        <v>13594.35</v>
      </c>
      <c r="I142">
        <v>0</v>
      </c>
      <c r="J142">
        <v>0</v>
      </c>
      <c r="K142">
        <v>653.13</v>
      </c>
      <c r="L142">
        <v>2489.06</v>
      </c>
    </row>
    <row r="143">
      <c r="A143" t="str">
        <v>BC_MATRIZ</v>
      </c>
      <c r="B143">
        <v>46100</v>
      </c>
      <c r="C143">
        <v>2398</v>
      </c>
      <c r="D143" t="str">
        <v>XXX-9999</v>
      </c>
      <c r="E143">
        <v>2073</v>
      </c>
      <c r="F143">
        <v>46510</v>
      </c>
      <c r="G143">
        <v>79454.58</v>
      </c>
      <c r="H143">
        <v>76198.88</v>
      </c>
      <c r="I143">
        <v>0</v>
      </c>
      <c r="J143">
        <v>0</v>
      </c>
      <c r="K143">
        <v>232.55</v>
      </c>
      <c r="L143">
        <v>3023.15</v>
      </c>
    </row>
    <row r="144">
      <c r="A144" t="str">
        <v>BC_MATRIZ</v>
      </c>
      <c r="B144">
        <v>46101</v>
      </c>
      <c r="C144">
        <v>2402</v>
      </c>
      <c r="D144" t="str">
        <v>CUC-8C06</v>
      </c>
      <c r="E144">
        <v>2081</v>
      </c>
      <c r="F144">
        <v>58473</v>
      </c>
      <c r="G144">
        <v>101840.48</v>
      </c>
      <c r="H144">
        <v>81137.33</v>
      </c>
      <c r="I144">
        <v>0</v>
      </c>
      <c r="J144">
        <v>0</v>
      </c>
      <c r="K144">
        <v>3660.93</v>
      </c>
      <c r="L144">
        <v>17042.22</v>
      </c>
    </row>
    <row r="145">
      <c r="A145" t="str">
        <v>BC_MATRIZ</v>
      </c>
      <c r="B145">
        <v>46103</v>
      </c>
      <c r="C145">
        <v>2407</v>
      </c>
      <c r="D145" t="str">
        <v>AMH-4G43</v>
      </c>
      <c r="E145">
        <v>2082</v>
      </c>
      <c r="F145">
        <v>33416</v>
      </c>
      <c r="G145">
        <v>58199.53</v>
      </c>
      <c r="H145">
        <v>46368.15</v>
      </c>
      <c r="I145">
        <v>0</v>
      </c>
      <c r="J145">
        <v>0</v>
      </c>
      <c r="K145">
        <v>2149.27</v>
      </c>
      <c r="L145">
        <v>9682.11</v>
      </c>
    </row>
    <row r="146">
      <c r="A146" t="str">
        <v>BC_MATRIZ</v>
      </c>
      <c r="B146">
        <v>46103</v>
      </c>
      <c r="C146">
        <v>2408</v>
      </c>
      <c r="D146" t="str">
        <v>IBB-5C68</v>
      </c>
      <c r="E146">
        <v>2083</v>
      </c>
      <c r="F146">
        <v>10244</v>
      </c>
      <c r="G146">
        <v>17363.58</v>
      </c>
      <c r="H146">
        <v>16783.09</v>
      </c>
      <c r="I146">
        <v>0</v>
      </c>
      <c r="J146">
        <v>0</v>
      </c>
      <c r="K146">
        <v>51.22</v>
      </c>
      <c r="L146">
        <v>529.27</v>
      </c>
    </row>
    <row r="147">
      <c r="A147" t="str">
        <v>BC_MATRIZ</v>
      </c>
      <c r="B147">
        <v>46108</v>
      </c>
      <c r="C147">
        <v>2412</v>
      </c>
      <c r="D147" t="str">
        <v>IBB-5C68</v>
      </c>
      <c r="E147">
        <v>2083</v>
      </c>
      <c r="F147">
        <v>35360</v>
      </c>
      <c r="G147">
        <v>59935.2</v>
      </c>
      <c r="H147">
        <v>57931.47</v>
      </c>
      <c r="I147">
        <v>0</v>
      </c>
      <c r="J147">
        <v>0</v>
      </c>
      <c r="K147">
        <v>176.8</v>
      </c>
      <c r="L147">
        <v>1826.93</v>
      </c>
    </row>
    <row r="148">
      <c r="A148" t="str">
        <v>MM</v>
      </c>
      <c r="B148">
        <v>46083</v>
      </c>
      <c r="C148">
        <v>2321</v>
      </c>
      <c r="D148" t="str">
        <v>XXX-9999</v>
      </c>
      <c r="E148" t="str">
        <v>/1615</v>
      </c>
      <c r="F148">
        <v>46140</v>
      </c>
      <c r="G148">
        <v>71843.59</v>
      </c>
      <c r="H148">
        <v>60166.56</v>
      </c>
      <c r="I148">
        <v>0</v>
      </c>
      <c r="J148">
        <v>0</v>
      </c>
      <c r="K148">
        <v>0</v>
      </c>
      <c r="L148">
        <v>11677.03</v>
      </c>
    </row>
    <row r="149">
      <c r="A149" t="str">
        <v>MM</v>
      </c>
      <c r="B149">
        <v>46083</v>
      </c>
      <c r="C149">
        <v>2327</v>
      </c>
      <c r="D149" t="str">
        <v>XXX-9999</v>
      </c>
      <c r="E149" t="str">
        <v>/1621</v>
      </c>
      <c r="F149">
        <v>40947</v>
      </c>
      <c r="G149">
        <v>63757.69</v>
      </c>
      <c r="H149">
        <v>53394.89</v>
      </c>
      <c r="I149">
        <v>0</v>
      </c>
      <c r="J149">
        <v>0</v>
      </c>
      <c r="K149">
        <v>0</v>
      </c>
      <c r="L149">
        <v>10362.8</v>
      </c>
    </row>
    <row r="150">
      <c r="A150" t="str">
        <v>MM</v>
      </c>
      <c r="B150">
        <v>46083</v>
      </c>
      <c r="C150">
        <v>2329</v>
      </c>
      <c r="D150" t="str">
        <v>XXX-9999</v>
      </c>
      <c r="E150" t="str">
        <v>/1623</v>
      </c>
      <c r="F150">
        <v>42087</v>
      </c>
      <c r="G150">
        <v>65532.76</v>
      </c>
      <c r="H150">
        <v>54881.45</v>
      </c>
      <c r="I150">
        <v>0</v>
      </c>
      <c r="J150">
        <v>0</v>
      </c>
      <c r="K150">
        <v>0</v>
      </c>
      <c r="L150">
        <v>10651.31</v>
      </c>
    </row>
    <row r="151">
      <c r="A151" t="str">
        <v>MM</v>
      </c>
      <c r="B151">
        <v>46083</v>
      </c>
      <c r="C151">
        <v>2331</v>
      </c>
      <c r="D151" t="str">
        <v>XXX-9999</v>
      </c>
      <c r="E151">
        <v>1625</v>
      </c>
      <c r="F151">
        <v>45000</v>
      </c>
      <c r="G151">
        <v>70068.53</v>
      </c>
      <c r="H151">
        <v>58680</v>
      </c>
      <c r="I151">
        <v>0</v>
      </c>
      <c r="J151">
        <v>0</v>
      </c>
      <c r="K151">
        <v>0</v>
      </c>
      <c r="L151">
        <v>11388.53</v>
      </c>
    </row>
    <row r="152">
      <c r="A152" t="str">
        <v>MM</v>
      </c>
      <c r="B152">
        <v>46083</v>
      </c>
      <c r="C152">
        <v>2332</v>
      </c>
      <c r="D152" t="str">
        <v>XXX-9999</v>
      </c>
      <c r="E152">
        <v>1626</v>
      </c>
      <c r="F152">
        <v>45000</v>
      </c>
      <c r="G152">
        <v>70068.53</v>
      </c>
      <c r="H152">
        <v>58680</v>
      </c>
      <c r="I152">
        <v>0</v>
      </c>
      <c r="J152">
        <v>0</v>
      </c>
      <c r="K152">
        <v>0</v>
      </c>
      <c r="L152">
        <v>11388.53</v>
      </c>
    </row>
    <row r="153">
      <c r="A153" t="str">
        <v>MM</v>
      </c>
      <c r="B153">
        <v>46083</v>
      </c>
      <c r="C153">
        <v>2333</v>
      </c>
      <c r="D153" t="str">
        <v>XXX-9999</v>
      </c>
      <c r="E153">
        <v>1627</v>
      </c>
      <c r="F153">
        <v>45000</v>
      </c>
      <c r="G153">
        <v>70068.53</v>
      </c>
      <c r="H153">
        <v>58680</v>
      </c>
      <c r="I153">
        <v>0</v>
      </c>
      <c r="J153">
        <v>0</v>
      </c>
      <c r="K153">
        <v>0</v>
      </c>
      <c r="L153">
        <v>11388.53</v>
      </c>
    </row>
    <row r="154">
      <c r="A154" t="str">
        <v>MM</v>
      </c>
      <c r="B154">
        <v>46083</v>
      </c>
      <c r="C154">
        <v>2336</v>
      </c>
      <c r="D154" t="str">
        <v>XXX-9999</v>
      </c>
      <c r="E154" t="str">
        <v>/1628</v>
      </c>
      <c r="F154">
        <v>44601</v>
      </c>
      <c r="G154">
        <v>69447.25</v>
      </c>
      <c r="H154">
        <v>58159.7</v>
      </c>
      <c r="I154">
        <v>0</v>
      </c>
      <c r="J154">
        <v>0</v>
      </c>
      <c r="K154">
        <v>0</v>
      </c>
      <c r="L154">
        <v>11287.55</v>
      </c>
    </row>
    <row r="155">
      <c r="A155" t="str">
        <v>MM</v>
      </c>
      <c r="B155">
        <v>46084</v>
      </c>
      <c r="C155">
        <v>2330</v>
      </c>
      <c r="D155" t="str">
        <v>XXX-9999</v>
      </c>
      <c r="E155">
        <v>1667</v>
      </c>
      <c r="F155">
        <v>863340</v>
      </c>
      <c r="G155">
        <v>1438900</v>
      </c>
      <c r="H155">
        <v>1125795.36</v>
      </c>
      <c r="I155">
        <v>0</v>
      </c>
      <c r="J155">
        <v>0</v>
      </c>
      <c r="K155">
        <v>0</v>
      </c>
      <c r="L155">
        <v>313104.64</v>
      </c>
    </row>
    <row r="156">
      <c r="A156" t="str">
        <v>MM</v>
      </c>
      <c r="B156">
        <v>46091</v>
      </c>
      <c r="C156">
        <v>2350</v>
      </c>
      <c r="D156" t="str">
        <v>JYT-4A21</v>
      </c>
      <c r="E156" t="str">
        <v>1629/1632</v>
      </c>
      <c r="F156">
        <v>10000</v>
      </c>
      <c r="G156">
        <v>30790.4</v>
      </c>
      <c r="H156">
        <v>29408.22</v>
      </c>
      <c r="I156">
        <v>0</v>
      </c>
      <c r="J156">
        <v>0</v>
      </c>
      <c r="K156">
        <v>0</v>
      </c>
      <c r="L156">
        <v>1382.19</v>
      </c>
    </row>
    <row r="157">
      <c r="A157" t="str">
        <v>MM</v>
      </c>
      <c r="B157">
        <v>46095</v>
      </c>
      <c r="C157">
        <v>2356</v>
      </c>
      <c r="D157" t="str">
        <v>JYT-4A21</v>
      </c>
      <c r="E157" t="str">
        <v>1630/1633</v>
      </c>
      <c r="F157">
        <v>14000</v>
      </c>
      <c r="G157">
        <v>40190.45</v>
      </c>
      <c r="H157">
        <v>38644.67</v>
      </c>
      <c r="I157">
        <v>1664</v>
      </c>
      <c r="J157">
        <v>0</v>
      </c>
      <c r="K157">
        <v>0</v>
      </c>
      <c r="L157">
        <v>-118.21</v>
      </c>
    </row>
    <row r="158">
      <c r="A158" t="str">
        <v>MM</v>
      </c>
      <c r="B158">
        <v>46097</v>
      </c>
      <c r="C158">
        <v>2357</v>
      </c>
      <c r="D158" t="str">
        <v>XXX-9999</v>
      </c>
      <c r="E158">
        <v>1635</v>
      </c>
      <c r="F158">
        <v>50510</v>
      </c>
      <c r="G158">
        <v>87550.67</v>
      </c>
      <c r="H158">
        <v>82752.22</v>
      </c>
      <c r="I158">
        <v>0</v>
      </c>
      <c r="J158">
        <v>0</v>
      </c>
      <c r="K158">
        <v>1010.2</v>
      </c>
      <c r="L158">
        <v>3788.25</v>
      </c>
    </row>
    <row r="159">
      <c r="A159" t="str">
        <v>MM</v>
      </c>
      <c r="B159">
        <v>46097</v>
      </c>
      <c r="C159">
        <v>2358</v>
      </c>
      <c r="D159" t="str">
        <v>XXX-9999</v>
      </c>
      <c r="E159">
        <v>1636</v>
      </c>
      <c r="F159">
        <v>50590</v>
      </c>
      <c r="G159">
        <v>87689.33</v>
      </c>
      <c r="H159">
        <v>82883.28</v>
      </c>
      <c r="I159">
        <v>0</v>
      </c>
      <c r="J159">
        <v>0</v>
      </c>
      <c r="K159">
        <v>1011.8</v>
      </c>
      <c r="L159">
        <v>3794.25</v>
      </c>
    </row>
    <row r="160">
      <c r="A160" t="str">
        <v>MM</v>
      </c>
      <c r="B160">
        <v>46097</v>
      </c>
      <c r="C160">
        <v>2359</v>
      </c>
      <c r="D160" t="str">
        <v>XXX-9999</v>
      </c>
      <c r="E160">
        <v>1637</v>
      </c>
      <c r="F160">
        <v>48740</v>
      </c>
      <c r="G160">
        <v>84482.67</v>
      </c>
      <c r="H160">
        <v>79852.37</v>
      </c>
      <c r="I160">
        <v>0</v>
      </c>
      <c r="J160">
        <v>0</v>
      </c>
      <c r="K160">
        <v>974.8</v>
      </c>
      <c r="L160">
        <v>3655.5</v>
      </c>
    </row>
    <row r="161">
      <c r="A161" t="str">
        <v>MM</v>
      </c>
      <c r="B161">
        <v>46097</v>
      </c>
      <c r="C161">
        <v>2360</v>
      </c>
      <c r="D161" t="str">
        <v>XXX-9999</v>
      </c>
      <c r="E161">
        <v>1638</v>
      </c>
      <c r="F161">
        <v>48780</v>
      </c>
      <c r="G161">
        <v>84552</v>
      </c>
      <c r="H161">
        <v>79917.9</v>
      </c>
      <c r="I161">
        <v>0</v>
      </c>
      <c r="J161">
        <v>0</v>
      </c>
      <c r="K161">
        <v>975.6</v>
      </c>
      <c r="L161">
        <v>3658.5</v>
      </c>
    </row>
    <row r="162">
      <c r="A162" t="str">
        <v>MM</v>
      </c>
      <c r="B162">
        <v>46097</v>
      </c>
      <c r="C162">
        <v>2361</v>
      </c>
      <c r="D162" t="str">
        <v>XXX-9999</v>
      </c>
      <c r="E162">
        <v>1639</v>
      </c>
      <c r="F162">
        <v>49740</v>
      </c>
      <c r="G162">
        <v>86216</v>
      </c>
      <c r="H162">
        <v>81490.7</v>
      </c>
      <c r="I162">
        <v>0</v>
      </c>
      <c r="J162">
        <v>0</v>
      </c>
      <c r="K162">
        <v>994.8</v>
      </c>
      <c r="L162">
        <v>3730.5</v>
      </c>
    </row>
    <row r="163">
      <c r="A163" t="str">
        <v>MM</v>
      </c>
      <c r="B163">
        <v>46097</v>
      </c>
      <c r="C163">
        <v>2362</v>
      </c>
      <c r="D163" t="str">
        <v>XXX-9999</v>
      </c>
      <c r="E163">
        <v>1640</v>
      </c>
      <c r="F163">
        <v>49180</v>
      </c>
      <c r="G163">
        <v>85245.33</v>
      </c>
      <c r="H163">
        <v>80573.23</v>
      </c>
      <c r="I163">
        <v>0</v>
      </c>
      <c r="J163">
        <v>0</v>
      </c>
      <c r="K163">
        <v>983.6</v>
      </c>
      <c r="L163">
        <v>3688.5</v>
      </c>
    </row>
    <row r="164">
      <c r="A164" t="str">
        <v>MM</v>
      </c>
      <c r="B164">
        <v>46097</v>
      </c>
      <c r="C164">
        <v>2363</v>
      </c>
      <c r="D164" t="str">
        <v>XXX-9999</v>
      </c>
      <c r="E164">
        <v>1641</v>
      </c>
      <c r="F164">
        <v>48870</v>
      </c>
      <c r="G164">
        <v>84708</v>
      </c>
      <c r="H164">
        <v>80065.35</v>
      </c>
      <c r="I164">
        <v>0</v>
      </c>
      <c r="J164">
        <v>0</v>
      </c>
      <c r="K164">
        <v>977.4</v>
      </c>
      <c r="L164">
        <v>3665.25</v>
      </c>
    </row>
    <row r="165">
      <c r="A165" t="str">
        <v>MM</v>
      </c>
      <c r="B165">
        <v>46097</v>
      </c>
      <c r="C165">
        <v>2364</v>
      </c>
      <c r="D165" t="str">
        <v>XXX-9999</v>
      </c>
      <c r="E165">
        <v>1642</v>
      </c>
      <c r="F165">
        <v>49080</v>
      </c>
      <c r="G165">
        <v>85072</v>
      </c>
      <c r="H165">
        <v>80409.4</v>
      </c>
      <c r="I165">
        <v>0</v>
      </c>
      <c r="J165">
        <v>0</v>
      </c>
      <c r="K165">
        <v>981.6</v>
      </c>
      <c r="L165">
        <v>3681</v>
      </c>
    </row>
    <row r="166">
      <c r="A166" t="str">
        <v>MM</v>
      </c>
      <c r="B166">
        <v>46097</v>
      </c>
      <c r="C166">
        <v>2365</v>
      </c>
      <c r="D166" t="str">
        <v>XXX-9999</v>
      </c>
      <c r="E166">
        <v>1643</v>
      </c>
      <c r="F166">
        <v>48120</v>
      </c>
      <c r="G166">
        <v>83408</v>
      </c>
      <c r="H166">
        <v>78836.6</v>
      </c>
      <c r="I166">
        <v>0</v>
      </c>
      <c r="J166">
        <v>0</v>
      </c>
      <c r="K166">
        <v>962.4</v>
      </c>
      <c r="L166">
        <v>3609</v>
      </c>
    </row>
    <row r="167">
      <c r="A167" t="str">
        <v>MM</v>
      </c>
      <c r="B167">
        <v>46097</v>
      </c>
      <c r="C167">
        <v>2366</v>
      </c>
      <c r="D167" t="str">
        <v>XXX-9999</v>
      </c>
      <c r="E167">
        <v>1644</v>
      </c>
      <c r="F167">
        <v>50190</v>
      </c>
      <c r="G167">
        <v>86996</v>
      </c>
      <c r="H167">
        <v>82227.95</v>
      </c>
      <c r="I167">
        <v>0</v>
      </c>
      <c r="J167">
        <v>0</v>
      </c>
      <c r="K167">
        <v>1003.8</v>
      </c>
      <c r="L167">
        <v>3764.25</v>
      </c>
    </row>
    <row r="168">
      <c r="A168" t="str">
        <v>MM</v>
      </c>
      <c r="B168">
        <v>46097</v>
      </c>
      <c r="C168">
        <v>2367</v>
      </c>
      <c r="D168" t="str">
        <v>XXX-9999</v>
      </c>
      <c r="E168">
        <v>1645</v>
      </c>
      <c r="F168">
        <v>50190</v>
      </c>
      <c r="G168">
        <v>86996</v>
      </c>
      <c r="H168">
        <v>82227.95</v>
      </c>
      <c r="I168">
        <v>0</v>
      </c>
      <c r="J168">
        <v>0</v>
      </c>
      <c r="K168">
        <v>1003.8</v>
      </c>
      <c r="L168">
        <v>3764.25</v>
      </c>
    </row>
    <row r="169">
      <c r="A169" t="str">
        <v>MM</v>
      </c>
      <c r="B169">
        <v>46097</v>
      </c>
      <c r="C169">
        <v>2368</v>
      </c>
      <c r="D169" t="str">
        <v>XXX-9999</v>
      </c>
      <c r="E169">
        <v>1646</v>
      </c>
      <c r="F169">
        <v>47540</v>
      </c>
      <c r="G169">
        <v>82402.67</v>
      </c>
      <c r="H169">
        <v>77886.37</v>
      </c>
      <c r="I169">
        <v>0</v>
      </c>
      <c r="J169">
        <v>0</v>
      </c>
      <c r="K169">
        <v>950.8</v>
      </c>
      <c r="L169">
        <v>3565.5</v>
      </c>
    </row>
    <row r="170">
      <c r="A170" t="str">
        <v>MM</v>
      </c>
      <c r="B170">
        <v>46097</v>
      </c>
      <c r="C170">
        <v>2369</v>
      </c>
      <c r="D170" t="str">
        <v>XXX-9999</v>
      </c>
      <c r="E170">
        <v>1647</v>
      </c>
      <c r="F170">
        <v>47560</v>
      </c>
      <c r="G170">
        <v>82437.33</v>
      </c>
      <c r="H170">
        <v>77919.13</v>
      </c>
      <c r="I170">
        <v>0</v>
      </c>
      <c r="J170">
        <v>0</v>
      </c>
      <c r="K170">
        <v>951.2</v>
      </c>
      <c r="L170">
        <v>3567</v>
      </c>
    </row>
    <row r="171">
      <c r="A171" t="str">
        <v>MM</v>
      </c>
      <c r="B171">
        <v>46097</v>
      </c>
      <c r="C171">
        <v>2370</v>
      </c>
      <c r="D171" t="str">
        <v>XXX-9999</v>
      </c>
      <c r="E171">
        <v>1648</v>
      </c>
      <c r="F171">
        <v>47670</v>
      </c>
      <c r="G171">
        <v>82628</v>
      </c>
      <c r="H171">
        <v>78099.35</v>
      </c>
      <c r="I171">
        <v>0</v>
      </c>
      <c r="J171">
        <v>0</v>
      </c>
      <c r="K171">
        <v>953.4</v>
      </c>
      <c r="L171">
        <v>3575.25</v>
      </c>
    </row>
    <row r="172">
      <c r="A172" t="str">
        <v>MM</v>
      </c>
      <c r="B172">
        <v>46097</v>
      </c>
      <c r="C172">
        <v>2371</v>
      </c>
      <c r="D172" t="str">
        <v>XXX-9999</v>
      </c>
      <c r="E172">
        <v>1649</v>
      </c>
      <c r="F172">
        <v>48990</v>
      </c>
      <c r="G172">
        <v>84916</v>
      </c>
      <c r="H172">
        <v>80261.95</v>
      </c>
      <c r="I172">
        <v>0</v>
      </c>
      <c r="J172">
        <v>0</v>
      </c>
      <c r="K172">
        <v>979.8</v>
      </c>
      <c r="L172">
        <v>3674.25</v>
      </c>
    </row>
    <row r="173">
      <c r="A173" t="str">
        <v>MM</v>
      </c>
      <c r="B173">
        <v>46097</v>
      </c>
      <c r="C173">
        <v>2372</v>
      </c>
      <c r="D173" t="str">
        <v>XXX-9999</v>
      </c>
      <c r="E173">
        <v>1650</v>
      </c>
      <c r="F173">
        <v>48640</v>
      </c>
      <c r="G173">
        <v>84309.33</v>
      </c>
      <c r="H173">
        <v>79688.53</v>
      </c>
      <c r="I173">
        <v>0</v>
      </c>
      <c r="J173">
        <v>0</v>
      </c>
      <c r="K173">
        <v>972.8</v>
      </c>
      <c r="L173">
        <v>3648</v>
      </c>
    </row>
    <row r="174">
      <c r="A174" t="str">
        <v>MM</v>
      </c>
      <c r="B174">
        <v>46097</v>
      </c>
      <c r="C174">
        <v>2373</v>
      </c>
      <c r="D174" t="str">
        <v>XXX-9999</v>
      </c>
      <c r="E174">
        <v>1651</v>
      </c>
      <c r="F174">
        <v>47270</v>
      </c>
      <c r="G174">
        <v>81934.67</v>
      </c>
      <c r="H174">
        <v>77444.02</v>
      </c>
      <c r="I174">
        <v>0</v>
      </c>
      <c r="J174">
        <v>0</v>
      </c>
      <c r="K174">
        <v>945.4</v>
      </c>
      <c r="L174">
        <v>3545.25</v>
      </c>
    </row>
    <row r="175">
      <c r="A175" t="str">
        <v>MM</v>
      </c>
      <c r="B175">
        <v>46097</v>
      </c>
      <c r="C175">
        <v>2374</v>
      </c>
      <c r="D175" t="str">
        <v>XXX-9999</v>
      </c>
      <c r="E175">
        <v>1652</v>
      </c>
      <c r="F175">
        <v>46520</v>
      </c>
      <c r="G175">
        <v>80634.67</v>
      </c>
      <c r="H175">
        <v>76215.27</v>
      </c>
      <c r="I175">
        <v>0</v>
      </c>
      <c r="J175">
        <v>0</v>
      </c>
      <c r="K175">
        <v>930.4</v>
      </c>
      <c r="L175">
        <v>3489</v>
      </c>
    </row>
    <row r="176">
      <c r="A176" t="str">
        <v>MM</v>
      </c>
      <c r="B176">
        <v>46097</v>
      </c>
      <c r="C176">
        <v>2375</v>
      </c>
      <c r="D176" t="str">
        <v>XXX-9999</v>
      </c>
      <c r="E176">
        <v>1653</v>
      </c>
      <c r="F176">
        <v>47770</v>
      </c>
      <c r="G176">
        <v>82801.33</v>
      </c>
      <c r="H176">
        <v>78263.18</v>
      </c>
      <c r="I176">
        <v>0</v>
      </c>
      <c r="J176">
        <v>0</v>
      </c>
      <c r="K176">
        <v>955.4</v>
      </c>
      <c r="L176">
        <v>3582.75</v>
      </c>
    </row>
    <row r="177">
      <c r="A177" t="str">
        <v>MM</v>
      </c>
      <c r="B177">
        <v>46097</v>
      </c>
      <c r="C177">
        <v>2376</v>
      </c>
      <c r="D177" t="str">
        <v>XXX-9999</v>
      </c>
      <c r="E177">
        <v>1654</v>
      </c>
      <c r="F177">
        <v>48970</v>
      </c>
      <c r="G177">
        <v>84881.33</v>
      </c>
      <c r="H177">
        <v>80229.18</v>
      </c>
      <c r="I177">
        <v>0</v>
      </c>
      <c r="J177">
        <v>0</v>
      </c>
      <c r="K177">
        <v>979.4</v>
      </c>
      <c r="L177">
        <v>3672.75</v>
      </c>
    </row>
    <row r="178">
      <c r="A178" t="str">
        <v>MM</v>
      </c>
      <c r="B178">
        <v>46098</v>
      </c>
      <c r="C178">
        <v>2377</v>
      </c>
      <c r="D178" t="str">
        <v>XXX-9999</v>
      </c>
      <c r="E178">
        <v>1655</v>
      </c>
      <c r="F178">
        <v>45940</v>
      </c>
      <c r="G178">
        <v>79629.33</v>
      </c>
      <c r="H178">
        <v>75265.03</v>
      </c>
      <c r="I178">
        <v>0</v>
      </c>
      <c r="J178">
        <v>0</v>
      </c>
      <c r="K178">
        <v>918.8</v>
      </c>
      <c r="L178">
        <v>3445.5</v>
      </c>
    </row>
    <row r="179">
      <c r="A179" t="str">
        <v>MM</v>
      </c>
      <c r="B179">
        <v>46098</v>
      </c>
      <c r="C179">
        <v>2378</v>
      </c>
      <c r="D179" t="str">
        <v>XXX-9999</v>
      </c>
      <c r="E179">
        <v>1656</v>
      </c>
      <c r="F179">
        <v>44550</v>
      </c>
      <c r="G179">
        <v>77220</v>
      </c>
      <c r="H179">
        <v>72987.75</v>
      </c>
      <c r="I179">
        <v>0</v>
      </c>
      <c r="J179">
        <v>0</v>
      </c>
      <c r="K179">
        <v>891</v>
      </c>
      <c r="L179">
        <v>3341.25</v>
      </c>
    </row>
    <row r="180">
      <c r="A180" t="str">
        <v>MM</v>
      </c>
      <c r="B180">
        <v>46098</v>
      </c>
      <c r="C180">
        <v>2379</v>
      </c>
      <c r="D180" t="str">
        <v>XXX-9999</v>
      </c>
      <c r="E180">
        <v>1664</v>
      </c>
      <c r="F180">
        <v>51970</v>
      </c>
      <c r="G180">
        <v>90081.33</v>
      </c>
      <c r="H180">
        <v>85144.18</v>
      </c>
      <c r="I180">
        <v>0</v>
      </c>
      <c r="J180">
        <v>0</v>
      </c>
      <c r="K180">
        <v>1039.4</v>
      </c>
      <c r="L180">
        <v>3897.75</v>
      </c>
    </row>
    <row r="181">
      <c r="A181" t="str">
        <v>MM</v>
      </c>
      <c r="B181">
        <v>46098</v>
      </c>
      <c r="C181">
        <v>2380</v>
      </c>
      <c r="D181" t="str">
        <v>XXX-9999</v>
      </c>
      <c r="E181">
        <v>1658</v>
      </c>
      <c r="F181">
        <v>47000</v>
      </c>
      <c r="G181">
        <v>81466.67</v>
      </c>
      <c r="H181">
        <v>77001.67</v>
      </c>
      <c r="I181">
        <v>0</v>
      </c>
      <c r="J181">
        <v>0</v>
      </c>
      <c r="K181">
        <v>940</v>
      </c>
      <c r="L181">
        <v>3525</v>
      </c>
    </row>
    <row r="182">
      <c r="A182" t="str">
        <v>MM</v>
      </c>
      <c r="B182">
        <v>46098</v>
      </c>
      <c r="C182">
        <v>2381</v>
      </c>
      <c r="D182" t="str">
        <v>XXX-9999</v>
      </c>
      <c r="E182">
        <v>1659</v>
      </c>
      <c r="F182">
        <v>47580</v>
      </c>
      <c r="G182">
        <v>82472</v>
      </c>
      <c r="H182">
        <v>77951.9</v>
      </c>
      <c r="I182">
        <v>0</v>
      </c>
      <c r="J182">
        <v>0</v>
      </c>
      <c r="K182">
        <v>951.6</v>
      </c>
      <c r="L182">
        <v>3568.5</v>
      </c>
    </row>
    <row r="183">
      <c r="A183" t="str">
        <v>MM</v>
      </c>
      <c r="B183">
        <v>46098</v>
      </c>
      <c r="C183">
        <v>2382</v>
      </c>
      <c r="D183" t="str">
        <v>XXX-9999</v>
      </c>
      <c r="E183">
        <v>1669</v>
      </c>
      <c r="F183">
        <v>36930</v>
      </c>
      <c r="G183">
        <v>64012</v>
      </c>
      <c r="H183">
        <v>60503.65</v>
      </c>
      <c r="I183">
        <v>0</v>
      </c>
      <c r="J183">
        <v>0</v>
      </c>
      <c r="K183">
        <v>738.6</v>
      </c>
      <c r="L183">
        <v>2769.75</v>
      </c>
    </row>
    <row r="184">
      <c r="A184" t="str">
        <v>MM</v>
      </c>
      <c r="B184">
        <v>46098</v>
      </c>
      <c r="C184">
        <v>2383</v>
      </c>
      <c r="D184" t="str">
        <v>XXX-9999</v>
      </c>
      <c r="E184">
        <v>1661</v>
      </c>
      <c r="F184">
        <v>38850</v>
      </c>
      <c r="G184">
        <v>67340</v>
      </c>
      <c r="H184">
        <v>63649.25</v>
      </c>
      <c r="I184">
        <v>0</v>
      </c>
      <c r="J184">
        <v>0</v>
      </c>
      <c r="K184">
        <v>777</v>
      </c>
      <c r="L184">
        <v>2913.75</v>
      </c>
    </row>
    <row r="185">
      <c r="A185" t="str">
        <v>MM</v>
      </c>
      <c r="B185">
        <v>46098</v>
      </c>
      <c r="C185">
        <v>2384</v>
      </c>
      <c r="D185" t="str">
        <v>XXX-9999</v>
      </c>
      <c r="E185">
        <v>1662</v>
      </c>
      <c r="F185">
        <v>49370</v>
      </c>
      <c r="G185">
        <v>85574.67</v>
      </c>
      <c r="H185">
        <v>80884.52</v>
      </c>
      <c r="I185">
        <v>0</v>
      </c>
      <c r="J185">
        <v>0</v>
      </c>
      <c r="K185">
        <v>987.4</v>
      </c>
      <c r="L185">
        <v>3702.75</v>
      </c>
    </row>
    <row r="186">
      <c r="A186" t="str">
        <v>MM</v>
      </c>
      <c r="B186">
        <v>46098</v>
      </c>
      <c r="C186">
        <v>2385</v>
      </c>
      <c r="D186" t="str">
        <v>XXX-9999</v>
      </c>
      <c r="E186">
        <v>1663</v>
      </c>
      <c r="F186">
        <v>49650</v>
      </c>
      <c r="G186">
        <v>86060</v>
      </c>
      <c r="H186">
        <v>81343.25</v>
      </c>
      <c r="I186">
        <v>0</v>
      </c>
      <c r="J186">
        <v>0</v>
      </c>
      <c r="K186">
        <v>993</v>
      </c>
      <c r="L186">
        <v>3723.75</v>
      </c>
    </row>
    <row r="187">
      <c r="A187" t="str">
        <v>MM</v>
      </c>
      <c r="B187">
        <v>46098</v>
      </c>
      <c r="C187">
        <v>2386</v>
      </c>
      <c r="D187" t="str">
        <v>XXX-9999</v>
      </c>
      <c r="E187">
        <v>1665</v>
      </c>
      <c r="F187">
        <v>39920</v>
      </c>
      <c r="G187">
        <v>69194.67</v>
      </c>
      <c r="H187">
        <v>65402.27</v>
      </c>
      <c r="I187">
        <v>0</v>
      </c>
      <c r="J187">
        <v>0</v>
      </c>
      <c r="K187">
        <v>798.4</v>
      </c>
      <c r="L187">
        <v>2994</v>
      </c>
    </row>
    <row r="188">
      <c r="A188" t="str">
        <v>MM</v>
      </c>
      <c r="B188">
        <v>46098</v>
      </c>
      <c r="C188">
        <v>2387</v>
      </c>
      <c r="D188" t="str">
        <v>XXX-9999</v>
      </c>
      <c r="E188">
        <v>1666</v>
      </c>
      <c r="F188">
        <v>47110</v>
      </c>
      <c r="G188">
        <v>81657.33</v>
      </c>
      <c r="H188">
        <v>77181.88</v>
      </c>
      <c r="I188">
        <v>0</v>
      </c>
      <c r="J188">
        <v>0</v>
      </c>
      <c r="K188">
        <v>942.2</v>
      </c>
      <c r="L188">
        <v>3533.25</v>
      </c>
    </row>
    <row r="189">
      <c r="A189" t="str">
        <v>MM</v>
      </c>
      <c r="B189">
        <v>46098</v>
      </c>
      <c r="C189">
        <v>2388</v>
      </c>
      <c r="D189" t="str">
        <v>XXX-9999</v>
      </c>
      <c r="E189">
        <v>1668</v>
      </c>
      <c r="F189">
        <v>48240</v>
      </c>
      <c r="G189">
        <v>83616</v>
      </c>
      <c r="H189">
        <v>79033.2</v>
      </c>
      <c r="I189">
        <v>0</v>
      </c>
      <c r="J189">
        <v>0</v>
      </c>
      <c r="K189">
        <v>964.8</v>
      </c>
      <c r="L189">
        <v>3618</v>
      </c>
    </row>
    <row r="190">
      <c r="A190" t="str">
        <v>MM</v>
      </c>
      <c r="B190">
        <v>46098</v>
      </c>
      <c r="C190">
        <v>2389</v>
      </c>
      <c r="D190" t="str">
        <v>XXX-9999</v>
      </c>
      <c r="E190">
        <v>1670</v>
      </c>
      <c r="F190">
        <v>39370</v>
      </c>
      <c r="G190">
        <v>68241.33</v>
      </c>
      <c r="H190">
        <v>64501.18</v>
      </c>
      <c r="I190">
        <v>0</v>
      </c>
      <c r="J190">
        <v>0</v>
      </c>
      <c r="K190">
        <v>787.4</v>
      </c>
      <c r="L190">
        <v>2952.75</v>
      </c>
    </row>
    <row r="191">
      <c r="A191" t="str">
        <v>MM</v>
      </c>
      <c r="B191">
        <v>46099</v>
      </c>
      <c r="C191">
        <v>2390</v>
      </c>
      <c r="D191" t="str">
        <v>XXX-9999</v>
      </c>
      <c r="E191">
        <v>1674</v>
      </c>
      <c r="F191">
        <v>25420</v>
      </c>
      <c r="G191">
        <v>82472.01</v>
      </c>
      <c r="H191">
        <v>82472.01</v>
      </c>
      <c r="I191">
        <v>0</v>
      </c>
      <c r="J191">
        <v>0</v>
      </c>
      <c r="K191">
        <v>0</v>
      </c>
      <c r="L191">
        <v>0</v>
      </c>
    </row>
    <row r="192">
      <c r="A192" t="str">
        <v>MM</v>
      </c>
      <c r="B192">
        <v>46099</v>
      </c>
      <c r="C192">
        <v>2391</v>
      </c>
      <c r="D192" t="str">
        <v>XXX-9999</v>
      </c>
      <c r="E192">
        <v>1672</v>
      </c>
      <c r="F192">
        <v>17800</v>
      </c>
      <c r="G192">
        <v>57749.88</v>
      </c>
      <c r="H192">
        <v>57749.88</v>
      </c>
      <c r="I192">
        <v>0</v>
      </c>
      <c r="J192">
        <v>0</v>
      </c>
      <c r="K192">
        <v>0</v>
      </c>
      <c r="L192">
        <v>0</v>
      </c>
    </row>
    <row r="193">
      <c r="A193" t="str">
        <v>MM</v>
      </c>
      <c r="B193">
        <v>46099</v>
      </c>
      <c r="C193">
        <v>2392</v>
      </c>
      <c r="D193" t="str">
        <v>XXX-9999</v>
      </c>
      <c r="E193">
        <v>1673</v>
      </c>
      <c r="F193">
        <v>45750</v>
      </c>
      <c r="G193">
        <v>79300</v>
      </c>
      <c r="H193">
        <v>74953.75</v>
      </c>
      <c r="I193">
        <v>0</v>
      </c>
      <c r="J193">
        <v>0</v>
      </c>
      <c r="K193">
        <v>915</v>
      </c>
      <c r="L193">
        <v>3431.25</v>
      </c>
    </row>
    <row r="194">
      <c r="A194" t="str">
        <v>MM</v>
      </c>
      <c r="B194">
        <v>46100</v>
      </c>
      <c r="C194">
        <v>2393</v>
      </c>
      <c r="D194" t="str">
        <v>XXX-9999</v>
      </c>
      <c r="E194">
        <v>1675</v>
      </c>
      <c r="F194">
        <v>36380</v>
      </c>
      <c r="G194">
        <v>63058.67</v>
      </c>
      <c r="H194">
        <v>59602.57</v>
      </c>
      <c r="I194">
        <v>0</v>
      </c>
      <c r="J194">
        <v>0</v>
      </c>
      <c r="K194">
        <v>727.6</v>
      </c>
      <c r="L194">
        <v>2728.5</v>
      </c>
    </row>
    <row r="195">
      <c r="A195" t="str">
        <v>MM</v>
      </c>
      <c r="B195">
        <v>46100</v>
      </c>
      <c r="C195">
        <v>2394</v>
      </c>
      <c r="D195" t="str">
        <v>XXX-9999</v>
      </c>
      <c r="E195">
        <v>1676</v>
      </c>
      <c r="F195">
        <v>31940</v>
      </c>
      <c r="G195">
        <v>55362.67</v>
      </c>
      <c r="H195">
        <v>52328.37</v>
      </c>
      <c r="I195">
        <v>0</v>
      </c>
      <c r="J195">
        <v>0</v>
      </c>
      <c r="K195">
        <v>638.8</v>
      </c>
      <c r="L195">
        <v>2395.5</v>
      </c>
    </row>
    <row r="196">
      <c r="A196" t="str">
        <v>MM</v>
      </c>
      <c r="B196">
        <v>46100</v>
      </c>
      <c r="C196">
        <v>2395</v>
      </c>
      <c r="D196" t="str">
        <v>XXX-9999</v>
      </c>
      <c r="E196">
        <v>1677</v>
      </c>
      <c r="F196">
        <v>48490</v>
      </c>
      <c r="G196">
        <v>84049.33</v>
      </c>
      <c r="H196">
        <v>79442.78</v>
      </c>
      <c r="I196">
        <v>0</v>
      </c>
      <c r="J196">
        <v>0</v>
      </c>
      <c r="K196">
        <v>969.8</v>
      </c>
      <c r="L196">
        <v>3636.75</v>
      </c>
    </row>
    <row r="197">
      <c r="A197" t="str">
        <v>MM</v>
      </c>
      <c r="B197">
        <v>46100</v>
      </c>
      <c r="C197">
        <v>2399</v>
      </c>
      <c r="D197" t="str">
        <v>XXX-9999</v>
      </c>
      <c r="E197">
        <v>1678</v>
      </c>
      <c r="F197">
        <v>47450</v>
      </c>
      <c r="G197">
        <v>82246.67</v>
      </c>
      <c r="H197">
        <v>77738.92</v>
      </c>
      <c r="I197">
        <v>0</v>
      </c>
      <c r="J197">
        <v>0</v>
      </c>
      <c r="K197">
        <v>949</v>
      </c>
      <c r="L197">
        <v>3558.75</v>
      </c>
    </row>
    <row r="198">
      <c r="A198" t="str">
        <v>MM</v>
      </c>
      <c r="B198">
        <v>46101</v>
      </c>
      <c r="C198">
        <v>2400</v>
      </c>
      <c r="D198" t="str">
        <v>XXX-9999</v>
      </c>
      <c r="E198">
        <v>1679</v>
      </c>
      <c r="F198">
        <v>51160</v>
      </c>
      <c r="G198">
        <v>88677.33</v>
      </c>
      <c r="H198">
        <v>83817.13</v>
      </c>
      <c r="I198">
        <v>0</v>
      </c>
      <c r="J198">
        <v>0</v>
      </c>
      <c r="K198">
        <v>1023.2</v>
      </c>
      <c r="L198">
        <v>3837</v>
      </c>
    </row>
    <row r="199">
      <c r="A199" t="str">
        <v>MM</v>
      </c>
      <c r="B199">
        <v>46101</v>
      </c>
      <c r="C199">
        <v>2401</v>
      </c>
      <c r="D199" t="str">
        <v>XXX-9999</v>
      </c>
      <c r="E199">
        <v>1680</v>
      </c>
      <c r="F199">
        <v>50920</v>
      </c>
      <c r="G199">
        <v>88261.33</v>
      </c>
      <c r="H199">
        <v>83423.93</v>
      </c>
      <c r="I199">
        <v>0</v>
      </c>
      <c r="J199">
        <v>0</v>
      </c>
      <c r="K199">
        <v>1018.4</v>
      </c>
      <c r="L199">
        <v>3819</v>
      </c>
    </row>
    <row r="200">
      <c r="A200" t="str">
        <v>MM</v>
      </c>
      <c r="B200">
        <v>46101</v>
      </c>
      <c r="C200">
        <v>2403</v>
      </c>
      <c r="D200" t="str">
        <v>XXX-9999</v>
      </c>
      <c r="E200">
        <v>1681</v>
      </c>
      <c r="F200">
        <v>48600</v>
      </c>
      <c r="G200">
        <v>84240</v>
      </c>
      <c r="H200">
        <v>79623</v>
      </c>
      <c r="I200">
        <v>0</v>
      </c>
      <c r="J200">
        <v>0</v>
      </c>
      <c r="K200">
        <v>972</v>
      </c>
      <c r="L200">
        <v>3645</v>
      </c>
    </row>
    <row r="201">
      <c r="A201" t="str">
        <v>MM</v>
      </c>
      <c r="B201">
        <v>46101</v>
      </c>
      <c r="C201">
        <v>2404</v>
      </c>
      <c r="D201" t="str">
        <v>XXX-9999</v>
      </c>
      <c r="E201">
        <v>1682</v>
      </c>
      <c r="F201">
        <v>47970</v>
      </c>
      <c r="G201">
        <v>83148</v>
      </c>
      <c r="H201">
        <v>78590.85</v>
      </c>
      <c r="I201">
        <v>0</v>
      </c>
      <c r="J201">
        <v>0</v>
      </c>
      <c r="K201">
        <v>959.4</v>
      </c>
      <c r="L201">
        <v>3597.75</v>
      </c>
    </row>
    <row r="202">
      <c r="A202" t="str">
        <v>MM</v>
      </c>
      <c r="B202">
        <v>46101</v>
      </c>
      <c r="C202">
        <v>2405</v>
      </c>
      <c r="D202" t="str">
        <v>XXX-9999</v>
      </c>
      <c r="E202">
        <v>1683</v>
      </c>
      <c r="F202">
        <v>48640</v>
      </c>
      <c r="G202">
        <v>84309.33</v>
      </c>
      <c r="H202">
        <v>79688.53</v>
      </c>
      <c r="I202">
        <v>0</v>
      </c>
      <c r="J202">
        <v>0</v>
      </c>
      <c r="K202">
        <v>972.8</v>
      </c>
      <c r="L202">
        <v>3648</v>
      </c>
    </row>
    <row r="203">
      <c r="A203" t="str">
        <v>MM</v>
      </c>
      <c r="B203">
        <v>46101</v>
      </c>
      <c r="C203">
        <v>2406</v>
      </c>
      <c r="D203" t="str">
        <v>XXX-9999</v>
      </c>
      <c r="E203">
        <v>1684</v>
      </c>
      <c r="F203">
        <v>49910</v>
      </c>
      <c r="G203">
        <v>86510.67</v>
      </c>
      <c r="H203">
        <v>81769.22</v>
      </c>
      <c r="I203">
        <v>0</v>
      </c>
      <c r="J203">
        <v>0</v>
      </c>
      <c r="K203">
        <v>998.2</v>
      </c>
      <c r="L203">
        <v>3743.25</v>
      </c>
    </row>
    <row r="204">
      <c r="A204" t="str">
        <v>MM</v>
      </c>
      <c r="B204">
        <v>46104</v>
      </c>
      <c r="C204">
        <v>2409</v>
      </c>
      <c r="D204" t="str">
        <v>XXX-9999</v>
      </c>
      <c r="E204">
        <v>1685</v>
      </c>
      <c r="F204">
        <v>31390</v>
      </c>
      <c r="G204">
        <v>54409.33</v>
      </c>
      <c r="H204">
        <v>51427.28</v>
      </c>
      <c r="I204">
        <v>0</v>
      </c>
      <c r="J204">
        <v>0</v>
      </c>
      <c r="K204">
        <v>627.8</v>
      </c>
      <c r="L204">
        <v>2354.25</v>
      </c>
    </row>
    <row r="205">
      <c r="A205" t="str">
        <v>MM</v>
      </c>
      <c r="B205">
        <v>46111</v>
      </c>
      <c r="C205">
        <v>2415</v>
      </c>
      <c r="D205" t="str">
        <v>IKY-0H92</v>
      </c>
      <c r="E205">
        <v>1687</v>
      </c>
      <c r="F205">
        <v>18808</v>
      </c>
      <c r="G205">
        <v>46149.25</v>
      </c>
      <c r="H205">
        <v>46149.25</v>
      </c>
      <c r="I205">
        <v>0</v>
      </c>
      <c r="J205">
        <v>0</v>
      </c>
      <c r="K205">
        <v>0</v>
      </c>
      <c r="L205">
        <v>0</v>
      </c>
    </row>
    <row r="206">
      <c r="A206" t="str">
        <v>MM</v>
      </c>
      <c r="B206">
        <v>46120</v>
      </c>
      <c r="C206">
        <v>2418</v>
      </c>
      <c r="D206" t="str">
        <v>XXX-9999</v>
      </c>
      <c r="E206">
        <v>1688</v>
      </c>
      <c r="F206">
        <v>4100</v>
      </c>
      <c r="G206">
        <v>11480</v>
      </c>
      <c r="H206">
        <v>11480</v>
      </c>
      <c r="I206">
        <v>0</v>
      </c>
      <c r="J206">
        <v>0</v>
      </c>
      <c r="K206">
        <v>0</v>
      </c>
      <c r="L206">
        <v>0</v>
      </c>
    </row>
    <row r="207">
      <c r="A207" t="str">
        <v>MM</v>
      </c>
      <c r="B207">
        <v>46125</v>
      </c>
      <c r="C207">
        <v>2421</v>
      </c>
      <c r="D207" t="str">
        <v>IKY-0H92</v>
      </c>
      <c r="E207">
        <v>1691</v>
      </c>
      <c r="F207">
        <v>2492</v>
      </c>
      <c r="G207">
        <v>6659.04</v>
      </c>
      <c r="H207">
        <v>6659.04</v>
      </c>
      <c r="I207">
        <v>0</v>
      </c>
      <c r="J207">
        <v>0</v>
      </c>
      <c r="K207">
        <v>0</v>
      </c>
      <c r="L207">
        <v>0</v>
      </c>
    </row>
    <row r="208">
      <c r="A208" t="str">
        <v>MM</v>
      </c>
      <c r="B208">
        <v>46132</v>
      </c>
      <c r="C208">
        <v>2422</v>
      </c>
      <c r="D208" t="str">
        <v>XXX-9999</v>
      </c>
      <c r="E208">
        <v>1689</v>
      </c>
      <c r="F208">
        <v>48970</v>
      </c>
      <c r="G208">
        <v>81616.67</v>
      </c>
      <c r="H208">
        <v>67950.94</v>
      </c>
      <c r="I208">
        <v>0</v>
      </c>
      <c r="J208">
        <v>0</v>
      </c>
      <c r="K208">
        <v>2448.5</v>
      </c>
      <c r="L208">
        <v>11217.23</v>
      </c>
    </row>
    <row r="209">
      <c r="A209" t="str">
        <v>MM</v>
      </c>
      <c r="B209">
        <v>46132</v>
      </c>
      <c r="C209">
        <v>2424</v>
      </c>
      <c r="D209" t="str">
        <v>XXX-9999</v>
      </c>
      <c r="E209">
        <v>1690</v>
      </c>
      <c r="F209">
        <v>47122</v>
      </c>
      <c r="G209">
        <v>78536.67</v>
      </c>
      <c r="H209">
        <v>65386.64</v>
      </c>
      <c r="I209">
        <v>0</v>
      </c>
      <c r="J209">
        <v>0</v>
      </c>
      <c r="K209">
        <v>2356.1</v>
      </c>
      <c r="L209">
        <v>10793.92</v>
      </c>
    </row>
    <row r="210">
      <c r="A210" t="str">
        <v>MM</v>
      </c>
      <c r="B210">
        <v>46132</v>
      </c>
      <c r="C210">
        <v>2425</v>
      </c>
      <c r="D210" t="str">
        <v>XXX-9999</v>
      </c>
      <c r="E210">
        <v>1692</v>
      </c>
      <c r="F210">
        <v>11158</v>
      </c>
      <c r="G210">
        <v>18596.67</v>
      </c>
      <c r="H210">
        <v>17666.83</v>
      </c>
      <c r="I210">
        <v>0</v>
      </c>
      <c r="J210">
        <v>0</v>
      </c>
      <c r="K210">
        <v>260.35</v>
      </c>
      <c r="L210">
        <v>669.48</v>
      </c>
    </row>
    <row r="211">
      <c r="A211" t="str">
        <v>MM</v>
      </c>
      <c r="B211">
        <v>46132</v>
      </c>
      <c r="C211">
        <v>2426</v>
      </c>
      <c r="D211" t="str">
        <v>XXX-9999</v>
      </c>
      <c r="E211">
        <v>1692</v>
      </c>
      <c r="F211">
        <v>38257</v>
      </c>
      <c r="G211">
        <v>63761.67</v>
      </c>
      <c r="H211">
        <v>53085.54</v>
      </c>
      <c r="I211">
        <v>0</v>
      </c>
      <c r="J211">
        <v>0</v>
      </c>
      <c r="K211">
        <v>1912.85</v>
      </c>
      <c r="L211">
        <v>8763.28</v>
      </c>
    </row>
    <row r="212">
      <c r="A212" t="str">
        <v>MM</v>
      </c>
      <c r="B212">
        <v>46132</v>
      </c>
      <c r="C212">
        <v>2427</v>
      </c>
      <c r="D212" t="str">
        <v>XXX-9999</v>
      </c>
      <c r="E212">
        <v>1693</v>
      </c>
      <c r="F212">
        <v>47336</v>
      </c>
      <c r="G212">
        <v>78893.33</v>
      </c>
      <c r="H212">
        <v>74948.67</v>
      </c>
      <c r="I212">
        <v>0</v>
      </c>
      <c r="J212">
        <v>0</v>
      </c>
      <c r="K212">
        <v>1104.51</v>
      </c>
      <c r="L212">
        <v>2840.16</v>
      </c>
    </row>
    <row r="213">
      <c r="A213" t="str">
        <v>MM</v>
      </c>
      <c r="B213">
        <v>46132</v>
      </c>
      <c r="C213">
        <v>2428</v>
      </c>
      <c r="D213" t="str">
        <v>XXX-9999</v>
      </c>
      <c r="E213">
        <v>1695</v>
      </c>
      <c r="F213">
        <v>50266</v>
      </c>
      <c r="G213">
        <v>83776.67</v>
      </c>
      <c r="H213">
        <v>79587.83</v>
      </c>
      <c r="I213">
        <v>0</v>
      </c>
      <c r="J213">
        <v>0</v>
      </c>
      <c r="K213">
        <v>1172.87</v>
      </c>
      <c r="L213">
        <v>3015.96</v>
      </c>
    </row>
    <row r="214">
      <c r="A214" t="str">
        <v>MM</v>
      </c>
      <c r="B214">
        <v>46135</v>
      </c>
      <c r="C214">
        <v>2430</v>
      </c>
      <c r="D214" t="str">
        <v>XXX-9999</v>
      </c>
      <c r="E214">
        <v>1696</v>
      </c>
      <c r="F214">
        <v>45247</v>
      </c>
      <c r="G214">
        <v>75411.67</v>
      </c>
      <c r="H214">
        <v>71641.08</v>
      </c>
      <c r="I214">
        <v>0</v>
      </c>
      <c r="J214">
        <v>0</v>
      </c>
      <c r="K214">
        <v>754.12</v>
      </c>
      <c r="L214">
        <v>3016.47</v>
      </c>
    </row>
    <row r="215">
      <c r="A215" t="str">
        <v>BC_MATRIZ</v>
      </c>
      <c r="B215">
        <v>46125</v>
      </c>
      <c r="C215">
        <v>2419</v>
      </c>
      <c r="D215" t="str">
        <v>XXX-9999</v>
      </c>
      <c r="E215">
        <v>2090</v>
      </c>
      <c r="F215">
        <v>39072</v>
      </c>
      <c r="G215">
        <v>66422.4</v>
      </c>
      <c r="H215">
        <v>54220.08</v>
      </c>
      <c r="I215">
        <v>0</v>
      </c>
      <c r="J215">
        <v>0</v>
      </c>
      <c r="K215">
        <v>1953.6</v>
      </c>
      <c r="L215">
        <v>10248.72</v>
      </c>
    </row>
    <row r="216">
      <c r="A216" t="str">
        <v>BC_MATRIZ</v>
      </c>
      <c r="B216">
        <v>46125</v>
      </c>
      <c r="C216">
        <v>2420</v>
      </c>
      <c r="D216" t="str">
        <v>XXX-9999</v>
      </c>
      <c r="E216">
        <v>2091</v>
      </c>
      <c r="F216">
        <v>51579</v>
      </c>
      <c r="G216">
        <v>87684.3</v>
      </c>
      <c r="H216">
        <v>71571.19</v>
      </c>
      <c r="I216">
        <v>0</v>
      </c>
      <c r="J216">
        <v>0</v>
      </c>
      <c r="K216">
        <v>2578.95</v>
      </c>
      <c r="L216">
        <v>13534.16</v>
      </c>
    </row>
    <row r="217">
      <c r="A217" t="str">
        <v>BC_FILIAL</v>
      </c>
      <c r="B217">
        <v>46120</v>
      </c>
      <c r="C217">
        <v>2417</v>
      </c>
      <c r="D217" t="str">
        <v>XXX-9999</v>
      </c>
      <c r="E217">
        <v>127</v>
      </c>
      <c r="F217">
        <v>4100</v>
      </c>
      <c r="G217">
        <v>11480</v>
      </c>
      <c r="H217">
        <v>11480</v>
      </c>
      <c r="I217">
        <v>5010</v>
      </c>
      <c r="J217">
        <v>897.6</v>
      </c>
      <c r="K217">
        <v>0</v>
      </c>
      <c r="L217">
        <v>-5907.6</v>
      </c>
    </row>
    <row r="218">
      <c r="A218" t="str">
        <v>BC_FILIAL</v>
      </c>
      <c r="B218">
        <v>46134</v>
      </c>
      <c r="C218">
        <v>2429</v>
      </c>
      <c r="D218" t="str">
        <v>XXX-9999</v>
      </c>
      <c r="F218">
        <v>12240</v>
      </c>
      <c r="G218">
        <v>0</v>
      </c>
      <c r="H218">
        <v>27783.58</v>
      </c>
      <c r="I218">
        <v>0</v>
      </c>
      <c r="J218">
        <v>0</v>
      </c>
      <c r="K218">
        <v>0</v>
      </c>
      <c r="L218">
        <v>-27783.58</v>
      </c>
    </row>
    <row r="219">
      <c r="A219" t="str">
        <v>BC_MATRIZ</v>
      </c>
      <c r="B219">
        <v>46156</v>
      </c>
      <c r="C219">
        <v>2431</v>
      </c>
      <c r="D219" t="str">
        <v>XXX-9999</v>
      </c>
      <c r="E219">
        <v>2098</v>
      </c>
      <c r="F219">
        <v>37180</v>
      </c>
      <c r="G219">
        <v>64879.1</v>
      </c>
      <c r="H219">
        <v>62772.23</v>
      </c>
      <c r="I219">
        <v>0</v>
      </c>
      <c r="J219">
        <v>0</v>
      </c>
      <c r="K219">
        <v>433.77</v>
      </c>
      <c r="L219">
        <v>1673.1</v>
      </c>
    </row>
    <row r="220">
      <c r="A220" t="str">
        <v>BC_MATRIZ</v>
      </c>
      <c r="B220">
        <v>46156</v>
      </c>
      <c r="C220">
        <v>2432</v>
      </c>
      <c r="D220" t="str">
        <v>XXX-9999</v>
      </c>
      <c r="E220">
        <v>2099</v>
      </c>
      <c r="F220">
        <v>50300</v>
      </c>
      <c r="G220">
        <v>87773.5</v>
      </c>
      <c r="H220">
        <v>84923.17</v>
      </c>
      <c r="I220">
        <v>0</v>
      </c>
      <c r="J220">
        <v>0</v>
      </c>
      <c r="K220">
        <v>586.83</v>
      </c>
      <c r="L220">
        <v>2263.5</v>
      </c>
    </row>
    <row r="221">
      <c r="A221" t="str">
        <v>BC_MATRIZ</v>
      </c>
      <c r="B221">
        <v>46156</v>
      </c>
      <c r="C221">
        <v>2433</v>
      </c>
      <c r="D221" t="str">
        <v>XXX-9999</v>
      </c>
      <c r="E221">
        <v>2100</v>
      </c>
      <c r="F221">
        <v>49970</v>
      </c>
      <c r="G221">
        <v>87197.65</v>
      </c>
      <c r="H221">
        <v>84366.02</v>
      </c>
      <c r="I221">
        <v>0</v>
      </c>
      <c r="J221">
        <v>0</v>
      </c>
      <c r="K221">
        <v>582.98</v>
      </c>
      <c r="L221">
        <v>2248.65</v>
      </c>
    </row>
    <row r="222">
      <c r="A222" t="str">
        <v>BC_MATRIZ</v>
      </c>
      <c r="B222">
        <v>46156</v>
      </c>
      <c r="C222">
        <v>2434</v>
      </c>
      <c r="D222" t="str">
        <v>XXX-9999</v>
      </c>
      <c r="E222">
        <v>2101</v>
      </c>
      <c r="F222">
        <v>38180</v>
      </c>
      <c r="G222">
        <v>66624.1</v>
      </c>
      <c r="H222">
        <v>64460.57</v>
      </c>
      <c r="I222">
        <v>0</v>
      </c>
      <c r="J222">
        <v>0</v>
      </c>
      <c r="K222">
        <v>445.43</v>
      </c>
      <c r="L222">
        <v>1718.1</v>
      </c>
    </row>
    <row r="223">
      <c r="A223" t="str">
        <v>BC_MATRIZ</v>
      </c>
      <c r="B223">
        <v>46156</v>
      </c>
      <c r="C223">
        <v>2435</v>
      </c>
      <c r="D223" t="str">
        <v>XXX-9999</v>
      </c>
      <c r="E223">
        <v>2102</v>
      </c>
      <c r="F223">
        <v>48630</v>
      </c>
      <c r="G223">
        <v>84859.35</v>
      </c>
      <c r="H223">
        <v>82103.65</v>
      </c>
      <c r="I223">
        <v>0</v>
      </c>
      <c r="J223">
        <v>0</v>
      </c>
      <c r="K223">
        <v>567.35</v>
      </c>
      <c r="L223">
        <v>2188.35</v>
      </c>
    </row>
    <row r="224">
      <c r="A224" t="str">
        <v>BC_MATRIZ</v>
      </c>
      <c r="B224">
        <v>46156</v>
      </c>
      <c r="C224">
        <v>2436</v>
      </c>
      <c r="D224" t="str">
        <v>XXX-9999</v>
      </c>
      <c r="E224">
        <v>2103</v>
      </c>
      <c r="F224">
        <v>49610</v>
      </c>
      <c r="G224">
        <v>86569.45</v>
      </c>
      <c r="H224">
        <v>83758.22</v>
      </c>
      <c r="I224">
        <v>0</v>
      </c>
      <c r="J224">
        <v>0</v>
      </c>
      <c r="K224">
        <v>578.78</v>
      </c>
      <c r="L224">
        <v>2232.45</v>
      </c>
    </row>
    <row r="225">
      <c r="A225" t="str">
        <v>BC_MATRIZ</v>
      </c>
      <c r="B225">
        <v>46156</v>
      </c>
      <c r="C225">
        <v>2437</v>
      </c>
      <c r="D225" t="str">
        <v>XXX-9999</v>
      </c>
      <c r="E225">
        <v>2105</v>
      </c>
      <c r="F225">
        <v>38000</v>
      </c>
      <c r="G225">
        <v>66310</v>
      </c>
      <c r="H225">
        <v>64156.67</v>
      </c>
      <c r="I225">
        <v>0</v>
      </c>
      <c r="J225">
        <v>0</v>
      </c>
      <c r="K225">
        <v>443.33</v>
      </c>
      <c r="L225">
        <v>1710</v>
      </c>
    </row>
    <row r="226">
      <c r="A226" t="str">
        <v>BC_MATRIZ</v>
      </c>
      <c r="B226">
        <v>46157</v>
      </c>
      <c r="C226">
        <v>2438</v>
      </c>
      <c r="D226" t="str">
        <v>XXX-9999</v>
      </c>
      <c r="E226">
        <v>2106</v>
      </c>
      <c r="F226">
        <v>37740</v>
      </c>
      <c r="G226">
        <v>65856.3</v>
      </c>
      <c r="H226">
        <v>63717.7</v>
      </c>
      <c r="I226">
        <v>0</v>
      </c>
      <c r="J226">
        <v>0</v>
      </c>
      <c r="K226">
        <v>440.3</v>
      </c>
      <c r="L226">
        <v>1698.3</v>
      </c>
    </row>
    <row r="227">
      <c r="A227" t="str">
        <v>BC_MATRIZ</v>
      </c>
      <c r="B227">
        <v>46157</v>
      </c>
      <c r="C227">
        <v>2439</v>
      </c>
      <c r="D227" t="str">
        <v>XXX-9999</v>
      </c>
      <c r="E227">
        <v>2107</v>
      </c>
      <c r="F227">
        <v>38090</v>
      </c>
      <c r="G227">
        <v>66467.05</v>
      </c>
      <c r="H227">
        <v>64308.62</v>
      </c>
      <c r="I227">
        <v>0</v>
      </c>
      <c r="J227">
        <v>0</v>
      </c>
      <c r="K227">
        <v>444.38</v>
      </c>
      <c r="L227">
        <v>1714.05</v>
      </c>
    </row>
    <row r="228">
      <c r="A228" t="str">
        <v>BC_MATRIZ</v>
      </c>
      <c r="B228">
        <v>46157</v>
      </c>
      <c r="C228">
        <v>2440</v>
      </c>
      <c r="D228" t="str">
        <v>XXX-9999</v>
      </c>
      <c r="E228">
        <v>2108</v>
      </c>
      <c r="F228">
        <v>37660</v>
      </c>
      <c r="G228">
        <v>65716.7</v>
      </c>
      <c r="H228">
        <v>63582.63</v>
      </c>
      <c r="I228">
        <v>0</v>
      </c>
      <c r="J228">
        <v>0</v>
      </c>
      <c r="K228">
        <v>439.37</v>
      </c>
      <c r="L228">
        <v>1694.7</v>
      </c>
    </row>
    <row r="229">
      <c r="A229" t="str">
        <v>BC_MATRIZ</v>
      </c>
      <c r="B229">
        <v>46157</v>
      </c>
      <c r="C229">
        <v>2441</v>
      </c>
      <c r="D229" t="str">
        <v>XXX-9999</v>
      </c>
      <c r="E229">
        <v>2109</v>
      </c>
      <c r="F229">
        <v>49910</v>
      </c>
      <c r="G229">
        <v>87092.95</v>
      </c>
      <c r="H229">
        <v>84264.72</v>
      </c>
      <c r="I229">
        <v>0</v>
      </c>
      <c r="J229">
        <v>0</v>
      </c>
      <c r="K229">
        <v>582.28</v>
      </c>
      <c r="L229">
        <v>2245.95</v>
      </c>
    </row>
    <row r="230">
      <c r="A230" t="str">
        <v>BC_MATRIZ</v>
      </c>
      <c r="B230">
        <v>46157</v>
      </c>
      <c r="C230">
        <v>2442</v>
      </c>
      <c r="D230" t="str">
        <v>XXX-9999</v>
      </c>
      <c r="E230">
        <v>2110</v>
      </c>
      <c r="F230">
        <v>48260</v>
      </c>
      <c r="G230">
        <v>84213.7</v>
      </c>
      <c r="H230">
        <v>81478.97</v>
      </c>
      <c r="I230">
        <v>0</v>
      </c>
      <c r="J230">
        <v>0</v>
      </c>
      <c r="K230">
        <v>563.03</v>
      </c>
      <c r="L230">
        <v>2171.7</v>
      </c>
    </row>
    <row r="231">
      <c r="A231" t="str">
        <v>BC_MATRIZ</v>
      </c>
      <c r="B231">
        <v>46157</v>
      </c>
      <c r="C231">
        <v>2443</v>
      </c>
      <c r="D231" t="str">
        <v>XXX-9999</v>
      </c>
      <c r="E231">
        <v>2111</v>
      </c>
      <c r="F231">
        <v>50190</v>
      </c>
      <c r="G231">
        <v>87581.55</v>
      </c>
      <c r="H231">
        <v>84737.45</v>
      </c>
      <c r="I231">
        <v>0</v>
      </c>
      <c r="J231">
        <v>0</v>
      </c>
      <c r="K231">
        <v>585.55</v>
      </c>
      <c r="L231">
        <v>2258.55</v>
      </c>
    </row>
    <row r="232">
      <c r="A232" t="str">
        <v>BC_MATRIZ</v>
      </c>
      <c r="B232">
        <v>46157</v>
      </c>
      <c r="C232">
        <v>2444</v>
      </c>
      <c r="D232" t="str">
        <v>XXX-9999</v>
      </c>
      <c r="E232">
        <v>2112</v>
      </c>
      <c r="F232">
        <v>50100</v>
      </c>
      <c r="G232">
        <v>87424.5</v>
      </c>
      <c r="H232">
        <v>84585.5</v>
      </c>
      <c r="I232">
        <v>0</v>
      </c>
      <c r="J232">
        <v>0</v>
      </c>
      <c r="K232">
        <v>584.5</v>
      </c>
      <c r="L232">
        <v>2254.5</v>
      </c>
    </row>
    <row r="233">
      <c r="A233" t="str">
        <v>BC_MATRIZ</v>
      </c>
      <c r="B233">
        <v>46157</v>
      </c>
      <c r="C233">
        <v>2445</v>
      </c>
      <c r="D233" t="str">
        <v>XXX-9999</v>
      </c>
      <c r="E233">
        <v>2113</v>
      </c>
      <c r="F233">
        <v>49640</v>
      </c>
      <c r="G233">
        <v>86621.8</v>
      </c>
      <c r="H233">
        <v>83808.87</v>
      </c>
      <c r="I233">
        <v>0</v>
      </c>
      <c r="J233">
        <v>0</v>
      </c>
      <c r="K233">
        <v>579.13</v>
      </c>
      <c r="L233">
        <v>2233.8</v>
      </c>
    </row>
    <row r="234">
      <c r="A234" t="str">
        <v>BC_MATRIZ</v>
      </c>
      <c r="B234">
        <v>46157</v>
      </c>
      <c r="C234">
        <v>2446</v>
      </c>
      <c r="D234" t="str">
        <v>XXX-9999</v>
      </c>
      <c r="E234">
        <v>2114</v>
      </c>
      <c r="F234">
        <v>49910</v>
      </c>
      <c r="G234">
        <v>87092.95</v>
      </c>
      <c r="H234">
        <v>84264.72</v>
      </c>
      <c r="I234">
        <v>0</v>
      </c>
      <c r="J234">
        <v>0</v>
      </c>
      <c r="K234">
        <v>582.28</v>
      </c>
      <c r="L234">
        <v>2245.95</v>
      </c>
    </row>
    <row r="235">
      <c r="A235" t="str">
        <v>BC_MATRIZ</v>
      </c>
      <c r="B235">
        <v>46157</v>
      </c>
      <c r="C235">
        <v>2447</v>
      </c>
      <c r="D235" t="str">
        <v>XXX-9999</v>
      </c>
      <c r="E235">
        <v>2115</v>
      </c>
      <c r="F235">
        <v>49310</v>
      </c>
      <c r="G235">
        <v>86045.95</v>
      </c>
      <c r="H235">
        <v>83251.72</v>
      </c>
      <c r="I235">
        <v>0</v>
      </c>
      <c r="J235">
        <v>0</v>
      </c>
      <c r="K235">
        <v>575.28</v>
      </c>
      <c r="L235">
        <v>2218.95</v>
      </c>
    </row>
    <row r="236">
      <c r="A236" t="str">
        <v>BC_MATRIZ</v>
      </c>
      <c r="B236">
        <v>46157</v>
      </c>
      <c r="C236">
        <v>2448</v>
      </c>
      <c r="D236" t="str">
        <v>XXX-9999</v>
      </c>
      <c r="E236">
        <v>2116</v>
      </c>
      <c r="F236">
        <v>49370</v>
      </c>
      <c r="G236">
        <v>86150.65</v>
      </c>
      <c r="H236">
        <v>83353.02</v>
      </c>
      <c r="I236">
        <v>0</v>
      </c>
      <c r="J236">
        <v>0</v>
      </c>
      <c r="K236">
        <v>575.98</v>
      </c>
      <c r="L236">
        <v>2221.65</v>
      </c>
    </row>
    <row r="237">
      <c r="A237" t="str">
        <v>BC_MATRIZ</v>
      </c>
      <c r="B237">
        <v>46157</v>
      </c>
      <c r="C237">
        <v>2449</v>
      </c>
      <c r="D237" t="str">
        <v>XXX-9999</v>
      </c>
      <c r="E237">
        <v>2117</v>
      </c>
      <c r="F237">
        <v>49200</v>
      </c>
      <c r="G237">
        <v>85854</v>
      </c>
      <c r="H237">
        <v>83066</v>
      </c>
      <c r="I237">
        <v>0</v>
      </c>
      <c r="J237">
        <v>0</v>
      </c>
      <c r="K237">
        <v>574</v>
      </c>
      <c r="L237">
        <v>2214</v>
      </c>
    </row>
    <row r="238">
      <c r="A238" t="str">
        <v>BC_MATRIZ</v>
      </c>
      <c r="B238">
        <v>46157</v>
      </c>
      <c r="C238">
        <v>2450</v>
      </c>
      <c r="D238" t="str">
        <v>XXX-9999</v>
      </c>
      <c r="E238">
        <v>2120</v>
      </c>
      <c r="F238">
        <v>49260</v>
      </c>
      <c r="G238">
        <v>85958.7</v>
      </c>
      <c r="H238">
        <v>83167.3</v>
      </c>
      <c r="I238">
        <v>0</v>
      </c>
      <c r="J238">
        <v>0</v>
      </c>
      <c r="K238">
        <v>574.7</v>
      </c>
      <c r="L238">
        <v>2216.7</v>
      </c>
    </row>
    <row r="239">
      <c r="A239" t="str">
        <v>BC_MATRIZ</v>
      </c>
      <c r="B239">
        <v>46158</v>
      </c>
      <c r="C239">
        <v>2451</v>
      </c>
      <c r="D239" t="str">
        <v>XXX-9999</v>
      </c>
      <c r="E239">
        <v>2119</v>
      </c>
      <c r="F239">
        <v>50090</v>
      </c>
      <c r="G239">
        <v>87407.05</v>
      </c>
      <c r="H239">
        <v>84568.62</v>
      </c>
      <c r="I239">
        <v>0</v>
      </c>
      <c r="J239">
        <v>0</v>
      </c>
      <c r="K239">
        <v>584.38</v>
      </c>
      <c r="L239">
        <v>2254.05</v>
      </c>
    </row>
    <row r="240">
      <c r="A240" t="str">
        <v>BC_MATRIZ</v>
      </c>
      <c r="B240">
        <v>46158</v>
      </c>
      <c r="C240">
        <v>2453</v>
      </c>
      <c r="D240" t="str">
        <v>XXX-9999</v>
      </c>
      <c r="E240">
        <v>2121</v>
      </c>
      <c r="F240">
        <v>49160</v>
      </c>
      <c r="G240">
        <v>85784.2</v>
      </c>
      <c r="H240">
        <v>82998.47</v>
      </c>
      <c r="I240">
        <v>0</v>
      </c>
      <c r="J240">
        <v>0</v>
      </c>
      <c r="K240">
        <v>573.53</v>
      </c>
      <c r="L240">
        <v>2212.2</v>
      </c>
    </row>
    <row r="241">
      <c r="A241" t="str">
        <v>BC_MATRIZ</v>
      </c>
      <c r="B241">
        <v>46158</v>
      </c>
      <c r="C241">
        <v>2454</v>
      </c>
      <c r="D241" t="str">
        <v>XXX-9999</v>
      </c>
      <c r="E241">
        <v>2122</v>
      </c>
      <c r="F241">
        <v>48760</v>
      </c>
      <c r="G241">
        <v>85086.2</v>
      </c>
      <c r="H241">
        <v>82323.13</v>
      </c>
      <c r="I241">
        <v>0</v>
      </c>
      <c r="J241">
        <v>0</v>
      </c>
      <c r="K241">
        <v>568.87</v>
      </c>
      <c r="L241">
        <v>2194.2</v>
      </c>
    </row>
    <row r="242">
      <c r="A242" t="str">
        <v>BC_MATRIZ</v>
      </c>
      <c r="B242">
        <v>46158</v>
      </c>
      <c r="C242">
        <v>2455</v>
      </c>
      <c r="D242" t="str">
        <v>XXX-9999</v>
      </c>
      <c r="E242">
        <v>2123</v>
      </c>
      <c r="F242">
        <v>48110</v>
      </c>
      <c r="G242">
        <v>83951.95</v>
      </c>
      <c r="H242">
        <v>81225.72</v>
      </c>
      <c r="I242">
        <v>0</v>
      </c>
      <c r="J242">
        <v>0</v>
      </c>
      <c r="K242">
        <v>561.28</v>
      </c>
      <c r="L242">
        <v>2164.95</v>
      </c>
    </row>
    <row r="243">
      <c r="A243" t="str">
        <v>BC_MATRIZ</v>
      </c>
      <c r="B243">
        <v>46158</v>
      </c>
      <c r="C243">
        <v>2456</v>
      </c>
      <c r="D243" t="str">
        <v>XXX-9999</v>
      </c>
      <c r="E243">
        <v>2124</v>
      </c>
      <c r="F243">
        <v>50160</v>
      </c>
      <c r="G243">
        <v>87529.2</v>
      </c>
      <c r="H243">
        <v>84686.8</v>
      </c>
      <c r="I243">
        <v>0</v>
      </c>
      <c r="J243">
        <v>0</v>
      </c>
      <c r="K243">
        <v>585.2</v>
      </c>
      <c r="L243">
        <v>2257.2</v>
      </c>
    </row>
    <row r="244">
      <c r="A244" t="str">
        <v>BC_MATRIZ</v>
      </c>
      <c r="B244">
        <v>46158</v>
      </c>
      <c r="C244">
        <v>2457</v>
      </c>
      <c r="D244" t="str">
        <v>XXX-9999</v>
      </c>
      <c r="E244">
        <v>2125</v>
      </c>
      <c r="F244">
        <v>47090</v>
      </c>
      <c r="G244">
        <v>82172.05</v>
      </c>
      <c r="H244">
        <v>79503.62</v>
      </c>
      <c r="I244">
        <v>0</v>
      </c>
      <c r="J244">
        <v>0</v>
      </c>
      <c r="K244">
        <v>549.38</v>
      </c>
      <c r="L244">
        <v>2119.05</v>
      </c>
    </row>
    <row r="245">
      <c r="A245" t="str">
        <v>BC_MATRIZ</v>
      </c>
      <c r="B245">
        <v>46158</v>
      </c>
      <c r="C245">
        <v>2458</v>
      </c>
      <c r="D245" t="str">
        <v>XXX-9999</v>
      </c>
      <c r="E245">
        <v>2126</v>
      </c>
      <c r="F245">
        <v>49970</v>
      </c>
      <c r="G245">
        <v>87197.65</v>
      </c>
      <c r="H245">
        <v>84366.02</v>
      </c>
      <c r="I245">
        <v>0</v>
      </c>
      <c r="J245">
        <v>0</v>
      </c>
      <c r="K245">
        <v>582.98</v>
      </c>
      <c r="L245">
        <v>2248.65</v>
      </c>
    </row>
    <row r="246">
      <c r="A246" t="str">
        <v>BC_MATRIZ</v>
      </c>
      <c r="B246">
        <v>46160</v>
      </c>
      <c r="C246">
        <v>2459</v>
      </c>
      <c r="D246" t="str">
        <v>XXX-9999</v>
      </c>
      <c r="E246">
        <v>2127</v>
      </c>
      <c r="F246">
        <v>49440</v>
      </c>
      <c r="G246">
        <v>86272.8</v>
      </c>
      <c r="H246">
        <v>83471.2</v>
      </c>
      <c r="I246">
        <v>0</v>
      </c>
      <c r="J246">
        <v>0</v>
      </c>
      <c r="K246">
        <v>576.8</v>
      </c>
      <c r="L246">
        <v>2224.8</v>
      </c>
    </row>
    <row r="247">
      <c r="A247" t="str">
        <v>BC_MATRIZ</v>
      </c>
      <c r="B247">
        <v>46160</v>
      </c>
      <c r="C247">
        <v>2460</v>
      </c>
      <c r="D247" t="str">
        <v>XXX-9999</v>
      </c>
      <c r="E247">
        <v>2128</v>
      </c>
      <c r="F247">
        <v>49240</v>
      </c>
      <c r="G247">
        <v>85923.8</v>
      </c>
      <c r="H247">
        <v>83133.53</v>
      </c>
      <c r="I247">
        <v>0</v>
      </c>
      <c r="J247">
        <v>0</v>
      </c>
      <c r="K247">
        <v>574.47</v>
      </c>
      <c r="L247">
        <v>2215.8</v>
      </c>
    </row>
    <row r="248">
      <c r="A248" t="str">
        <v>BC_MATRIZ</v>
      </c>
      <c r="B248">
        <v>46160</v>
      </c>
      <c r="C248">
        <v>2461</v>
      </c>
      <c r="D248" t="str">
        <v>XXX-9999</v>
      </c>
      <c r="E248">
        <v>2129</v>
      </c>
      <c r="F248">
        <v>49370</v>
      </c>
      <c r="G248">
        <v>86150.65</v>
      </c>
      <c r="H248">
        <v>83353.02</v>
      </c>
      <c r="I248">
        <v>0</v>
      </c>
      <c r="J248">
        <v>0</v>
      </c>
      <c r="K248">
        <v>575.98</v>
      </c>
      <c r="L248">
        <v>2221.65</v>
      </c>
    </row>
    <row r="249">
      <c r="A249" t="str">
        <v>BC_MATRIZ</v>
      </c>
      <c r="B249">
        <v>46160</v>
      </c>
      <c r="C249">
        <v>2462</v>
      </c>
      <c r="D249" t="str">
        <v>XXX-9999</v>
      </c>
      <c r="E249">
        <v>2130</v>
      </c>
      <c r="F249">
        <v>46970</v>
      </c>
      <c r="G249">
        <v>81962.65</v>
      </c>
      <c r="H249">
        <v>79301.02</v>
      </c>
      <c r="I249">
        <v>0</v>
      </c>
      <c r="J249">
        <v>0</v>
      </c>
      <c r="K249">
        <v>547.98</v>
      </c>
      <c r="L249">
        <v>2113.65</v>
      </c>
    </row>
    <row r="250">
      <c r="A250" t="str">
        <v>BC_MATRIZ</v>
      </c>
      <c r="B250">
        <v>46160</v>
      </c>
      <c r="C250">
        <v>2463</v>
      </c>
      <c r="D250" t="str">
        <v>XXX-9999</v>
      </c>
      <c r="E250">
        <v>2131</v>
      </c>
      <c r="F250">
        <v>49080</v>
      </c>
      <c r="G250">
        <v>85644.6</v>
      </c>
      <c r="H250">
        <v>82863.4</v>
      </c>
      <c r="I250">
        <v>0</v>
      </c>
      <c r="J250">
        <v>0</v>
      </c>
      <c r="K250">
        <v>572.6</v>
      </c>
      <c r="L250">
        <v>2208.6</v>
      </c>
    </row>
    <row r="251">
      <c r="A251" t="str">
        <v>BC_MATRIZ</v>
      </c>
      <c r="B251">
        <v>46160</v>
      </c>
      <c r="C251">
        <v>2464</v>
      </c>
      <c r="D251" t="str">
        <v>XXX-9999</v>
      </c>
      <c r="E251">
        <v>2132</v>
      </c>
      <c r="F251">
        <v>47990</v>
      </c>
      <c r="G251">
        <v>83742.55</v>
      </c>
      <c r="H251">
        <v>81023.12</v>
      </c>
      <c r="I251">
        <v>0</v>
      </c>
      <c r="J251">
        <v>0</v>
      </c>
      <c r="K251">
        <v>559.88</v>
      </c>
      <c r="L251">
        <v>2159.55</v>
      </c>
    </row>
    <row r="252">
      <c r="A252" t="str">
        <v>BC_MATRIZ</v>
      </c>
      <c r="B252">
        <v>46160</v>
      </c>
      <c r="C252">
        <v>2465</v>
      </c>
      <c r="D252" t="str">
        <v>XXX-9999</v>
      </c>
      <c r="E252">
        <v>2133</v>
      </c>
      <c r="F252">
        <v>49210</v>
      </c>
      <c r="G252">
        <v>85871.45</v>
      </c>
      <c r="H252">
        <v>83082.88</v>
      </c>
      <c r="I252">
        <v>0</v>
      </c>
      <c r="J252">
        <v>0</v>
      </c>
      <c r="K252">
        <v>574.12</v>
      </c>
      <c r="L252">
        <v>2214.45</v>
      </c>
    </row>
    <row r="253">
      <c r="A253" t="str">
        <v>BC_MATRIZ</v>
      </c>
      <c r="B253">
        <v>46160</v>
      </c>
      <c r="C253">
        <v>2466</v>
      </c>
      <c r="D253" t="str">
        <v>XXX-9999</v>
      </c>
      <c r="E253">
        <v>2134</v>
      </c>
      <c r="F253">
        <v>48890</v>
      </c>
      <c r="G253">
        <v>85313.05</v>
      </c>
      <c r="H253">
        <v>82542.62</v>
      </c>
      <c r="I253">
        <v>0</v>
      </c>
      <c r="J253">
        <v>0</v>
      </c>
      <c r="K253">
        <v>570.38</v>
      </c>
      <c r="L253">
        <v>2200.05</v>
      </c>
    </row>
    <row r="254">
      <c r="A254" t="str">
        <v>BC_MATRIZ</v>
      </c>
      <c r="B254">
        <v>46160</v>
      </c>
      <c r="C254">
        <v>2467</v>
      </c>
      <c r="D254" t="str">
        <v>XXX-9999</v>
      </c>
      <c r="E254">
        <v>2135</v>
      </c>
      <c r="F254">
        <v>49270</v>
      </c>
      <c r="G254">
        <v>85976.15</v>
      </c>
      <c r="H254">
        <v>83184.18</v>
      </c>
      <c r="I254">
        <v>0</v>
      </c>
      <c r="J254">
        <v>0</v>
      </c>
      <c r="K254">
        <v>574.82</v>
      </c>
      <c r="L254">
        <v>2217.15</v>
      </c>
    </row>
    <row r="255">
      <c r="A255" t="str">
        <v>BC_MATRIZ</v>
      </c>
      <c r="B255">
        <v>46160</v>
      </c>
      <c r="C255">
        <v>2468</v>
      </c>
      <c r="D255" t="str">
        <v>XXX-9999</v>
      </c>
      <c r="E255">
        <v>2136</v>
      </c>
      <c r="F255">
        <v>37600</v>
      </c>
      <c r="G255">
        <v>65612</v>
      </c>
      <c r="H255">
        <v>63481.33</v>
      </c>
      <c r="I255">
        <v>0</v>
      </c>
      <c r="J255">
        <v>0</v>
      </c>
      <c r="K255">
        <v>438.67</v>
      </c>
      <c r="L255">
        <v>1692</v>
      </c>
    </row>
    <row r="256">
      <c r="A256" t="str">
        <v>BC_MATRIZ</v>
      </c>
      <c r="B256">
        <v>46161</v>
      </c>
      <c r="C256">
        <v>2469</v>
      </c>
      <c r="D256" t="str">
        <v>XXX-9999</v>
      </c>
      <c r="E256">
        <v>2137</v>
      </c>
      <c r="F256">
        <v>48410</v>
      </c>
      <c r="G256">
        <v>84475.45</v>
      </c>
      <c r="H256">
        <v>81732.22</v>
      </c>
      <c r="I256">
        <v>0</v>
      </c>
      <c r="J256">
        <v>0</v>
      </c>
      <c r="K256">
        <v>564.78</v>
      </c>
      <c r="L256">
        <v>2178.45</v>
      </c>
    </row>
    <row r="257">
      <c r="A257" t="str">
        <v>BC_MATRIZ</v>
      </c>
      <c r="B257">
        <v>46161</v>
      </c>
      <c r="C257">
        <v>2470</v>
      </c>
      <c r="D257" t="str">
        <v>XXX-9999</v>
      </c>
      <c r="E257">
        <v>2138</v>
      </c>
      <c r="F257">
        <v>49500</v>
      </c>
      <c r="G257">
        <v>86377.5</v>
      </c>
      <c r="H257">
        <v>83572.5</v>
      </c>
      <c r="I257">
        <v>0</v>
      </c>
      <c r="J257">
        <v>0</v>
      </c>
      <c r="K257">
        <v>577.5</v>
      </c>
      <c r="L257">
        <v>2227.5</v>
      </c>
    </row>
    <row r="258">
      <c r="A258" t="str">
        <v>BC_MATRIZ</v>
      </c>
      <c r="B258">
        <v>46161</v>
      </c>
      <c r="C258">
        <v>2471</v>
      </c>
      <c r="D258" t="str">
        <v>XXX-9999</v>
      </c>
      <c r="E258">
        <v>2139</v>
      </c>
      <c r="F258">
        <v>49890</v>
      </c>
      <c r="G258">
        <v>87058.05</v>
      </c>
      <c r="H258">
        <v>84230.95</v>
      </c>
      <c r="I258">
        <v>0</v>
      </c>
      <c r="J258">
        <v>0</v>
      </c>
      <c r="K258">
        <v>582.05</v>
      </c>
      <c r="L258">
        <v>2245.05</v>
      </c>
    </row>
    <row r="259">
      <c r="A259" t="str">
        <v>BC_MATRIZ</v>
      </c>
      <c r="B259">
        <v>46161</v>
      </c>
      <c r="C259">
        <v>2472</v>
      </c>
      <c r="D259" t="str">
        <v>XXX-9999</v>
      </c>
      <c r="E259">
        <v>2140</v>
      </c>
      <c r="F259">
        <v>50050</v>
      </c>
      <c r="G259">
        <v>87337.25</v>
      </c>
      <c r="H259">
        <v>84501.08</v>
      </c>
      <c r="I259">
        <v>0</v>
      </c>
      <c r="J259">
        <v>0</v>
      </c>
      <c r="K259">
        <v>583.92</v>
      </c>
      <c r="L259">
        <v>2252.25</v>
      </c>
    </row>
    <row r="260">
      <c r="A260" t="str">
        <v>BC_MATRIZ</v>
      </c>
      <c r="B260">
        <v>46161</v>
      </c>
      <c r="C260">
        <v>2473</v>
      </c>
      <c r="D260" t="str">
        <v>XXX-9999</v>
      </c>
      <c r="E260">
        <v>2141</v>
      </c>
      <c r="F260">
        <v>20300</v>
      </c>
      <c r="G260">
        <v>35423.5</v>
      </c>
      <c r="H260">
        <v>34273.17</v>
      </c>
      <c r="I260">
        <v>0</v>
      </c>
      <c r="J260">
        <v>0</v>
      </c>
      <c r="K260">
        <v>236.83</v>
      </c>
      <c r="L260">
        <v>913.5</v>
      </c>
    </row>
    <row r="261">
      <c r="A261" t="str">
        <v>Total</v>
      </c>
      <c r="G261">
        <v>18621237.02999999</v>
      </c>
      <c r="H261">
        <v>16930248.719999988</v>
      </c>
      <c r="L261">
        <v>1403039.3699999996</v>
      </c>
    </row>
    <row r="262">
      <c r="A262" t="str">
        <v>BC_MATRIZ</v>
      </c>
      <c r="B262">
        <v>46174</v>
      </c>
      <c r="C262">
        <v>2501</v>
      </c>
      <c r="D262" t="str">
        <v>BRA-2026</v>
      </c>
      <c r="E262">
        <v>2201</v>
      </c>
      <c r="F262">
        <v>1850000</v>
      </c>
      <c r="G262">
        <v>3118762.73</v>
      </c>
      <c r="H262">
        <v>1765207.97</v>
      </c>
      <c r="I262">
        <v>250000</v>
      </c>
      <c r="J262">
        <v>35000</v>
      </c>
      <c r="K262">
        <v>28586.02</v>
      </c>
      <c r="L262">
        <v>1039968.74</v>
      </c>
    </row>
    <row r="263">
      <c r="A263" t="str">
        <v>MM</v>
      </c>
      <c r="B263">
        <v>46174</v>
      </c>
      <c r="C263">
        <v>2502</v>
      </c>
      <c r="D263" t="str">
        <v>MMG-2026</v>
      </c>
      <c r="E263">
        <v>2202</v>
      </c>
      <c r="F263">
        <v>80000</v>
      </c>
      <c r="G263">
        <v>138060</v>
      </c>
      <c r="H263">
        <v>64359.05</v>
      </c>
      <c r="I263">
        <v>800</v>
      </c>
      <c r="J263">
        <v>223.67</v>
      </c>
      <c r="K263">
        <v>0</v>
      </c>
      <c r="L263">
        <v>72677.28</v>
      </c>
    </row>
  </sheetData>
  <ignoredErrors>
    <ignoredError numberStoredAsText="1" sqref="A1:L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COMPARATIVO ANUAL</vt:lpstr>
      <vt:lpstr>BD_LUCRO</vt:lpstr>
      <vt:lpstr>BD_DESP</vt:lpstr>
      <vt:lpstr>BD_REC_FIN</vt:lpstr>
      <vt:lpstr>BD_DESP_COMPL</vt:lpstr>
      <vt:lpstr>HIST. MENSAL</vt:lpstr>
      <vt:lpstr>BD_FATURAMENTO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2026-03-24T18:55:04Z</dcterms:created>
  <dcterms:modified xsi:type="dcterms:W3CDTF">2026-06-08T13:29:19Z</dcterms:modified>
  <cp:lastModifiedBy>murilo</cp:lastModifiedBy>
  <cp:revision>3</cp:revision>
  <dc:creator>murillo nunes</dc:creator>
  <dc:language>en-US</dc:language>
</cp:coreProperties>
</file>