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Jie\Documents\Soccer_Interactive_Table_2020\"/>
    </mc:Choice>
  </mc:AlternateContent>
  <xr:revisionPtr revIDLastSave="0" documentId="13_ncr:1_{6503FCD4-11B2-4A3D-82F2-CA074B61FE09}" xr6:coauthVersionLast="47" xr6:coauthVersionMax="47" xr10:uidLastSave="{00000000-0000-0000-0000-000000000000}"/>
  <bookViews>
    <workbookView xWindow="-120" yWindow="-120" windowWidth="38640" windowHeight="21120" activeTab="5" xr2:uid="{D5F9777E-7D86-4E85-ADDB-616A513124C8}"/>
  </bookViews>
  <sheets>
    <sheet name="Dashboard" sheetId="22" r:id="rId1"/>
    <sheet name="Deduction" sheetId="26" r:id="rId2"/>
    <sheet name="Sheet5" sheetId="1" state="veryHidden" r:id="rId3"/>
    <sheet name="fixtures" sheetId="3" r:id="rId4"/>
    <sheet name="fixtures_tmp" sheetId="29" state="hidden" r:id="rId5"/>
    <sheet name="Table" sheetId="14" r:id="rId6"/>
    <sheet name="Predicted_Table" sheetId="15" r:id="rId7"/>
    <sheet name="spi_global_rankings" sheetId="23" r:id="rId8"/>
    <sheet name="SPI" sheetId="6" r:id="rId9"/>
    <sheet name="Fixtures_by_Clubs" sheetId="8" r:id="rId10"/>
    <sheet name="Fixtures_by_Date" sheetId="12" r:id="rId11"/>
  </sheets>
  <functionGroups builtInGroupCount="19"/>
  <definedNames>
    <definedName name="_xlnm._FilterDatabase" localSheetId="3" hidden="1">fixtures!$A$1:$AZ$386</definedName>
    <definedName name="_xlnm._FilterDatabase" localSheetId="10" hidden="1">Fixtures_by_Date!$A$1:$M$564</definedName>
    <definedName name="_xlnm._FilterDatabase" localSheetId="6" hidden="1">Predicted_Table!$A$2:$FE$21</definedName>
    <definedName name="_xlnm._FilterDatabase" localSheetId="7" hidden="1">spi_global_rankings!$A$1:$G$630</definedName>
    <definedName name="ARS">Sheet5!$A$6</definedName>
    <definedName name="AST">Sheet5!$A$7</definedName>
    <definedName name="BHA">Sheet5!$A$9</definedName>
    <definedName name="BOU">Sheet5!$A$8</definedName>
    <definedName name="BUR">Sheet5!$A$10</definedName>
    <definedName name="che">Sheet5!$A$11</definedName>
    <definedName name="CRY">Sheet5!$A$12</definedName>
    <definedName name="EVE">Sheet5!$A$13</definedName>
    <definedName name="ExternalData_1" localSheetId="7" hidden="1">spi_global_rankings!$A$1:$G$641</definedName>
    <definedName name="LEI">Sheet5!$A$14</definedName>
    <definedName name="LIV">Sheet5!$A$15</definedName>
    <definedName name="MCI">Sheet5!$A$16</definedName>
    <definedName name="MUN">Sheet5!$A$17</definedName>
    <definedName name="NEW">Sheet5!$A$18</definedName>
    <definedName name="NOR">Sheet5!$A$19</definedName>
    <definedName name="_xlnm.Print_Area" localSheetId="9">Fixtures_by_Clubs!$A$1:$IF$52</definedName>
    <definedName name="_xlnm.Print_Area" localSheetId="10">Fixtures_by_Date!$A$1:$M$509</definedName>
    <definedName name="Query___output_ENG_1_2021" localSheetId="4" hidden="1">fixtures_tmp!$A$1:$Q$381</definedName>
    <definedName name="SHE">Sheet5!$A$20</definedName>
    <definedName name="SOU">Sheet5!$A$21</definedName>
    <definedName name="TOT">Sheet5!$A$22</definedName>
    <definedName name="WAT">Sheet5!$A$23</definedName>
    <definedName name="WHU">Sheet5!$A$24</definedName>
    <definedName name="WOL">Sheet5!$A$25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5" i="22" l="1" a="1"/>
  <c r="H45" i="22" s="1"/>
  <c r="AN13" i="1" l="1"/>
  <c r="AM13" i="1"/>
  <c r="AL13" i="1"/>
  <c r="AH13" i="1"/>
  <c r="AG13" i="1"/>
  <c r="AF13" i="1"/>
  <c r="Q20" i="1"/>
  <c r="P20" i="1"/>
  <c r="O20" i="1"/>
  <c r="K20" i="1"/>
  <c r="J20" i="1"/>
  <c r="I20" i="1"/>
  <c r="Q23" i="1"/>
  <c r="P23" i="1"/>
  <c r="O23" i="1"/>
  <c r="K23" i="1"/>
  <c r="J23" i="1"/>
  <c r="I23" i="1"/>
  <c r="Q8" i="1"/>
  <c r="P8" i="1"/>
  <c r="O8" i="1"/>
  <c r="K8" i="1"/>
  <c r="J8" i="1"/>
  <c r="I8" i="1"/>
  <c r="AE381" i="3" l="1"/>
  <c r="AD381" i="3"/>
  <c r="AC381" i="3"/>
  <c r="AE380" i="3"/>
  <c r="AD380" i="3"/>
  <c r="AC380" i="3"/>
  <c r="AE379" i="3"/>
  <c r="AD379" i="3"/>
  <c r="AC379" i="3"/>
  <c r="AE378" i="3"/>
  <c r="AD378" i="3"/>
  <c r="AC378" i="3"/>
  <c r="AE377" i="3"/>
  <c r="AD377" i="3"/>
  <c r="AC377" i="3"/>
  <c r="AE376" i="3"/>
  <c r="AD376" i="3"/>
  <c r="AC376" i="3"/>
  <c r="AE375" i="3"/>
  <c r="AD375" i="3"/>
  <c r="AC375" i="3"/>
  <c r="AE374" i="3"/>
  <c r="AD374" i="3"/>
  <c r="AC374" i="3"/>
  <c r="AE373" i="3"/>
  <c r="AD373" i="3"/>
  <c r="AC373" i="3"/>
  <c r="AE372" i="3"/>
  <c r="AD372" i="3"/>
  <c r="AC372" i="3"/>
  <c r="AE371" i="3"/>
  <c r="AD371" i="3"/>
  <c r="AC371" i="3"/>
  <c r="AE370" i="3"/>
  <c r="AD370" i="3"/>
  <c r="AC370" i="3"/>
  <c r="AE369" i="3"/>
  <c r="AD369" i="3"/>
  <c r="AC369" i="3"/>
  <c r="AE368" i="3"/>
  <c r="AD368" i="3"/>
  <c r="AC368" i="3"/>
  <c r="AE367" i="3"/>
  <c r="AD367" i="3"/>
  <c r="AC367" i="3"/>
  <c r="AE366" i="3"/>
  <c r="AD366" i="3"/>
  <c r="AC366" i="3"/>
  <c r="AE365" i="3"/>
  <c r="AD365" i="3"/>
  <c r="AC365" i="3"/>
  <c r="AE364" i="3"/>
  <c r="AD364" i="3"/>
  <c r="AC364" i="3"/>
  <c r="AE363" i="3"/>
  <c r="AD363" i="3"/>
  <c r="AC363" i="3"/>
  <c r="AE362" i="3"/>
  <c r="AD362" i="3"/>
  <c r="AC362" i="3"/>
  <c r="AE361" i="3"/>
  <c r="AD361" i="3"/>
  <c r="AC361" i="3"/>
  <c r="AE360" i="3"/>
  <c r="AD360" i="3"/>
  <c r="AC360" i="3"/>
  <c r="AE359" i="3"/>
  <c r="AD359" i="3"/>
  <c r="AC359" i="3"/>
  <c r="AE358" i="3"/>
  <c r="AD358" i="3"/>
  <c r="AC358" i="3"/>
  <c r="AE357" i="3"/>
  <c r="AD357" i="3"/>
  <c r="AC357" i="3"/>
  <c r="AE356" i="3"/>
  <c r="AD356" i="3"/>
  <c r="AC356" i="3"/>
  <c r="AE355" i="3"/>
  <c r="AD355" i="3"/>
  <c r="AC355" i="3"/>
  <c r="AE354" i="3"/>
  <c r="AD354" i="3"/>
  <c r="AC354" i="3"/>
  <c r="AE353" i="3"/>
  <c r="AD353" i="3"/>
  <c r="AC353" i="3"/>
  <c r="AE352" i="3"/>
  <c r="AD352" i="3"/>
  <c r="AC352" i="3"/>
  <c r="AE351" i="3"/>
  <c r="AD351" i="3"/>
  <c r="AC351" i="3"/>
  <c r="AE350" i="3"/>
  <c r="AD350" i="3"/>
  <c r="AC350" i="3"/>
  <c r="AE349" i="3"/>
  <c r="AD349" i="3"/>
  <c r="AC349" i="3"/>
  <c r="AE348" i="3"/>
  <c r="AD348" i="3"/>
  <c r="AC348" i="3"/>
  <c r="AE347" i="3"/>
  <c r="AD347" i="3"/>
  <c r="AC347" i="3"/>
  <c r="AE346" i="3"/>
  <c r="AD346" i="3"/>
  <c r="AC346" i="3"/>
  <c r="AE345" i="3"/>
  <c r="AD345" i="3"/>
  <c r="AC345" i="3"/>
  <c r="AE344" i="3"/>
  <c r="AD344" i="3"/>
  <c r="AC344" i="3"/>
  <c r="AE343" i="3"/>
  <c r="AD343" i="3"/>
  <c r="AC343" i="3"/>
  <c r="AE342" i="3"/>
  <c r="AD342" i="3"/>
  <c r="AC342" i="3"/>
  <c r="AE341" i="3"/>
  <c r="AD341" i="3"/>
  <c r="AC341" i="3"/>
  <c r="AE340" i="3"/>
  <c r="AD340" i="3"/>
  <c r="AC340" i="3"/>
  <c r="AE339" i="3"/>
  <c r="AD339" i="3"/>
  <c r="AC339" i="3"/>
  <c r="AE338" i="3"/>
  <c r="AD338" i="3"/>
  <c r="AC338" i="3"/>
  <c r="AE337" i="3"/>
  <c r="AD337" i="3"/>
  <c r="AC337" i="3"/>
  <c r="AE336" i="3"/>
  <c r="AD336" i="3"/>
  <c r="AC336" i="3"/>
  <c r="AE335" i="3"/>
  <c r="AD335" i="3"/>
  <c r="AC335" i="3"/>
  <c r="AE334" i="3"/>
  <c r="AD334" i="3"/>
  <c r="AC334" i="3"/>
  <c r="AE333" i="3"/>
  <c r="AD333" i="3"/>
  <c r="AC333" i="3"/>
  <c r="AE332" i="3"/>
  <c r="AD332" i="3"/>
  <c r="AC332" i="3"/>
  <c r="AE331" i="3"/>
  <c r="AD331" i="3"/>
  <c r="AC331" i="3"/>
  <c r="AE330" i="3"/>
  <c r="AD330" i="3"/>
  <c r="AC330" i="3"/>
  <c r="AE329" i="3"/>
  <c r="AD329" i="3"/>
  <c r="AC329" i="3"/>
  <c r="AE328" i="3"/>
  <c r="AD328" i="3"/>
  <c r="AC328" i="3"/>
  <c r="AE327" i="3"/>
  <c r="AD327" i="3"/>
  <c r="AC327" i="3"/>
  <c r="AE326" i="3"/>
  <c r="AD326" i="3"/>
  <c r="AC326" i="3"/>
  <c r="AE325" i="3"/>
  <c r="AD325" i="3"/>
  <c r="AC325" i="3"/>
  <c r="AE324" i="3"/>
  <c r="AD324" i="3"/>
  <c r="AC324" i="3"/>
  <c r="AE323" i="3"/>
  <c r="AD323" i="3"/>
  <c r="AC323" i="3"/>
  <c r="AE322" i="3"/>
  <c r="AD322" i="3"/>
  <c r="AC322" i="3"/>
  <c r="AE321" i="3"/>
  <c r="AD321" i="3"/>
  <c r="AC321" i="3"/>
  <c r="AE320" i="3"/>
  <c r="AD320" i="3"/>
  <c r="AC320" i="3"/>
  <c r="AE319" i="3"/>
  <c r="AD319" i="3"/>
  <c r="AC319" i="3"/>
  <c r="AE318" i="3"/>
  <c r="AD318" i="3"/>
  <c r="AC318" i="3"/>
  <c r="AE317" i="3"/>
  <c r="AD317" i="3"/>
  <c r="AC317" i="3"/>
  <c r="AE316" i="3"/>
  <c r="AD316" i="3"/>
  <c r="AC316" i="3"/>
  <c r="AE315" i="3"/>
  <c r="AD315" i="3"/>
  <c r="AC315" i="3"/>
  <c r="AE314" i="3"/>
  <c r="AD314" i="3"/>
  <c r="AC314" i="3"/>
  <c r="AE313" i="3"/>
  <c r="AD313" i="3"/>
  <c r="AC313" i="3"/>
  <c r="AE312" i="3"/>
  <c r="AD312" i="3"/>
  <c r="AC312" i="3"/>
  <c r="AE311" i="3"/>
  <c r="AD311" i="3"/>
  <c r="AC311" i="3"/>
  <c r="AE310" i="3"/>
  <c r="AD310" i="3"/>
  <c r="AC310" i="3"/>
  <c r="AE309" i="3"/>
  <c r="AD309" i="3"/>
  <c r="AC309" i="3"/>
  <c r="AE308" i="3"/>
  <c r="AD308" i="3"/>
  <c r="AC308" i="3"/>
  <c r="AE307" i="3"/>
  <c r="AD307" i="3"/>
  <c r="AC307" i="3"/>
  <c r="AE306" i="3"/>
  <c r="AD306" i="3"/>
  <c r="AC306" i="3"/>
  <c r="AE305" i="3"/>
  <c r="AD305" i="3"/>
  <c r="AC305" i="3"/>
  <c r="AE304" i="3"/>
  <c r="AD304" i="3"/>
  <c r="AC304" i="3"/>
  <c r="AE303" i="3"/>
  <c r="AD303" i="3"/>
  <c r="AC303" i="3"/>
  <c r="AE302" i="3"/>
  <c r="AD302" i="3"/>
  <c r="AC302" i="3"/>
  <c r="AE301" i="3"/>
  <c r="AD301" i="3"/>
  <c r="AC301" i="3"/>
  <c r="AE300" i="3"/>
  <c r="AD300" i="3"/>
  <c r="AC300" i="3"/>
  <c r="AE299" i="3"/>
  <c r="AD299" i="3"/>
  <c r="AC299" i="3"/>
  <c r="AE298" i="3"/>
  <c r="AD298" i="3"/>
  <c r="AC298" i="3"/>
  <c r="AE297" i="3"/>
  <c r="AD297" i="3"/>
  <c r="AC297" i="3"/>
  <c r="AE296" i="3"/>
  <c r="AD296" i="3"/>
  <c r="AC296" i="3"/>
  <c r="AE295" i="3"/>
  <c r="AD295" i="3"/>
  <c r="AC295" i="3"/>
  <c r="AE294" i="3"/>
  <c r="AD294" i="3"/>
  <c r="AC294" i="3"/>
  <c r="AE293" i="3"/>
  <c r="AD293" i="3"/>
  <c r="AC293" i="3"/>
  <c r="AE292" i="3"/>
  <c r="AD292" i="3"/>
  <c r="AC292" i="3"/>
  <c r="AE291" i="3"/>
  <c r="AD291" i="3"/>
  <c r="AC291" i="3"/>
  <c r="AE290" i="3"/>
  <c r="AD290" i="3"/>
  <c r="AC290" i="3"/>
  <c r="AE289" i="3"/>
  <c r="AD289" i="3"/>
  <c r="AC289" i="3"/>
  <c r="AE288" i="3"/>
  <c r="AD288" i="3"/>
  <c r="AC288" i="3"/>
  <c r="AE287" i="3"/>
  <c r="AD287" i="3"/>
  <c r="AC287" i="3"/>
  <c r="AE286" i="3"/>
  <c r="AD286" i="3"/>
  <c r="AC286" i="3"/>
  <c r="AE285" i="3"/>
  <c r="AD285" i="3"/>
  <c r="AC285" i="3"/>
  <c r="AE284" i="3"/>
  <c r="AD284" i="3"/>
  <c r="AC284" i="3"/>
  <c r="AE283" i="3"/>
  <c r="AD283" i="3"/>
  <c r="AC283" i="3"/>
  <c r="AE282" i="3"/>
  <c r="AD282" i="3"/>
  <c r="AC282" i="3"/>
  <c r="AE281" i="3"/>
  <c r="AD281" i="3"/>
  <c r="AC281" i="3"/>
  <c r="AE280" i="3"/>
  <c r="AD280" i="3"/>
  <c r="AC280" i="3"/>
  <c r="AE279" i="3"/>
  <c r="AD279" i="3"/>
  <c r="AC279" i="3"/>
  <c r="AE278" i="3"/>
  <c r="AD278" i="3"/>
  <c r="AC278" i="3"/>
  <c r="AE277" i="3"/>
  <c r="AD277" i="3"/>
  <c r="AC277" i="3"/>
  <c r="AE276" i="3"/>
  <c r="AD276" i="3"/>
  <c r="AC276" i="3"/>
  <c r="AE275" i="3"/>
  <c r="AD275" i="3"/>
  <c r="AC275" i="3"/>
  <c r="AE274" i="3"/>
  <c r="AD274" i="3"/>
  <c r="AC274" i="3"/>
  <c r="AE273" i="3"/>
  <c r="AD273" i="3"/>
  <c r="AC273" i="3"/>
  <c r="AE272" i="3"/>
  <c r="AD272" i="3"/>
  <c r="AC272" i="3"/>
  <c r="AE271" i="3"/>
  <c r="AD271" i="3"/>
  <c r="AC271" i="3"/>
  <c r="AE270" i="3"/>
  <c r="AD270" i="3"/>
  <c r="AC270" i="3"/>
  <c r="AE269" i="3"/>
  <c r="AD269" i="3"/>
  <c r="AC269" i="3"/>
  <c r="AE268" i="3"/>
  <c r="AD268" i="3"/>
  <c r="AC268" i="3"/>
  <c r="AE267" i="3"/>
  <c r="AD267" i="3"/>
  <c r="AC267" i="3"/>
  <c r="AE266" i="3"/>
  <c r="AD266" i="3"/>
  <c r="AC266" i="3"/>
  <c r="AE265" i="3"/>
  <c r="AD265" i="3"/>
  <c r="AC265" i="3"/>
  <c r="AE264" i="3"/>
  <c r="AD264" i="3"/>
  <c r="AC264" i="3"/>
  <c r="AE263" i="3"/>
  <c r="AD263" i="3"/>
  <c r="AC263" i="3"/>
  <c r="AE262" i="3"/>
  <c r="AD262" i="3"/>
  <c r="AC262" i="3"/>
  <c r="AE261" i="3"/>
  <c r="AD261" i="3"/>
  <c r="AC261" i="3"/>
  <c r="AE260" i="3"/>
  <c r="AD260" i="3"/>
  <c r="AC260" i="3"/>
  <c r="AE259" i="3"/>
  <c r="AD259" i="3"/>
  <c r="AC259" i="3"/>
  <c r="AE258" i="3"/>
  <c r="AD258" i="3"/>
  <c r="AC258" i="3"/>
  <c r="AE257" i="3"/>
  <c r="AD257" i="3"/>
  <c r="AC257" i="3"/>
  <c r="AE256" i="3"/>
  <c r="AD256" i="3"/>
  <c r="AC256" i="3"/>
  <c r="AE255" i="3"/>
  <c r="AD255" i="3"/>
  <c r="AC255" i="3"/>
  <c r="AE254" i="3"/>
  <c r="AD254" i="3"/>
  <c r="AC254" i="3"/>
  <c r="AE253" i="3"/>
  <c r="AD253" i="3"/>
  <c r="AC253" i="3"/>
  <c r="AE252" i="3"/>
  <c r="AD252" i="3"/>
  <c r="AC252" i="3"/>
  <c r="AE249" i="3"/>
  <c r="AD249" i="3"/>
  <c r="AC249" i="3"/>
  <c r="AE248" i="3"/>
  <c r="AD248" i="3"/>
  <c r="AC248" i="3"/>
  <c r="AE247" i="3"/>
  <c r="AD247" i="3"/>
  <c r="AC247" i="3"/>
  <c r="AE251" i="3"/>
  <c r="AD251" i="3"/>
  <c r="AC251" i="3"/>
  <c r="AE250" i="3"/>
  <c r="AD250" i="3"/>
  <c r="AC250" i="3"/>
  <c r="AE246" i="3"/>
  <c r="AD246" i="3"/>
  <c r="AC246" i="3"/>
  <c r="AE245" i="3"/>
  <c r="AD245" i="3"/>
  <c r="AC245" i="3"/>
  <c r="AE244" i="3"/>
  <c r="AD244" i="3"/>
  <c r="AC244" i="3"/>
  <c r="AE243" i="3"/>
  <c r="AD243" i="3"/>
  <c r="AC243" i="3"/>
  <c r="AE242" i="3"/>
  <c r="AD242" i="3"/>
  <c r="AC242" i="3"/>
  <c r="AE239" i="3"/>
  <c r="AD239" i="3"/>
  <c r="AC239" i="3"/>
  <c r="AE238" i="3"/>
  <c r="AD238" i="3"/>
  <c r="AC238" i="3"/>
  <c r="AE237" i="3"/>
  <c r="AD237" i="3"/>
  <c r="AC237" i="3"/>
  <c r="AE236" i="3"/>
  <c r="AD236" i="3"/>
  <c r="AC236" i="3"/>
  <c r="AE235" i="3"/>
  <c r="AD235" i="3"/>
  <c r="AC235" i="3"/>
  <c r="AE241" i="3"/>
  <c r="AD241" i="3"/>
  <c r="AC241" i="3"/>
  <c r="AE240" i="3"/>
  <c r="AD240" i="3"/>
  <c r="AC240" i="3"/>
  <c r="AE234" i="3"/>
  <c r="AD234" i="3"/>
  <c r="AC234" i="3"/>
  <c r="AE233" i="3"/>
  <c r="AD233" i="3"/>
  <c r="AC233" i="3"/>
  <c r="AE232" i="3"/>
  <c r="AD232" i="3"/>
  <c r="AC232" i="3"/>
  <c r="AE231" i="3"/>
  <c r="AD231" i="3"/>
  <c r="AC231" i="3"/>
  <c r="AE230" i="3"/>
  <c r="AD230" i="3"/>
  <c r="AC230" i="3"/>
  <c r="AE229" i="3"/>
  <c r="AD229" i="3"/>
  <c r="AC229" i="3"/>
  <c r="AE228" i="3"/>
  <c r="AD228" i="3"/>
  <c r="AC228" i="3"/>
  <c r="AE227" i="3"/>
  <c r="AD227" i="3"/>
  <c r="AC227" i="3"/>
  <c r="AE226" i="3"/>
  <c r="AD226" i="3"/>
  <c r="AC226" i="3"/>
  <c r="AE225" i="3"/>
  <c r="AD225" i="3"/>
  <c r="AC225" i="3"/>
  <c r="AE224" i="3"/>
  <c r="AD224" i="3"/>
  <c r="AC224" i="3"/>
  <c r="AE223" i="3"/>
  <c r="AD223" i="3"/>
  <c r="AC223" i="3"/>
  <c r="AE222" i="3"/>
  <c r="AD222" i="3"/>
  <c r="AC222" i="3"/>
  <c r="AE221" i="3"/>
  <c r="AD221" i="3"/>
  <c r="AC221" i="3"/>
  <c r="AE220" i="3"/>
  <c r="AD220" i="3"/>
  <c r="AC220" i="3"/>
  <c r="AE219" i="3"/>
  <c r="AD219" i="3"/>
  <c r="AC219" i="3"/>
  <c r="AE218" i="3"/>
  <c r="AD218" i="3"/>
  <c r="AC218" i="3"/>
  <c r="AE217" i="3"/>
  <c r="AD217" i="3"/>
  <c r="AC217" i="3"/>
  <c r="AE216" i="3"/>
  <c r="AD216" i="3"/>
  <c r="AC216" i="3"/>
  <c r="AE215" i="3"/>
  <c r="AD215" i="3"/>
  <c r="AC215" i="3"/>
  <c r="AE214" i="3"/>
  <c r="AD214" i="3"/>
  <c r="AC214" i="3"/>
  <c r="AE213" i="3"/>
  <c r="AD213" i="3"/>
  <c r="AC213" i="3"/>
  <c r="AE212" i="3"/>
  <c r="AD212" i="3"/>
  <c r="AC212" i="3"/>
  <c r="AE211" i="3"/>
  <c r="AD211" i="3"/>
  <c r="AC211" i="3"/>
  <c r="AE210" i="3"/>
  <c r="AD210" i="3"/>
  <c r="AC210" i="3"/>
  <c r="AE209" i="3"/>
  <c r="AD209" i="3"/>
  <c r="AC209" i="3"/>
  <c r="AE208" i="3"/>
  <c r="AD208" i="3"/>
  <c r="AC208" i="3"/>
  <c r="AE207" i="3"/>
  <c r="AD207" i="3"/>
  <c r="AC207" i="3"/>
  <c r="AE206" i="3"/>
  <c r="AD206" i="3"/>
  <c r="AC206" i="3"/>
  <c r="AE205" i="3"/>
  <c r="AD205" i="3"/>
  <c r="AC205" i="3"/>
  <c r="AE204" i="3"/>
  <c r="AD204" i="3"/>
  <c r="AC204" i="3"/>
  <c r="AE203" i="3"/>
  <c r="AD203" i="3"/>
  <c r="AC203" i="3"/>
  <c r="AE202" i="3"/>
  <c r="AD202" i="3"/>
  <c r="AC202" i="3"/>
  <c r="AE201" i="3"/>
  <c r="AD201" i="3"/>
  <c r="AC201" i="3"/>
  <c r="AE200" i="3"/>
  <c r="AD200" i="3"/>
  <c r="AC200" i="3"/>
  <c r="AE199" i="3"/>
  <c r="AD199" i="3"/>
  <c r="AC199" i="3"/>
  <c r="AE198" i="3"/>
  <c r="AD198" i="3"/>
  <c r="AC198" i="3"/>
  <c r="AE197" i="3"/>
  <c r="AD197" i="3"/>
  <c r="AC197" i="3"/>
  <c r="AE196" i="3"/>
  <c r="AD196" i="3"/>
  <c r="AC196" i="3"/>
  <c r="AE195" i="3"/>
  <c r="AD195" i="3"/>
  <c r="AC195" i="3"/>
  <c r="AE194" i="3"/>
  <c r="AD194" i="3"/>
  <c r="AC194" i="3"/>
  <c r="AE193" i="3"/>
  <c r="AD193" i="3"/>
  <c r="AC193" i="3"/>
  <c r="AE192" i="3"/>
  <c r="AD192" i="3"/>
  <c r="AC192" i="3"/>
  <c r="AE191" i="3"/>
  <c r="AD191" i="3"/>
  <c r="AC191" i="3"/>
  <c r="AE190" i="3"/>
  <c r="AD190" i="3"/>
  <c r="AC190" i="3"/>
  <c r="AE189" i="3"/>
  <c r="AD189" i="3"/>
  <c r="AC189" i="3"/>
  <c r="AE188" i="3"/>
  <c r="AD188" i="3"/>
  <c r="AC188" i="3"/>
  <c r="AE187" i="3"/>
  <c r="AD187" i="3"/>
  <c r="AC187" i="3"/>
  <c r="AE186" i="3"/>
  <c r="AD186" i="3"/>
  <c r="AC186" i="3"/>
  <c r="AE185" i="3"/>
  <c r="AD185" i="3"/>
  <c r="AC185" i="3"/>
  <c r="AE184" i="3"/>
  <c r="AD184" i="3"/>
  <c r="AC184" i="3"/>
  <c r="AE183" i="3"/>
  <c r="AD183" i="3"/>
  <c r="AC183" i="3"/>
  <c r="AE182" i="3"/>
  <c r="AD182" i="3"/>
  <c r="AC182" i="3"/>
  <c r="AE181" i="3"/>
  <c r="AD181" i="3"/>
  <c r="AC181" i="3"/>
  <c r="AE178" i="3"/>
  <c r="AD178" i="3"/>
  <c r="AC178" i="3"/>
  <c r="AE177" i="3"/>
  <c r="AD177" i="3"/>
  <c r="AC177" i="3"/>
  <c r="AE176" i="3"/>
  <c r="AD176" i="3"/>
  <c r="AC176" i="3"/>
  <c r="AE175" i="3"/>
  <c r="AD175" i="3"/>
  <c r="AC175" i="3"/>
  <c r="AE174" i="3"/>
  <c r="AD174" i="3"/>
  <c r="AC174" i="3"/>
  <c r="AE173" i="3"/>
  <c r="AD173" i="3"/>
  <c r="AC173" i="3"/>
  <c r="AE180" i="3"/>
  <c r="AD180" i="3"/>
  <c r="AC180" i="3"/>
  <c r="AE179" i="3"/>
  <c r="AD179" i="3"/>
  <c r="AC179" i="3"/>
  <c r="AE172" i="3"/>
  <c r="AD172" i="3"/>
  <c r="AC172" i="3"/>
  <c r="AE171" i="3"/>
  <c r="AD171" i="3"/>
  <c r="AC171" i="3"/>
  <c r="AE170" i="3"/>
  <c r="AD170" i="3"/>
  <c r="AC170" i="3"/>
  <c r="AE166" i="3"/>
  <c r="AD166" i="3"/>
  <c r="AC166" i="3"/>
  <c r="AE168" i="3"/>
  <c r="AD168" i="3"/>
  <c r="AC168" i="3"/>
  <c r="AE165" i="3"/>
  <c r="AD165" i="3"/>
  <c r="AC165" i="3"/>
  <c r="AE164" i="3"/>
  <c r="AD164" i="3"/>
  <c r="AC164" i="3"/>
  <c r="AE169" i="3"/>
  <c r="AD169" i="3"/>
  <c r="AC169" i="3"/>
  <c r="AE167" i="3"/>
  <c r="AD167" i="3"/>
  <c r="AC167" i="3"/>
  <c r="AE163" i="3"/>
  <c r="AD163" i="3"/>
  <c r="AC163" i="3"/>
  <c r="AE162" i="3"/>
  <c r="AD162" i="3"/>
  <c r="AC162" i="3"/>
  <c r="AE161" i="3"/>
  <c r="AD161" i="3"/>
  <c r="AC161" i="3"/>
  <c r="AE160" i="3"/>
  <c r="AD160" i="3"/>
  <c r="AC160" i="3"/>
  <c r="AE159" i="3"/>
  <c r="AD159" i="3"/>
  <c r="AC159" i="3"/>
  <c r="AE158" i="3"/>
  <c r="AD158" i="3"/>
  <c r="AC158" i="3"/>
  <c r="AE157" i="3"/>
  <c r="AD157" i="3"/>
  <c r="AC157" i="3"/>
  <c r="AE156" i="3"/>
  <c r="AD156" i="3"/>
  <c r="AC156" i="3"/>
  <c r="AE155" i="3"/>
  <c r="AD155" i="3"/>
  <c r="AC155" i="3"/>
  <c r="AE154" i="3"/>
  <c r="AD154" i="3"/>
  <c r="AC154" i="3"/>
  <c r="AE153" i="3"/>
  <c r="AD153" i="3"/>
  <c r="AC153" i="3"/>
  <c r="AE152" i="3"/>
  <c r="AD152" i="3"/>
  <c r="AC152" i="3"/>
  <c r="AE151" i="3"/>
  <c r="AD151" i="3"/>
  <c r="AC151" i="3"/>
  <c r="AE150" i="3"/>
  <c r="AD150" i="3"/>
  <c r="AC150" i="3"/>
  <c r="AE149" i="3"/>
  <c r="AD149" i="3"/>
  <c r="AC149" i="3"/>
  <c r="AE148" i="3"/>
  <c r="AD148" i="3"/>
  <c r="AC148" i="3"/>
  <c r="AE147" i="3"/>
  <c r="AD147" i="3"/>
  <c r="AC147" i="3"/>
  <c r="AE146" i="3"/>
  <c r="AD146" i="3"/>
  <c r="AC146" i="3"/>
  <c r="AE145" i="3"/>
  <c r="AD145" i="3"/>
  <c r="AC145" i="3"/>
  <c r="AE144" i="3"/>
  <c r="AD144" i="3"/>
  <c r="AC144" i="3"/>
  <c r="AE143" i="3"/>
  <c r="AD143" i="3"/>
  <c r="AC143" i="3"/>
  <c r="AE142" i="3"/>
  <c r="AD142" i="3"/>
  <c r="AC142" i="3"/>
  <c r="AE141" i="3"/>
  <c r="AD141" i="3"/>
  <c r="AC141" i="3"/>
  <c r="AE140" i="3"/>
  <c r="AD140" i="3"/>
  <c r="AC140" i="3"/>
  <c r="AE139" i="3"/>
  <c r="AD139" i="3"/>
  <c r="AC139" i="3"/>
  <c r="AE138" i="3"/>
  <c r="AD138" i="3"/>
  <c r="AC138" i="3"/>
  <c r="AE137" i="3"/>
  <c r="AD137" i="3"/>
  <c r="AC137" i="3"/>
  <c r="AE136" i="3"/>
  <c r="AD136" i="3"/>
  <c r="AC136" i="3"/>
  <c r="AE135" i="3"/>
  <c r="AD135" i="3"/>
  <c r="AC135" i="3"/>
  <c r="AE134" i="3"/>
  <c r="AD134" i="3"/>
  <c r="AC134" i="3"/>
  <c r="AE133" i="3"/>
  <c r="AD133" i="3"/>
  <c r="AC133" i="3"/>
  <c r="AE132" i="3"/>
  <c r="AD132" i="3"/>
  <c r="AC132" i="3"/>
  <c r="AE131" i="3"/>
  <c r="AD131" i="3"/>
  <c r="AC131" i="3"/>
  <c r="AE130" i="3"/>
  <c r="AD130" i="3"/>
  <c r="AC130" i="3"/>
  <c r="AE129" i="3"/>
  <c r="AD129" i="3"/>
  <c r="AC129" i="3"/>
  <c r="AE128" i="3"/>
  <c r="AD128" i="3"/>
  <c r="AC128" i="3"/>
  <c r="AE127" i="3"/>
  <c r="AD127" i="3"/>
  <c r="AC127" i="3"/>
  <c r="AE126" i="3"/>
  <c r="AD126" i="3"/>
  <c r="AC126" i="3"/>
  <c r="AE125" i="3"/>
  <c r="AD125" i="3"/>
  <c r="AC125" i="3"/>
  <c r="AE124" i="3"/>
  <c r="AD124" i="3"/>
  <c r="AC124" i="3"/>
  <c r="AE123" i="3"/>
  <c r="AD123" i="3"/>
  <c r="AC123" i="3"/>
  <c r="AE122" i="3"/>
  <c r="AD122" i="3"/>
  <c r="AC122" i="3"/>
  <c r="AE121" i="3"/>
  <c r="AD121" i="3"/>
  <c r="AC121" i="3"/>
  <c r="AE120" i="3"/>
  <c r="AD120" i="3"/>
  <c r="AC120" i="3"/>
  <c r="AE119" i="3"/>
  <c r="AD119" i="3"/>
  <c r="AC119" i="3"/>
  <c r="AE118" i="3"/>
  <c r="AD118" i="3"/>
  <c r="AC118" i="3"/>
  <c r="AE117" i="3"/>
  <c r="AD117" i="3"/>
  <c r="AC117" i="3"/>
  <c r="AE116" i="3"/>
  <c r="AD116" i="3"/>
  <c r="AC116" i="3"/>
  <c r="AE115" i="3"/>
  <c r="AD115" i="3"/>
  <c r="AC115" i="3"/>
  <c r="AE114" i="3"/>
  <c r="AD114" i="3"/>
  <c r="AC114" i="3"/>
  <c r="AE113" i="3"/>
  <c r="AD113" i="3"/>
  <c r="AC113" i="3"/>
  <c r="AE112" i="3"/>
  <c r="AD112" i="3"/>
  <c r="AC112" i="3"/>
  <c r="AE111" i="3"/>
  <c r="AD111" i="3"/>
  <c r="AC111" i="3"/>
  <c r="AE110" i="3"/>
  <c r="AD110" i="3"/>
  <c r="AC110" i="3"/>
  <c r="AE109" i="3"/>
  <c r="AD109" i="3"/>
  <c r="AC109" i="3"/>
  <c r="AE108" i="3"/>
  <c r="AD108" i="3"/>
  <c r="AC108" i="3"/>
  <c r="AE107" i="3"/>
  <c r="AD107" i="3"/>
  <c r="AC107" i="3"/>
  <c r="AE106" i="3"/>
  <c r="AD106" i="3"/>
  <c r="AC106" i="3"/>
  <c r="AE105" i="3"/>
  <c r="AD105" i="3"/>
  <c r="AC105" i="3"/>
  <c r="AE104" i="3"/>
  <c r="AD104" i="3"/>
  <c r="AC104" i="3"/>
  <c r="AE103" i="3"/>
  <c r="AD103" i="3"/>
  <c r="AC103" i="3"/>
  <c r="AE102" i="3"/>
  <c r="AD102" i="3"/>
  <c r="AC102" i="3"/>
  <c r="AE101" i="3"/>
  <c r="AD101" i="3"/>
  <c r="AC101" i="3"/>
  <c r="AE100" i="3"/>
  <c r="AD100" i="3"/>
  <c r="AC100" i="3"/>
  <c r="AE99" i="3"/>
  <c r="AD99" i="3"/>
  <c r="AC99" i="3"/>
  <c r="AE98" i="3"/>
  <c r="AD98" i="3"/>
  <c r="AC98" i="3"/>
  <c r="AE97" i="3"/>
  <c r="AD97" i="3"/>
  <c r="AC97" i="3"/>
  <c r="AE96" i="3"/>
  <c r="AD96" i="3"/>
  <c r="AC96" i="3"/>
  <c r="AE95" i="3"/>
  <c r="AD95" i="3"/>
  <c r="AC95" i="3"/>
  <c r="AE94" i="3"/>
  <c r="AD94" i="3"/>
  <c r="AC94" i="3"/>
  <c r="AE93" i="3"/>
  <c r="AD93" i="3"/>
  <c r="AC93" i="3"/>
  <c r="AE92" i="3"/>
  <c r="AD92" i="3"/>
  <c r="AC92" i="3"/>
  <c r="AE91" i="3"/>
  <c r="AD91" i="3"/>
  <c r="AC91" i="3"/>
  <c r="AE90" i="3"/>
  <c r="AD90" i="3"/>
  <c r="AC90" i="3"/>
  <c r="AE89" i="3"/>
  <c r="AD89" i="3"/>
  <c r="AC89" i="3"/>
  <c r="AE88" i="3"/>
  <c r="AD88" i="3"/>
  <c r="AC88" i="3"/>
  <c r="AE87" i="3"/>
  <c r="AD87" i="3"/>
  <c r="AC87" i="3"/>
  <c r="AE86" i="3"/>
  <c r="AD86" i="3"/>
  <c r="AC86" i="3"/>
  <c r="AE85" i="3"/>
  <c r="AD85" i="3"/>
  <c r="AC85" i="3"/>
  <c r="AE84" i="3"/>
  <c r="AD84" i="3"/>
  <c r="AC84" i="3"/>
  <c r="AE83" i="3"/>
  <c r="AD83" i="3"/>
  <c r="AC83" i="3"/>
  <c r="AE82" i="3"/>
  <c r="AD82" i="3"/>
  <c r="AC82" i="3"/>
  <c r="AE81" i="3"/>
  <c r="AD81" i="3"/>
  <c r="AC81" i="3"/>
  <c r="AE80" i="3"/>
  <c r="AD80" i="3"/>
  <c r="AC80" i="3"/>
  <c r="AE79" i="3"/>
  <c r="AD79" i="3"/>
  <c r="AC79" i="3"/>
  <c r="AE78" i="3"/>
  <c r="AD78" i="3"/>
  <c r="AC78" i="3"/>
  <c r="AE77" i="3"/>
  <c r="AD77" i="3"/>
  <c r="AC77" i="3"/>
  <c r="AE76" i="3"/>
  <c r="AD76" i="3"/>
  <c r="AC76" i="3"/>
  <c r="AE75" i="3"/>
  <c r="AD75" i="3"/>
  <c r="AC75" i="3"/>
  <c r="AE74" i="3"/>
  <c r="AD74" i="3"/>
  <c r="AC74" i="3"/>
  <c r="AE73" i="3"/>
  <c r="AD73" i="3"/>
  <c r="AC73" i="3"/>
  <c r="AE72" i="3"/>
  <c r="AD72" i="3"/>
  <c r="AC72" i="3"/>
  <c r="AE71" i="3"/>
  <c r="AD71" i="3"/>
  <c r="AC71" i="3"/>
  <c r="AE70" i="3"/>
  <c r="AD70" i="3"/>
  <c r="AC70" i="3"/>
  <c r="AE69" i="3"/>
  <c r="AD69" i="3"/>
  <c r="AC69" i="3"/>
  <c r="AE68" i="3"/>
  <c r="AD68" i="3"/>
  <c r="AC68" i="3"/>
  <c r="AE67" i="3"/>
  <c r="AD67" i="3"/>
  <c r="AC67" i="3"/>
  <c r="AE66" i="3"/>
  <c r="AD66" i="3"/>
  <c r="AC66" i="3"/>
  <c r="AE65" i="3"/>
  <c r="AD65" i="3"/>
  <c r="AC65" i="3"/>
  <c r="AE64" i="3"/>
  <c r="AD64" i="3"/>
  <c r="AC64" i="3"/>
  <c r="AE63" i="3"/>
  <c r="AD63" i="3"/>
  <c r="AC63" i="3"/>
  <c r="AE62" i="3"/>
  <c r="AD62" i="3"/>
  <c r="AC62" i="3"/>
  <c r="AE61" i="3"/>
  <c r="AD61" i="3"/>
  <c r="AC61" i="3"/>
  <c r="AE60" i="3"/>
  <c r="AD60" i="3"/>
  <c r="AC60" i="3"/>
  <c r="AE59" i="3"/>
  <c r="AD59" i="3"/>
  <c r="AC59" i="3"/>
  <c r="AE58" i="3"/>
  <c r="AD58" i="3"/>
  <c r="AC58" i="3"/>
  <c r="AE57" i="3"/>
  <c r="AD57" i="3"/>
  <c r="AC57" i="3"/>
  <c r="AE56" i="3"/>
  <c r="AD56" i="3"/>
  <c r="AC56" i="3"/>
  <c r="AE55" i="3"/>
  <c r="AD55" i="3"/>
  <c r="AC55" i="3"/>
  <c r="AE54" i="3"/>
  <c r="AD54" i="3"/>
  <c r="AC54" i="3"/>
  <c r="AE53" i="3"/>
  <c r="AD53" i="3"/>
  <c r="AC53" i="3"/>
  <c r="AE52" i="3"/>
  <c r="AD52" i="3"/>
  <c r="AC52" i="3"/>
  <c r="AE51" i="3"/>
  <c r="AD51" i="3"/>
  <c r="AC51" i="3"/>
  <c r="AE50" i="3"/>
  <c r="AD50" i="3"/>
  <c r="AC50" i="3"/>
  <c r="AE49" i="3"/>
  <c r="AD49" i="3"/>
  <c r="AC49" i="3"/>
  <c r="AE48" i="3"/>
  <c r="AD48" i="3"/>
  <c r="AC48" i="3"/>
  <c r="AE47" i="3"/>
  <c r="AD47" i="3"/>
  <c r="AC47" i="3"/>
  <c r="AE46" i="3"/>
  <c r="AD46" i="3"/>
  <c r="AC46" i="3"/>
  <c r="AE45" i="3"/>
  <c r="AD45" i="3"/>
  <c r="AC45" i="3"/>
  <c r="AE44" i="3"/>
  <c r="AD44" i="3"/>
  <c r="AC44" i="3"/>
  <c r="AE43" i="3"/>
  <c r="AD43" i="3"/>
  <c r="AC43" i="3"/>
  <c r="AE42" i="3"/>
  <c r="AD42" i="3"/>
  <c r="AC42" i="3"/>
  <c r="AE41" i="3"/>
  <c r="AD41" i="3"/>
  <c r="AC41" i="3"/>
  <c r="AE40" i="3"/>
  <c r="AD40" i="3"/>
  <c r="AC40" i="3"/>
  <c r="AE39" i="3"/>
  <c r="AD39" i="3"/>
  <c r="AC39" i="3"/>
  <c r="AE38" i="3"/>
  <c r="AD38" i="3"/>
  <c r="AC38" i="3"/>
  <c r="AE37" i="3"/>
  <c r="AD37" i="3"/>
  <c r="AC37" i="3"/>
  <c r="AE36" i="3"/>
  <c r="AD36" i="3"/>
  <c r="AC36" i="3"/>
  <c r="AE35" i="3"/>
  <c r="AD35" i="3"/>
  <c r="AC35" i="3"/>
  <c r="AE34" i="3"/>
  <c r="AD34" i="3"/>
  <c r="AC34" i="3"/>
  <c r="AE33" i="3"/>
  <c r="AD33" i="3"/>
  <c r="AC33" i="3"/>
  <c r="AE32" i="3"/>
  <c r="AD32" i="3"/>
  <c r="AC32" i="3"/>
  <c r="AE31" i="3"/>
  <c r="AD31" i="3"/>
  <c r="AC31" i="3"/>
  <c r="AE30" i="3"/>
  <c r="AD30" i="3"/>
  <c r="AC30" i="3"/>
  <c r="AE29" i="3"/>
  <c r="AD29" i="3"/>
  <c r="AC29" i="3"/>
  <c r="AE28" i="3"/>
  <c r="AD28" i="3"/>
  <c r="AC28" i="3"/>
  <c r="AE27" i="3"/>
  <c r="AD27" i="3"/>
  <c r="AC27" i="3"/>
  <c r="AE26" i="3"/>
  <c r="AD26" i="3"/>
  <c r="AC26" i="3"/>
  <c r="AE25" i="3"/>
  <c r="AD25" i="3"/>
  <c r="AC25" i="3"/>
  <c r="AE24" i="3"/>
  <c r="AD24" i="3"/>
  <c r="AC24" i="3"/>
  <c r="AE23" i="3"/>
  <c r="AD23" i="3"/>
  <c r="AC23" i="3"/>
  <c r="AE22" i="3"/>
  <c r="AD22" i="3"/>
  <c r="AC22" i="3"/>
  <c r="AE21" i="3"/>
  <c r="AD21" i="3"/>
  <c r="AC21" i="3"/>
  <c r="AE20" i="3"/>
  <c r="AD20" i="3"/>
  <c r="AC20" i="3"/>
  <c r="AE19" i="3"/>
  <c r="AD19" i="3"/>
  <c r="AC19" i="3"/>
  <c r="AE18" i="3"/>
  <c r="AD18" i="3"/>
  <c r="AC18" i="3"/>
  <c r="AE17" i="3"/>
  <c r="AD17" i="3"/>
  <c r="AC17" i="3"/>
  <c r="AE16" i="3"/>
  <c r="AD16" i="3"/>
  <c r="AC16" i="3"/>
  <c r="AE15" i="3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AE3" i="3"/>
  <c r="AD3" i="3"/>
  <c r="AC3" i="3"/>
  <c r="AE2" i="3"/>
  <c r="AD2" i="3"/>
  <c r="AC2" i="3"/>
  <c r="G23" i="6" l="1"/>
  <c r="F23" i="6"/>
  <c r="D23" i="6"/>
  <c r="C23" i="6"/>
  <c r="EK5" i="15"/>
  <c r="Q5" i="15"/>
  <c r="P5" i="15"/>
  <c r="O5" i="15"/>
  <c r="EK9" i="15"/>
  <c r="Q9" i="15"/>
  <c r="P9" i="15"/>
  <c r="O9" i="15"/>
  <c r="EK20" i="15"/>
  <c r="Q20" i="15"/>
  <c r="P20" i="15"/>
  <c r="O20" i="15"/>
  <c r="EK21" i="15"/>
  <c r="Q21" i="15"/>
  <c r="P21" i="15"/>
  <c r="O21" i="15"/>
  <c r="EK7" i="15"/>
  <c r="Q7" i="15"/>
  <c r="P7" i="15"/>
  <c r="O7" i="15"/>
  <c r="EK12" i="15"/>
  <c r="Q12" i="15"/>
  <c r="P12" i="15"/>
  <c r="O12" i="15"/>
  <c r="EK8" i="15"/>
  <c r="Q8" i="15"/>
  <c r="P8" i="15"/>
  <c r="O8" i="15"/>
  <c r="EK3" i="15"/>
  <c r="Q3" i="15"/>
  <c r="P3" i="15"/>
  <c r="O3" i="15"/>
  <c r="EK14" i="15"/>
  <c r="Q14" i="15"/>
  <c r="P14" i="15"/>
  <c r="O14" i="15"/>
  <c r="EK16" i="15"/>
  <c r="Q16" i="15"/>
  <c r="P16" i="15"/>
  <c r="O16" i="15"/>
  <c r="EK2" i="15"/>
  <c r="Q2" i="15"/>
  <c r="P2" i="15"/>
  <c r="O2" i="15"/>
  <c r="EK11" i="15"/>
  <c r="Q11" i="15"/>
  <c r="P11" i="15"/>
  <c r="O11" i="15"/>
  <c r="EK6" i="15"/>
  <c r="Q6" i="15"/>
  <c r="P6" i="15"/>
  <c r="O6" i="15"/>
  <c r="EK18" i="15"/>
  <c r="Q18" i="15"/>
  <c r="P18" i="15"/>
  <c r="O18" i="15"/>
  <c r="EK10" i="15"/>
  <c r="Q10" i="15"/>
  <c r="P10" i="15"/>
  <c r="O10" i="15"/>
  <c r="EK19" i="15"/>
  <c r="Q19" i="15"/>
  <c r="P19" i="15"/>
  <c r="O19" i="15"/>
  <c r="EK17" i="15"/>
  <c r="Q17" i="15"/>
  <c r="P17" i="15"/>
  <c r="O17" i="15"/>
  <c r="EK4" i="15"/>
  <c r="Q4" i="15"/>
  <c r="P4" i="15"/>
  <c r="O4" i="15"/>
  <c r="EK13" i="15"/>
  <c r="Q13" i="15"/>
  <c r="P13" i="15"/>
  <c r="O13" i="15"/>
  <c r="EK15" i="15"/>
  <c r="Q15" i="15"/>
  <c r="P15" i="15"/>
  <c r="O15" i="15"/>
  <c r="R276" i="3"/>
  <c r="S276" i="3" s="1"/>
  <c r="R265" i="3"/>
  <c r="S265" i="3" s="1"/>
  <c r="R69" i="3"/>
  <c r="S69" i="3" s="1"/>
  <c r="R64" i="3"/>
  <c r="S64" i="3" s="1"/>
  <c r="R31" i="3"/>
  <c r="S31" i="3" s="1"/>
  <c r="R30" i="3"/>
  <c r="S30" i="3" s="1"/>
  <c r="R29" i="3"/>
  <c r="S29" i="3" s="1"/>
  <c r="R19" i="3"/>
  <c r="S19" i="3" s="1"/>
  <c r="R5" i="3"/>
  <c r="S5" i="3" s="1"/>
  <c r="R2" i="3"/>
  <c r="S2" i="3" s="1"/>
  <c r="Q25" i="1"/>
  <c r="P25" i="1"/>
  <c r="O25" i="1"/>
  <c r="K25" i="1"/>
  <c r="J25" i="1"/>
  <c r="I25" i="1"/>
  <c r="Q24" i="1"/>
  <c r="P24" i="1"/>
  <c r="O24" i="1"/>
  <c r="K24" i="1"/>
  <c r="J24" i="1"/>
  <c r="I24" i="1"/>
  <c r="Q22" i="1"/>
  <c r="P22" i="1"/>
  <c r="O22" i="1"/>
  <c r="K22" i="1"/>
  <c r="J22" i="1"/>
  <c r="I22" i="1"/>
  <c r="Q21" i="1"/>
  <c r="P21" i="1"/>
  <c r="O21" i="1"/>
  <c r="K21" i="1"/>
  <c r="J21" i="1"/>
  <c r="I21" i="1"/>
  <c r="Q19" i="1"/>
  <c r="P19" i="1"/>
  <c r="O19" i="1"/>
  <c r="K19" i="1"/>
  <c r="J19" i="1"/>
  <c r="I19" i="1"/>
  <c r="Q18" i="1"/>
  <c r="P18" i="1"/>
  <c r="O18" i="1"/>
  <c r="K18" i="1"/>
  <c r="J18" i="1"/>
  <c r="I18" i="1"/>
  <c r="Q17" i="1"/>
  <c r="P17" i="1"/>
  <c r="O17" i="1"/>
  <c r="K17" i="1"/>
  <c r="J17" i="1"/>
  <c r="I17" i="1"/>
  <c r="Q16" i="1"/>
  <c r="P16" i="1"/>
  <c r="O16" i="1"/>
  <c r="K16" i="1"/>
  <c r="J16" i="1"/>
  <c r="I16" i="1"/>
  <c r="AN15" i="1"/>
  <c r="AM15" i="1"/>
  <c r="AL15" i="1"/>
  <c r="AH15" i="1"/>
  <c r="AG15" i="1"/>
  <c r="AF15" i="1"/>
  <c r="Q15" i="1"/>
  <c r="P15" i="1"/>
  <c r="O15" i="1"/>
  <c r="K15" i="1"/>
  <c r="J15" i="1"/>
  <c r="I15" i="1"/>
  <c r="AN14" i="1"/>
  <c r="AM14" i="1"/>
  <c r="AL14" i="1"/>
  <c r="AH14" i="1"/>
  <c r="AG14" i="1"/>
  <c r="AF14" i="1"/>
  <c r="Q14" i="1"/>
  <c r="P14" i="1"/>
  <c r="O14" i="1"/>
  <c r="K14" i="1"/>
  <c r="J14" i="1"/>
  <c r="I14" i="1"/>
  <c r="AN12" i="1"/>
  <c r="AM12" i="1"/>
  <c r="AL12" i="1"/>
  <c r="AH12" i="1"/>
  <c r="AG12" i="1"/>
  <c r="AF12" i="1"/>
  <c r="Q13" i="1"/>
  <c r="P13" i="1"/>
  <c r="O13" i="1"/>
  <c r="K13" i="1"/>
  <c r="J13" i="1"/>
  <c r="I13" i="1"/>
  <c r="AN11" i="1"/>
  <c r="AM11" i="1"/>
  <c r="AL11" i="1"/>
  <c r="AH11" i="1"/>
  <c r="AG11" i="1"/>
  <c r="AF11" i="1"/>
  <c r="Q12" i="1"/>
  <c r="P12" i="1"/>
  <c r="O12" i="1"/>
  <c r="K12" i="1"/>
  <c r="J12" i="1"/>
  <c r="I12" i="1"/>
  <c r="AN10" i="1"/>
  <c r="AM10" i="1"/>
  <c r="AL10" i="1"/>
  <c r="AH10" i="1"/>
  <c r="AG10" i="1"/>
  <c r="AF10" i="1"/>
  <c r="Q11" i="1"/>
  <c r="P11" i="1"/>
  <c r="O11" i="1"/>
  <c r="K11" i="1"/>
  <c r="J11" i="1"/>
  <c r="I11" i="1"/>
  <c r="AN9" i="1"/>
  <c r="AM9" i="1"/>
  <c r="AL9" i="1"/>
  <c r="AH9" i="1"/>
  <c r="AG9" i="1"/>
  <c r="AF9" i="1"/>
  <c r="Q10" i="1"/>
  <c r="P10" i="1"/>
  <c r="O10" i="1"/>
  <c r="K10" i="1"/>
  <c r="J10" i="1"/>
  <c r="I10" i="1"/>
  <c r="AN8" i="1"/>
  <c r="AM8" i="1"/>
  <c r="AL8" i="1"/>
  <c r="AH8" i="1"/>
  <c r="AG8" i="1"/>
  <c r="AF8" i="1"/>
  <c r="Q9" i="1"/>
  <c r="P9" i="1"/>
  <c r="O9" i="1"/>
  <c r="K9" i="1"/>
  <c r="J9" i="1"/>
  <c r="I9" i="1"/>
  <c r="AN7" i="1"/>
  <c r="AM7" i="1"/>
  <c r="AL7" i="1"/>
  <c r="AH7" i="1"/>
  <c r="AG7" i="1"/>
  <c r="AF7" i="1"/>
  <c r="Q7" i="1"/>
  <c r="P7" i="1"/>
  <c r="O7" i="1"/>
  <c r="K7" i="1"/>
  <c r="J7" i="1"/>
  <c r="I7" i="1"/>
  <c r="AN6" i="1"/>
  <c r="AM6" i="1"/>
  <c r="AL6" i="1"/>
  <c r="AH6" i="1"/>
  <c r="AG6" i="1"/>
  <c r="AF6" i="1"/>
  <c r="Q6" i="1"/>
  <c r="P6" i="1"/>
  <c r="O6" i="1"/>
  <c r="K6" i="1"/>
  <c r="J6" i="1"/>
  <c r="I6" i="1"/>
  <c r="R380" i="3" l="1"/>
  <c r="S380" i="3" s="1"/>
  <c r="R20" i="3"/>
  <c r="S20" i="3" s="1"/>
  <c r="R279" i="3"/>
  <c r="S279" i="3" s="1"/>
  <c r="R280" i="3" l="1"/>
  <c r="S280" i="3" s="1"/>
  <c r="R368" i="3"/>
  <c r="S368" i="3" s="1"/>
  <c r="R273" i="3"/>
  <c r="S273" i="3" s="1"/>
  <c r="R270" i="3"/>
  <c r="S270" i="3" s="1"/>
  <c r="R331" i="3" l="1"/>
  <c r="S331" i="3" s="1"/>
  <c r="R379" i="3" l="1"/>
  <c r="S379" i="3" s="1"/>
  <c r="R41" i="3"/>
  <c r="S41" i="3" s="1"/>
  <c r="R72" i="3" l="1"/>
  <c r="S72" i="3" s="1"/>
  <c r="R24" i="3" l="1"/>
  <c r="S24" i="3" s="1"/>
  <c r="R171" i="3" l="1"/>
  <c r="S171" i="3" s="1"/>
  <c r="R22" i="3" l="1"/>
  <c r="S22" i="3" s="1"/>
  <c r="R58" i="3"/>
  <c r="S58" i="3" s="1"/>
  <c r="R257" i="3" l="1"/>
  <c r="S257" i="3" s="1"/>
  <c r="R376" i="3" l="1"/>
  <c r="S376" i="3" s="1"/>
  <c r="R96" i="3" l="1"/>
  <c r="S96" i="3" s="1"/>
  <c r="R325" i="3"/>
  <c r="S325" i="3" s="1"/>
  <c r="R370" i="3"/>
  <c r="S370" i="3" s="1"/>
  <c r="R275" i="3" l="1"/>
  <c r="S275" i="3" s="1"/>
  <c r="R81" i="3"/>
  <c r="S81" i="3" s="1"/>
  <c r="R367" i="3" l="1"/>
  <c r="S367" i="3" s="1"/>
  <c r="R377" i="3" l="1"/>
  <c r="S377" i="3" s="1"/>
  <c r="R239" i="3" l="1"/>
  <c r="S239" i="3" s="1"/>
  <c r="R352" i="3" l="1"/>
  <c r="S352" i="3" s="1"/>
  <c r="R183" i="3" l="1"/>
  <c r="S183" i="3" s="1"/>
  <c r="R372" i="3" l="1"/>
  <c r="S372" i="3" s="1"/>
  <c r="R322" i="3" l="1"/>
  <c r="S322" i="3" s="1"/>
  <c r="R309" i="3" l="1"/>
  <c r="S309" i="3" s="1"/>
  <c r="R320" i="3"/>
  <c r="S320" i="3" s="1"/>
  <c r="R348" i="3" l="1"/>
  <c r="S348" i="3" s="1"/>
  <c r="R345" i="3" l="1"/>
  <c r="S345" i="3" s="1"/>
  <c r="S381" i="3"/>
  <c r="R381" i="3" s="1"/>
  <c r="R70" i="3" l="1"/>
  <c r="S70" i="3" s="1"/>
  <c r="R356" i="3"/>
  <c r="S356" i="3" s="1"/>
  <c r="R269" i="3" l="1"/>
  <c r="S269" i="3" s="1"/>
  <c r="R25" i="3"/>
  <c r="S25" i="3" s="1"/>
  <c r="R106" i="3"/>
  <c r="S106" i="3" s="1"/>
  <c r="R190" i="3"/>
  <c r="S190" i="3" s="1"/>
  <c r="R282" i="3"/>
  <c r="S282" i="3" s="1"/>
  <c r="R336" i="3"/>
  <c r="S336" i="3" s="1"/>
  <c r="R343" i="3"/>
  <c r="S343" i="3" s="1"/>
  <c r="R63" i="3"/>
  <c r="S63" i="3" s="1"/>
  <c r="R288" i="3"/>
  <c r="S288" i="3" s="1"/>
  <c r="R330" i="3"/>
  <c r="S330" i="3" s="1"/>
  <c r="R358" i="3"/>
  <c r="S358" i="3" s="1"/>
  <c r="R256" i="3" l="1"/>
  <c r="S256" i="3" s="1"/>
  <c r="R54" i="3"/>
  <c r="S54" i="3" s="1"/>
  <c r="R253" i="3"/>
  <c r="S253" i="3" s="1"/>
  <c r="R281" i="3"/>
  <c r="S281" i="3" s="1"/>
  <c r="R327" i="3"/>
  <c r="S327" i="3" s="1"/>
  <c r="R252" i="3"/>
  <c r="S252" i="3" s="1"/>
  <c r="R310" i="3"/>
  <c r="S310" i="3" s="1"/>
  <c r="R294" i="3"/>
  <c r="S294" i="3" s="1"/>
  <c r="R371" i="3"/>
  <c r="S371" i="3" s="1"/>
  <c r="R334" i="3" l="1"/>
  <c r="S334" i="3" s="1"/>
  <c r="R366" i="3"/>
  <c r="S366" i="3" s="1"/>
  <c r="R62" i="3" l="1"/>
  <c r="S62" i="3" s="1"/>
  <c r="R43" i="3" l="1"/>
  <c r="S43" i="3" s="1"/>
  <c r="R53" i="3" l="1"/>
  <c r="S53" i="3" s="1"/>
  <c r="R65" i="3" l="1"/>
  <c r="S65" i="3" s="1"/>
  <c r="R267" i="3" l="1"/>
  <c r="S267" i="3" s="1"/>
  <c r="R369" i="3" l="1"/>
  <c r="S369" i="3" s="1"/>
  <c r="R272" i="3"/>
  <c r="S272" i="3" s="1"/>
  <c r="R254" i="3"/>
  <c r="S254" i="3" s="1"/>
  <c r="S108" i="3" l="1"/>
  <c r="R108" i="3" s="1"/>
  <c r="R42" i="3" l="1"/>
  <c r="S42" i="3" s="1"/>
  <c r="R15" i="3" l="1"/>
  <c r="S15" i="3" s="1"/>
  <c r="R263" i="3" l="1"/>
  <c r="S263" i="3" s="1"/>
  <c r="R68" i="3" l="1"/>
  <c r="S68" i="3" s="1"/>
  <c r="R67" i="3" l="1"/>
  <c r="S67" i="3" s="1"/>
  <c r="R240" i="3" l="1"/>
  <c r="S240" i="3" s="1"/>
  <c r="R77" i="3"/>
  <c r="S77" i="3" s="1"/>
  <c r="R259" i="3" l="1"/>
  <c r="S259" i="3" s="1"/>
  <c r="R337" i="3" l="1"/>
  <c r="S337" i="3"/>
  <c r="R241" i="3" l="1"/>
  <c r="S241" i="3" s="1"/>
  <c r="R374" i="3" l="1"/>
  <c r="S374" i="3" s="1"/>
  <c r="R373" i="3" l="1"/>
  <c r="S373" i="3" s="1"/>
  <c r="R328" i="3" l="1"/>
  <c r="S328" i="3" s="1"/>
  <c r="R182" i="3" l="1"/>
  <c r="S182" i="3" s="1"/>
  <c r="R311" i="3" l="1"/>
  <c r="S311" i="3" s="1"/>
  <c r="R189" i="3" l="1"/>
  <c r="S189" i="3" s="1"/>
  <c r="R261" i="3" l="1"/>
  <c r="S261" i="3" s="1"/>
  <c r="R201" i="3"/>
  <c r="S201" i="3" s="1"/>
  <c r="R208" i="3"/>
  <c r="S208" i="3" s="1"/>
  <c r="R274" i="3" l="1"/>
  <c r="S274" i="3" s="1"/>
  <c r="S192" i="3" l="1"/>
  <c r="R192" i="3" s="1"/>
  <c r="S193" i="3"/>
  <c r="R193" i="3" s="1"/>
  <c r="R244" i="3"/>
  <c r="S244" i="3" s="1"/>
  <c r="S249" i="3"/>
  <c r="R249" i="3" s="1"/>
  <c r="R243" i="3"/>
  <c r="S243" i="3" s="1"/>
  <c r="R160" i="3"/>
  <c r="S160" i="3" s="1"/>
  <c r="R176" i="3"/>
  <c r="S176" i="3" s="1"/>
  <c r="R268" i="3"/>
  <c r="S268" i="3"/>
  <c r="R300" i="3"/>
  <c r="S300" i="3" s="1"/>
  <c r="R247" i="3"/>
  <c r="S247" i="3" s="1"/>
  <c r="R125" i="3"/>
  <c r="S125" i="3" s="1"/>
  <c r="S305" i="3"/>
  <c r="R305" i="3" s="1"/>
  <c r="S335" i="3"/>
  <c r="R335" i="3" s="1"/>
  <c r="R101" i="3"/>
  <c r="S101" i="3" s="1"/>
  <c r="R292" i="3"/>
  <c r="S292" i="3" s="1"/>
  <c r="R242" i="3"/>
  <c r="S242" i="3"/>
  <c r="R365" i="3"/>
  <c r="S365" i="3" s="1"/>
  <c r="R71" i="3"/>
  <c r="S71" i="3"/>
  <c r="R235" i="3"/>
  <c r="S235" i="3" s="1"/>
  <c r="R319" i="3"/>
  <c r="S319" i="3" s="1"/>
  <c r="R364" i="3"/>
  <c r="S364" i="3" s="1"/>
  <c r="R297" i="3"/>
  <c r="S297" i="3"/>
  <c r="R66" i="3"/>
  <c r="S66" i="3"/>
  <c r="R248" i="3"/>
  <c r="S248" i="3" s="1"/>
  <c r="R14" i="3"/>
  <c r="S14" i="3" s="1"/>
  <c r="S92" i="3"/>
  <c r="R92" i="3" s="1"/>
  <c r="S168" i="3" l="1"/>
  <c r="R168" i="3" s="1"/>
  <c r="S224" i="3" l="1"/>
  <c r="R224" i="3" s="1"/>
  <c r="R207" i="3"/>
  <c r="S207" i="3" s="1"/>
  <c r="R18" i="3"/>
  <c r="S18" i="3" s="1"/>
  <c r="R130" i="3" l="1"/>
  <c r="S130" i="3"/>
  <c r="S111" i="3"/>
  <c r="R111" i="3" s="1"/>
  <c r="S199" i="3"/>
  <c r="R199" i="3" s="1"/>
  <c r="R170" i="3"/>
  <c r="S170" i="3" s="1"/>
  <c r="S179" i="3"/>
  <c r="R179" i="3" s="1"/>
  <c r="R121" i="3"/>
  <c r="S121" i="3" s="1"/>
  <c r="R46" i="3"/>
  <c r="S46" i="3"/>
  <c r="S34" i="3"/>
  <c r="R34" i="3" s="1"/>
  <c r="S17" i="3"/>
  <c r="R17" i="3" s="1"/>
  <c r="S180" i="3"/>
  <c r="R180" i="3" s="1"/>
  <c r="S198" i="3"/>
  <c r="R198" i="3" s="1"/>
  <c r="R99" i="3"/>
  <c r="S99" i="3"/>
  <c r="S143" i="3"/>
  <c r="R143" i="3" s="1"/>
  <c r="S32" i="3"/>
  <c r="R32" i="3" s="1"/>
  <c r="S349" i="3"/>
  <c r="R349" i="3" s="1"/>
  <c r="S131" i="3"/>
  <c r="R131" i="3" s="1"/>
  <c r="R350" i="3"/>
  <c r="S350" i="3"/>
  <c r="S293" i="3"/>
  <c r="R293" i="3" s="1"/>
  <c r="S209" i="3"/>
  <c r="R209" i="3" s="1"/>
  <c r="S341" i="3"/>
  <c r="R341" i="3" s="1"/>
  <c r="R91" i="3"/>
  <c r="S91" i="3"/>
  <c r="S329" i="3"/>
  <c r="R329" i="3" s="1"/>
  <c r="S128" i="3"/>
  <c r="R128" i="3" s="1"/>
  <c r="S204" i="3"/>
  <c r="R204" i="3" s="1"/>
  <c r="S132" i="3"/>
  <c r="R132" i="3" s="1"/>
  <c r="S178" i="3"/>
  <c r="R178" i="3" s="1"/>
  <c r="S110" i="3"/>
  <c r="R110" i="3" s="1"/>
  <c r="S203" i="3"/>
  <c r="R203" i="3" s="1"/>
  <c r="S210" i="3"/>
  <c r="R210" i="3" s="1"/>
  <c r="S98" i="3"/>
  <c r="R98" i="3" s="1"/>
  <c r="S33" i="3"/>
  <c r="R33" i="3" s="1"/>
  <c r="S152" i="3" l="1"/>
  <c r="R152" i="3" s="1"/>
  <c r="S233" i="3" l="1"/>
  <c r="R233" i="3"/>
  <c r="R44" i="3" l="1"/>
  <c r="S44" i="3" s="1"/>
  <c r="S222" i="3"/>
  <c r="R222" i="3" s="1"/>
  <c r="S169" i="3"/>
  <c r="R169" i="3" s="1"/>
  <c r="S177" i="3"/>
  <c r="R177" i="3" s="1"/>
  <c r="S250" i="3"/>
  <c r="R250" i="3" s="1"/>
  <c r="S167" i="3"/>
  <c r="R167" i="3" s="1"/>
  <c r="S151" i="3"/>
  <c r="R151" i="3"/>
  <c r="S232" i="3"/>
  <c r="R232" i="3" s="1"/>
  <c r="R16" i="3"/>
  <c r="S16" i="3" s="1"/>
  <c r="R277" i="3"/>
  <c r="S277" i="3" s="1"/>
  <c r="S6" i="3"/>
  <c r="R6" i="3" s="1"/>
  <c r="R154" i="3" l="1"/>
  <c r="S154" i="3"/>
  <c r="S146" i="3"/>
  <c r="R146" i="3" s="1"/>
  <c r="R155" i="3"/>
  <c r="S155" i="3"/>
  <c r="S150" i="3"/>
  <c r="R150" i="3"/>
  <c r="R175" i="3"/>
  <c r="S175" i="3" s="1"/>
  <c r="R229" i="3"/>
  <c r="S229" i="3" s="1"/>
  <c r="S127" i="3"/>
  <c r="R127" i="3"/>
  <c r="R313" i="3"/>
  <c r="S313" i="3" s="1"/>
  <c r="S141" i="3"/>
  <c r="R141" i="3"/>
  <c r="R114" i="3"/>
  <c r="S114" i="3" s="1"/>
  <c r="S80" i="3"/>
  <c r="R80" i="3"/>
  <c r="S40" i="3"/>
  <c r="R40" i="3"/>
  <c r="S93" i="3"/>
  <c r="R93" i="3" s="1"/>
  <c r="R139" i="3"/>
  <c r="S139" i="3" s="1"/>
  <c r="R124" i="3"/>
  <c r="S124" i="3" s="1"/>
  <c r="S238" i="3"/>
  <c r="R238" i="3"/>
  <c r="S105" i="3"/>
  <c r="R105" i="3"/>
  <c r="S12" i="3"/>
  <c r="R12" i="3" s="1"/>
  <c r="S4" i="3"/>
  <c r="R4" i="3" s="1"/>
  <c r="R153" i="3" l="1"/>
  <c r="S153" i="3"/>
  <c r="R129" i="3"/>
  <c r="S129" i="3"/>
  <c r="S162" i="3"/>
  <c r="R162" i="3" s="1"/>
  <c r="S145" i="3"/>
  <c r="R145" i="3" s="1"/>
  <c r="R246" i="3"/>
  <c r="S246" i="3" s="1"/>
  <c r="S221" i="3"/>
  <c r="R221" i="3" s="1"/>
  <c r="S231" i="3"/>
  <c r="R231" i="3" s="1"/>
  <c r="R218" i="3"/>
  <c r="S218" i="3"/>
  <c r="R165" i="3"/>
  <c r="S165" i="3"/>
  <c r="S79" i="3"/>
  <c r="R79" i="3"/>
  <c r="S115" i="3"/>
  <c r="R115" i="3" s="1"/>
  <c r="S205" i="3"/>
  <c r="R205" i="3"/>
  <c r="S173" i="3"/>
  <c r="R173" i="3"/>
  <c r="R140" i="3"/>
  <c r="S140" i="3" s="1"/>
  <c r="R237" i="3"/>
  <c r="S237" i="3" s="1"/>
  <c r="R220" i="3"/>
  <c r="S220" i="3" s="1"/>
  <c r="R228" i="3"/>
  <c r="S228" i="3" s="1"/>
  <c r="R149" i="3"/>
  <c r="S149" i="3" s="1"/>
  <c r="S104" i="3"/>
  <c r="R104" i="3"/>
  <c r="S126" i="3"/>
  <c r="R126" i="3"/>
  <c r="S27" i="3"/>
  <c r="R27" i="3" s="1"/>
  <c r="R217" i="3"/>
  <c r="S217" i="3" s="1"/>
  <c r="S39" i="3"/>
  <c r="R39" i="3" s="1"/>
  <c r="S11" i="3"/>
  <c r="R11" i="3" s="1"/>
  <c r="R299" i="3" l="1"/>
  <c r="S299" i="3"/>
  <c r="S225" i="3"/>
  <c r="R225" i="3"/>
  <c r="R147" i="3"/>
  <c r="S147" i="3"/>
  <c r="R97" i="3"/>
  <c r="S97" i="3" s="1"/>
  <c r="R89" i="3"/>
  <c r="S89" i="3" s="1"/>
  <c r="R214" i="3"/>
  <c r="S214" i="3" s="1"/>
  <c r="S321" i="3"/>
  <c r="R321" i="3"/>
  <c r="S354" i="3"/>
  <c r="R354" i="3" s="1"/>
  <c r="S355" i="3"/>
  <c r="R355" i="3"/>
  <c r="S117" i="3"/>
  <c r="R117" i="3"/>
  <c r="S278" i="3"/>
  <c r="R278" i="3"/>
  <c r="S21" i="3"/>
  <c r="R21" i="3" s="1"/>
  <c r="R353" i="3"/>
  <c r="S353" i="3" s="1"/>
  <c r="S107" i="3"/>
  <c r="R107" i="3"/>
  <c r="S78" i="3"/>
  <c r="R78" i="3"/>
  <c r="S3" i="3"/>
  <c r="R3" i="3"/>
  <c r="S73" i="3"/>
  <c r="R73" i="3"/>
  <c r="R174" i="3" l="1"/>
  <c r="S174" i="3"/>
  <c r="S156" i="3"/>
  <c r="R156" i="3"/>
  <c r="S166" i="3"/>
  <c r="R166" i="3" s="1"/>
  <c r="S318" i="3"/>
  <c r="R318" i="3"/>
  <c r="S230" i="3"/>
  <c r="R230" i="3" s="1"/>
  <c r="S142" i="3"/>
  <c r="R142" i="3" s="1"/>
  <c r="S191" i="3"/>
  <c r="R191" i="3"/>
  <c r="R185" i="3"/>
  <c r="S185" i="3" s="1"/>
  <c r="S258" i="3"/>
  <c r="R258" i="3"/>
  <c r="S326" i="3"/>
  <c r="R326" i="3"/>
  <c r="R123" i="3" l="1"/>
  <c r="S123" i="3" s="1"/>
  <c r="S148" i="3"/>
  <c r="R148" i="3"/>
  <c r="R206" i="3"/>
  <c r="S206" i="3"/>
  <c r="S287" i="3"/>
  <c r="R287" i="3" s="1"/>
  <c r="R161" i="3"/>
  <c r="S161" i="3"/>
  <c r="R351" i="3"/>
  <c r="S351" i="3"/>
  <c r="R9" i="3"/>
  <c r="S9" i="3" s="1"/>
  <c r="S219" i="3"/>
  <c r="R219" i="3"/>
  <c r="S144" i="3"/>
  <c r="R144" i="3" s="1"/>
  <c r="S347" i="3"/>
  <c r="R347" i="3" s="1"/>
  <c r="R236" i="3"/>
  <c r="S236" i="3" s="1"/>
  <c r="S375" i="3"/>
  <c r="R375" i="3"/>
  <c r="S266" i="3"/>
  <c r="R266" i="3"/>
  <c r="S172" i="3"/>
  <c r="R172" i="3"/>
  <c r="S264" i="3"/>
  <c r="R264" i="3"/>
  <c r="S363" i="3"/>
  <c r="R363" i="3" s="1"/>
  <c r="R308" i="3"/>
  <c r="S308" i="3" s="1"/>
  <c r="S298" i="3"/>
  <c r="R298" i="3"/>
  <c r="R255" i="3"/>
  <c r="S255" i="3" s="1"/>
  <c r="S13" i="3"/>
  <c r="R13" i="3"/>
  <c r="S316" i="3"/>
  <c r="R316" i="3" s="1"/>
  <c r="S260" i="3" l="1"/>
  <c r="R260" i="3"/>
  <c r="R113" i="3"/>
  <c r="S113" i="3" s="1"/>
  <c r="R332" i="3"/>
  <c r="S332" i="3" s="1"/>
  <c r="S301" i="3"/>
  <c r="R301" i="3"/>
  <c r="R312" i="3"/>
  <c r="S312" i="3" s="1"/>
  <c r="S302" i="3"/>
  <c r="R302" i="3"/>
  <c r="S251" i="3" l="1"/>
  <c r="R251" i="3"/>
  <c r="S314" i="3"/>
  <c r="R314" i="3"/>
  <c r="R213" i="3"/>
  <c r="S213" i="3"/>
  <c r="R157" i="3"/>
  <c r="S157" i="3"/>
  <c r="S158" i="3"/>
  <c r="R158" i="3"/>
  <c r="S109" i="3"/>
  <c r="R109" i="3"/>
  <c r="S323" i="3"/>
  <c r="R323" i="3"/>
  <c r="S223" i="3"/>
  <c r="R223" i="3"/>
  <c r="R202" i="3"/>
  <c r="S202" i="3" s="1"/>
  <c r="S226" i="3"/>
  <c r="R226" i="3"/>
  <c r="S159" i="3"/>
  <c r="R159" i="3"/>
  <c r="S100" i="3"/>
  <c r="R100" i="3"/>
  <c r="S136" i="3"/>
  <c r="R136" i="3" s="1"/>
  <c r="R216" i="3"/>
  <c r="S216" i="3"/>
  <c r="S262" i="3"/>
  <c r="R262" i="3"/>
  <c r="S23" i="3"/>
  <c r="R23" i="3"/>
  <c r="S88" i="3"/>
  <c r="R88" i="3"/>
  <c r="S75" i="3"/>
  <c r="R75" i="3" s="1"/>
  <c r="R304" i="3"/>
  <c r="S304" i="3" s="1"/>
  <c r="S215" i="3"/>
  <c r="R215" i="3"/>
  <c r="S212" i="3"/>
  <c r="R212" i="3"/>
  <c r="S122" i="3"/>
  <c r="R122" i="3"/>
  <c r="R303" i="3"/>
  <c r="S303" i="3" s="1"/>
  <c r="R188" i="3" l="1"/>
  <c r="S188" i="3"/>
  <c r="S315" i="3"/>
  <c r="R315" i="3" s="1"/>
  <c r="R271" i="3"/>
  <c r="S271" i="3"/>
  <c r="R164" i="3"/>
  <c r="S164" i="3" s="1"/>
  <c r="R90" i="3"/>
  <c r="S90" i="3" s="1"/>
  <c r="S86" i="3"/>
  <c r="R86" i="3" s="1"/>
  <c r="R85" i="3"/>
  <c r="S85" i="3" s="1"/>
  <c r="R196" i="3"/>
  <c r="S196" i="3"/>
  <c r="S48" i="3"/>
  <c r="R48" i="3"/>
  <c r="S194" i="3"/>
  <c r="R194" i="3" s="1"/>
  <c r="S94" i="3"/>
  <c r="R94" i="3" s="1"/>
  <c r="S137" i="3"/>
  <c r="R137" i="3" s="1"/>
  <c r="R290" i="3"/>
  <c r="S290" i="3" s="1"/>
  <c r="S51" i="3"/>
  <c r="R51" i="3"/>
  <c r="S52" i="3"/>
  <c r="R52" i="3" s="1"/>
  <c r="S324" i="3"/>
  <c r="R324" i="3"/>
  <c r="S360" i="3"/>
  <c r="R360" i="3" s="1"/>
  <c r="S286" i="3"/>
  <c r="R286" i="3" s="1"/>
  <c r="S116" i="3"/>
  <c r="R116" i="3" s="1"/>
  <c r="S83" i="3"/>
  <c r="R83" i="3"/>
  <c r="S38" i="3"/>
  <c r="R38" i="3"/>
  <c r="S35" i="3" l="1"/>
  <c r="R35" i="3" s="1"/>
  <c r="R119" i="3"/>
  <c r="S119" i="3" s="1"/>
  <c r="R87" i="3"/>
  <c r="S87" i="3" s="1"/>
  <c r="R60" i="3"/>
  <c r="S60" i="3" s="1"/>
  <c r="S103" i="3"/>
  <c r="R103" i="3" s="1"/>
  <c r="S344" i="3"/>
  <c r="R344" i="3" s="1"/>
  <c r="S56" i="3" l="1"/>
  <c r="R56" i="3"/>
  <c r="R359" i="3"/>
  <c r="S359" i="3" s="1"/>
  <c r="R357" i="3"/>
  <c r="S357" i="3" s="1"/>
  <c r="R245" i="3"/>
  <c r="S245" i="3" s="1"/>
  <c r="S284" i="3"/>
  <c r="R284" i="3"/>
  <c r="S338" i="3" l="1"/>
  <c r="R338" i="3" s="1"/>
  <c r="R307" i="3"/>
  <c r="S307" i="3" s="1"/>
  <c r="R339" i="3"/>
  <c r="S339" i="3"/>
  <c r="S138" i="3"/>
  <c r="R138" i="3"/>
  <c r="R296" i="3"/>
  <c r="S296" i="3"/>
  <c r="S211" i="3"/>
  <c r="R211" i="3"/>
  <c r="R187" i="3"/>
  <c r="S187" i="3" s="1"/>
  <c r="S186" i="3"/>
  <c r="R186" i="3"/>
  <c r="S134" i="3"/>
  <c r="R134" i="3"/>
  <c r="S28" i="3"/>
  <c r="R28" i="3"/>
  <c r="R120" i="3"/>
  <c r="S120" i="3"/>
  <c r="R45" i="3"/>
  <c r="S45" i="3"/>
  <c r="R197" i="3"/>
  <c r="S197" i="3"/>
  <c r="S112" i="3"/>
  <c r="R112" i="3"/>
  <c r="S95" i="3"/>
  <c r="R95" i="3"/>
  <c r="S234" i="3"/>
  <c r="R234" i="3"/>
  <c r="S181" i="3"/>
  <c r="R181" i="3"/>
  <c r="S57" i="3"/>
  <c r="R57" i="3"/>
  <c r="S49" i="3"/>
  <c r="R49" i="3"/>
  <c r="R61" i="3"/>
  <c r="S61" i="3" s="1"/>
  <c r="S76" i="3"/>
  <c r="R76" i="3"/>
  <c r="S361" i="3"/>
  <c r="R361" i="3" s="1"/>
  <c r="S317" i="3"/>
  <c r="R317" i="3"/>
  <c r="S8" i="3"/>
  <c r="R8" i="3"/>
  <c r="S342" i="3"/>
  <c r="R342" i="3"/>
  <c r="S362" i="3"/>
  <c r="R362" i="3"/>
  <c r="S340" i="3"/>
  <c r="R340" i="3" s="1"/>
  <c r="S346" i="3"/>
  <c r="R346" i="3"/>
  <c r="S285" i="3"/>
  <c r="R285" i="3" s="1"/>
  <c r="S36" i="3"/>
  <c r="R36" i="3"/>
  <c r="S291" i="3"/>
  <c r="R291" i="3"/>
  <c r="S295" i="3" l="1"/>
  <c r="R295" i="3"/>
  <c r="S289" i="3"/>
  <c r="R289" i="3"/>
  <c r="R306" i="3"/>
  <c r="S306" i="3" s="1"/>
  <c r="R84" i="3"/>
  <c r="S84" i="3" s="1"/>
  <c r="R227" i="3"/>
  <c r="S227" i="3" s="1"/>
  <c r="R118" i="3"/>
  <c r="S118" i="3" s="1"/>
  <c r="R7" i="3"/>
  <c r="S7" i="3" s="1"/>
  <c r="R163" i="3"/>
  <c r="S163" i="3"/>
  <c r="R133" i="3"/>
  <c r="S133" i="3" s="1"/>
  <c r="S184" i="3"/>
  <c r="R184" i="3"/>
  <c r="S333" i="3"/>
  <c r="R333" i="3"/>
  <c r="S26" i="3"/>
  <c r="R26" i="3" s="1"/>
  <c r="R200" i="3"/>
  <c r="S200" i="3"/>
  <c r="R195" i="3"/>
  <c r="S195" i="3"/>
  <c r="S59" i="3"/>
  <c r="R59" i="3" s="1"/>
  <c r="S82" i="3"/>
  <c r="R82" i="3"/>
  <c r="S50" i="3"/>
  <c r="R50" i="3"/>
  <c r="S102" i="3"/>
  <c r="R102" i="3" s="1"/>
  <c r="S47" i="3"/>
  <c r="R47" i="3" s="1"/>
  <c r="S283" i="3"/>
  <c r="R283" i="3" s="1"/>
  <c r="S135" i="3"/>
  <c r="R135" i="3"/>
  <c r="S37" i="3"/>
  <c r="R37" i="3" s="1"/>
  <c r="S10" i="3"/>
  <c r="R10" i="3" s="1"/>
  <c r="S55" i="3"/>
  <c r="R55" i="3" s="1"/>
  <c r="S74" i="3"/>
  <c r="R74" i="3" s="1"/>
  <c r="S378" i="3" l="1"/>
  <c r="R37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1728B21-E788-4AE3-AE4C-5FE2609ED99F}" keepAlive="1" name="Connection" type="5" refreshedVersion="7" deleted="1" background="1" saveData="1">
    <dbPr connection="" command=""/>
  </connection>
  <connection id="2" xr16:uid="{FB4C93FE-71AD-4B96-B321-A0E18324BE27}" odcFile="D:\Users\Jie\Documents\Soccer_Interactive_Table_2020\rev06_code\Query - output_ENG 1_2021.odc" keepAlive="1" name="Query - output_ENG 1_2021" description="Connection to the 'output_ENG 1_2021' query in the workbook." type="5" refreshedVersion="7" saveData="1">
    <dbPr connection="Provider=Microsoft.Mashup.OleDb.1;Data Source=$Workbook$;Location=&quot;output_ENG 1_2021&quot;;Extended Properties=&quot;&quot;" command="SELECT * FROM [output_ENG 1_2021]"/>
  </connection>
  <connection id="3" xr16:uid="{A2E8D865-691A-4815-A326-F3504875FBD6}" keepAlive="1" name="Query - output_ENG_1" description="Connection to the 'output_ENG_1' query in the workbook." type="5" refreshedVersion="7" saveData="1">
    <dbPr connection="Provider=Microsoft.Mashup.OleDb.1;Data Source=$Workbook$;Location=output_ENG_1;Extended Properties=&quot;&quot;" command="SELECT * FROM [output_ENG_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<sst xmlns="http://schemas.openxmlformats.org/spreadsheetml/2006/main" count="12769" uniqueCount="1537">
  <si>
    <t>Primary Color</t>
  </si>
  <si>
    <t>Secondary Color</t>
  </si>
  <si>
    <t>R</t>
  </si>
  <si>
    <t>G</t>
  </si>
  <si>
    <t>B</t>
  </si>
  <si>
    <t>Arsenal FC</t>
  </si>
  <si>
    <t>Arsenal</t>
  </si>
  <si>
    <t>ARS</t>
  </si>
  <si>
    <t>#EC0C1C</t>
  </si>
  <si>
    <t>Aston Villa FC</t>
  </si>
  <si>
    <t>Aston Villa</t>
  </si>
  <si>
    <t>AST</t>
  </si>
  <si>
    <t>#3E001F</t>
  </si>
  <si>
    <t>#660033</t>
  </si>
  <si>
    <t>Bournemouth</t>
  </si>
  <si>
    <t>Brighton &amp; Hove Albion FC</t>
  </si>
  <si>
    <t>Brighton</t>
  </si>
  <si>
    <t>BHA</t>
  </si>
  <si>
    <t>#0A56A3</t>
  </si>
  <si>
    <t>Burnley FC</t>
  </si>
  <si>
    <t>Burnley</t>
  </si>
  <si>
    <t>BUR</t>
  </si>
  <si>
    <t>#80234C</t>
  </si>
  <si>
    <t>Chelsea FC</t>
  </si>
  <si>
    <t>Chelsea</t>
  </si>
  <si>
    <t>CHE</t>
  </si>
  <si>
    <t>#034694</t>
  </si>
  <si>
    <t>Crystal Palace FC</t>
  </si>
  <si>
    <t>Crystal Palace</t>
  </si>
  <si>
    <t>CRY</t>
  </si>
  <si>
    <t>#1B458F</t>
  </si>
  <si>
    <t>Everton FC</t>
  </si>
  <si>
    <t>Everton</t>
  </si>
  <si>
    <t>EVE</t>
  </si>
  <si>
    <t>#063A99</t>
  </si>
  <si>
    <t>Leicester City FC</t>
  </si>
  <si>
    <t>Leicester</t>
  </si>
  <si>
    <t>LEI</t>
  </si>
  <si>
    <t>Leicester City</t>
  </si>
  <si>
    <t>#1358A1</t>
  </si>
  <si>
    <t>Liverpool FC</t>
  </si>
  <si>
    <t>Liverpool</t>
  </si>
  <si>
    <t>LIV</t>
  </si>
  <si>
    <t>#E0202C</t>
  </si>
  <si>
    <t>Manchester City FC</t>
  </si>
  <si>
    <t>Man City</t>
  </si>
  <si>
    <t>MCI</t>
  </si>
  <si>
    <t>#99C5E7</t>
  </si>
  <si>
    <t>Manchester United FC</t>
  </si>
  <si>
    <t>Man Utd</t>
  </si>
  <si>
    <t>MUN</t>
  </si>
  <si>
    <t>#DC1F29</t>
  </si>
  <si>
    <t>Newcastle United FC</t>
  </si>
  <si>
    <t>Newcastle</t>
  </si>
  <si>
    <t>NEW</t>
  </si>
  <si>
    <t>#000000</t>
  </si>
  <si>
    <t>Norwich City</t>
  </si>
  <si>
    <t>Sheffield United FC</t>
  </si>
  <si>
    <t>Sheffield Utd</t>
  </si>
  <si>
    <t>Sheffield United</t>
  </si>
  <si>
    <t>Southampton FC</t>
  </si>
  <si>
    <t>Southampton</t>
  </si>
  <si>
    <t>SOU</t>
  </si>
  <si>
    <t>Tottenham Hotspur FC</t>
  </si>
  <si>
    <t>Spurs</t>
  </si>
  <si>
    <t>TOT</t>
  </si>
  <si>
    <t>#11214B</t>
  </si>
  <si>
    <t>Watford</t>
  </si>
  <si>
    <t>#FEEB00</t>
  </si>
  <si>
    <t>West Ham United FC</t>
  </si>
  <si>
    <t>West Ham</t>
  </si>
  <si>
    <t>WHU</t>
  </si>
  <si>
    <t>#7A263A</t>
  </si>
  <si>
    <t>Wolverhampton Wanderers FC</t>
  </si>
  <si>
    <t>Wolves</t>
  </si>
  <si>
    <t>WOL</t>
  </si>
  <si>
    <t>#FBBB1D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</si>
  <si>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</si>
  <si>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</si>
  <si>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</si>
  <si>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</si>
  <si>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</si>
  <si>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</si>
  <si>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</si>
  <si>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</si>
  <si>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</si>
  <si>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</si>
  <si>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#FAA4AA</t>
  </si>
  <si>
    <t>#B0D5FA</t>
  </si>
  <si>
    <t>#E49EBD</t>
  </si>
  <si>
    <t>#8DC0FD</t>
  </si>
  <si>
    <t>#C7D9F5</t>
  </si>
  <si>
    <t>#AAC7FC</t>
  </si>
  <si>
    <t>#BFDAF7</t>
  </si>
  <si>
    <t>#F19DA3</t>
  </si>
  <si>
    <t>#B8D7EE</t>
  </si>
  <si>
    <t>#F197A1</t>
  </si>
  <si>
    <t>#DCDCDC</t>
  </si>
  <si>
    <t>#FBB7BC</t>
  </si>
  <si>
    <t>#98AFE8</t>
  </si>
  <si>
    <t>#EEDD00</t>
  </si>
  <si>
    <t>#D77F94</t>
  </si>
  <si>
    <t>#FCCF60</t>
  </si>
  <si>
    <t>$A$6</t>
  </si>
  <si>
    <t>Picture 1</t>
  </si>
  <si>
    <t>$A$8</t>
  </si>
  <si>
    <t>Picture 2</t>
  </si>
  <si>
    <t>$A$9</t>
  </si>
  <si>
    <t>Picture 3</t>
  </si>
  <si>
    <t>$A$10</t>
  </si>
  <si>
    <t>Picture 4</t>
  </si>
  <si>
    <t>$A$11</t>
  </si>
  <si>
    <t>Picture 5</t>
  </si>
  <si>
    <t>$A$12</t>
  </si>
  <si>
    <t>Picture 6</t>
  </si>
  <si>
    <t>$A$13</t>
  </si>
  <si>
    <t>Picture 7</t>
  </si>
  <si>
    <t>$A$14</t>
  </si>
  <si>
    <t>Picture 8</t>
  </si>
  <si>
    <t>$A$15</t>
  </si>
  <si>
    <t>Picture 9</t>
  </si>
  <si>
    <t>$A$16</t>
  </si>
  <si>
    <t>Picture 10</t>
  </si>
  <si>
    <t>$A$17</t>
  </si>
  <si>
    <t>Picture 11</t>
  </si>
  <si>
    <t>$A$18</t>
  </si>
  <si>
    <t>Picture 12</t>
  </si>
  <si>
    <t>$A$21</t>
  </si>
  <si>
    <t>Picture 13</t>
  </si>
  <si>
    <t>$A$22</t>
  </si>
  <si>
    <t>Picture 14</t>
  </si>
  <si>
    <t>Picture 15</t>
  </si>
  <si>
    <t>$A$24</t>
  </si>
  <si>
    <t>Picture 16</t>
  </si>
  <si>
    <t>$A$25</t>
  </si>
  <si>
    <t>Picture 17</t>
  </si>
  <si>
    <t>$A$19</t>
  </si>
  <si>
    <t>Picture 18</t>
  </si>
  <si>
    <t>$A$20</t>
  </si>
  <si>
    <t>Picture 19</t>
  </si>
  <si>
    <t>$A$7</t>
  </si>
  <si>
    <t>Picture 20</t>
  </si>
  <si>
    <t>Cell Name</t>
  </si>
  <si>
    <t>Picture Name</t>
  </si>
  <si>
    <t>Match Date</t>
  </si>
  <si>
    <t>Match Time(EST)</t>
  </si>
  <si>
    <t>Fixture</t>
  </si>
  <si>
    <t>Stadium</t>
  </si>
  <si>
    <t>Home Team</t>
  </si>
  <si>
    <t>Home Goal</t>
  </si>
  <si>
    <t>Away Goal</t>
  </si>
  <si>
    <t>Away Team</t>
  </si>
  <si>
    <t>Last Update Time</t>
  </si>
  <si>
    <t>Stage</t>
  </si>
  <si>
    <t>Status</t>
  </si>
  <si>
    <t>Note4</t>
  </si>
  <si>
    <t>Projected Home Goal</t>
  </si>
  <si>
    <t>Projected Away Goal</t>
  </si>
  <si>
    <t>Win %</t>
  </si>
  <si>
    <t>Draw %</t>
  </si>
  <si>
    <t>Loss %</t>
  </si>
  <si>
    <t>Guess Home</t>
  </si>
  <si>
    <t>Guess Away</t>
  </si>
  <si>
    <t>Dice Home</t>
  </si>
  <si>
    <t>Dice Away</t>
  </si>
  <si>
    <t>Anfield</t>
  </si>
  <si>
    <t>REGULAR_SEASON</t>
  </si>
  <si>
    <t>London Stadium</t>
  </si>
  <si>
    <t>Vitality Stadium</t>
  </si>
  <si>
    <t>Turf Moor</t>
  </si>
  <si>
    <t>Selhurst Park</t>
  </si>
  <si>
    <t>Tottenham Hotspur Stadium</t>
  </si>
  <si>
    <t>King Power Stadium</t>
  </si>
  <si>
    <t>St. James' Park</t>
  </si>
  <si>
    <t>Old Trafford</t>
  </si>
  <si>
    <t>Emirates Stadium</t>
  </si>
  <si>
    <t>Villa Park</t>
  </si>
  <si>
    <t>Goodison Park</t>
  </si>
  <si>
    <t>St. Mary's Stadium</t>
  </si>
  <si>
    <t>Etihad Stadium</t>
  </si>
  <si>
    <t>Bramall Lane</t>
  </si>
  <si>
    <t>Stamford Bridge</t>
  </si>
  <si>
    <t>Molineux Stadium</t>
  </si>
  <si>
    <t>Match Day 1</t>
  </si>
  <si>
    <t>:</t>
  </si>
  <si>
    <t>min</t>
  </si>
  <si>
    <t>sec</t>
  </si>
  <si>
    <t>Match Day 2</t>
  </si>
  <si>
    <t>Match Day 3</t>
  </si>
  <si>
    <t>Match Day 4</t>
  </si>
  <si>
    <t>Match Day 5</t>
  </si>
  <si>
    <t>September 15, Sun</t>
  </si>
  <si>
    <t>Match Day 6</t>
  </si>
  <si>
    <t>Match Day 7</t>
  </si>
  <si>
    <t>Match Day 8</t>
  </si>
  <si>
    <t>Match Day 9</t>
  </si>
  <si>
    <t>Match Day 10</t>
  </si>
  <si>
    <t>Match Day 11</t>
  </si>
  <si>
    <t>Match Day 12</t>
  </si>
  <si>
    <t>Match Day 13</t>
  </si>
  <si>
    <t>Match Day 14</t>
  </si>
  <si>
    <t>Match Day 15</t>
  </si>
  <si>
    <t>Match Day 16</t>
  </si>
  <si>
    <t>Match Day 17</t>
  </si>
  <si>
    <t>Match Day 18</t>
  </si>
  <si>
    <t>Match Day 19</t>
  </si>
  <si>
    <t>Match Day 20</t>
  </si>
  <si>
    <t>Match Day 21</t>
  </si>
  <si>
    <t>Match Day 22</t>
  </si>
  <si>
    <t>Match Day 23</t>
  </si>
  <si>
    <t>Match Day 24</t>
  </si>
  <si>
    <t>Match Day 25</t>
  </si>
  <si>
    <t>Match Day 26</t>
  </si>
  <si>
    <t>Match Day 27</t>
  </si>
  <si>
    <t>Match Day 28</t>
  </si>
  <si>
    <t>Match Day 29</t>
  </si>
  <si>
    <t>Match Day 30</t>
  </si>
  <si>
    <t>Match Day 31</t>
  </si>
  <si>
    <t>Match Day 32</t>
  </si>
  <si>
    <t>Match Day 33</t>
  </si>
  <si>
    <t>Match Day 34</t>
  </si>
  <si>
    <t>Match Day 35</t>
  </si>
  <si>
    <t>Match Day 36</t>
  </si>
  <si>
    <t>Match Day 37</t>
  </si>
  <si>
    <t>Match Day 38</t>
  </si>
  <si>
    <t>Time Zone</t>
  </si>
  <si>
    <t>Enable Macro when prompted.</t>
  </si>
  <si>
    <t xml:space="preserve">Select your time zone in Cell D1 on "Dashboard" tab. </t>
  </si>
  <si>
    <t>Definition of buttons:</t>
  </si>
  <si>
    <t xml:space="preserve">"Update All Without Auto Fill":  Updates league table with the scores that are already in the "fixtures" tab.  </t>
  </si>
  <si>
    <t xml:space="preserve">"Update All With Auto Fill":  Automatically fills in the scores in the "fixtures" tab and then updates league table.  It will not change the scores that have been manually entered.  </t>
  </si>
  <si>
    <t xml:space="preserve">In most cases, 250 runs will yield a result that is within +/-2 points to the 10,000 run results. </t>
  </si>
  <si>
    <t xml:space="preserve"> I suggest you start with a small run first to figure out how much time is needed and then proceed with a larger number of runs.  You may stop the run at any time.  </t>
  </si>
  <si>
    <t xml:space="preserve">The results up to the stop point will be written to the "Predicted_Table" tab.  As always, manually entered scores are final and will NOT be changed during simulation. </t>
  </si>
  <si>
    <t>Click on one of the above three buttons on "Dashboard" or "Table" tab.  The spreadsheets will update.</t>
  </si>
  <si>
    <t>Save the spreadsheet when you are done.  Make sure to save in Excel macro (*.xlsm) format.</t>
  </si>
  <si>
    <t>Thank you and good luck on your favorite Premier League teams!</t>
  </si>
  <si>
    <t>Offense SPI</t>
  </si>
  <si>
    <t>Defense SPI</t>
  </si>
  <si>
    <t>SPI Adjustment Factor</t>
  </si>
  <si>
    <t>Updated Off_SPI</t>
  </si>
  <si>
    <t>Updated Def_SPI</t>
  </si>
  <si>
    <t>Note:</t>
  </si>
  <si>
    <t xml:space="preserve">1. Week 0 SPI (Soccer Performance Index) values were updated on Aug 14, 2018.  </t>
  </si>
  <si>
    <t>2. Use the "Download SPI from fivethiertyeight.com" button to add most updated SPI values in "Updated Off_SPI" and "Updated Def_SPI" Columns.</t>
  </si>
  <si>
    <t xml:space="preserve">   The updated SPI values will be used  from that match week and forward to calculate "Predicted Scores" and "Guessed Scores".</t>
  </si>
  <si>
    <t>Brighton and Hove Albion</t>
  </si>
  <si>
    <t>3. SPI Adjustment Factor (SAF) is a number between -15 to +15.</t>
  </si>
  <si>
    <t>4. A positive SPI Adjustment Factor boots the team's strength.</t>
  </si>
  <si>
    <t>5. A negative SPI Adjustment Factor weakens the team.</t>
  </si>
  <si>
    <t>6. When SPI Adjustment Factor is zero, it has no effect on the team.</t>
  </si>
  <si>
    <t xml:space="preserve">5. A moderate SAF (-5 to +5) is recommended, if you wish to deviate from SPI and change a team’s performance. </t>
  </si>
  <si>
    <t>Manchester City</t>
  </si>
  <si>
    <t>Manchester United</t>
  </si>
  <si>
    <t>Tottenham Hotspur</t>
  </si>
  <si>
    <t>West Ham United</t>
  </si>
  <si>
    <t>Wolverhampton</t>
  </si>
  <si>
    <t>SPI Week</t>
  </si>
  <si>
    <t>League Average SPI</t>
  </si>
  <si>
    <t>Match Day</t>
  </si>
  <si>
    <t>MatchDate</t>
  </si>
  <si>
    <t>State</t>
  </si>
  <si>
    <t>Sun</t>
  </si>
  <si>
    <t>A</t>
  </si>
  <si>
    <t>Sat</t>
  </si>
  <si>
    <t>H</t>
  </si>
  <si>
    <t>Mon</t>
  </si>
  <si>
    <t>Wed</t>
  </si>
  <si>
    <t>Tue</t>
  </si>
  <si>
    <t>Rank</t>
  </si>
  <si>
    <t>Team</t>
  </si>
  <si>
    <t>MP</t>
  </si>
  <si>
    <t>Won</t>
  </si>
  <si>
    <t>Drawn</t>
  </si>
  <si>
    <t>Lost</t>
  </si>
  <si>
    <t>GF</t>
  </si>
  <si>
    <t>GA</t>
  </si>
  <si>
    <t>GD</t>
  </si>
  <si>
    <t>Points</t>
  </si>
  <si>
    <t>Form</t>
  </si>
  <si>
    <t>Next Game</t>
  </si>
  <si>
    <t xml:space="preserve">    </t>
  </si>
  <si>
    <t>OFF</t>
  </si>
  <si>
    <t>DEF</t>
  </si>
  <si>
    <t>SAF</t>
  </si>
  <si>
    <t>Win League</t>
  </si>
  <si>
    <t>Top 4</t>
  </si>
  <si>
    <t>Relegated</t>
  </si>
  <si>
    <t>Win</t>
  </si>
  <si>
    <t>Total MC Runs:</t>
  </si>
  <si>
    <t>Run Time:</t>
  </si>
  <si>
    <t>$A$2</t>
  </si>
  <si>
    <t>$A$4</t>
  </si>
  <si>
    <t>$A$5</t>
  </si>
  <si>
    <t>$A$3</t>
  </si>
  <si>
    <t>Picture 21</t>
  </si>
  <si>
    <t>https://projects.fivethirtyeight.com/soccer-api/club/spi_global_rankings.csv</t>
  </si>
  <si>
    <t>Barclays Premier League</t>
  </si>
  <si>
    <t>Bayern Munich</t>
  </si>
  <si>
    <t>German Bundesliga</t>
  </si>
  <si>
    <t>Barcelona</t>
  </si>
  <si>
    <t>Spanish Primera Division</t>
  </si>
  <si>
    <t>Paris Saint-Germain</t>
  </si>
  <si>
    <t>French Ligue 1</t>
  </si>
  <si>
    <t>Real Madrid</t>
  </si>
  <si>
    <t>RB Leipzig</t>
  </si>
  <si>
    <t>Atletico Madrid</t>
  </si>
  <si>
    <t>Borussia Dortmund</t>
  </si>
  <si>
    <t>Atalanta</t>
  </si>
  <si>
    <t>Italy Serie A</t>
  </si>
  <si>
    <t>Internazionale</t>
  </si>
  <si>
    <t>Sevilla FC</t>
  </si>
  <si>
    <t>FC Salzburg</t>
  </si>
  <si>
    <t>Austrian T-Mobile Bundesliga</t>
  </si>
  <si>
    <t>AC Milan</t>
  </si>
  <si>
    <t>Bayer Leverkusen</t>
  </si>
  <si>
    <t>Juventus</t>
  </si>
  <si>
    <t>Borussia Monchengladbach</t>
  </si>
  <si>
    <t>Zenit St Petersburg</t>
  </si>
  <si>
    <t>Russian Premier Liga</t>
  </si>
  <si>
    <t>Napoli</t>
  </si>
  <si>
    <t>Real Sociedad</t>
  </si>
  <si>
    <t>AS Roma</t>
  </si>
  <si>
    <t>Villarreal</t>
  </si>
  <si>
    <t>Getafe</t>
  </si>
  <si>
    <t>Ajax</t>
  </si>
  <si>
    <t>Dutch Eredivisie</t>
  </si>
  <si>
    <t>FC Porto</t>
  </si>
  <si>
    <t>Portuguese Liga</t>
  </si>
  <si>
    <t>Granada</t>
  </si>
  <si>
    <t>Olympiacos</t>
  </si>
  <si>
    <t>Greek Super League</t>
  </si>
  <si>
    <t>VfL Wolfsburg</t>
  </si>
  <si>
    <t>TSG Hoffenheim</t>
  </si>
  <si>
    <t>Flamengo</t>
  </si>
  <si>
    <t>Brasileiro SÃ©rie A</t>
  </si>
  <si>
    <t>Leganes</t>
  </si>
  <si>
    <t>Lyon</t>
  </si>
  <si>
    <t>Benfica</t>
  </si>
  <si>
    <t>Eintracht Frankfurt</t>
  </si>
  <si>
    <t>Real Betis</t>
  </si>
  <si>
    <t>Lazio</t>
  </si>
  <si>
    <t>Lille</t>
  </si>
  <si>
    <t>Osasuna</t>
  </si>
  <si>
    <t>Leeds United</t>
  </si>
  <si>
    <t>Celta Vigo</t>
  </si>
  <si>
    <t>Fiorentina</t>
  </si>
  <si>
    <t>Eibar</t>
  </si>
  <si>
    <t>Club Brugge</t>
  </si>
  <si>
    <t>Belgian Jupiler League</t>
  </si>
  <si>
    <t>Young Boys</t>
  </si>
  <si>
    <t>Swiss Raiffeisen Super League</t>
  </si>
  <si>
    <t>Celtic</t>
  </si>
  <si>
    <t>Scottish Premiership</t>
  </si>
  <si>
    <t>Palmeiras</t>
  </si>
  <si>
    <t>AS Monaco</t>
  </si>
  <si>
    <t>Espanyol</t>
  </si>
  <si>
    <t>Sassuolo</t>
  </si>
  <si>
    <t>Marseille</t>
  </si>
  <si>
    <t>Basel</t>
  </si>
  <si>
    <t>AZ</t>
  </si>
  <si>
    <t>Hertha Berlin</t>
  </si>
  <si>
    <t>Stade Rennes</t>
  </si>
  <si>
    <t>Valencia</t>
  </si>
  <si>
    <t>Brentford</t>
  </si>
  <si>
    <t>Athletic Bilbao</t>
  </si>
  <si>
    <t>River Plate</t>
  </si>
  <si>
    <t>Argentina Primera Division</t>
  </si>
  <si>
    <t>SC Freiburg</t>
  </si>
  <si>
    <t>Real Valladolid</t>
  </si>
  <si>
    <t>Levante</t>
  </si>
  <si>
    <t>FC Krasnodar</t>
  </si>
  <si>
    <t>CSKA Moscow</t>
  </si>
  <si>
    <t>Werder Bremen</t>
  </si>
  <si>
    <t>Mainz</t>
  </si>
  <si>
    <t>PSV</t>
  </si>
  <si>
    <t>FC Cologne</t>
  </si>
  <si>
    <t>Braga</t>
  </si>
  <si>
    <t>LASK Linz</t>
  </si>
  <si>
    <t>Strasbourg</t>
  </si>
  <si>
    <t>1. FC Union Berlin</t>
  </si>
  <si>
    <t>Sampdoria</t>
  </si>
  <si>
    <t>Guangzhou Evergrande</t>
  </si>
  <si>
    <t>Chinese Super League</t>
  </si>
  <si>
    <t>Bordeaux</t>
  </si>
  <si>
    <t>Mallorca</t>
  </si>
  <si>
    <t>AlavÃ©s</t>
  </si>
  <si>
    <t>Lokomotiv Moscow</t>
  </si>
  <si>
    <t>Montpellier</t>
  </si>
  <si>
    <t>Angers</t>
  </si>
  <si>
    <t>FC Augsburg</t>
  </si>
  <si>
    <t>West Bromwich Albion</t>
  </si>
  <si>
    <t>Verona</t>
  </si>
  <si>
    <t>Santos</t>
  </si>
  <si>
    <t>Nantes</t>
  </si>
  <si>
    <t>Istanbul Basaksehir</t>
  </si>
  <si>
    <t>Turkish Turkcell Super Lig</t>
  </si>
  <si>
    <t>Udinese</t>
  </si>
  <si>
    <t>Sporting CP</t>
  </si>
  <si>
    <t>FC Midtjylland</t>
  </si>
  <si>
    <t>Danish SAS-Ligaen</t>
  </si>
  <si>
    <t>PAOK Salonika</t>
  </si>
  <si>
    <t>Reims</t>
  </si>
  <si>
    <t>Boca Juniors</t>
  </si>
  <si>
    <t>AEK Athens</t>
  </si>
  <si>
    <t>Monterrey</t>
  </si>
  <si>
    <t>Fortuna DÃ¼sseldorf</t>
  </si>
  <si>
    <t>KAA Gent</t>
  </si>
  <si>
    <t>Schalke 04</t>
  </si>
  <si>
    <t>Tigres UANL</t>
  </si>
  <si>
    <t>Guimaraes</t>
  </si>
  <si>
    <t>Feyenoord</t>
  </si>
  <si>
    <t>Besiktas</t>
  </si>
  <si>
    <t>Bologna</t>
  </si>
  <si>
    <t>Rapid Vienna</t>
  </si>
  <si>
    <t>Trabzonspor</t>
  </si>
  <si>
    <t>Shanghai SIPG</t>
  </si>
  <si>
    <t>Beijing Guoan</t>
  </si>
  <si>
    <t>Sporting de Charleroi</t>
  </si>
  <si>
    <t>Nice</t>
  </si>
  <si>
    <t>SÃ£o Paulo</t>
  </si>
  <si>
    <t>Cruz Azul</t>
  </si>
  <si>
    <t>Los Angeles FC</t>
  </si>
  <si>
    <t>Major League Soccer</t>
  </si>
  <si>
    <t>Wolfsberger AC</t>
  </si>
  <si>
    <t>Molde</t>
  </si>
  <si>
    <t>Norwegian Tippeligaen</t>
  </si>
  <si>
    <t>Torino</t>
  </si>
  <si>
    <t>Anderlecht</t>
  </si>
  <si>
    <t>Parma</t>
  </si>
  <si>
    <t>Malmo FF</t>
  </si>
  <si>
    <t>Swedish Allsvenskan</t>
  </si>
  <si>
    <t>Galatasaray</t>
  </si>
  <si>
    <t>St Etienne</t>
  </si>
  <si>
    <t>AtlÃ©tico Paranaense</t>
  </si>
  <si>
    <t>Fulham</t>
  </si>
  <si>
    <t>Internacional</t>
  </si>
  <si>
    <t>Club AmÃ©rica</t>
  </si>
  <si>
    <t>Dijon FCO</t>
  </si>
  <si>
    <t>Spartak Moscow</t>
  </si>
  <si>
    <t>Corinthians</t>
  </si>
  <si>
    <t>Genoa</t>
  </si>
  <si>
    <t>Nimes</t>
  </si>
  <si>
    <t>Cagliari</t>
  </si>
  <si>
    <t>Brest</t>
  </si>
  <si>
    <t>Rangers</t>
  </si>
  <si>
    <t>Kawasaki Frontale</t>
  </si>
  <si>
    <t>Japanese J League</t>
  </si>
  <si>
    <t>Amiens</t>
  </si>
  <si>
    <t>FC Copenhagen</t>
  </si>
  <si>
    <t>St Gallen</t>
  </si>
  <si>
    <t>SC Paderborn</t>
  </si>
  <si>
    <t>Alanyaspor</t>
  </si>
  <si>
    <t>Sochi</t>
  </si>
  <si>
    <t>Velez Sarsfield</t>
  </si>
  <si>
    <t>AGF Aarhus</t>
  </si>
  <si>
    <t>Metz</t>
  </si>
  <si>
    <t>Genk</t>
  </si>
  <si>
    <t>Wigan</t>
  </si>
  <si>
    <t>FC Utrecht</t>
  </si>
  <si>
    <t>Brondby</t>
  </si>
  <si>
    <t>Defensa y Justicia</t>
  </si>
  <si>
    <t>Bodo/Glimt</t>
  </si>
  <si>
    <t>Atletico Mineiro</t>
  </si>
  <si>
    <t>Santos Laguna</t>
  </si>
  <si>
    <t>Antwerp</t>
  </si>
  <si>
    <t>VfB Stuttgart</t>
  </si>
  <si>
    <t>German 2. Bundesliga</t>
  </si>
  <si>
    <t>Jiangsu Suning FC</t>
  </si>
  <si>
    <t>Rostov</t>
  </si>
  <si>
    <t>Dinamo Moscow</t>
  </si>
  <si>
    <t>Fluminense</t>
  </si>
  <si>
    <t>Vitesse</t>
  </si>
  <si>
    <t>Standard Liege</t>
  </si>
  <si>
    <t>Shandong Luneng</t>
  </si>
  <si>
    <t>LeÃ³n</t>
  </si>
  <si>
    <t>Fenerbahce</t>
  </si>
  <si>
    <t>CA Independiente</t>
  </si>
  <si>
    <t>FC Arsenal Tula</t>
  </si>
  <si>
    <t>IFK Norrkoping</t>
  </si>
  <si>
    <t>Newell's Old Boys</t>
  </si>
  <si>
    <t>Toulouse</t>
  </si>
  <si>
    <t>FC Ufa</t>
  </si>
  <si>
    <t>Pachuca</t>
  </si>
  <si>
    <t>Santa Clara</t>
  </si>
  <si>
    <t>Racing Club</t>
  </si>
  <si>
    <t>Sivasspor</t>
  </si>
  <si>
    <t>Rosenborg</t>
  </si>
  <si>
    <t>Panathinaikos</t>
  </si>
  <si>
    <t>FC Lugano</t>
  </si>
  <si>
    <t>Guadalajara</t>
  </si>
  <si>
    <t>Portimonense</t>
  </si>
  <si>
    <t>Djurgardens IF</t>
  </si>
  <si>
    <t>AaB</t>
  </si>
  <si>
    <t>CearÃ¡</t>
  </si>
  <si>
    <t>Yokohama F. Marinos</t>
  </si>
  <si>
    <t>Lanus</t>
  </si>
  <si>
    <t>Gil Vicente</t>
  </si>
  <si>
    <t>Famalicao</t>
  </si>
  <si>
    <t>Servette</t>
  </si>
  <si>
    <t>Rubin Kazan</t>
  </si>
  <si>
    <t>Fortaleza</t>
  </si>
  <si>
    <t>Heracles</t>
  </si>
  <si>
    <t>Talleres de CÃ³rdoba</t>
  </si>
  <si>
    <t>FC Nordsjaelland</t>
  </si>
  <si>
    <t>Toronto FC</t>
  </si>
  <si>
    <t>Pacos Ferreira</t>
  </si>
  <si>
    <t>New York City FC</t>
  </si>
  <si>
    <t>Willem II</t>
  </si>
  <si>
    <t>Kasimpasa</t>
  </si>
  <si>
    <t>Philadelphia Union</t>
  </si>
  <si>
    <t>Tondela</t>
  </si>
  <si>
    <t>Aris Salonika</t>
  </si>
  <si>
    <t>Gazisehir Gaziantep</t>
  </si>
  <si>
    <t>FK Austria Vienna</t>
  </si>
  <si>
    <t>Atlanta United FC</t>
  </si>
  <si>
    <t>Hammarby</t>
  </si>
  <si>
    <t>Lorient</t>
  </si>
  <si>
    <t>French Ligue 2</t>
  </si>
  <si>
    <t>Arminia Bielefeld</t>
  </si>
  <si>
    <t>Moreirense</t>
  </si>
  <si>
    <t>Bragantino</t>
  </si>
  <si>
    <t>Argentinos Juniors</t>
  </si>
  <si>
    <t>Inter Miami CF</t>
  </si>
  <si>
    <t>Seattle Sounders FC</t>
  </si>
  <si>
    <t>Rosario Central</t>
  </si>
  <si>
    <t>FC Groningen</t>
  </si>
  <si>
    <t>Estudiantes</t>
  </si>
  <si>
    <t>Heerenveen</t>
  </si>
  <si>
    <t>Sporting Kansas City</t>
  </si>
  <si>
    <t>KV Mechelen</t>
  </si>
  <si>
    <t>Tijuana</t>
  </si>
  <si>
    <t>BK Hacken</t>
  </si>
  <si>
    <t>KV Kortrijk</t>
  </si>
  <si>
    <t>Maritimo</t>
  </si>
  <si>
    <t>Columbus Crew</t>
  </si>
  <si>
    <t>Pumas Unam</t>
  </si>
  <si>
    <t>Minnesota United FC</t>
  </si>
  <si>
    <t>Arsenal Sarandi</t>
  </si>
  <si>
    <t>Hannover 96</t>
  </si>
  <si>
    <t>Arizona United</t>
  </si>
  <si>
    <t>United Soccer League</t>
  </si>
  <si>
    <t>Kashima Antlers</t>
  </si>
  <si>
    <t>Tianjin Teda</t>
  </si>
  <si>
    <t>Sparta</t>
  </si>
  <si>
    <t>Rayo Vallecano</t>
  </si>
  <si>
    <t>Spanish Segunda Division</t>
  </si>
  <si>
    <t>AtlÃ©tico TucumÃ¡n</t>
  </si>
  <si>
    <t>San Lorenzo</t>
  </si>
  <si>
    <t>Los Angeles Galaxy</t>
  </si>
  <si>
    <t>Chicago Fire</t>
  </si>
  <si>
    <t>Boavista</t>
  </si>
  <si>
    <t>FC Luzern</t>
  </si>
  <si>
    <t>FC Dallas</t>
  </si>
  <si>
    <t>Cerezo Osaka</t>
  </si>
  <si>
    <t>Terek Grozny</t>
  </si>
  <si>
    <t>Hamburg SV</t>
  </si>
  <si>
    <t>Goztepe</t>
  </si>
  <si>
    <t>Patronato</t>
  </si>
  <si>
    <t>Gimnasia La Plata</t>
  </si>
  <si>
    <t>Ural Sverdlovsk Oblast</t>
  </si>
  <si>
    <t>San Jose Earthquakes</t>
  </si>
  <si>
    <t>SD Huesca</t>
  </si>
  <si>
    <t>Hartberg</t>
  </si>
  <si>
    <t>Almeria</t>
  </si>
  <si>
    <t>Lens</t>
  </si>
  <si>
    <t>Banfield</t>
  </si>
  <si>
    <t>Guingamp</t>
  </si>
  <si>
    <t>Antalyaspor</t>
  </si>
  <si>
    <t>Gamba Osaka</t>
  </si>
  <si>
    <t>Necaxa</t>
  </si>
  <si>
    <t>Charlton Athletic</t>
  </si>
  <si>
    <t>Girona FC</t>
  </si>
  <si>
    <t>SV Sandhausen</t>
  </si>
  <si>
    <t>Odense BK</t>
  </si>
  <si>
    <t>FC JuÃ¡rez</t>
  </si>
  <si>
    <t>Konyaspor</t>
  </si>
  <si>
    <t>Portland Timbers</t>
  </si>
  <si>
    <t>Union Santa Fe</t>
  </si>
  <si>
    <t>Asteras Tripolis</t>
  </si>
  <si>
    <t>AtlÃ©tico Goianiense</t>
  </si>
  <si>
    <t>Troyes</t>
  </si>
  <si>
    <t>Shanghai Greenland</t>
  </si>
  <si>
    <t>New England Revolution</t>
  </si>
  <si>
    <t>Henan Jianye</t>
  </si>
  <si>
    <t>Toluca</t>
  </si>
  <si>
    <t>Sanfrecce Hiroshima</t>
  </si>
  <si>
    <t>Cashpoint SC Rheindorf Altach</t>
  </si>
  <si>
    <t>QuerÃ©taro</t>
  </si>
  <si>
    <t>New York Red Bulls</t>
  </si>
  <si>
    <t>Orlando City SC</t>
  </si>
  <si>
    <t>Hebei China Fortune FC</t>
  </si>
  <si>
    <t>Mamelodi Sundowns</t>
  </si>
  <si>
    <t>South African ABSA Premier League</t>
  </si>
  <si>
    <t>FC Tokyo</t>
  </si>
  <si>
    <t>AtlÃ©tico San Luis</t>
  </si>
  <si>
    <t>HuracÃ¡n</t>
  </si>
  <si>
    <t>SK Sturm Graz</t>
  </si>
  <si>
    <t>Clermont Foot</t>
  </si>
  <si>
    <t>Randers FC</t>
  </si>
  <si>
    <t>Atlas</t>
  </si>
  <si>
    <t>Kashiwa Reysol</t>
  </si>
  <si>
    <t>Wuhan Zall</t>
  </si>
  <si>
    <t>Belenenses</t>
  </si>
  <si>
    <t>PEC Zwolle</t>
  </si>
  <si>
    <t>St. Truidense</t>
  </si>
  <si>
    <t>Hull City</t>
  </si>
  <si>
    <t>Atromitos</t>
  </si>
  <si>
    <t>Benevento</t>
  </si>
  <si>
    <t>Italy Serie B</t>
  </si>
  <si>
    <t>Central CÃ³rdoba Santiago del Estero</t>
  </si>
  <si>
    <t>SV Zulte Waregem</t>
  </si>
  <si>
    <t>SV Darmstadt 98</t>
  </si>
  <si>
    <t>Vissel Kobe</t>
  </si>
  <si>
    <t>FC Sion</t>
  </si>
  <si>
    <t>Dalian Aerbin</t>
  </si>
  <si>
    <t>MÃ¡laga</t>
  </si>
  <si>
    <t>Las Palmas</t>
  </si>
  <si>
    <t>Kaizer Chiefs</t>
  </si>
  <si>
    <t>Crotone</t>
  </si>
  <si>
    <t>AIK</t>
  </si>
  <si>
    <t>Fuenlabrada</t>
  </si>
  <si>
    <t>Elche</t>
  </si>
  <si>
    <t>FC Twente</t>
  </si>
  <si>
    <t>Real Salt Lake</t>
  </si>
  <si>
    <t>Peterborough United</t>
  </si>
  <si>
    <t>English League One</t>
  </si>
  <si>
    <t>Puebla</t>
  </si>
  <si>
    <t>Le Havre</t>
  </si>
  <si>
    <t>Colorado Rapids</t>
  </si>
  <si>
    <t>Caykur Rizespor</t>
  </si>
  <si>
    <t>Caen</t>
  </si>
  <si>
    <t>Tenerife</t>
  </si>
  <si>
    <t>Cadiz</t>
  </si>
  <si>
    <t>Consadole Sapporo</t>
  </si>
  <si>
    <t>AC Ajaccio</t>
  </si>
  <si>
    <t>OFI Crete</t>
  </si>
  <si>
    <t>Chongqing Lifan</t>
  </si>
  <si>
    <t>1. FC Heidenheim 1846</t>
  </si>
  <si>
    <t>Sporting GijÃ³n</t>
  </si>
  <si>
    <t>Yeni Malatyaspor</t>
  </si>
  <si>
    <t>Nagoya Grampus Eight</t>
  </si>
  <si>
    <t>Holstein Kiel</t>
  </si>
  <si>
    <t>1. FC NÃ¼rnberg</t>
  </si>
  <si>
    <t>Houston Dynamo</t>
  </si>
  <si>
    <t>Spezia</t>
  </si>
  <si>
    <t>Guangzhou RF</t>
  </si>
  <si>
    <t>Orlando Pirates</t>
  </si>
  <si>
    <t>Aldosivi</t>
  </si>
  <si>
    <t>Tianjin Quanujian</t>
  </si>
  <si>
    <t>Urawa Red Diamonds</t>
  </si>
  <si>
    <t>Real Zaragoza</t>
  </si>
  <si>
    <t>IF Elfsborg</t>
  </si>
  <si>
    <t>Real Oviedo</t>
  </si>
  <si>
    <t>AD Alcorcon</t>
  </si>
  <si>
    <t>DC United</t>
  </si>
  <si>
    <t>FC Zurich</t>
  </si>
  <si>
    <t>Shenzhen FC</t>
  </si>
  <si>
    <t>Karlsruher SC</t>
  </si>
  <si>
    <t>Aberdeen</t>
  </si>
  <si>
    <t>Montreal Impact</t>
  </si>
  <si>
    <t>Kristiansund BK</t>
  </si>
  <si>
    <t>IFK Goteborg</t>
  </si>
  <si>
    <t>Kayserispor</t>
  </si>
  <si>
    <t>Mirandes</t>
  </si>
  <si>
    <t>Sunderland</t>
  </si>
  <si>
    <t>SpVgg Greuther FÃ¼rth</t>
  </si>
  <si>
    <t>Oxford United</t>
  </si>
  <si>
    <t>Cercle Brugge</t>
  </si>
  <si>
    <t>Lugo</t>
  </si>
  <si>
    <t>VfL Bochum</t>
  </si>
  <si>
    <t>Portsmouth</t>
  </si>
  <si>
    <t>Odd BK</t>
  </si>
  <si>
    <t>Valenciennes</t>
  </si>
  <si>
    <t>Eupen</t>
  </si>
  <si>
    <t>Sonderjyske</t>
  </si>
  <si>
    <t>Panetolikos</t>
  </si>
  <si>
    <t>Colon Santa Fe</t>
  </si>
  <si>
    <t>Hibernian</t>
  </si>
  <si>
    <t>Godoy Cruz</t>
  </si>
  <si>
    <t>Jahn Regensburg</t>
  </si>
  <si>
    <t>SuperSport United</t>
  </si>
  <si>
    <t>Auxerre</t>
  </si>
  <si>
    <t>Fortuna Sittard</t>
  </si>
  <si>
    <t>Erzgebirge Aue</t>
  </si>
  <si>
    <t>Viking FK</t>
  </si>
  <si>
    <t>Motherwell</t>
  </si>
  <si>
    <t>AS Nancy Lorraine</t>
  </si>
  <si>
    <t>San Antonio FC</t>
  </si>
  <si>
    <t>Valerenga</t>
  </si>
  <si>
    <t>Frosinone</t>
  </si>
  <si>
    <t>Livingston</t>
  </si>
  <si>
    <t>RKC</t>
  </si>
  <si>
    <t>Tampa Bay Rowdies</t>
  </si>
  <si>
    <t>IK Sirius</t>
  </si>
  <si>
    <t>Cittadella</t>
  </si>
  <si>
    <t>Lamia</t>
  </si>
  <si>
    <t>Nashville SC</t>
  </si>
  <si>
    <t>Doncaster Rovers</t>
  </si>
  <si>
    <t>Indy Eleven</t>
  </si>
  <si>
    <t>Orange County SC</t>
  </si>
  <si>
    <t>FC Trenkwalder Admira</t>
  </si>
  <si>
    <t>FC St. Pauli</t>
  </si>
  <si>
    <t>Guizhou Renhe</t>
  </si>
  <si>
    <t>SD Ponferradina</t>
  </si>
  <si>
    <t>KV Oostende</t>
  </si>
  <si>
    <t>Pittsburgh Riverhounds</t>
  </si>
  <si>
    <t>Miami FC</t>
  </si>
  <si>
    <t>Dundee Utd</t>
  </si>
  <si>
    <t>Grenoble</t>
  </si>
  <si>
    <t>Shimizu S-Pulse</t>
  </si>
  <si>
    <t>Rodez</t>
  </si>
  <si>
    <t>Empoli</t>
  </si>
  <si>
    <t>MazatlÃ¡n FC</t>
  </si>
  <si>
    <t>WSG Swarovski Wattens</t>
  </si>
  <si>
    <t>Sochaux</t>
  </si>
  <si>
    <t>Fleetwood Town</t>
  </si>
  <si>
    <t>Cremonese</t>
  </si>
  <si>
    <t>Salernitana</t>
  </si>
  <si>
    <t>Paris FC</t>
  </si>
  <si>
    <t>Haugesund</t>
  </si>
  <si>
    <t>FC Cincinnati</t>
  </si>
  <si>
    <t>Black Aces</t>
  </si>
  <si>
    <t>Cosenza</t>
  </si>
  <si>
    <t>Maritzburg Utd</t>
  </si>
  <si>
    <t>Ipswich Town</t>
  </si>
  <si>
    <t>Stromsgodset</t>
  </si>
  <si>
    <t>St Johnstone</t>
  </si>
  <si>
    <t>Vancouver Whitecaps</t>
  </si>
  <si>
    <t>Gillingham</t>
  </si>
  <si>
    <t>St Mirren</t>
  </si>
  <si>
    <t>Bloem Celtic</t>
  </si>
  <si>
    <t>F.B.C Unione Venezia</t>
  </si>
  <si>
    <t>Louisville City FC</t>
  </si>
  <si>
    <t>Pordenone Calcio</t>
  </si>
  <si>
    <t>Sarpsborg</t>
  </si>
  <si>
    <t>Niort</t>
  </si>
  <si>
    <t>New Mexico United</t>
  </si>
  <si>
    <t>Sacramento Republic FC</t>
  </si>
  <si>
    <t>Shonan Bellmare</t>
  </si>
  <si>
    <t>Volos NFC</t>
  </si>
  <si>
    <t>Burton Albion</t>
  </si>
  <si>
    <t>Sagan Tosu</t>
  </si>
  <si>
    <t>Pisa</t>
  </si>
  <si>
    <t>Varbergs BoIS FC</t>
  </si>
  <si>
    <t>Ross County</t>
  </si>
  <si>
    <t>Swindon Town</t>
  </si>
  <si>
    <t>English League Two</t>
  </si>
  <si>
    <t>Lincoln City</t>
  </si>
  <si>
    <t>Kalmar FF</t>
  </si>
  <si>
    <t>Plymouth Argyle</t>
  </si>
  <si>
    <t>Ascoli</t>
  </si>
  <si>
    <t>Blackpool</t>
  </si>
  <si>
    <t>Milton Keynes Dons</t>
  </si>
  <si>
    <t>Northampton Town</t>
  </si>
  <si>
    <t>Crewe Alexandra</t>
  </si>
  <si>
    <t>Mjallby</t>
  </si>
  <si>
    <t>Accrington Stanley</t>
  </si>
  <si>
    <t>Golden Arrows</t>
  </si>
  <si>
    <t>El Paso Locomotive FC</t>
  </si>
  <si>
    <t>Birmingham Legion FC</t>
  </si>
  <si>
    <t>San Diego Loyal SC</t>
  </si>
  <si>
    <t>Sandefjord</t>
  </si>
  <si>
    <t>Cheltenham Town</t>
  </si>
  <si>
    <t>LA Galaxy II</t>
  </si>
  <si>
    <t>Charleston Battery</t>
  </si>
  <si>
    <t>Salford City</t>
  </si>
  <si>
    <t>AFC Wimbledon</t>
  </si>
  <si>
    <t>Colchester United</t>
  </si>
  <si>
    <t>New York Red Bulls II</t>
  </si>
  <si>
    <t>Rochdale</t>
  </si>
  <si>
    <t>Shrewsbury Town</t>
  </si>
  <si>
    <t>Bristol Rovers</t>
  </si>
  <si>
    <t>Chippa United</t>
  </si>
  <si>
    <t>AmaZulu</t>
  </si>
  <si>
    <t>Exeter City</t>
  </si>
  <si>
    <t>Crawley Town</t>
  </si>
  <si>
    <t>Baroka FC</t>
  </si>
  <si>
    <t>Colorado Springs Switchbacks FC</t>
  </si>
  <si>
    <t>Memphis 901 FC</t>
  </si>
  <si>
    <t>Hartford Athletic</t>
  </si>
  <si>
    <t>Tulsa Roughnecks</t>
  </si>
  <si>
    <t>Tranmere Rovers</t>
  </si>
  <si>
    <t>Stellenbosch FC</t>
  </si>
  <si>
    <t>Port Vale</t>
  </si>
  <si>
    <t>Bradford City</t>
  </si>
  <si>
    <t>Mansfield Town</t>
  </si>
  <si>
    <t>Oldham Athletic</t>
  </si>
  <si>
    <t>Loudoun United FC</t>
  </si>
  <si>
    <t>Scunthorpe</t>
  </si>
  <si>
    <t>Forest Green Rovers</t>
  </si>
  <si>
    <t>Las Vegas Lights FC</t>
  </si>
  <si>
    <t>Walsall</t>
  </si>
  <si>
    <t>Bolton</t>
  </si>
  <si>
    <t>Leyton Orient</t>
  </si>
  <si>
    <t>Atlanta United 2</t>
  </si>
  <si>
    <t>Carlisle United</t>
  </si>
  <si>
    <t>Newport County</t>
  </si>
  <si>
    <t>Rio Grande Valley FC Toros</t>
  </si>
  <si>
    <t>Cambridge United</t>
  </si>
  <si>
    <t>Stevenage</t>
  </si>
  <si>
    <t>Morecambe</t>
  </si>
  <si>
    <t>Type in scores in "fixtures" tab.  You can only "guess" the scores of unfinished fixtures.</t>
  </si>
  <si>
    <t xml:space="preserve"> Fixture date and time are subject to change.</t>
  </si>
  <si>
    <t>US Eastern</t>
  </si>
  <si>
    <t>US Central</t>
  </si>
  <si>
    <t>US Mountain</t>
  </si>
  <si>
    <t>US Pacific</t>
  </si>
  <si>
    <t>Europe Western</t>
  </si>
  <si>
    <t>Europe Central</t>
  </si>
  <si>
    <t>Europe Eastern</t>
  </si>
  <si>
    <t>Europe Moscow</t>
  </si>
  <si>
    <t>Number of Repeat Runs:</t>
  </si>
  <si>
    <t>Match Time(WET)</t>
  </si>
  <si>
    <t>Match Time(CET)</t>
  </si>
  <si>
    <t>Match Time(EET)</t>
  </si>
  <si>
    <t>Match Time(MSK)</t>
  </si>
  <si>
    <t>Leeds United AFC</t>
  </si>
  <si>
    <t>Leeds Utd</t>
  </si>
  <si>
    <t>LEE</t>
  </si>
  <si>
    <t>Elland Road</t>
  </si>
  <si>
    <t>#263d89</t>
  </si>
  <si>
    <t>#ffffff</t>
  </si>
  <si>
    <t>Picture 22</t>
  </si>
  <si>
    <t>Picture 23</t>
  </si>
  <si>
    <t>FC Khimki</t>
  </si>
  <si>
    <t>KFCO Beerschot-Wilrijk</t>
  </si>
  <si>
    <t>OH Leuven</t>
  </si>
  <si>
    <t>Dunkerque</t>
  </si>
  <si>
    <t>Pau</t>
  </si>
  <si>
    <t>SV Ried</t>
  </si>
  <si>
    <t>Lausanne Sports</t>
  </si>
  <si>
    <t>Hatayspor</t>
  </si>
  <si>
    <t>Fatih KaragÃ¼mrÃ¼k</t>
  </si>
  <si>
    <t>Vejle</t>
  </si>
  <si>
    <t>Match Time(US EST)</t>
  </si>
  <si>
    <t>Match Time(US CST)</t>
  </si>
  <si>
    <t>Match Time(US MST)</t>
  </si>
  <si>
    <t>Match Time(US PST)</t>
  </si>
  <si>
    <t>FC Cartagena</t>
  </si>
  <si>
    <t>Barrow</t>
  </si>
  <si>
    <t>Harrogate Town</t>
  </si>
  <si>
    <t>Fixture Time Updated on:</t>
  </si>
  <si>
    <t>Fixture Time Updated On:</t>
  </si>
  <si>
    <t>Monza</t>
  </si>
  <si>
    <t>Brescia</t>
  </si>
  <si>
    <t>Spal</t>
  </si>
  <si>
    <t>Lecce</t>
  </si>
  <si>
    <t>Reggina</t>
  </si>
  <si>
    <t>Vicenza</t>
  </si>
  <si>
    <t>Fri</t>
  </si>
  <si>
    <t>Shakhtar Donetsk</t>
  </si>
  <si>
    <t>UEFA Europa League</t>
  </si>
  <si>
    <t>Dinamo Zagreb</t>
  </si>
  <si>
    <t>Dynamo Kiev</t>
  </si>
  <si>
    <t>Sparta Prague</t>
  </si>
  <si>
    <t>Red Star Belgrade</t>
  </si>
  <si>
    <t>Ferencvaros</t>
  </si>
  <si>
    <t>UEFA Champions League</t>
  </si>
  <si>
    <t>Ludogorets</t>
  </si>
  <si>
    <t>Austin FC</t>
  </si>
  <si>
    <t>Avispa Fukuoka</t>
  </si>
  <si>
    <t>Degerfors IF</t>
  </si>
  <si>
    <t>Lillestrom</t>
  </si>
  <si>
    <t>Tromso</t>
  </si>
  <si>
    <t>Oakland Roots</t>
  </si>
  <si>
    <t>Brentford vs Arsenal</t>
  </si>
  <si>
    <t>Brentford Community Stadium</t>
  </si>
  <si>
    <t>Chelsea vs Crystal Palace</t>
  </si>
  <si>
    <t>Everton vs Southampton</t>
  </si>
  <si>
    <t>Watford vs Aston Villa</t>
  </si>
  <si>
    <t>Vicarage Road</t>
  </si>
  <si>
    <t>Carrow Road</t>
  </si>
  <si>
    <t>Liverpool vs Burnley</t>
  </si>
  <si>
    <t>Crystal Palace vs Brentford</t>
  </si>
  <si>
    <t>Amex Stadium</t>
  </si>
  <si>
    <t>Arsenal vs Chelsea</t>
  </si>
  <si>
    <t>Aston Villa vs Brentford</t>
  </si>
  <si>
    <t>Liverpool vs Chelsea</t>
  </si>
  <si>
    <t>Chelsea vs Aston Villa</t>
  </si>
  <si>
    <t>Everton vs Burnley</t>
  </si>
  <si>
    <t>Aston Villa vs Everton</t>
  </si>
  <si>
    <t>Burnley vs Arsenal</t>
  </si>
  <si>
    <t>Liverpool vs Crystal Palace</t>
  </si>
  <si>
    <t>Brentford vs Liverpool</t>
  </si>
  <si>
    <t>Chelsea vs Southampton</t>
  </si>
  <si>
    <t>Arsenal vs Crystal Palace</t>
  </si>
  <si>
    <t>Brentford vs Chelsea</t>
  </si>
  <si>
    <t>Watford vs Liverpool</t>
  </si>
  <si>
    <t>Arsenal vs Aston Villa</t>
  </si>
  <si>
    <t>Everton vs Watford</t>
  </si>
  <si>
    <t>Southampton vs Burnley</t>
  </si>
  <si>
    <t>Burnley vs Brentford</t>
  </si>
  <si>
    <t>Watford vs Southampton</t>
  </si>
  <si>
    <t>Arsenal vs Watford</t>
  </si>
  <si>
    <t>Chelsea vs Burnley</t>
  </si>
  <si>
    <t>Southampton vs Aston Villa</t>
  </si>
  <si>
    <t>Burnley vs Crystal Palace</t>
  </si>
  <si>
    <t>Liverpool vs Arsenal</t>
  </si>
  <si>
    <t>Brentford vs Everton</t>
  </si>
  <si>
    <t>Crystal Palace vs Aston Villa</t>
  </si>
  <si>
    <t>Liverpool vs Southampton</t>
  </si>
  <si>
    <t>Everton vs Liverpool</t>
  </si>
  <si>
    <t>Watford vs Chelsea</t>
  </si>
  <si>
    <t>Everton vs Arsenal</t>
  </si>
  <si>
    <t>Arsenal vs Southampton</t>
  </si>
  <si>
    <t>Brentford vs Watford</t>
  </si>
  <si>
    <t>Crystal Palace vs Everton</t>
  </si>
  <si>
    <t>Liverpool vs Aston Villa</t>
  </si>
  <si>
    <t>Burnley vs Watford</t>
  </si>
  <si>
    <t>Crystal Palace vs Southampton</t>
  </si>
  <si>
    <t>Chelsea vs Everton</t>
  </si>
  <si>
    <t>Aston Villa vs Burnley</t>
  </si>
  <si>
    <t>Southampton vs Brentford</t>
  </si>
  <si>
    <t>Watford vs Crystal Palace</t>
  </si>
  <si>
    <t>Aston Villa vs Chelsea</t>
  </si>
  <si>
    <t>Burnley vs Everton</t>
  </si>
  <si>
    <t>Brentford vs Aston Villa</t>
  </si>
  <si>
    <t>Chelsea vs Liverpool</t>
  </si>
  <si>
    <t>Liverpool vs Brentford</t>
  </si>
  <si>
    <t>Arsenal vs Burnley</t>
  </si>
  <si>
    <t>Crystal Palace vs Liverpool</t>
  </si>
  <si>
    <t>Everton vs Aston Villa</t>
  </si>
  <si>
    <t>Brentford vs Crystal Palace</t>
  </si>
  <si>
    <t>Burnley vs Liverpool</t>
  </si>
  <si>
    <t>Chelsea vs Arsenal</t>
  </si>
  <si>
    <t>Arsenal vs Brentford</t>
  </si>
  <si>
    <t>Aston Villa vs Watford</t>
  </si>
  <si>
    <t>Crystal Palace vs Chelsea</t>
  </si>
  <si>
    <t>Southampton vs Everton</t>
  </si>
  <si>
    <t>Arsenal vs Liverpool</t>
  </si>
  <si>
    <t>Crystal Palace vs Burnley</t>
  </si>
  <si>
    <t>Aston Villa vs Southampton</t>
  </si>
  <si>
    <t>Burnley vs Chelsea</t>
  </si>
  <si>
    <t>Watford vs Arsenal</t>
  </si>
  <si>
    <t>Brentford vs Burnley</t>
  </si>
  <si>
    <t>Southampton vs Watford</t>
  </si>
  <si>
    <t>Aston Villa vs Arsenal</t>
  </si>
  <si>
    <t>Burnley vs Southampton</t>
  </si>
  <si>
    <t>Watford vs Everton</t>
  </si>
  <si>
    <t>Chelsea vs Brentford</t>
  </si>
  <si>
    <t>Crystal Palace vs Arsenal</t>
  </si>
  <si>
    <t>Liverpool vs Watford</t>
  </si>
  <si>
    <t>Southampton vs Chelsea</t>
  </si>
  <si>
    <t>Aston Villa vs Liverpool</t>
  </si>
  <si>
    <t>Everton vs Crystal Palace</t>
  </si>
  <si>
    <t>Southampton vs Arsenal</t>
  </si>
  <si>
    <t>Watford vs Brentford</t>
  </si>
  <si>
    <t>Liverpool vs Everton</t>
  </si>
  <si>
    <t>Everton vs Chelsea</t>
  </si>
  <si>
    <t>Southampton vs Crystal Palace</t>
  </si>
  <si>
    <t>Watford vs Burnley</t>
  </si>
  <si>
    <t>Brentford vs Southampton</t>
  </si>
  <si>
    <t>Burnley vs Aston Villa</t>
  </si>
  <si>
    <t>Crystal Palace vs Watford</t>
  </si>
  <si>
    <t>Aston Villa vs Crystal Palace</t>
  </si>
  <si>
    <t>Everton vs Brentford</t>
  </si>
  <si>
    <t>Southampton vs Liverpool</t>
  </si>
  <si>
    <t>Arsenal vs Everton</t>
  </si>
  <si>
    <t>Chelsea vs Watford</t>
  </si>
  <si>
    <t>Brentford FC</t>
  </si>
  <si>
    <t>BRE</t>
  </si>
  <si>
    <t>#c61d22</t>
  </si>
  <si>
    <t>#ff1c24</t>
  </si>
  <si>
    <t>Watford FC</t>
  </si>
  <si>
    <t>WAT</t>
  </si>
  <si>
    <t>Norwich City FC</t>
  </si>
  <si>
    <t>Norwich</t>
  </si>
  <si>
    <t>NOR</t>
  </si>
  <si>
    <t>#FBF507</t>
  </si>
  <si>
    <t>#00A553</t>
  </si>
  <si>
    <t>Premier League 2021-2022</t>
  </si>
  <si>
    <t>Premier League 2021/22</t>
  </si>
  <si>
    <t>rank</t>
  </si>
  <si>
    <t>prev_rank</t>
  </si>
  <si>
    <t>name</t>
  </si>
  <si>
    <t>league</t>
  </si>
  <si>
    <t>off</t>
  </si>
  <si>
    <t>def</t>
  </si>
  <si>
    <t>spi</t>
  </si>
  <si>
    <t>English League Championship</t>
  </si>
  <si>
    <t>AFC Bournemouth</t>
  </si>
  <si>
    <t>Barnsley</t>
  </si>
  <si>
    <t>Blackburn</t>
  </si>
  <si>
    <t>Cardiff City</t>
  </si>
  <si>
    <t>Stoke City</t>
  </si>
  <si>
    <t>Queens Park Rangers</t>
  </si>
  <si>
    <t>Rotherham United</t>
  </si>
  <si>
    <t>Reading</t>
  </si>
  <si>
    <t>Swansea City</t>
  </si>
  <si>
    <t>Preston North End</t>
  </si>
  <si>
    <t>Middlesbrough</t>
  </si>
  <si>
    <t>Coventry City</t>
  </si>
  <si>
    <t>Derby County</t>
  </si>
  <si>
    <t>Millwall</t>
  </si>
  <si>
    <t>Luton Town</t>
  </si>
  <si>
    <t>Nottingham Forest</t>
  </si>
  <si>
    <t>Sheffield Wednesday</t>
  </si>
  <si>
    <t>Wycombe Wanderers</t>
  </si>
  <si>
    <t>Birmingham</t>
  </si>
  <si>
    <t>Huddersfield Town</t>
  </si>
  <si>
    <t>Bristol City</t>
  </si>
  <si>
    <t>AmÃ©rica Mineiro</t>
  </si>
  <si>
    <t>Juventude</t>
  </si>
  <si>
    <t>Cuiaba</t>
  </si>
  <si>
    <t>Man Utd vs Leeds Utd</t>
  </si>
  <si>
    <t>Burnley vs Brighton</t>
  </si>
  <si>
    <t>Leicester vs Wolves</t>
  </si>
  <si>
    <t>Norwich vs Liverpool</t>
  </si>
  <si>
    <t>Newcastle vs West Ham</t>
  </si>
  <si>
    <t>Spurs vs Man City</t>
  </si>
  <si>
    <t>Aston Villa vs Newcastle</t>
  </si>
  <si>
    <t>Leeds Utd vs Everton</t>
  </si>
  <si>
    <t>Man City vs Norwich</t>
  </si>
  <si>
    <t>Wolves vs Spurs</t>
  </si>
  <si>
    <t>Brighton vs Watford</t>
  </si>
  <si>
    <t>Southampton vs Man Utd</t>
  </si>
  <si>
    <t>West Ham vs Leicester</t>
  </si>
  <si>
    <t>Man City vs Arsenal</t>
  </si>
  <si>
    <t>Brighton vs Everton</t>
  </si>
  <si>
    <t>Newcastle vs Southampton</t>
  </si>
  <si>
    <t>Norwich vs Leicester</t>
  </si>
  <si>
    <t>Spurs vs Watford</t>
  </si>
  <si>
    <t>West Ham vs Crystal Palace</t>
  </si>
  <si>
    <t>Burnley vs Leeds Utd</t>
  </si>
  <si>
    <t>Wolves vs Man Utd</t>
  </si>
  <si>
    <t>Arsenal vs Norwich</t>
  </si>
  <si>
    <t>Brentford vs Brighton</t>
  </si>
  <si>
    <t>Crystal Palace vs Spurs</t>
  </si>
  <si>
    <t>Leeds Utd vs Liverpool</t>
  </si>
  <si>
    <t>Leicester vs Man City</t>
  </si>
  <si>
    <t>Man Utd vs Newcastle</t>
  </si>
  <si>
    <t>Southampton vs West Ham</t>
  </si>
  <si>
    <t>Watford vs Wolves</t>
  </si>
  <si>
    <t>Brighton vs Leicester</t>
  </si>
  <si>
    <t>Man City vs Southampton</t>
  </si>
  <si>
    <t>Newcastle vs Leeds Utd</t>
  </si>
  <si>
    <t>Norwich vs Watford</t>
  </si>
  <si>
    <t>Spurs vs Chelsea</t>
  </si>
  <si>
    <t>West Ham vs Man Utd</t>
  </si>
  <si>
    <t>Wolves vs Brentford</t>
  </si>
  <si>
    <t>Arsenal vs Spurs</t>
  </si>
  <si>
    <t>Chelsea vs Man City</t>
  </si>
  <si>
    <t>Crystal Palace vs Brighton</t>
  </si>
  <si>
    <t>Everton vs Norwich</t>
  </si>
  <si>
    <t>Leeds Utd vs West Ham</t>
  </si>
  <si>
    <t>Leicester vs Burnley</t>
  </si>
  <si>
    <t>Man Utd vs Aston Villa</t>
  </si>
  <si>
    <t>Southampton vs Wolves</t>
  </si>
  <si>
    <t>Watford vs Newcastle</t>
  </si>
  <si>
    <t>Brighton vs Arsenal</t>
  </si>
  <si>
    <t>Burnley vs Norwich</t>
  </si>
  <si>
    <t>Crystal Palace vs Leicester</t>
  </si>
  <si>
    <t>Leeds Utd vs Watford</t>
  </si>
  <si>
    <t>Liverpool vs Man City</t>
  </si>
  <si>
    <t>Man Utd vs Everton</t>
  </si>
  <si>
    <t>Spurs vs Aston Villa</t>
  </si>
  <si>
    <t>West Ham vs Brentford</t>
  </si>
  <si>
    <t>Wolves vs Newcastle</t>
  </si>
  <si>
    <t>Aston Villa vs Wolves</t>
  </si>
  <si>
    <t>Everton vs West Ham</t>
  </si>
  <si>
    <t>Leicester vs Man Utd</t>
  </si>
  <si>
    <t>Man City vs Burnley</t>
  </si>
  <si>
    <t>Newcastle vs Spurs</t>
  </si>
  <si>
    <t>Norwich vs Brighton</t>
  </si>
  <si>
    <t>Southampton vs Leeds Utd</t>
  </si>
  <si>
    <t>Brentford vs Leicester</t>
  </si>
  <si>
    <t>Brighton vs Man City</t>
  </si>
  <si>
    <t>Chelsea vs Norwich</t>
  </si>
  <si>
    <t>Crystal Palace vs Newcastle</t>
  </si>
  <si>
    <t>Leeds Utd vs Wolves</t>
  </si>
  <si>
    <t>Man Utd vs Liverpool</t>
  </si>
  <si>
    <t>West Ham vs Spurs</t>
  </si>
  <si>
    <t>Aston Villa vs West Ham</t>
  </si>
  <si>
    <t>Leicester vs Arsenal</t>
  </si>
  <si>
    <t>Liverpool vs Brighton</t>
  </si>
  <si>
    <t>Man City vs Crystal Palace</t>
  </si>
  <si>
    <t>Newcastle vs Chelsea</t>
  </si>
  <si>
    <t>Norwich vs Leeds Utd</t>
  </si>
  <si>
    <t>Spurs vs Man Utd</t>
  </si>
  <si>
    <t>Wolves vs Everton</t>
  </si>
  <si>
    <t>Brentford vs Norwich</t>
  </si>
  <si>
    <t>Brighton vs Newcastle</t>
  </si>
  <si>
    <t>Crystal Palace vs Wolves</t>
  </si>
  <si>
    <t>Everton vs Spurs</t>
  </si>
  <si>
    <t>Leeds Utd vs Leicester</t>
  </si>
  <si>
    <t>Man Utd vs Man City</t>
  </si>
  <si>
    <t>West Ham vs Liverpool</t>
  </si>
  <si>
    <t>Aston Villa vs Brighton</t>
  </si>
  <si>
    <t>Leicester vs Chelsea</t>
  </si>
  <si>
    <t>Man City vs Everton</t>
  </si>
  <si>
    <t>Newcastle vs Brentford</t>
  </si>
  <si>
    <t>Norwich vs Southampton</t>
  </si>
  <si>
    <t>Spurs vs Leeds Utd</t>
  </si>
  <si>
    <t>Watford vs Man Utd</t>
  </si>
  <si>
    <t>Wolves vs West Ham</t>
  </si>
  <si>
    <t>Arsenal vs Newcastle</t>
  </si>
  <si>
    <t>Brighton vs Leeds Utd</t>
  </si>
  <si>
    <t>Burnley vs Spurs</t>
  </si>
  <si>
    <t>Chelsea vs Man Utd</t>
  </si>
  <si>
    <t>Leicester vs Watford</t>
  </si>
  <si>
    <t>Man City vs West Ham</t>
  </si>
  <si>
    <t>Norwich vs Wolves</t>
  </si>
  <si>
    <t>Aston Villa vs Man City</t>
  </si>
  <si>
    <t>Leeds Utd vs Crystal Palace</t>
  </si>
  <si>
    <t>West Ham vs Brighton</t>
  </si>
  <si>
    <t>Wolves vs Burnley</t>
  </si>
  <si>
    <t>Man Utd vs Arsenal</t>
  </si>
  <si>
    <t>Newcastle vs Norwich</t>
  </si>
  <si>
    <t>Southampton vs Leicester</t>
  </si>
  <si>
    <t>Spurs vs Brentford</t>
  </si>
  <si>
    <t>Aston Villa vs Leicester</t>
  </si>
  <si>
    <t>Leeds Utd vs Brentford</t>
  </si>
  <si>
    <t>Man Utd vs Crystal Palace</t>
  </si>
  <si>
    <t>Newcastle vs Burnley</t>
  </si>
  <si>
    <t>Southampton vs Brighton</t>
  </si>
  <si>
    <t>Spurs vs Norwich</t>
  </si>
  <si>
    <t>Watford vs Man City</t>
  </si>
  <si>
    <t>West Ham vs Chelsea</t>
  </si>
  <si>
    <t>Wolves vs Liverpool</t>
  </si>
  <si>
    <t>Brighton vs Spurs</t>
  </si>
  <si>
    <t>Burnley vs West Ham</t>
  </si>
  <si>
    <t>Chelsea vs Leeds Utd</t>
  </si>
  <si>
    <t>Leicester vs Newcastle</t>
  </si>
  <si>
    <t>Man City vs Wolves</t>
  </si>
  <si>
    <t>Norwich vs Man Utd</t>
  </si>
  <si>
    <t>Arsenal vs West Ham</t>
  </si>
  <si>
    <t>Brentford vs Man Utd</t>
  </si>
  <si>
    <t>Brighton vs Wolves</t>
  </si>
  <si>
    <t>Leicester vs Spurs</t>
  </si>
  <si>
    <t>Norwich vs Aston Villa</t>
  </si>
  <si>
    <t>Liverpool vs Newcastle</t>
  </si>
  <si>
    <t>Man City vs Leeds Utd</t>
  </si>
  <si>
    <t>Everton vs Leicester</t>
  </si>
  <si>
    <t>Leeds Utd vs Arsenal</t>
  </si>
  <si>
    <t>Man Utd vs Brighton</t>
  </si>
  <si>
    <t>Newcastle vs Man City</t>
  </si>
  <si>
    <t>Spurs vs Liverpool</t>
  </si>
  <si>
    <t>West Ham vs Norwich</t>
  </si>
  <si>
    <t>Wolves vs Chelsea</t>
  </si>
  <si>
    <t>Brighton vs Brentford</t>
  </si>
  <si>
    <t>Liverpool vs Leeds Utd</t>
  </si>
  <si>
    <t>Man City vs Leicester</t>
  </si>
  <si>
    <t>Newcastle vs Man Utd</t>
  </si>
  <si>
    <t>Norwich vs Arsenal</t>
  </si>
  <si>
    <t>Spurs vs Crystal Palace</t>
  </si>
  <si>
    <t>West Ham vs Southampton</t>
  </si>
  <si>
    <t>Wolves vs Watford</t>
  </si>
  <si>
    <t>Arsenal vs Wolves</t>
  </si>
  <si>
    <t>Brentford vs Man City</t>
  </si>
  <si>
    <t>Chelsea vs Brighton</t>
  </si>
  <si>
    <t>Crystal Palace vs Norwich</t>
  </si>
  <si>
    <t>Everton vs Newcastle</t>
  </si>
  <si>
    <t>Leeds Utd vs Aston Villa</t>
  </si>
  <si>
    <t>Leicester vs Liverpool</t>
  </si>
  <si>
    <t>Man Utd vs Burnley</t>
  </si>
  <si>
    <t>Southampton vs Spurs</t>
  </si>
  <si>
    <t>Watford vs West Ham</t>
  </si>
  <si>
    <t>Arsenal vs Man City</t>
  </si>
  <si>
    <t>Crystal Palace vs West Ham</t>
  </si>
  <si>
    <t>Everton vs Brighton</t>
  </si>
  <si>
    <t>Leeds Utd vs Burnley</t>
  </si>
  <si>
    <t>Leicester vs Norwich</t>
  </si>
  <si>
    <t>Man Utd vs Wolves</t>
  </si>
  <si>
    <t>Southampton vs Newcastle</t>
  </si>
  <si>
    <t>Watford vs Spurs</t>
  </si>
  <si>
    <t>Aston Villa vs Man Utd</t>
  </si>
  <si>
    <t>Brighton vs Crystal Palace</t>
  </si>
  <si>
    <t>Burnley vs Leicester</t>
  </si>
  <si>
    <t>Man City vs Chelsea</t>
  </si>
  <si>
    <t>Newcastle vs Watford</t>
  </si>
  <si>
    <t>Norwich vs Everton</t>
  </si>
  <si>
    <t>Spurs vs Arsenal</t>
  </si>
  <si>
    <t>West Ham vs Leeds Utd</t>
  </si>
  <si>
    <t>Wolves vs Southampton</t>
  </si>
  <si>
    <t>Brentford vs Wolves</t>
  </si>
  <si>
    <t>Chelsea vs Spurs</t>
  </si>
  <si>
    <t>Leeds Utd vs Newcastle</t>
  </si>
  <si>
    <t>Leicester vs Brighton</t>
  </si>
  <si>
    <t>Man Utd vs West Ham</t>
  </si>
  <si>
    <t>Southampton vs Man City</t>
  </si>
  <si>
    <t>Watford vs Norwich</t>
  </si>
  <si>
    <t>Aston Villa vs Leeds Utd</t>
  </si>
  <si>
    <t>Brighton vs Chelsea</t>
  </si>
  <si>
    <t>Burnley vs Man Utd</t>
  </si>
  <si>
    <t>Norwich vs Crystal Palace</t>
  </si>
  <si>
    <t>West Ham vs Watford</t>
  </si>
  <si>
    <t>Wolves vs Arsenal</t>
  </si>
  <si>
    <t>Newcastle vs Everton</t>
  </si>
  <si>
    <t>Spurs vs Southampton</t>
  </si>
  <si>
    <t>Liverpool vs Leicester</t>
  </si>
  <si>
    <t>Man City vs Brentford</t>
  </si>
  <si>
    <t>Everton vs Leeds Utd</t>
  </si>
  <si>
    <t>Leicester vs West Ham</t>
  </si>
  <si>
    <t>Man Utd vs Southampton</t>
  </si>
  <si>
    <t>Newcastle vs Aston Villa</t>
  </si>
  <si>
    <t>Norwich vs Man City</t>
  </si>
  <si>
    <t>Spurs vs Wolves</t>
  </si>
  <si>
    <t>Watford vs Brighton</t>
  </si>
  <si>
    <t>Brighton vs Burnley</t>
  </si>
  <si>
    <t>Leeds Utd vs Man Utd</t>
  </si>
  <si>
    <t>Liverpool vs Norwich</t>
  </si>
  <si>
    <t>Man City vs Spurs</t>
  </si>
  <si>
    <t>West Ham vs Newcastle</t>
  </si>
  <si>
    <t>Wolves vs Leicester</t>
  </si>
  <si>
    <t>Brentford vs Newcastle</t>
  </si>
  <si>
    <t>Brighton vs Aston Villa</t>
  </si>
  <si>
    <t>Chelsea vs Leicester</t>
  </si>
  <si>
    <t>Everton vs Man City</t>
  </si>
  <si>
    <t>Leeds Utd vs Spurs</t>
  </si>
  <si>
    <t>Man Utd vs Watford</t>
  </si>
  <si>
    <t>Southampton vs Norwich</t>
  </si>
  <si>
    <t>West Ham vs Wolves</t>
  </si>
  <si>
    <t>Leicester vs Leeds Utd</t>
  </si>
  <si>
    <t>Liverpool vs West Ham</t>
  </si>
  <si>
    <t>Man City vs Man Utd</t>
  </si>
  <si>
    <t>Newcastle vs Brighton</t>
  </si>
  <si>
    <t>Norwich vs Brentford</t>
  </si>
  <si>
    <t>Spurs vs Everton</t>
  </si>
  <si>
    <t>Wolves vs Crystal Palace</t>
  </si>
  <si>
    <t>Arsenal vs Leicester</t>
  </si>
  <si>
    <t>Brighton vs Liverpool</t>
  </si>
  <si>
    <t>Chelsea vs Newcastle</t>
  </si>
  <si>
    <t>Crystal Palace vs Man City</t>
  </si>
  <si>
    <t>Everton vs Wolves</t>
  </si>
  <si>
    <t>Leeds Utd vs Norwich</t>
  </si>
  <si>
    <t>Man Utd vs Spurs</t>
  </si>
  <si>
    <t>West Ham vs Aston Villa</t>
  </si>
  <si>
    <t>Leicester vs Brentford</t>
  </si>
  <si>
    <t>Liverpool vs Man Utd</t>
  </si>
  <si>
    <t>Man City vs Brighton</t>
  </si>
  <si>
    <t>Newcastle vs Crystal Palace</t>
  </si>
  <si>
    <t>Norwich vs Chelsea</t>
  </si>
  <si>
    <t>Spurs vs West Ham</t>
  </si>
  <si>
    <t>Wolves vs Leeds Utd</t>
  </si>
  <si>
    <t>Brighton vs Norwich</t>
  </si>
  <si>
    <t>Burnley vs Man City</t>
  </si>
  <si>
    <t>Leeds Utd vs Southampton</t>
  </si>
  <si>
    <t>Man Utd vs Leicester</t>
  </si>
  <si>
    <t>Spurs vs Newcastle</t>
  </si>
  <si>
    <t>West Ham vs Everton</t>
  </si>
  <si>
    <t>Wolves vs Aston Villa</t>
  </si>
  <si>
    <t>Arsenal vs Brighton</t>
  </si>
  <si>
    <t>Aston Villa vs Spurs</t>
  </si>
  <si>
    <t>Brentford vs West Ham</t>
  </si>
  <si>
    <t>Everton vs Man Utd</t>
  </si>
  <si>
    <t>Leicester vs Crystal Palace</t>
  </si>
  <si>
    <t>Man City vs Liverpool</t>
  </si>
  <si>
    <t>Newcastle vs Wolves</t>
  </si>
  <si>
    <t>Norwich vs Burnley</t>
  </si>
  <si>
    <t>Watford vs Leeds Utd</t>
  </si>
  <si>
    <t>Leeds Utd vs Chelsea</t>
  </si>
  <si>
    <t>Man Utd vs Norwich</t>
  </si>
  <si>
    <t>Newcastle vs Leicester</t>
  </si>
  <si>
    <t>Spurs vs Brighton</t>
  </si>
  <si>
    <t>West Ham vs Burnley</t>
  </si>
  <si>
    <t>Wolves vs Man City</t>
  </si>
  <si>
    <t>Arsenal vs Man Utd</t>
  </si>
  <si>
    <t>Brentford vs Spurs</t>
  </si>
  <si>
    <t>Brighton vs Southampton</t>
  </si>
  <si>
    <t>Burnley vs Wolves</t>
  </si>
  <si>
    <t>Chelsea vs West Ham</t>
  </si>
  <si>
    <t>Crystal Palace vs Leeds Utd</t>
  </si>
  <si>
    <t>Leicester vs Aston Villa</t>
  </si>
  <si>
    <t>Man City vs Watford</t>
  </si>
  <si>
    <t>Norwich vs Newcastle</t>
  </si>
  <si>
    <t>Aston Villa vs Norwich</t>
  </si>
  <si>
    <t>Leeds Utd vs Man City</t>
  </si>
  <si>
    <t>Man Utd vs Brentford</t>
  </si>
  <si>
    <t>Newcastle vs Liverpool</t>
  </si>
  <si>
    <t>Spurs vs Leicester</t>
  </si>
  <si>
    <t>West Ham vs Arsenal</t>
  </si>
  <si>
    <t>Wolves vs Brighton</t>
  </si>
  <si>
    <t>Arsenal vs Leeds Utd</t>
  </si>
  <si>
    <t>Brighton vs Man Utd</t>
  </si>
  <si>
    <t>Chelsea vs Wolves</t>
  </si>
  <si>
    <t>Leicester vs Everton</t>
  </si>
  <si>
    <t>Liverpool vs Spurs</t>
  </si>
  <si>
    <t>Man City vs Newcastle</t>
  </si>
  <si>
    <t>Norwich vs West Ham</t>
  </si>
  <si>
    <t>Leeds Utd vs Brighton</t>
  </si>
  <si>
    <t>Man Utd vs Chelsea</t>
  </si>
  <si>
    <t>Newcastle vs Arsenal</t>
  </si>
  <si>
    <t>Spurs vs Burnley</t>
  </si>
  <si>
    <t>Watford vs Leicester</t>
  </si>
  <si>
    <t>West Ham vs Man City</t>
  </si>
  <si>
    <t>Wolves vs Norwich</t>
  </si>
  <si>
    <t>Brentford vs Leeds Utd</t>
  </si>
  <si>
    <t>Brighton vs West Ham</t>
  </si>
  <si>
    <t>Burnley vs Newcastle</t>
  </si>
  <si>
    <t>Crystal Palace vs Man Utd</t>
  </si>
  <si>
    <t>Leicester vs Southampton</t>
  </si>
  <si>
    <t>Liverpool vs Wolves</t>
  </si>
  <si>
    <t>Man City vs Aston Villa</t>
  </si>
  <si>
    <t>Norwich vs Spurs</t>
  </si>
  <si>
    <t>August 13, Fri</t>
  </si>
  <si>
    <t>August 14, Sat</t>
  </si>
  <si>
    <t>August 15, Sun</t>
  </si>
  <si>
    <t>August 21, Sat</t>
  </si>
  <si>
    <t>August 22, Sun</t>
  </si>
  <si>
    <t>August 23, Mon</t>
  </si>
  <si>
    <t>August 28, Sat</t>
  </si>
  <si>
    <t>August 29, Sun</t>
  </si>
  <si>
    <t>September 11, Sat</t>
  </si>
  <si>
    <t>September 18, Sat</t>
  </si>
  <si>
    <t>September 25, Sat</t>
  </si>
  <si>
    <t>October 2, Sat</t>
  </si>
  <si>
    <t>October 16, Sat</t>
  </si>
  <si>
    <t>October 23, Sat</t>
  </si>
  <si>
    <t>October 30, Sat</t>
  </si>
  <si>
    <t>November 6, Sat</t>
  </si>
  <si>
    <t>November 20, Sat</t>
  </si>
  <si>
    <t>November 27, Sat</t>
  </si>
  <si>
    <t>November 30, Tue</t>
  </si>
  <si>
    <t>December 1, Wed</t>
  </si>
  <si>
    <t>December 4, Sat</t>
  </si>
  <si>
    <t>December 11, Sat</t>
  </si>
  <si>
    <t>December 14, Tue</t>
  </si>
  <si>
    <t>December 18, Sat</t>
  </si>
  <si>
    <t>December 26, Sun</t>
  </si>
  <si>
    <t>December 28, Tue</t>
  </si>
  <si>
    <t>January 1, Sat</t>
  </si>
  <si>
    <t>January 15, Sat</t>
  </si>
  <si>
    <t>January 22, Sat</t>
  </si>
  <si>
    <t>February 8, Tue</t>
  </si>
  <si>
    <t>February 12, Sat</t>
  </si>
  <si>
    <t>February 19, Sat</t>
  </si>
  <si>
    <t>February 26, Sat</t>
  </si>
  <si>
    <t>March 5, Sat</t>
  </si>
  <si>
    <t>March 12, Sat</t>
  </si>
  <si>
    <t>March 19, Sat</t>
  </si>
  <si>
    <t>April 2, Sat</t>
  </si>
  <si>
    <t>April 9, Sat</t>
  </si>
  <si>
    <t>April 16, Sat</t>
  </si>
  <si>
    <t>April 23, Sat</t>
  </si>
  <si>
    <t>April 30, Sat</t>
  </si>
  <si>
    <t>May 7, Sat</t>
  </si>
  <si>
    <t>May 15, Sun</t>
  </si>
  <si>
    <t>May 22, Sun</t>
  </si>
  <si>
    <t>"Predict League Table":  Starts Monte Carlo Simulation of the season.  Specify number of runs in cell "E8". Results will be shown in "Predicted_Table" Tab.</t>
  </si>
  <si>
    <t>Likely Away Goal</t>
  </si>
  <si>
    <t>Likely Home Goal</t>
  </si>
  <si>
    <t>Useful links:</t>
  </si>
  <si>
    <t>https://www.excel4soccer.com/</t>
  </si>
  <si>
    <t>https://projects.fivethirtyeight.com/soccer-predictions/premier-league/</t>
  </si>
  <si>
    <t>Curreent Path</t>
  </si>
  <si>
    <t>Day 1 SPI:</t>
  </si>
  <si>
    <t>Updated on:</t>
  </si>
  <si>
    <t>September 12, Sun</t>
  </si>
  <si>
    <t>September 13, Mon</t>
  </si>
  <si>
    <t>September 17, Fri</t>
  </si>
  <si>
    <t>September 19, Sun</t>
  </si>
  <si>
    <t>September 26, Sun</t>
  </si>
  <si>
    <t>September 27, Mon</t>
  </si>
  <si>
    <t>Europe Western Time</t>
  </si>
  <si>
    <t>October 3, Sun</t>
  </si>
  <si>
    <t>October 17, Sun</t>
  </si>
  <si>
    <t>October 18, Mon</t>
  </si>
  <si>
    <t>October 22, Fri</t>
  </si>
  <si>
    <t>October 24, Sun</t>
  </si>
  <si>
    <t>October 31, Sun</t>
  </si>
  <si>
    <t>November 1, Mon</t>
  </si>
  <si>
    <t>FULL_TIME</t>
  </si>
  <si>
    <t>Estoril Praia</t>
  </si>
  <si>
    <t>FC Arouca</t>
  </si>
  <si>
    <t>NEC</t>
  </si>
  <si>
    <t>Cambuur Leeuwarden</t>
  </si>
  <si>
    <t>Vizela</t>
  </si>
  <si>
    <t>Go Ahead Eagles</t>
  </si>
  <si>
    <t>Union Saint Gilloise</t>
  </si>
  <si>
    <t>FK Nizhny Novgorod</t>
  </si>
  <si>
    <t>Krylia Sovetov</t>
  </si>
  <si>
    <t>Hearts</t>
  </si>
  <si>
    <t>SK Austria Klagenfurt</t>
  </si>
  <si>
    <t>Sarmiento</t>
  </si>
  <si>
    <t>Adana Demirspor</t>
  </si>
  <si>
    <t>Platense</t>
  </si>
  <si>
    <t>Real Sociedad II</t>
  </si>
  <si>
    <t>Dundee</t>
  </si>
  <si>
    <t>Hansa Rostock</t>
  </si>
  <si>
    <t>Dynamo Dresden</t>
  </si>
  <si>
    <t>Silkeborg</t>
  </si>
  <si>
    <t>Ternana</t>
  </si>
  <si>
    <t>FC Ingolstadt 04</t>
  </si>
  <si>
    <t>Giresunspor</t>
  </si>
  <si>
    <t>RFC Seraing</t>
  </si>
  <si>
    <t>Como</t>
  </si>
  <si>
    <t>Grasshoppers ZÃ¼rich</t>
  </si>
  <si>
    <t>Altay</t>
  </si>
  <si>
    <t>Viborg</t>
  </si>
  <si>
    <t>Perugia</t>
  </si>
  <si>
    <t>Giannina</t>
  </si>
  <si>
    <t>Ionikos FC</t>
  </si>
  <si>
    <t>Apollon Smyrni</t>
  </si>
  <si>
    <t>UD Ibiza</t>
  </si>
  <si>
    <t>US Quevilly</t>
  </si>
  <si>
    <t>Alessandria</t>
  </si>
  <si>
    <t>Burgos</t>
  </si>
  <si>
    <t>Amorebieta</t>
  </si>
  <si>
    <t>Bastia</t>
  </si>
  <si>
    <t>Moroka Swallows</t>
  </si>
  <si>
    <t>TS Galaxy</t>
  </si>
  <si>
    <t>Tshakhuma Tsha Madzivhandila</t>
  </si>
  <si>
    <t>Sekhukhune United</t>
  </si>
  <si>
    <t>Sutton United</t>
  </si>
  <si>
    <t>Hartlepool</t>
  </si>
  <si>
    <t>W</t>
  </si>
  <si>
    <t>L</t>
  </si>
  <si>
    <t>Total Pts:</t>
  </si>
  <si>
    <t>D</t>
  </si>
  <si>
    <t>Legia Warsaw</t>
  </si>
  <si>
    <t>FC Sheriff Tiraspol</t>
  </si>
  <si>
    <t>November 5, Fri</t>
  </si>
  <si>
    <t>November 7, Sun</t>
  </si>
  <si>
    <t>November 21, Sun</t>
  </si>
  <si>
    <t>November 28, Sun</t>
  </si>
  <si>
    <t>Slavia Prague</t>
  </si>
  <si>
    <t>UEFA Europa Conference League</t>
  </si>
  <si>
    <t>FK Partizan Belgrade</t>
  </si>
  <si>
    <t>Maccabi Tel-Aviv</t>
  </si>
  <si>
    <t>Anorthosis Famagusta</t>
  </si>
  <si>
    <t>CSKA Sofia</t>
  </si>
  <si>
    <t>CFR 1907 Cluj</t>
  </si>
  <si>
    <t>Omonia Nicosia</t>
  </si>
  <si>
    <t>FK Qarabag</t>
  </si>
  <si>
    <t>Slovan Bratislava</t>
  </si>
  <si>
    <t>FC Zorya Luhansk</t>
  </si>
  <si>
    <t>Kairat Almaty</t>
  </si>
  <si>
    <t>Jablonec</t>
  </si>
  <si>
    <t>Flora</t>
  </si>
  <si>
    <t>HJK Helsinki</t>
  </si>
  <si>
    <t>NS Mura</t>
  </si>
  <si>
    <t>Maccabi Haifa</t>
  </si>
  <si>
    <t>Alashkert FC</t>
  </si>
  <si>
    <t>Lincoln Red Imps</t>
  </si>
  <si>
    <t>Thu</t>
  </si>
  <si>
    <t>December 2, Thu</t>
  </si>
  <si>
    <t>December 5, Sun</t>
  </si>
  <si>
    <t>December 6, Mon</t>
  </si>
  <si>
    <t>December 10, Fri</t>
  </si>
  <si>
    <t>December 12, Sun</t>
  </si>
  <si>
    <t>December 27, Mon</t>
  </si>
  <si>
    <t>December 29, Wed</t>
  </si>
  <si>
    <t>December 30, Thu</t>
  </si>
  <si>
    <t>January 2, Sun</t>
  </si>
  <si>
    <t>January 3, Mon</t>
  </si>
  <si>
    <t>January 14, Fri</t>
  </si>
  <si>
    <t>January 16, Sun</t>
  </si>
  <si>
    <t>January 21, Fri</t>
  </si>
  <si>
    <t>January 23, Sun</t>
  </si>
  <si>
    <t>Melbourne City</t>
  </si>
  <si>
    <t>Australian A-League</t>
  </si>
  <si>
    <t>Sydney FC</t>
  </si>
  <si>
    <t>Perth Glory</t>
  </si>
  <si>
    <t>Western Sydney FC</t>
  </si>
  <si>
    <t>Wellington Phoenix</t>
  </si>
  <si>
    <t>Adelaide United</t>
  </si>
  <si>
    <t>Melbourne Victory</t>
  </si>
  <si>
    <t>Macarthur FC</t>
  </si>
  <si>
    <t>Brisbane Roar</t>
  </si>
  <si>
    <t>Newcastle Jets</t>
  </si>
  <si>
    <t>Central Coast Mariners</t>
  </si>
  <si>
    <t>Western United</t>
  </si>
  <si>
    <t>Mexican Primera Division Torneo Clausura</t>
  </si>
  <si>
    <t>February 10, Thu</t>
  </si>
  <si>
    <t>December 15, Wed</t>
  </si>
  <si>
    <t>December 16, Thu</t>
  </si>
  <si>
    <t>December 19, Sun</t>
  </si>
  <si>
    <t>February 9, Wed</t>
  </si>
  <si>
    <t>February 13, Sun</t>
  </si>
  <si>
    <t>ENG.1</t>
  </si>
  <si>
    <t>Clubs</t>
  </si>
  <si>
    <t>Penalty Points Imposed by League</t>
  </si>
  <si>
    <t>January 11, Tue</t>
  </si>
  <si>
    <t>January 12, Wed</t>
  </si>
  <si>
    <t>February 20, Sun</t>
  </si>
  <si>
    <t>February 25, Fri</t>
  </si>
  <si>
    <t>January 18, Tue</t>
  </si>
  <si>
    <t>January 19, Wed</t>
  </si>
  <si>
    <t>February 5, Sat</t>
  </si>
  <si>
    <t>February 15, Tue</t>
  </si>
  <si>
    <t>February 27, Sun</t>
  </si>
  <si>
    <t>March 6, Sun</t>
  </si>
  <si>
    <t>March 7, Mon</t>
  </si>
  <si>
    <t>March 13, Sun</t>
  </si>
  <si>
    <t>March 14, Mon</t>
  </si>
  <si>
    <t>March 18, Fri</t>
  </si>
  <si>
    <t>March 20, Sun</t>
  </si>
  <si>
    <t>February 23, Wed</t>
  </si>
  <si>
    <t>February 24, Thu</t>
  </si>
  <si>
    <t>March 1, Tue</t>
  </si>
  <si>
    <t>March 10, Thu</t>
  </si>
  <si>
    <t>March 16, Wed</t>
  </si>
  <si>
    <t>March 17, Thu</t>
  </si>
  <si>
    <t>Charlotte FC</t>
  </si>
  <si>
    <t>April 3, Sun</t>
  </si>
  <si>
    <t>April 4, Mon</t>
  </si>
  <si>
    <t>April 8, Fri</t>
  </si>
  <si>
    <t>April 10, Sun</t>
  </si>
  <si>
    <t>Botafogo</t>
  </si>
  <si>
    <t>Coritiba</t>
  </si>
  <si>
    <t>GoiÃ¡s</t>
  </si>
  <si>
    <t>AvaÃ­</t>
  </si>
  <si>
    <t>Aalesund</t>
  </si>
  <si>
    <t>Kyoto Purple Sanga</t>
  </si>
  <si>
    <t>Jubilo Iwata</t>
  </si>
  <si>
    <t>Hamarkamaratene</t>
  </si>
  <si>
    <t>FK Jerv</t>
  </si>
  <si>
    <t>Helsingborgs IF</t>
  </si>
  <si>
    <t>IFK VÃ¤rnamo</t>
  </si>
  <si>
    <t>GIF Sundsvall</t>
  </si>
  <si>
    <t>Detroit City FC</t>
  </si>
  <si>
    <t>Monterey Bay</t>
  </si>
  <si>
    <t>April 6, Wed</t>
  </si>
  <si>
    <t>April 17, Sun</t>
  </si>
  <si>
    <t>April 19, Tue</t>
  </si>
  <si>
    <t>April 20, Wed</t>
  </si>
  <si>
    <t>April 21, Thu</t>
  </si>
  <si>
    <t>April 24, Sun</t>
  </si>
  <si>
    <t>May 1, Sun</t>
  </si>
  <si>
    <t>May 2, Mon</t>
  </si>
  <si>
    <t>April 25, Mon</t>
  </si>
  <si>
    <t>May 8, Sun</t>
  </si>
  <si>
    <t>May 10, Tue</t>
  </si>
  <si>
    <t>May 11, Wed</t>
  </si>
  <si>
    <t>May 12, Thu</t>
  </si>
  <si>
    <t>May 16, Mon</t>
  </si>
  <si>
    <t>May 19, Thu</t>
  </si>
  <si>
    <t>April 28, Thu</t>
  </si>
  <si>
    <t>May 17, Tue</t>
  </si>
  <si>
    <t>Same</t>
  </si>
  <si>
    <t>Time Zone: Europe Western</t>
  </si>
  <si>
    <t>Updated on 5/23/2022</t>
  </si>
  <si>
    <t>Champions League Group Stage</t>
  </si>
  <si>
    <t>Europa League Group Stage</t>
  </si>
  <si>
    <t>Europa Conference League Qualifiers</t>
  </si>
  <si>
    <t>Relagation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</si>
</sst>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[$-F800]dddd\,\ mmmm\ dd\,\ yyyy"/>
    <numFmt numFmtId="165" formatCode="h:mm;@"/>
    <numFmt numFmtId="166" formatCode="[$-409]m/d/yy\ h:mm\ AM/PM;@"/>
    <numFmt numFmtId="167" formatCode="0.0%"/>
    <numFmt numFmtId="168" formatCode="0.000"/>
    <numFmt numFmtId="169" formatCode="[$-409]h:mm\ AM/PM;@"/>
    <numFmt numFmtId="170" formatCode="0.0"/>
    <numFmt numFmtId="171" formatCode="hh:mm"/>
    <numFmt numFmtId="172" formatCode=";;;"/>
    <numFmt numFmtId="173" formatCode="mm\-dd\-yy\ h:mm\ AM/PM"/>
    <numFmt numFmtId="174" formatCode="yyyy\-mm\-dd;@"/>
  </numFmts>
  <fonts count="5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FCFCFC"/>
      <name val="Calibri"/>
      <family val="2"/>
      <scheme val="minor"/>
    </font>
    <font>
      <sz val="20"/>
      <color rgb="FF0C0C0C"/>
      <name val="Calibri"/>
      <family val="2"/>
      <scheme val="minor"/>
    </font>
    <font>
      <sz val="11"/>
      <name val="Calibri"/>
      <family val="2"/>
      <scheme val="minor"/>
    </font>
    <font>
      <sz val="12"/>
      <color rgb="FF38003C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EC0C1C"/>
      <name val="Calibri"/>
      <family val="2"/>
      <scheme val="minor"/>
    </font>
    <font>
      <b/>
      <sz val="24"/>
      <color rgb="FFFCFCFC"/>
      <name val="Calibri"/>
      <family val="2"/>
      <scheme val="minor"/>
    </font>
    <font>
      <b/>
      <sz val="20"/>
      <color rgb="FFFCFCFC"/>
      <name val="Calibri"/>
      <family val="2"/>
      <scheme val="minor"/>
    </font>
    <font>
      <sz val="10"/>
      <color rgb="FF0C0C0C"/>
      <name val="Calibri"/>
      <family val="2"/>
      <scheme val="minor"/>
    </font>
    <font>
      <b/>
      <sz val="24"/>
      <color rgb="FF0C0C0C"/>
      <name val="Calibri"/>
      <family val="2"/>
      <scheme val="minor"/>
    </font>
    <font>
      <b/>
      <sz val="20"/>
      <color rgb="FF0C0C0C"/>
      <name val="Calibri"/>
      <family val="2"/>
      <scheme val="minor"/>
    </font>
    <font>
      <sz val="20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36"/>
      <color rgb="FFFCFCFC"/>
      <name val="Calibri"/>
      <family val="2"/>
      <scheme val="minor"/>
    </font>
    <font>
      <b/>
      <sz val="36"/>
      <color rgb="FF0C0C0C"/>
      <name val="Calibri"/>
      <family val="2"/>
      <scheme val="minor"/>
    </font>
    <font>
      <sz val="20"/>
      <color rgb="FFFCCF60"/>
      <name val="Calibri"/>
      <family val="2"/>
      <scheme val="minor"/>
    </font>
    <font>
      <sz val="20"/>
      <color rgb="FFF19DA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C0C0C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rgb="FFFCFCFC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28"/>
      <color rgb="FF000000"/>
      <name val="Calibri"/>
      <family val="2"/>
    </font>
    <font>
      <sz val="20"/>
      <color rgb="FF000000"/>
      <name val="Calibri"/>
      <family val="2"/>
    </font>
    <font>
      <b/>
      <sz val="2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Dusha V5"/>
    </font>
    <font>
      <u/>
      <sz val="14"/>
      <color theme="10"/>
      <name val="Calibri"/>
      <family val="2"/>
      <scheme val="minor"/>
    </font>
    <font>
      <sz val="14"/>
      <name val="Calibri"/>
      <family val="2"/>
      <scheme val="minor"/>
    </font>
    <font>
      <sz val="11"/>
      <color rgb="FFFFFFFF"/>
      <name val="Calibri"/>
      <family val="2"/>
      <scheme val="minor"/>
    </font>
  </fonts>
  <fills count="7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EC0C1C"/>
        <bgColor indexed="64"/>
      </patternFill>
    </fill>
    <fill>
      <patternFill patternType="solid">
        <fgColor rgb="FFFAA4AA"/>
        <bgColor indexed="64"/>
      </patternFill>
    </fill>
    <fill>
      <patternFill patternType="solid">
        <fgColor rgb="FF3E001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A56A3"/>
        <bgColor indexed="64"/>
      </patternFill>
    </fill>
    <fill>
      <patternFill patternType="solid">
        <fgColor rgb="FFB0D5FA"/>
        <bgColor indexed="64"/>
      </patternFill>
    </fill>
    <fill>
      <patternFill patternType="solid">
        <fgColor rgb="FF80234C"/>
        <bgColor indexed="64"/>
      </patternFill>
    </fill>
    <fill>
      <patternFill patternType="solid">
        <fgColor rgb="FFE49EBD"/>
        <bgColor indexed="64"/>
      </patternFill>
    </fill>
    <fill>
      <patternFill patternType="solid">
        <fgColor rgb="FF034694"/>
        <bgColor indexed="64"/>
      </patternFill>
    </fill>
    <fill>
      <patternFill patternType="solid">
        <fgColor rgb="FF8DC0FD"/>
        <bgColor indexed="64"/>
      </patternFill>
    </fill>
    <fill>
      <patternFill patternType="solid">
        <fgColor rgb="FF1B458F"/>
        <bgColor indexed="64"/>
      </patternFill>
    </fill>
    <fill>
      <patternFill patternType="solid">
        <fgColor rgb="FFC7D9F5"/>
        <bgColor indexed="64"/>
      </patternFill>
    </fill>
    <fill>
      <patternFill patternType="solid">
        <fgColor rgb="FF063A99"/>
        <bgColor indexed="64"/>
      </patternFill>
    </fill>
    <fill>
      <patternFill patternType="solid">
        <fgColor rgb="FFAAC7FC"/>
        <bgColor indexed="64"/>
      </patternFill>
    </fill>
    <fill>
      <patternFill patternType="solid">
        <fgColor rgb="FF1358A1"/>
        <bgColor indexed="64"/>
      </patternFill>
    </fill>
    <fill>
      <patternFill patternType="solid">
        <fgColor rgb="FFBFDAF7"/>
        <bgColor indexed="64"/>
      </patternFill>
    </fill>
    <fill>
      <patternFill patternType="solid">
        <fgColor rgb="FFE0202C"/>
        <bgColor indexed="64"/>
      </patternFill>
    </fill>
    <fill>
      <patternFill patternType="solid">
        <fgColor rgb="FFF19DA3"/>
        <bgColor indexed="64"/>
      </patternFill>
    </fill>
    <fill>
      <patternFill patternType="solid">
        <fgColor rgb="FF99C5E7"/>
        <bgColor indexed="64"/>
      </patternFill>
    </fill>
    <fill>
      <patternFill patternType="solid">
        <fgColor rgb="FFB8D7EE"/>
        <bgColor indexed="64"/>
      </patternFill>
    </fill>
    <fill>
      <patternFill patternType="solid">
        <fgColor rgb="FFDC1F29"/>
        <bgColor indexed="64"/>
      </patternFill>
    </fill>
    <fill>
      <patternFill patternType="solid">
        <fgColor rgb="FFF197A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10700"/>
        <bgColor indexed="64"/>
      </patternFill>
    </fill>
    <fill>
      <patternFill patternType="solid">
        <fgColor rgb="FFC1201A"/>
        <bgColor indexed="64"/>
      </patternFill>
    </fill>
    <fill>
      <patternFill patternType="solid">
        <fgColor rgb="FFFBB7BC"/>
        <bgColor indexed="64"/>
      </patternFill>
    </fill>
    <fill>
      <patternFill patternType="solid">
        <fgColor rgb="FF11214B"/>
        <bgColor indexed="64"/>
      </patternFill>
    </fill>
    <fill>
      <patternFill patternType="solid">
        <fgColor rgb="FF98AFE8"/>
        <bgColor indexed="64"/>
      </patternFill>
    </fill>
    <fill>
      <patternFill patternType="solid">
        <fgColor rgb="FFFEEB00"/>
        <bgColor indexed="64"/>
      </patternFill>
    </fill>
    <fill>
      <patternFill patternType="solid">
        <fgColor rgb="FFEEDD00"/>
        <bgColor indexed="64"/>
      </patternFill>
    </fill>
    <fill>
      <patternFill patternType="solid">
        <fgColor rgb="FF7A263A"/>
        <bgColor indexed="64"/>
      </patternFill>
    </fill>
    <fill>
      <patternFill patternType="solid">
        <fgColor rgb="FFD77F94"/>
        <bgColor indexed="64"/>
      </patternFill>
    </fill>
    <fill>
      <patternFill patternType="solid">
        <fgColor rgb="FFFBBB1D"/>
        <bgColor indexed="64"/>
      </patternFill>
    </fill>
    <fill>
      <patternFill patternType="solid">
        <fgColor rgb="FFFCCF60"/>
        <bgColor indexed="64"/>
      </patternFill>
    </fill>
    <fill>
      <patternFill patternType="solid">
        <fgColor rgb="FFA8CEE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63D89"/>
        <bgColor indexed="64"/>
      </patternFill>
    </fill>
    <fill>
      <patternFill patternType="solid">
        <fgColor rgb="FF0F2A6E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03E4B"/>
        <bgColor indexed="64"/>
      </patternFill>
    </fill>
    <fill>
      <patternFill patternType="solid">
        <fgColor rgb="FF4180C0"/>
        <bgColor indexed="64"/>
      </patternFill>
    </fill>
    <fill>
      <patternFill patternType="solid">
        <fgColor rgb="FFA14C71"/>
        <bgColor indexed="64"/>
      </patternFill>
    </fill>
    <fill>
      <patternFill patternType="solid">
        <fgColor rgb="FF316EB7"/>
        <bgColor indexed="64"/>
      </patternFill>
    </fill>
    <fill>
      <patternFill patternType="solid">
        <fgColor rgb="FFA3CBE9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E507F"/>
        <bgColor indexed="64"/>
      </patternFill>
    </fill>
    <fill>
      <patternFill patternType="solid">
        <fgColor rgb="FF994358"/>
        <bgColor indexed="64"/>
      </patternFill>
    </fill>
    <fill>
      <patternFill patternType="solid">
        <fgColor rgb="FFFBC133"/>
        <bgColor indexed="64"/>
      </patternFill>
    </fill>
    <fill>
      <patternFill patternType="solid">
        <fgColor rgb="FFC61D22"/>
        <bgColor indexed="64"/>
      </patternFill>
    </fill>
    <fill>
      <patternFill patternType="solid">
        <fgColor rgb="FFFF1C24"/>
        <bgColor indexed="64"/>
      </patternFill>
    </fill>
    <fill>
      <patternFill patternType="solid">
        <fgColor rgb="FFFBF507"/>
        <bgColor indexed="64"/>
      </patternFill>
    </fill>
    <fill>
      <patternFill patternType="solid">
        <fgColor rgb="FF00A553"/>
        <bgColor indexed="64"/>
      </patternFill>
    </fill>
    <fill>
      <patternFill patternType="solid">
        <fgColor rgb="FFF8E6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634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right"/>
    </xf>
    <xf numFmtId="0" fontId="6" fillId="0" borderId="0" xfId="0" applyFont="1"/>
    <xf numFmtId="0" fontId="5" fillId="0" borderId="0" xfId="0" applyFont="1" applyAlignment="1">
      <alignment horizontal="center"/>
    </xf>
    <xf numFmtId="0" fontId="6" fillId="4" borderId="0" xfId="0" applyFont="1" applyFill="1"/>
    <xf numFmtId="0" fontId="7" fillId="5" borderId="0" xfId="0" applyFont="1" applyFill="1"/>
    <xf numFmtId="0" fontId="5" fillId="0" borderId="0" xfId="0" applyFont="1" applyAlignment="1">
      <alignment horizontal="left"/>
    </xf>
    <xf numFmtId="0" fontId="6" fillId="6" borderId="0" xfId="0" applyFont="1" applyFill="1"/>
    <xf numFmtId="0" fontId="6" fillId="7" borderId="0" xfId="0" applyFont="1" applyFill="1"/>
    <xf numFmtId="0" fontId="6" fillId="8" borderId="0" xfId="0" applyFont="1" applyFill="1"/>
    <xf numFmtId="0" fontId="7" fillId="9" borderId="0" xfId="0" applyFont="1" applyFill="1"/>
    <xf numFmtId="0" fontId="6" fillId="10" borderId="0" xfId="0" applyFont="1" applyFill="1"/>
    <xf numFmtId="0" fontId="7" fillId="11" borderId="0" xfId="0" applyFont="1" applyFill="1"/>
    <xf numFmtId="0" fontId="6" fillId="12" borderId="0" xfId="0" applyFont="1" applyFill="1"/>
    <xf numFmtId="0" fontId="7" fillId="13" borderId="0" xfId="0" applyFont="1" applyFill="1"/>
    <xf numFmtId="0" fontId="6" fillId="14" borderId="0" xfId="0" applyFont="1" applyFill="1"/>
    <xf numFmtId="0" fontId="7" fillId="15" borderId="0" xfId="0" applyFont="1" applyFill="1"/>
    <xf numFmtId="0" fontId="6" fillId="16" borderId="0" xfId="0" applyFont="1" applyFill="1"/>
    <xf numFmtId="0" fontId="7" fillId="17" borderId="0" xfId="0" applyFont="1" applyFill="1"/>
    <xf numFmtId="0" fontId="6" fillId="18" borderId="0" xfId="0" applyFont="1" applyFill="1"/>
    <xf numFmtId="0" fontId="7" fillId="19" borderId="0" xfId="0" applyFont="1" applyFill="1"/>
    <xf numFmtId="0" fontId="6" fillId="20" borderId="0" xfId="0" applyFont="1" applyFill="1"/>
    <xf numFmtId="0" fontId="7" fillId="21" borderId="0" xfId="0" applyFont="1" applyFill="1"/>
    <xf numFmtId="0" fontId="7" fillId="0" borderId="0" xfId="0" applyFont="1"/>
    <xf numFmtId="0" fontId="7" fillId="22" borderId="0" xfId="0" applyFont="1" applyFill="1"/>
    <xf numFmtId="0" fontId="7" fillId="23" borderId="0" xfId="0" applyFont="1" applyFill="1"/>
    <xf numFmtId="0" fontId="6" fillId="24" borderId="0" xfId="0" applyFont="1" applyFill="1"/>
    <xf numFmtId="0" fontId="7" fillId="25" borderId="0" xfId="0" applyFont="1" applyFill="1"/>
    <xf numFmtId="0" fontId="6" fillId="26" borderId="0" xfId="0" applyFont="1" applyFill="1"/>
    <xf numFmtId="0" fontId="7" fillId="27" borderId="0" xfId="0" applyFont="1" applyFill="1"/>
    <xf numFmtId="0" fontId="6" fillId="28" borderId="0" xfId="0" applyFont="1" applyFill="1"/>
    <xf numFmtId="0" fontId="7" fillId="30" borderId="0" xfId="0" applyFont="1" applyFill="1"/>
    <xf numFmtId="0" fontId="6" fillId="31" borderId="0" xfId="0" applyFont="1" applyFill="1"/>
    <xf numFmtId="0" fontId="7" fillId="32" borderId="0" xfId="0" applyFont="1" applyFill="1"/>
    <xf numFmtId="0" fontId="7" fillId="33" borderId="0" xfId="0" applyFont="1" applyFill="1"/>
    <xf numFmtId="0" fontId="7" fillId="34" borderId="0" xfId="0" applyFont="1" applyFill="1"/>
    <xf numFmtId="0" fontId="6" fillId="35" borderId="0" xfId="0" applyFont="1" applyFill="1"/>
    <xf numFmtId="0" fontId="7" fillId="36" borderId="0" xfId="0" applyFont="1" applyFill="1"/>
    <xf numFmtId="0" fontId="7" fillId="37" borderId="0" xfId="0" applyFont="1" applyFill="1"/>
    <xf numFmtId="0" fontId="7" fillId="38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5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166" fontId="0" fillId="0" borderId="6" xfId="0" applyNumberFormat="1" applyBorder="1"/>
    <xf numFmtId="165" fontId="8" fillId="0" borderId="6" xfId="0" applyNumberFormat="1" applyFont="1" applyBorder="1" applyAlignment="1">
      <alignment horizontal="center"/>
    </xf>
    <xf numFmtId="165" fontId="8" fillId="0" borderId="6" xfId="0" applyNumberFormat="1" applyFont="1" applyBorder="1" applyAlignment="1">
      <alignment horizontal="center" vertical="center" wrapText="1"/>
    </xf>
    <xf numFmtId="165" fontId="8" fillId="0" borderId="9" xfId="0" applyNumberFormat="1" applyFont="1" applyBorder="1" applyAlignment="1">
      <alignment horizontal="center"/>
    </xf>
    <xf numFmtId="2" fontId="8" fillId="0" borderId="6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168" fontId="0" fillId="0" borderId="5" xfId="0" applyNumberFormat="1" applyBorder="1" applyAlignment="1">
      <alignment vertical="center"/>
    </xf>
    <xf numFmtId="168" fontId="0" fillId="0" borderId="10" xfId="0" applyNumberFormat="1" applyBorder="1" applyAlignment="1">
      <alignment vertical="center"/>
    </xf>
    <xf numFmtId="168" fontId="0" fillId="0" borderId="0" xfId="0" applyNumberFormat="1" applyAlignment="1">
      <alignment vertical="center"/>
    </xf>
    <xf numFmtId="1" fontId="0" fillId="0" borderId="7" xfId="0" applyNumberFormat="1" applyBorder="1"/>
    <xf numFmtId="166" fontId="0" fillId="0" borderId="11" xfId="0" applyNumberFormat="1" applyBorder="1"/>
    <xf numFmtId="165" fontId="8" fillId="0" borderId="11" xfId="0" applyNumberFormat="1" applyFont="1" applyBorder="1" applyAlignment="1">
      <alignment horizontal="center"/>
    </xf>
    <xf numFmtId="165" fontId="8" fillId="0" borderId="11" xfId="0" applyNumberFormat="1" applyFont="1" applyBorder="1" applyAlignment="1">
      <alignment horizontal="center" vertical="center" wrapText="1"/>
    </xf>
    <xf numFmtId="165" fontId="8" fillId="0" borderId="0" xfId="0" applyNumberFormat="1" applyFont="1" applyAlignment="1">
      <alignment horizontal="center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167" fontId="8" fillId="0" borderId="0" xfId="0" applyNumberFormat="1" applyFont="1" applyAlignment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68" fontId="0" fillId="0" borderId="7" xfId="0" applyNumberFormat="1" applyBorder="1" applyAlignment="1">
      <alignment vertical="center"/>
    </xf>
    <xf numFmtId="168" fontId="0" fillId="0" borderId="8" xfId="0" applyNumberFormat="1" applyBorder="1" applyAlignment="1">
      <alignment vertical="center"/>
    </xf>
    <xf numFmtId="2" fontId="0" fillId="0" borderId="0" xfId="0" applyNumberFormat="1" applyAlignment="1">
      <alignment vertical="center"/>
    </xf>
    <xf numFmtId="1" fontId="0" fillId="0" borderId="12" xfId="0" applyNumberFormat="1" applyBorder="1"/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6" fontId="0" fillId="0" borderId="13" xfId="0" applyNumberFormat="1" applyBorder="1"/>
    <xf numFmtId="165" fontId="8" fillId="0" borderId="13" xfId="0" applyNumberFormat="1" applyFont="1" applyBorder="1" applyAlignment="1">
      <alignment horizontal="center"/>
    </xf>
    <xf numFmtId="165" fontId="8" fillId="0" borderId="13" xfId="0" applyNumberFormat="1" applyFont="1" applyBorder="1" applyAlignment="1">
      <alignment horizontal="center" vertical="center" wrapText="1"/>
    </xf>
    <xf numFmtId="165" fontId="8" fillId="0" borderId="14" xfId="0" applyNumberFormat="1" applyFont="1" applyBorder="1" applyAlignment="1">
      <alignment horizontal="center"/>
    </xf>
    <xf numFmtId="2" fontId="8" fillId="0" borderId="13" xfId="0" applyNumberFormat="1" applyFont="1" applyBorder="1" applyAlignment="1">
      <alignment horizontal="center" vertical="center"/>
    </xf>
    <xf numFmtId="2" fontId="8" fillId="0" borderId="15" xfId="0" applyNumberFormat="1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165" fontId="0" fillId="0" borderId="5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168" fontId="0" fillId="0" borderId="12" xfId="0" applyNumberFormat="1" applyBorder="1" applyAlignment="1">
      <alignment vertical="center"/>
    </xf>
    <xf numFmtId="168" fontId="0" fillId="0" borderId="15" xfId="0" applyNumberFormat="1" applyBorder="1" applyAlignment="1">
      <alignment vertical="center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left"/>
    </xf>
    <xf numFmtId="165" fontId="8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12" fillId="4" borderId="0" xfId="0" applyFont="1" applyFill="1"/>
    <xf numFmtId="0" fontId="13" fillId="4" borderId="0" xfId="0" applyFont="1" applyFill="1" applyAlignment="1">
      <alignment horizontal="right"/>
    </xf>
    <xf numFmtId="0" fontId="7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0" xfId="0" applyFont="1" applyFill="1" applyAlignment="1">
      <alignment horizontal="left"/>
    </xf>
    <xf numFmtId="0" fontId="15" fillId="5" borderId="0" xfId="0" applyFont="1" applyFill="1" applyAlignment="1">
      <alignment horizontal="left"/>
    </xf>
    <xf numFmtId="0" fontId="13" fillId="8" borderId="0" xfId="0" applyFont="1" applyFill="1" applyAlignment="1">
      <alignment horizontal="right"/>
    </xf>
    <xf numFmtId="0" fontId="7" fillId="9" borderId="0" xfId="0" applyFont="1" applyFill="1" applyAlignment="1">
      <alignment horizontal="right"/>
    </xf>
    <xf numFmtId="0" fontId="7" fillId="9" borderId="0" xfId="0" applyFont="1" applyFill="1" applyAlignment="1">
      <alignment horizontal="center"/>
    </xf>
    <xf numFmtId="0" fontId="7" fillId="9" borderId="0" xfId="0" applyFont="1" applyFill="1" applyAlignment="1">
      <alignment horizontal="left"/>
    </xf>
    <xf numFmtId="0" fontId="15" fillId="9" borderId="0" xfId="0" applyFont="1" applyFill="1" applyAlignment="1">
      <alignment horizontal="left"/>
    </xf>
    <xf numFmtId="0" fontId="13" fillId="10" borderId="0" xfId="0" applyFont="1" applyFill="1" applyAlignment="1">
      <alignment horizontal="right"/>
    </xf>
    <xf numFmtId="0" fontId="7" fillId="11" borderId="0" xfId="0" applyFont="1" applyFill="1" applyAlignment="1">
      <alignment horizontal="right"/>
    </xf>
    <xf numFmtId="0" fontId="7" fillId="11" borderId="0" xfId="0" applyFont="1" applyFill="1" applyAlignment="1">
      <alignment horizontal="center"/>
    </xf>
    <xf numFmtId="0" fontId="7" fillId="11" borderId="0" xfId="0" applyFont="1" applyFill="1" applyAlignment="1">
      <alignment horizontal="left"/>
    </xf>
    <xf numFmtId="0" fontId="15" fillId="11" borderId="0" xfId="0" applyFont="1" applyFill="1" applyAlignment="1">
      <alignment horizontal="left"/>
    </xf>
    <xf numFmtId="0" fontId="7" fillId="23" borderId="0" xfId="0" applyFont="1" applyFill="1" applyAlignment="1">
      <alignment horizontal="right"/>
    </xf>
    <xf numFmtId="0" fontId="7" fillId="23" borderId="0" xfId="0" applyFont="1" applyFill="1" applyAlignment="1">
      <alignment horizontal="center"/>
    </xf>
    <xf numFmtId="0" fontId="7" fillId="23" borderId="0" xfId="0" applyFont="1" applyFill="1" applyAlignment="1">
      <alignment horizontal="left"/>
    </xf>
    <xf numFmtId="0" fontId="15" fillId="23" borderId="0" xfId="0" applyFont="1" applyFill="1" applyAlignment="1">
      <alignment horizontal="left"/>
    </xf>
    <xf numFmtId="0" fontId="13" fillId="26" borderId="0" xfId="0" applyFont="1" applyFill="1" applyAlignment="1">
      <alignment horizontal="right"/>
    </xf>
    <xf numFmtId="0" fontId="7" fillId="27" borderId="0" xfId="0" applyFont="1" applyFill="1" applyAlignment="1">
      <alignment horizontal="right"/>
    </xf>
    <xf numFmtId="0" fontId="7" fillId="27" borderId="0" xfId="0" applyFont="1" applyFill="1" applyAlignment="1">
      <alignment horizontal="center"/>
    </xf>
    <xf numFmtId="0" fontId="7" fillId="27" borderId="0" xfId="0" applyFont="1" applyFill="1" applyAlignment="1">
      <alignment horizontal="left"/>
    </xf>
    <xf numFmtId="0" fontId="15" fillId="27" borderId="0" xfId="0" applyFont="1" applyFill="1" applyAlignment="1">
      <alignment horizontal="left"/>
    </xf>
    <xf numFmtId="0" fontId="13" fillId="31" borderId="0" xfId="0" applyFont="1" applyFill="1" applyAlignment="1">
      <alignment horizontal="right"/>
    </xf>
    <xf numFmtId="0" fontId="7" fillId="32" borderId="0" xfId="0" applyFont="1" applyFill="1" applyAlignment="1">
      <alignment horizontal="right"/>
    </xf>
    <xf numFmtId="0" fontId="7" fillId="32" borderId="0" xfId="0" applyFont="1" applyFill="1" applyAlignment="1">
      <alignment horizontal="center"/>
    </xf>
    <xf numFmtId="0" fontId="7" fillId="32" borderId="0" xfId="0" applyFont="1" applyFill="1" applyAlignment="1">
      <alignment horizontal="left"/>
    </xf>
    <xf numFmtId="0" fontId="15" fillId="32" borderId="0" xfId="0" applyFont="1" applyFill="1" applyAlignment="1">
      <alignment horizontal="left"/>
    </xf>
    <xf numFmtId="0" fontId="13" fillId="35" borderId="0" xfId="0" applyFont="1" applyFill="1" applyAlignment="1">
      <alignment horizontal="right"/>
    </xf>
    <xf numFmtId="0" fontId="7" fillId="36" borderId="0" xfId="0" applyFont="1" applyFill="1" applyAlignment="1">
      <alignment horizontal="right"/>
    </xf>
    <xf numFmtId="0" fontId="7" fillId="36" borderId="0" xfId="0" applyFont="1" applyFill="1" applyAlignment="1">
      <alignment horizontal="center"/>
    </xf>
    <xf numFmtId="0" fontId="7" fillId="36" borderId="0" xfId="0" applyFont="1" applyFill="1" applyAlignment="1">
      <alignment horizontal="left"/>
    </xf>
    <xf numFmtId="0" fontId="15" fillId="36" borderId="0" xfId="0" applyFont="1" applyFill="1" applyAlignment="1">
      <alignment horizontal="left"/>
    </xf>
    <xf numFmtId="0" fontId="16" fillId="37" borderId="0" xfId="0" applyFont="1" applyFill="1" applyAlignment="1">
      <alignment horizontal="right"/>
    </xf>
    <xf numFmtId="0" fontId="7" fillId="38" borderId="0" xfId="0" applyFont="1" applyFill="1" applyAlignment="1">
      <alignment horizontal="right"/>
    </xf>
    <xf numFmtId="0" fontId="7" fillId="38" borderId="0" xfId="0" applyFont="1" applyFill="1" applyAlignment="1">
      <alignment horizontal="center"/>
    </xf>
    <xf numFmtId="0" fontId="7" fillId="38" borderId="0" xfId="0" applyFont="1" applyFill="1" applyAlignment="1">
      <alignment horizontal="left"/>
    </xf>
    <xf numFmtId="0" fontId="15" fillId="38" borderId="0" xfId="0" applyFont="1" applyFill="1" applyAlignment="1">
      <alignment horizontal="left"/>
    </xf>
    <xf numFmtId="0" fontId="18" fillId="40" borderId="2" xfId="0" applyFont="1" applyFill="1" applyBorder="1"/>
    <xf numFmtId="0" fontId="18" fillId="40" borderId="1" xfId="0" applyFont="1" applyFill="1" applyBorder="1" applyAlignment="1" applyProtection="1">
      <alignment horizontal="left" indent="1"/>
      <protection locked="0"/>
    </xf>
    <xf numFmtId="0" fontId="19" fillId="41" borderId="5" xfId="0" applyFont="1" applyFill="1" applyBorder="1"/>
    <xf numFmtId="0" fontId="20" fillId="41" borderId="7" xfId="0" applyFont="1" applyFill="1" applyBorder="1"/>
    <xf numFmtId="0" fontId="21" fillId="41" borderId="8" xfId="0" applyFont="1" applyFill="1" applyBorder="1" applyAlignment="1">
      <alignment horizontal="left" indent="1"/>
    </xf>
    <xf numFmtId="0" fontId="8" fillId="0" borderId="0" xfId="0" applyFont="1"/>
    <xf numFmtId="0" fontId="22" fillId="41" borderId="7" xfId="0" applyFont="1" applyFill="1" applyBorder="1"/>
    <xf numFmtId="0" fontId="23" fillId="41" borderId="8" xfId="0" applyFont="1" applyFill="1" applyBorder="1" applyAlignment="1">
      <alignment horizontal="left" indent="1"/>
    </xf>
    <xf numFmtId="0" fontId="24" fillId="41" borderId="8" xfId="0" applyFont="1" applyFill="1" applyBorder="1" applyAlignment="1">
      <alignment horizontal="left" indent="1"/>
    </xf>
    <xf numFmtId="0" fontId="25" fillId="0" borderId="0" xfId="0" applyFont="1"/>
    <xf numFmtId="1" fontId="26" fillId="0" borderId="0" xfId="0" applyNumberFormat="1" applyFont="1" applyAlignment="1" applyProtection="1">
      <alignment horizontal="left"/>
      <protection locked="0"/>
    </xf>
    <xf numFmtId="1" fontId="27" fillId="0" borderId="0" xfId="0" applyNumberFormat="1" applyFont="1" applyAlignment="1" applyProtection="1">
      <alignment horizontal="left"/>
      <protection locked="0"/>
    </xf>
    <xf numFmtId="0" fontId="20" fillId="41" borderId="12" xfId="0" applyFont="1" applyFill="1" applyBorder="1"/>
    <xf numFmtId="0" fontId="23" fillId="41" borderId="15" xfId="0" applyFont="1" applyFill="1" applyBorder="1" applyAlignment="1">
      <alignment horizontal="right" indent="1"/>
    </xf>
    <xf numFmtId="0" fontId="4" fillId="42" borderId="2" xfId="0" applyFont="1" applyFill="1" applyBorder="1" applyAlignment="1">
      <alignment horizontal="center"/>
    </xf>
    <xf numFmtId="0" fontId="5" fillId="42" borderId="4" xfId="0" applyFont="1" applyFill="1" applyBorder="1"/>
    <xf numFmtId="0" fontId="18" fillId="42" borderId="1" xfId="0" applyFont="1" applyFill="1" applyBorder="1" applyAlignment="1">
      <alignment horizontal="center"/>
    </xf>
    <xf numFmtId="0" fontId="28" fillId="42" borderId="1" xfId="0" applyFont="1" applyFill="1" applyBorder="1" applyAlignment="1">
      <alignment horizontal="center"/>
    </xf>
    <xf numFmtId="0" fontId="23" fillId="0" borderId="0" xfId="0" applyFont="1"/>
    <xf numFmtId="0" fontId="18" fillId="0" borderId="0" xfId="0" applyFont="1"/>
    <xf numFmtId="0" fontId="5" fillId="42" borderId="8" xfId="0" applyFont="1" applyFill="1" applyBorder="1"/>
    <xf numFmtId="2" fontId="18" fillId="42" borderId="11" xfId="0" applyNumberFormat="1" applyFont="1" applyFill="1" applyBorder="1" applyAlignment="1" applyProtection="1">
      <alignment horizontal="center"/>
      <protection locked="0"/>
    </xf>
    <xf numFmtId="0" fontId="18" fillId="42" borderId="6" xfId="0" applyFont="1" applyFill="1" applyBorder="1" applyAlignment="1" applyProtection="1">
      <alignment horizontal="center"/>
      <protection locked="0"/>
    </xf>
    <xf numFmtId="0" fontId="11" fillId="0" borderId="0" xfId="0" applyFont="1"/>
    <xf numFmtId="0" fontId="5" fillId="42" borderId="0" xfId="0" applyFont="1" applyFill="1" applyAlignment="1">
      <alignment horizontal="left"/>
    </xf>
    <xf numFmtId="0" fontId="18" fillId="42" borderId="11" xfId="0" applyFont="1" applyFill="1" applyBorder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0" fontId="10" fillId="0" borderId="0" xfId="3"/>
    <xf numFmtId="0" fontId="5" fillId="42" borderId="0" xfId="0" applyFont="1" applyFill="1" applyAlignment="1">
      <alignment horizontal="center"/>
    </xf>
    <xf numFmtId="0" fontId="5" fillId="42" borderId="15" xfId="0" applyFont="1" applyFill="1" applyBorder="1"/>
    <xf numFmtId="0" fontId="18" fillId="42" borderId="13" xfId="0" applyFont="1" applyFill="1" applyBorder="1" applyAlignment="1" applyProtection="1">
      <alignment horizontal="center"/>
      <protection locked="0"/>
    </xf>
    <xf numFmtId="0" fontId="0" fillId="42" borderId="2" xfId="0" applyFill="1" applyBorder="1" applyAlignment="1">
      <alignment horizontal="center"/>
    </xf>
    <xf numFmtId="0" fontId="18" fillId="42" borderId="12" xfId="0" applyFont="1" applyFill="1" applyBorder="1" applyAlignment="1">
      <alignment horizontal="center"/>
    </xf>
    <xf numFmtId="2" fontId="18" fillId="0" borderId="0" xfId="0" applyNumberFormat="1" applyFont="1" applyAlignment="1">
      <alignment horizontal="center"/>
    </xf>
    <xf numFmtId="14" fontId="0" fillId="0" borderId="0" xfId="0" applyNumberFormat="1"/>
    <xf numFmtId="22" fontId="0" fillId="0" borderId="0" xfId="0" applyNumberFormat="1"/>
    <xf numFmtId="171" fontId="18" fillId="0" borderId="0" xfId="0" applyNumberFormat="1" applyFont="1"/>
    <xf numFmtId="0" fontId="31" fillId="0" borderId="0" xfId="0" applyFont="1"/>
    <xf numFmtId="0" fontId="32" fillId="0" borderId="0" xfId="0" applyFont="1"/>
    <xf numFmtId="0" fontId="6" fillId="29" borderId="0" xfId="0" applyFont="1" applyFill="1" applyAlignment="1">
      <alignment horizontal="left"/>
    </xf>
    <xf numFmtId="0" fontId="18" fillId="0" borderId="0" xfId="0" applyFont="1" applyAlignment="1">
      <alignment horizontal="left"/>
    </xf>
    <xf numFmtId="171" fontId="7" fillId="0" borderId="0" xfId="0" applyNumberFormat="1" applyFont="1"/>
    <xf numFmtId="171" fontId="6" fillId="0" borderId="0" xfId="0" applyNumberFormat="1" applyFont="1"/>
    <xf numFmtId="169" fontId="5" fillId="0" borderId="0" xfId="0" applyNumberFormat="1" applyFont="1" applyAlignment="1">
      <alignment horizontal="center"/>
    </xf>
    <xf numFmtId="0" fontId="14" fillId="39" borderId="0" xfId="0" applyFont="1" applyFill="1" applyAlignment="1">
      <alignment horizontal="left"/>
    </xf>
    <xf numFmtId="169" fontId="5" fillId="0" borderId="0" xfId="0" applyNumberFormat="1" applyFont="1"/>
    <xf numFmtId="0" fontId="35" fillId="5" borderId="0" xfId="0" applyFont="1" applyFill="1"/>
    <xf numFmtId="0" fontId="0" fillId="0" borderId="0" xfId="0" applyAlignment="1">
      <alignment horizontal="right"/>
    </xf>
    <xf numFmtId="0" fontId="0" fillId="0" borderId="0" xfId="0" applyNumberFormat="1"/>
    <xf numFmtId="0" fontId="36" fillId="0" borderId="2" xfId="0" applyFont="1" applyBorder="1" applyAlignment="1">
      <alignment horizontal="center" wrapText="1"/>
    </xf>
    <xf numFmtId="0" fontId="36" fillId="0" borderId="3" xfId="0" applyFont="1" applyBorder="1" applyAlignment="1">
      <alignment horizontal="center" wrapText="1"/>
    </xf>
    <xf numFmtId="0" fontId="5" fillId="43" borderId="7" xfId="0" applyFont="1" applyFill="1" applyBorder="1"/>
    <xf numFmtId="0" fontId="5" fillId="42" borderId="5" xfId="0" applyFont="1" applyFill="1" applyBorder="1"/>
    <xf numFmtId="0" fontId="5" fillId="42" borderId="9" xfId="0" applyFont="1" applyFill="1" applyBorder="1"/>
    <xf numFmtId="0" fontId="5" fillId="42" borderId="10" xfId="0" applyFont="1" applyFill="1" applyBorder="1"/>
    <xf numFmtId="0" fontId="5" fillId="42" borderId="8" xfId="0" applyFont="1" applyFill="1" applyBorder="1" applyAlignment="1">
      <alignment horizontal="center"/>
    </xf>
    <xf numFmtId="0" fontId="5" fillId="42" borderId="7" xfId="0" applyFont="1" applyFill="1" applyBorder="1"/>
    <xf numFmtId="0" fontId="5" fillId="42" borderId="0" xfId="0" applyFont="1" applyFill="1"/>
    <xf numFmtId="0" fontId="5" fillId="41" borderId="7" xfId="0" applyFont="1" applyFill="1" applyBorder="1"/>
    <xf numFmtId="0" fontId="5" fillId="30" borderId="7" xfId="0" applyFont="1" applyFill="1" applyBorder="1"/>
    <xf numFmtId="0" fontId="5" fillId="0" borderId="0" xfId="0" applyFont="1" applyProtection="1">
      <protection locked="0"/>
    </xf>
    <xf numFmtId="0" fontId="5" fillId="42" borderId="12" xfId="0" applyFont="1" applyFill="1" applyBorder="1"/>
    <xf numFmtId="0" fontId="5" fillId="42" borderId="14" xfId="0" applyFont="1" applyFill="1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22" fillId="0" borderId="0" xfId="0" applyFont="1"/>
    <xf numFmtId="0" fontId="0" fillId="42" borderId="1" xfId="0" applyFill="1" applyBorder="1"/>
    <xf numFmtId="0" fontId="0" fillId="42" borderId="2" xfId="0" applyFill="1" applyBorder="1"/>
    <xf numFmtId="0" fontId="0" fillId="42" borderId="4" xfId="0" applyFill="1" applyBorder="1"/>
    <xf numFmtId="0" fontId="36" fillId="42" borderId="2" xfId="0" applyFont="1" applyFill="1" applyBorder="1" applyAlignment="1">
      <alignment horizontal="center" wrapText="1"/>
    </xf>
    <xf numFmtId="0" fontId="36" fillId="42" borderId="3" xfId="0" applyFont="1" applyFill="1" applyBorder="1" applyAlignment="1">
      <alignment horizontal="center" wrapText="1"/>
    </xf>
    <xf numFmtId="0" fontId="36" fillId="42" borderId="4" xfId="0" applyFont="1" applyFill="1" applyBorder="1" applyAlignment="1">
      <alignment horizontal="center" wrapText="1"/>
    </xf>
    <xf numFmtId="0" fontId="36" fillId="42" borderId="1" xfId="0" applyFont="1" applyFill="1" applyBorder="1" applyAlignment="1">
      <alignment horizontal="center" wrapText="1"/>
    </xf>
    <xf numFmtId="0" fontId="36" fillId="44" borderId="3" xfId="0" applyFont="1" applyFill="1" applyBorder="1" applyAlignment="1">
      <alignment horizontal="center" wrapText="1"/>
    </xf>
    <xf numFmtId="0" fontId="36" fillId="44" borderId="4" xfId="0" applyFont="1" applyFill="1" applyBorder="1" applyAlignment="1">
      <alignment horizontal="center" wrapText="1"/>
    </xf>
    <xf numFmtId="0" fontId="33" fillId="45" borderId="2" xfId="0" applyFont="1" applyFill="1" applyBorder="1"/>
    <xf numFmtId="0" fontId="33" fillId="45" borderId="3" xfId="0" applyFont="1" applyFill="1" applyBorder="1" applyAlignment="1">
      <alignment horizontal="right"/>
    </xf>
    <xf numFmtId="0" fontId="5" fillId="43" borderId="11" xfId="0" applyFont="1" applyFill="1" applyBorder="1"/>
    <xf numFmtId="0" fontId="5" fillId="42" borderId="5" xfId="0" applyFont="1" applyFill="1" applyBorder="1" applyAlignment="1">
      <alignment horizontal="center"/>
    </xf>
    <xf numFmtId="0" fontId="5" fillId="42" borderId="10" xfId="0" applyFont="1" applyFill="1" applyBorder="1" applyAlignment="1">
      <alignment horizontal="center"/>
    </xf>
    <xf numFmtId="2" fontId="37" fillId="42" borderId="9" xfId="0" applyNumberFormat="1" applyFont="1" applyFill="1" applyBorder="1" applyAlignment="1">
      <alignment horizontal="center"/>
    </xf>
    <xf numFmtId="1" fontId="37" fillId="42" borderId="10" xfId="0" applyNumberFormat="1" applyFont="1" applyFill="1" applyBorder="1" applyAlignment="1">
      <alignment horizontal="center"/>
    </xf>
    <xf numFmtId="170" fontId="37" fillId="42" borderId="0" xfId="0" applyNumberFormat="1" applyFont="1" applyFill="1" applyAlignment="1">
      <alignment horizontal="center"/>
    </xf>
    <xf numFmtId="1" fontId="37" fillId="42" borderId="0" xfId="0" applyNumberFormat="1" applyFont="1" applyFill="1" applyAlignment="1">
      <alignment horizontal="center"/>
    </xf>
    <xf numFmtId="170" fontId="37" fillId="42" borderId="11" xfId="0" applyNumberFormat="1" applyFont="1" applyFill="1" applyBorder="1" applyAlignment="1">
      <alignment horizontal="center"/>
    </xf>
    <xf numFmtId="9" fontId="37" fillId="44" borderId="0" xfId="0" applyNumberFormat="1" applyFont="1" applyFill="1" applyAlignment="1">
      <alignment horizontal="center"/>
    </xf>
    <xf numFmtId="9" fontId="37" fillId="44" borderId="8" xfId="0" applyNumberFormat="1" applyFont="1" applyFill="1" applyBorder="1" applyAlignment="1">
      <alignment horizontal="center"/>
    </xf>
    <xf numFmtId="9" fontId="5" fillId="44" borderId="0" xfId="0" applyNumberFormat="1" applyFont="1" applyFill="1" applyAlignment="1">
      <alignment horizontal="center"/>
    </xf>
    <xf numFmtId="0" fontId="0" fillId="45" borderId="7" xfId="0" applyFill="1" applyBorder="1"/>
    <xf numFmtId="172" fontId="0" fillId="45" borderId="0" xfId="0" applyNumberFormat="1" applyFill="1"/>
    <xf numFmtId="172" fontId="0" fillId="45" borderId="18" xfId="0" applyNumberFormat="1" applyFill="1" applyBorder="1"/>
    <xf numFmtId="172" fontId="0" fillId="45" borderId="9" xfId="0" applyNumberFormat="1" applyFill="1" applyBorder="1"/>
    <xf numFmtId="172" fontId="0" fillId="45" borderId="19" xfId="0" applyNumberFormat="1" applyFill="1" applyBorder="1"/>
    <xf numFmtId="172" fontId="0" fillId="45" borderId="20" xfId="0" applyNumberFormat="1" applyFill="1" applyBorder="1"/>
    <xf numFmtId="172" fontId="0" fillId="45" borderId="10" xfId="0" applyNumberFormat="1" applyFill="1" applyBorder="1"/>
    <xf numFmtId="172" fontId="8" fillId="0" borderId="0" xfId="0" applyNumberFormat="1" applyFont="1"/>
    <xf numFmtId="0" fontId="5" fillId="42" borderId="7" xfId="0" applyFont="1" applyFill="1" applyBorder="1" applyAlignment="1">
      <alignment horizontal="center"/>
    </xf>
    <xf numFmtId="2" fontId="37" fillId="42" borderId="0" xfId="0" applyNumberFormat="1" applyFont="1" applyFill="1" applyAlignment="1">
      <alignment horizontal="center"/>
    </xf>
    <xf numFmtId="1" fontId="37" fillId="42" borderId="8" xfId="0" applyNumberFormat="1" applyFont="1" applyFill="1" applyBorder="1" applyAlignment="1">
      <alignment horizontal="center"/>
    </xf>
    <xf numFmtId="172" fontId="0" fillId="45" borderId="21" xfId="0" applyNumberFormat="1" applyFill="1" applyBorder="1"/>
    <xf numFmtId="172" fontId="0" fillId="45" borderId="8" xfId="0" applyNumberFormat="1" applyFill="1" applyBorder="1"/>
    <xf numFmtId="0" fontId="0" fillId="42" borderId="8" xfId="0" applyFill="1" applyBorder="1"/>
    <xf numFmtId="0" fontId="5" fillId="41" borderId="11" xfId="0" applyFont="1" applyFill="1" applyBorder="1"/>
    <xf numFmtId="0" fontId="5" fillId="42" borderId="11" xfId="0" applyFont="1" applyFill="1" applyBorder="1"/>
    <xf numFmtId="0" fontId="5" fillId="21" borderId="11" xfId="0" applyFont="1" applyFill="1" applyBorder="1"/>
    <xf numFmtId="0" fontId="5" fillId="21" borderId="13" xfId="0" applyFont="1" applyFill="1" applyBorder="1"/>
    <xf numFmtId="0" fontId="5" fillId="42" borderId="12" xfId="0" applyFont="1" applyFill="1" applyBorder="1" applyAlignment="1">
      <alignment horizontal="center"/>
    </xf>
    <xf numFmtId="2" fontId="37" fillId="42" borderId="14" xfId="0" applyNumberFormat="1" applyFont="1" applyFill="1" applyBorder="1" applyAlignment="1">
      <alignment horizontal="center"/>
    </xf>
    <xf numFmtId="1" fontId="37" fillId="42" borderId="15" xfId="0" applyNumberFormat="1" applyFont="1" applyFill="1" applyBorder="1" applyAlignment="1">
      <alignment horizontal="center"/>
    </xf>
    <xf numFmtId="170" fontId="37" fillId="42" borderId="14" xfId="0" applyNumberFormat="1" applyFont="1" applyFill="1" applyBorder="1" applyAlignment="1">
      <alignment horizontal="center"/>
    </xf>
    <xf numFmtId="1" fontId="37" fillId="42" borderId="14" xfId="0" applyNumberFormat="1" applyFont="1" applyFill="1" applyBorder="1" applyAlignment="1">
      <alignment horizontal="center"/>
    </xf>
    <xf numFmtId="170" fontId="37" fillId="42" borderId="13" xfId="0" applyNumberFormat="1" applyFont="1" applyFill="1" applyBorder="1" applyAlignment="1">
      <alignment horizontal="center"/>
    </xf>
    <xf numFmtId="9" fontId="37" fillId="44" borderId="14" xfId="0" applyNumberFormat="1" applyFont="1" applyFill="1" applyBorder="1" applyAlignment="1">
      <alignment horizontal="center"/>
    </xf>
    <xf numFmtId="9" fontId="37" fillId="44" borderId="15" xfId="0" applyNumberFormat="1" applyFont="1" applyFill="1" applyBorder="1" applyAlignment="1">
      <alignment horizontal="center"/>
    </xf>
    <xf numFmtId="9" fontId="5" fillId="44" borderId="14" xfId="0" applyNumberFormat="1" applyFont="1" applyFill="1" applyBorder="1" applyAlignment="1">
      <alignment horizontal="center"/>
    </xf>
    <xf numFmtId="172" fontId="0" fillId="45" borderId="14" xfId="0" applyNumberFormat="1" applyFill="1" applyBorder="1"/>
    <xf numFmtId="172" fontId="0" fillId="45" borderId="22" xfId="0" applyNumberFormat="1" applyFill="1" applyBorder="1"/>
    <xf numFmtId="172" fontId="0" fillId="45" borderId="23" xfId="0" applyNumberFormat="1" applyFill="1" applyBorder="1"/>
    <xf numFmtId="172" fontId="0" fillId="45" borderId="15" xfId="0" applyNumberFormat="1" applyFill="1" applyBorder="1"/>
    <xf numFmtId="0" fontId="34" fillId="0" borderId="0" xfId="0" applyFont="1" applyAlignment="1">
      <alignment horizontal="center" shrinkToFit="1"/>
    </xf>
    <xf numFmtId="170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2" fontId="37" fillId="42" borderId="0" xfId="0" applyNumberFormat="1" applyFont="1" applyFill="1" applyBorder="1" applyAlignment="1">
      <alignment horizontal="center"/>
    </xf>
    <xf numFmtId="170" fontId="37" fillId="42" borderId="0" xfId="0" applyNumberFormat="1" applyFont="1" applyFill="1" applyBorder="1" applyAlignment="1">
      <alignment horizontal="center"/>
    </xf>
    <xf numFmtId="1" fontId="37" fillId="42" borderId="0" xfId="0" applyNumberFormat="1" applyFont="1" applyFill="1" applyBorder="1" applyAlignment="1">
      <alignment horizontal="center"/>
    </xf>
    <xf numFmtId="9" fontId="37" fillId="44" borderId="0" xfId="0" applyNumberFormat="1" applyFont="1" applyFill="1" applyBorder="1" applyAlignment="1">
      <alignment horizontal="center"/>
    </xf>
    <xf numFmtId="9" fontId="5" fillId="44" borderId="0" xfId="0" applyNumberFormat="1" applyFont="1" applyFill="1" applyBorder="1" applyAlignment="1">
      <alignment horizontal="center"/>
    </xf>
    <xf numFmtId="172" fontId="0" fillId="45" borderId="0" xfId="0" applyNumberFormat="1" applyFill="1" applyBorder="1"/>
    <xf numFmtId="0" fontId="35" fillId="23" borderId="0" xfId="0" applyFont="1" applyFill="1"/>
    <xf numFmtId="0" fontId="38" fillId="39" borderId="0" xfId="0" applyFont="1" applyFill="1"/>
    <xf numFmtId="1" fontId="0" fillId="0" borderId="0" xfId="0" applyNumberFormat="1" applyBorder="1"/>
    <xf numFmtId="1" fontId="0" fillId="0" borderId="8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" fontId="0" fillId="0" borderId="14" xfId="0" applyNumberFormat="1" applyBorder="1"/>
    <xf numFmtId="1" fontId="0" fillId="0" borderId="15" xfId="0" applyNumberFormat="1" applyBorder="1"/>
    <xf numFmtId="0" fontId="33" fillId="0" borderId="12" xfId="0" applyFont="1" applyBorder="1"/>
    <xf numFmtId="0" fontId="33" fillId="0" borderId="14" xfId="0" applyFont="1" applyBorder="1"/>
    <xf numFmtId="0" fontId="33" fillId="0" borderId="15" xfId="0" applyFont="1" applyBorder="1"/>
    <xf numFmtId="0" fontId="33" fillId="0" borderId="5" xfId="0" applyFont="1" applyBorder="1"/>
    <xf numFmtId="0" fontId="33" fillId="0" borderId="9" xfId="0" applyFont="1" applyBorder="1"/>
    <xf numFmtId="0" fontId="33" fillId="0" borderId="10" xfId="0" applyFont="1" applyBorder="1"/>
    <xf numFmtId="1" fontId="0" fillId="0" borderId="0" xfId="0" applyNumberFormat="1"/>
    <xf numFmtId="0" fontId="7" fillId="46" borderId="0" xfId="0" applyFont="1" applyFill="1"/>
    <xf numFmtId="0" fontId="0" fillId="46" borderId="0" xfId="0" applyFill="1"/>
    <xf numFmtId="0" fontId="23" fillId="41" borderId="10" xfId="0" applyFont="1" applyFill="1" applyBorder="1" applyAlignment="1">
      <alignment horizontal="right" indent="1"/>
    </xf>
    <xf numFmtId="0" fontId="5" fillId="42" borderId="8" xfId="0" applyFont="1" applyFill="1" applyBorder="1" applyAlignment="1">
      <alignment horizontal="left"/>
    </xf>
    <xf numFmtId="0" fontId="5" fillId="42" borderId="15" xfId="0" applyFont="1" applyFill="1" applyBorder="1" applyAlignment="1">
      <alignment horizontal="center"/>
    </xf>
    <xf numFmtId="169" fontId="7" fillId="5" borderId="0" xfId="0" applyNumberFormat="1" applyFont="1" applyFill="1" applyAlignment="1">
      <alignment horizontal="right"/>
    </xf>
    <xf numFmtId="169" fontId="7" fillId="9" borderId="0" xfId="0" applyNumberFormat="1" applyFont="1" applyFill="1" applyAlignment="1">
      <alignment horizontal="right"/>
    </xf>
    <xf numFmtId="169" fontId="7" fillId="11" borderId="0" xfId="0" applyNumberFormat="1" applyFont="1" applyFill="1" applyAlignment="1">
      <alignment horizontal="right"/>
    </xf>
    <xf numFmtId="169" fontId="7" fillId="23" borderId="0" xfId="0" applyNumberFormat="1" applyFont="1" applyFill="1" applyAlignment="1">
      <alignment horizontal="right"/>
    </xf>
    <xf numFmtId="169" fontId="7" fillId="27" borderId="0" xfId="0" applyNumberFormat="1" applyFont="1" applyFill="1" applyAlignment="1">
      <alignment horizontal="right"/>
    </xf>
    <xf numFmtId="169" fontId="7" fillId="32" borderId="0" xfId="0" applyNumberFormat="1" applyFont="1" applyFill="1" applyAlignment="1">
      <alignment horizontal="right"/>
    </xf>
    <xf numFmtId="169" fontId="7" fillId="36" borderId="0" xfId="0" applyNumberFormat="1" applyFont="1" applyFill="1" applyAlignment="1">
      <alignment horizontal="right"/>
    </xf>
    <xf numFmtId="169" fontId="7" fillId="38" borderId="0" xfId="0" applyNumberFormat="1" applyFont="1" applyFill="1" applyAlignment="1">
      <alignment horizontal="right"/>
    </xf>
    <xf numFmtId="0" fontId="30" fillId="5" borderId="0" xfId="0" applyFont="1" applyFill="1"/>
    <xf numFmtId="0" fontId="14" fillId="4" borderId="0" xfId="0" applyFont="1" applyFill="1"/>
    <xf numFmtId="0" fontId="6" fillId="4" borderId="0" xfId="0" applyFont="1" applyFill="1" applyAlignment="1">
      <alignment horizontal="right"/>
    </xf>
    <xf numFmtId="171" fontId="6" fillId="4" borderId="0" xfId="0" applyNumberFormat="1" applyFont="1" applyFill="1"/>
    <xf numFmtId="0" fontId="6" fillId="4" borderId="0" xfId="0" applyFont="1" applyFill="1" applyAlignment="1">
      <alignment horizontal="left"/>
    </xf>
    <xf numFmtId="0" fontId="14" fillId="4" borderId="0" xfId="0" applyFont="1" applyFill="1" applyAlignment="1">
      <alignment horizontal="left"/>
    </xf>
    <xf numFmtId="0" fontId="14" fillId="4" borderId="0" xfId="0" applyFont="1" applyFill="1" applyAlignment="1">
      <alignment horizontal="right"/>
    </xf>
    <xf numFmtId="0" fontId="29" fillId="7" borderId="0" xfId="0" applyFont="1" applyFill="1"/>
    <xf numFmtId="0" fontId="14" fillId="6" borderId="0" xfId="0" applyFont="1" applyFill="1"/>
    <xf numFmtId="0" fontId="14" fillId="6" borderId="0" xfId="0" applyFont="1" applyFill="1" applyAlignment="1">
      <alignment horizontal="right"/>
    </xf>
    <xf numFmtId="0" fontId="6" fillId="6" borderId="0" xfId="0" applyFont="1" applyFill="1" applyAlignment="1">
      <alignment horizontal="left"/>
    </xf>
    <xf numFmtId="171" fontId="6" fillId="6" borderId="0" xfId="0" applyNumberFormat="1" applyFont="1" applyFill="1"/>
    <xf numFmtId="0" fontId="6" fillId="6" borderId="0" xfId="0" applyFont="1" applyFill="1" applyAlignment="1">
      <alignment horizontal="right"/>
    </xf>
    <xf numFmtId="0" fontId="14" fillId="6" borderId="0" xfId="0" applyFont="1" applyFill="1" applyAlignment="1">
      <alignment horizontal="left"/>
    </xf>
    <xf numFmtId="0" fontId="30" fillId="9" borderId="0" xfId="0" applyFont="1" applyFill="1"/>
    <xf numFmtId="0" fontId="14" fillId="8" borderId="0" xfId="0" applyFont="1" applyFill="1"/>
    <xf numFmtId="0" fontId="14" fillId="8" borderId="0" xfId="0" applyFont="1" applyFill="1" applyAlignment="1">
      <alignment horizontal="right"/>
    </xf>
    <xf numFmtId="0" fontId="6" fillId="8" borderId="0" xfId="0" applyFont="1" applyFill="1" applyAlignment="1">
      <alignment horizontal="left"/>
    </xf>
    <xf numFmtId="0" fontId="6" fillId="8" borderId="0" xfId="0" applyFont="1" applyFill="1" applyAlignment="1">
      <alignment horizontal="right"/>
    </xf>
    <xf numFmtId="0" fontId="14" fillId="8" borderId="0" xfId="0" applyFont="1" applyFill="1" applyAlignment="1">
      <alignment horizontal="left"/>
    </xf>
    <xf numFmtId="0" fontId="30" fillId="11" borderId="0" xfId="0" applyFont="1" applyFill="1"/>
    <xf numFmtId="0" fontId="14" fillId="10" borderId="0" xfId="0" applyFont="1" applyFill="1"/>
    <xf numFmtId="0" fontId="6" fillId="10" borderId="0" xfId="0" applyFont="1" applyFill="1" applyAlignment="1">
      <alignment horizontal="right"/>
    </xf>
    <xf numFmtId="0" fontId="6" fillId="10" borderId="0" xfId="0" applyFont="1" applyFill="1" applyAlignment="1">
      <alignment horizontal="left"/>
    </xf>
    <xf numFmtId="171" fontId="6" fillId="10" borderId="0" xfId="0" applyNumberFormat="1" applyFont="1" applyFill="1"/>
    <xf numFmtId="0" fontId="14" fillId="10" borderId="0" xfId="0" applyFont="1" applyFill="1" applyAlignment="1">
      <alignment horizontal="left"/>
    </xf>
    <xf numFmtId="0" fontId="14" fillId="10" borderId="0" xfId="0" applyFont="1" applyFill="1" applyAlignment="1">
      <alignment horizontal="right"/>
    </xf>
    <xf numFmtId="0" fontId="30" fillId="13" borderId="0" xfId="0" applyFont="1" applyFill="1"/>
    <xf numFmtId="0" fontId="14" fillId="12" borderId="0" xfId="0" applyFont="1" applyFill="1"/>
    <xf numFmtId="0" fontId="6" fillId="12" borderId="0" xfId="0" applyFont="1" applyFill="1" applyAlignment="1">
      <alignment horizontal="right"/>
    </xf>
    <xf numFmtId="171" fontId="6" fillId="12" borderId="0" xfId="0" applyNumberFormat="1" applyFont="1" applyFill="1"/>
    <xf numFmtId="0" fontId="6" fillId="12" borderId="0" xfId="0" applyFont="1" applyFill="1" applyAlignment="1">
      <alignment horizontal="left"/>
    </xf>
    <xf numFmtId="0" fontId="14" fillId="12" borderId="0" xfId="0" applyFont="1" applyFill="1" applyAlignment="1">
      <alignment horizontal="left"/>
    </xf>
    <xf numFmtId="0" fontId="14" fillId="12" borderId="0" xfId="0" applyFont="1" applyFill="1" applyAlignment="1">
      <alignment horizontal="right"/>
    </xf>
    <xf numFmtId="0" fontId="30" fillId="17" borderId="0" xfId="0" applyFont="1" applyFill="1"/>
    <xf numFmtId="0" fontId="14" fillId="16" borderId="0" xfId="0" applyFont="1" applyFill="1"/>
    <xf numFmtId="0" fontId="6" fillId="16" borderId="0" xfId="0" applyFont="1" applyFill="1" applyAlignment="1">
      <alignment horizontal="right"/>
    </xf>
    <xf numFmtId="171" fontId="6" fillId="16" borderId="0" xfId="0" applyNumberFormat="1" applyFont="1" applyFill="1"/>
    <xf numFmtId="0" fontId="6" fillId="16" borderId="0" xfId="0" applyFont="1" applyFill="1" applyAlignment="1">
      <alignment horizontal="left"/>
    </xf>
    <xf numFmtId="0" fontId="14" fillId="16" borderId="0" xfId="0" applyFont="1" applyFill="1" applyAlignment="1">
      <alignment horizontal="left"/>
    </xf>
    <xf numFmtId="0" fontId="14" fillId="16" borderId="0" xfId="0" applyFont="1" applyFill="1" applyAlignment="1">
      <alignment horizontal="right"/>
    </xf>
    <xf numFmtId="0" fontId="30" fillId="19" borderId="0" xfId="0" applyFont="1" applyFill="1"/>
    <xf numFmtId="0" fontId="14" fillId="18" borderId="0" xfId="0" applyFont="1" applyFill="1"/>
    <xf numFmtId="0" fontId="6" fillId="18" borderId="0" xfId="0" applyFont="1" applyFill="1" applyAlignment="1">
      <alignment horizontal="right"/>
    </xf>
    <xf numFmtId="0" fontId="6" fillId="18" borderId="0" xfId="0" applyFont="1" applyFill="1" applyAlignment="1">
      <alignment horizontal="left"/>
    </xf>
    <xf numFmtId="0" fontId="14" fillId="18" borderId="0" xfId="0" applyFont="1" applyFill="1" applyAlignment="1">
      <alignment horizontal="left"/>
    </xf>
    <xf numFmtId="0" fontId="14" fillId="18" borderId="0" xfId="0" applyFont="1" applyFill="1" applyAlignment="1">
      <alignment horizontal="right"/>
    </xf>
    <xf numFmtId="0" fontId="30" fillId="21" borderId="0" xfId="0" applyFont="1" applyFill="1"/>
    <xf numFmtId="0" fontId="14" fillId="20" borderId="0" xfId="0" applyFont="1" applyFill="1"/>
    <xf numFmtId="0" fontId="6" fillId="20" borderId="0" xfId="0" applyFont="1" applyFill="1" applyAlignment="1">
      <alignment horizontal="right"/>
    </xf>
    <xf numFmtId="171" fontId="6" fillId="20" borderId="0" xfId="0" applyNumberFormat="1" applyFont="1" applyFill="1"/>
    <xf numFmtId="0" fontId="6" fillId="20" borderId="0" xfId="0" applyFont="1" applyFill="1" applyAlignment="1">
      <alignment horizontal="left"/>
    </xf>
    <xf numFmtId="0" fontId="14" fillId="20" borderId="0" xfId="0" applyFont="1" applyFill="1" applyAlignment="1">
      <alignment horizontal="left"/>
    </xf>
    <xf numFmtId="0" fontId="14" fillId="20" borderId="0" xfId="0" applyFont="1" applyFill="1" applyAlignment="1">
      <alignment horizontal="right"/>
    </xf>
    <xf numFmtId="0" fontId="30" fillId="23" borderId="0" xfId="0" applyFont="1" applyFill="1"/>
    <xf numFmtId="0" fontId="17" fillId="22" borderId="0" xfId="0" applyFont="1" applyFill="1"/>
    <xf numFmtId="0" fontId="7" fillId="22" borderId="0" xfId="0" applyFont="1" applyFill="1" applyAlignment="1">
      <alignment horizontal="right"/>
    </xf>
    <xf numFmtId="0" fontId="7" fillId="22" borderId="0" xfId="0" applyFont="1" applyFill="1" applyAlignment="1">
      <alignment horizontal="left"/>
    </xf>
    <xf numFmtId="171" fontId="7" fillId="22" borderId="0" xfId="0" applyNumberFormat="1" applyFont="1" applyFill="1"/>
    <xf numFmtId="0" fontId="17" fillId="22" borderId="0" xfId="0" applyFont="1" applyFill="1" applyAlignment="1">
      <alignment horizontal="left"/>
    </xf>
    <xf numFmtId="0" fontId="17" fillId="22" borderId="0" xfId="0" applyFont="1" applyFill="1" applyAlignment="1">
      <alignment horizontal="right"/>
    </xf>
    <xf numFmtId="0" fontId="30" fillId="25" borderId="0" xfId="0" applyFont="1" applyFill="1"/>
    <xf numFmtId="0" fontId="14" fillId="24" borderId="0" xfId="0" applyFont="1" applyFill="1"/>
    <xf numFmtId="0" fontId="14" fillId="24" borderId="0" xfId="0" applyFont="1" applyFill="1" applyAlignment="1">
      <alignment horizontal="right"/>
    </xf>
    <xf numFmtId="0" fontId="6" fillId="24" borderId="0" xfId="0" applyFont="1" applyFill="1" applyAlignment="1">
      <alignment horizontal="left"/>
    </xf>
    <xf numFmtId="171" fontId="6" fillId="24" borderId="0" xfId="0" applyNumberFormat="1" applyFont="1" applyFill="1"/>
    <xf numFmtId="0" fontId="6" fillId="24" borderId="0" xfId="0" applyFont="1" applyFill="1" applyAlignment="1">
      <alignment horizontal="right"/>
    </xf>
    <xf numFmtId="0" fontId="14" fillId="24" borderId="0" xfId="0" applyFont="1" applyFill="1" applyAlignment="1">
      <alignment horizontal="left"/>
    </xf>
    <xf numFmtId="0" fontId="30" fillId="27" borderId="0" xfId="0" applyFont="1" applyFill="1"/>
    <xf numFmtId="0" fontId="14" fillId="26" borderId="0" xfId="0" applyFont="1" applyFill="1"/>
    <xf numFmtId="0" fontId="14" fillId="26" borderId="0" xfId="0" applyFont="1" applyFill="1" applyAlignment="1">
      <alignment horizontal="right"/>
    </xf>
    <xf numFmtId="0" fontId="6" fillId="26" borderId="0" xfId="0" applyFont="1" applyFill="1" applyAlignment="1">
      <alignment horizontal="left"/>
    </xf>
    <xf numFmtId="171" fontId="6" fillId="26" borderId="0" xfId="0" applyNumberFormat="1" applyFont="1" applyFill="1"/>
    <xf numFmtId="0" fontId="6" fillId="26" borderId="0" xfId="0" applyFont="1" applyFill="1" applyAlignment="1">
      <alignment horizontal="right"/>
    </xf>
    <xf numFmtId="0" fontId="14" fillId="26" borderId="0" xfId="0" applyFont="1" applyFill="1" applyAlignment="1">
      <alignment horizontal="left"/>
    </xf>
    <xf numFmtId="0" fontId="30" fillId="30" borderId="0" xfId="0" applyFont="1" applyFill="1"/>
    <xf numFmtId="0" fontId="30" fillId="32" borderId="0" xfId="0" applyFont="1" applyFill="1"/>
    <xf numFmtId="0" fontId="14" fillId="31" borderId="0" xfId="0" applyFont="1" applyFill="1"/>
    <xf numFmtId="0" fontId="6" fillId="31" borderId="0" xfId="0" applyFont="1" applyFill="1" applyAlignment="1">
      <alignment horizontal="right"/>
    </xf>
    <xf numFmtId="171" fontId="6" fillId="31" borderId="0" xfId="0" applyNumberFormat="1" applyFont="1" applyFill="1"/>
    <xf numFmtId="0" fontId="6" fillId="31" borderId="0" xfId="0" applyFont="1" applyFill="1" applyAlignment="1">
      <alignment horizontal="left"/>
    </xf>
    <xf numFmtId="0" fontId="14" fillId="31" borderId="0" xfId="0" applyFont="1" applyFill="1" applyAlignment="1">
      <alignment horizontal="left"/>
    </xf>
    <xf numFmtId="0" fontId="14" fillId="31" borderId="0" xfId="0" applyFont="1" applyFill="1" applyAlignment="1">
      <alignment horizontal="right"/>
    </xf>
    <xf numFmtId="0" fontId="30" fillId="36" borderId="0" xfId="0" applyFont="1" applyFill="1"/>
    <xf numFmtId="0" fontId="14" fillId="35" borderId="0" xfId="0" applyFont="1" applyFill="1"/>
    <xf numFmtId="0" fontId="6" fillId="35" borderId="0" xfId="0" applyFont="1" applyFill="1" applyAlignment="1">
      <alignment horizontal="right"/>
    </xf>
    <xf numFmtId="171" fontId="6" fillId="35" borderId="0" xfId="0" applyNumberFormat="1" applyFont="1" applyFill="1"/>
    <xf numFmtId="0" fontId="6" fillId="35" borderId="0" xfId="0" applyFont="1" applyFill="1" applyAlignment="1">
      <alignment horizontal="left"/>
    </xf>
    <xf numFmtId="0" fontId="14" fillId="35" borderId="0" xfId="0" applyFont="1" applyFill="1" applyAlignment="1">
      <alignment horizontal="left"/>
    </xf>
    <xf numFmtId="0" fontId="30" fillId="38" borderId="0" xfId="0" applyFont="1" applyFill="1"/>
    <xf numFmtId="0" fontId="17" fillId="37" borderId="0" xfId="0" applyFont="1" applyFill="1"/>
    <xf numFmtId="0" fontId="7" fillId="37" borderId="0" xfId="0" applyFont="1" applyFill="1" applyAlignment="1">
      <alignment horizontal="right"/>
    </xf>
    <xf numFmtId="171" fontId="7" fillId="37" borderId="0" xfId="0" applyNumberFormat="1" applyFont="1" applyFill="1"/>
    <xf numFmtId="0" fontId="7" fillId="37" borderId="0" xfId="0" applyFont="1" applyFill="1" applyAlignment="1">
      <alignment horizontal="left"/>
    </xf>
    <xf numFmtId="0" fontId="17" fillId="37" borderId="0" xfId="0" applyFont="1" applyFill="1" applyAlignment="1">
      <alignment horizontal="left"/>
    </xf>
    <xf numFmtId="0" fontId="17" fillId="37" borderId="0" xfId="0" applyFont="1" applyFill="1" applyAlignment="1">
      <alignment horizontal="right"/>
    </xf>
    <xf numFmtId="0" fontId="6" fillId="48" borderId="0" xfId="0" applyFont="1" applyFill="1"/>
    <xf numFmtId="0" fontId="7" fillId="50" borderId="0" xfId="0" applyFont="1" applyFill="1"/>
    <xf numFmtId="0" fontId="7" fillId="47" borderId="0" xfId="0" applyFont="1" applyFill="1"/>
    <xf numFmtId="0" fontId="6" fillId="49" borderId="0" xfId="0" applyFont="1" applyFill="1"/>
    <xf numFmtId="0" fontId="7" fillId="51" borderId="0" xfId="0" applyFont="1" applyFill="1"/>
    <xf numFmtId="0" fontId="13" fillId="12" borderId="0" xfId="0" applyFont="1" applyFill="1" applyAlignment="1">
      <alignment horizontal="right"/>
    </xf>
    <xf numFmtId="169" fontId="7" fillId="13" borderId="0" xfId="0" applyNumberFormat="1" applyFont="1" applyFill="1" applyAlignment="1">
      <alignment horizontal="right"/>
    </xf>
    <xf numFmtId="0" fontId="7" fillId="13" borderId="0" xfId="0" applyFont="1" applyFill="1" applyAlignment="1">
      <alignment horizontal="right"/>
    </xf>
    <xf numFmtId="0" fontId="7" fillId="13" borderId="0" xfId="0" applyFont="1" applyFill="1" applyAlignment="1">
      <alignment horizontal="center"/>
    </xf>
    <xf numFmtId="0" fontId="7" fillId="13" borderId="0" xfId="0" applyFont="1" applyFill="1" applyAlignment="1">
      <alignment horizontal="left"/>
    </xf>
    <xf numFmtId="0" fontId="15" fillId="13" borderId="0" xfId="0" applyFont="1" applyFill="1" applyAlignment="1">
      <alignment horizontal="left"/>
    </xf>
    <xf numFmtId="0" fontId="30" fillId="47" borderId="0" xfId="0" applyFont="1" applyFill="1"/>
    <xf numFmtId="0" fontId="14" fillId="48" borderId="0" xfId="0" applyFont="1" applyFill="1"/>
    <xf numFmtId="0" fontId="6" fillId="48" borderId="0" xfId="0" applyFont="1" applyFill="1" applyAlignment="1">
      <alignment horizontal="right"/>
    </xf>
    <xf numFmtId="171" fontId="6" fillId="48" borderId="0" xfId="0" applyNumberFormat="1" applyFont="1" applyFill="1"/>
    <xf numFmtId="0" fontId="6" fillId="48" borderId="0" xfId="0" applyFont="1" applyFill="1" applyAlignment="1">
      <alignment horizontal="left"/>
    </xf>
    <xf numFmtId="0" fontId="14" fillId="48" borderId="0" xfId="0" applyFont="1" applyFill="1" applyAlignment="1">
      <alignment horizontal="left"/>
    </xf>
    <xf numFmtId="0" fontId="14" fillId="48" borderId="0" xfId="0" applyFont="1" applyFill="1" applyAlignment="1">
      <alignment horizontal="right"/>
    </xf>
    <xf numFmtId="0" fontId="25" fillId="0" borderId="0" xfId="0" applyFont="1" applyAlignment="1" applyProtection="1">
      <alignment horizontal="left"/>
      <protection locked="0"/>
    </xf>
    <xf numFmtId="171" fontId="6" fillId="4" borderId="0" xfId="0" applyNumberFormat="1" applyFont="1" applyFill="1" applyAlignment="1">
      <alignment horizontal="right"/>
    </xf>
    <xf numFmtId="171" fontId="6" fillId="20" borderId="0" xfId="0" applyNumberFormat="1" applyFont="1" applyFill="1" applyAlignment="1">
      <alignment horizontal="right"/>
    </xf>
    <xf numFmtId="171" fontId="6" fillId="48" borderId="0" xfId="0" applyNumberFormat="1" applyFont="1" applyFill="1" applyAlignment="1">
      <alignment horizontal="right"/>
    </xf>
    <xf numFmtId="171" fontId="6" fillId="31" borderId="0" xfId="0" applyNumberFormat="1" applyFont="1" applyFill="1" applyAlignment="1">
      <alignment horizontal="right"/>
    </xf>
    <xf numFmtId="171" fontId="6" fillId="16" borderId="0" xfId="0" applyNumberFormat="1" applyFont="1" applyFill="1" applyAlignment="1">
      <alignment horizontal="right"/>
    </xf>
    <xf numFmtId="171" fontId="6" fillId="18" borderId="0" xfId="0" applyNumberFormat="1" applyFont="1" applyFill="1" applyAlignment="1">
      <alignment horizontal="right"/>
    </xf>
    <xf numFmtId="171" fontId="6" fillId="35" borderId="0" xfId="0" applyNumberFormat="1" applyFont="1" applyFill="1" applyAlignment="1">
      <alignment horizontal="right"/>
    </xf>
    <xf numFmtId="171" fontId="6" fillId="26" borderId="0" xfId="0" applyNumberFormat="1" applyFont="1" applyFill="1" applyAlignment="1">
      <alignment horizontal="right"/>
    </xf>
    <xf numFmtId="171" fontId="6" fillId="8" borderId="0" xfId="0" applyNumberFormat="1" applyFont="1" applyFill="1" applyAlignment="1">
      <alignment horizontal="right"/>
    </xf>
    <xf numFmtId="171" fontId="6" fillId="12" borderId="0" xfId="0" applyNumberFormat="1" applyFont="1" applyFill="1" applyAlignment="1">
      <alignment horizontal="right"/>
    </xf>
    <xf numFmtId="171" fontId="7" fillId="37" borderId="0" xfId="0" applyNumberFormat="1" applyFont="1" applyFill="1" applyAlignment="1">
      <alignment horizontal="right"/>
    </xf>
    <xf numFmtId="171" fontId="6" fillId="6" borderId="0" xfId="0" applyNumberFormat="1" applyFont="1" applyFill="1" applyAlignment="1">
      <alignment horizontal="right"/>
    </xf>
    <xf numFmtId="171" fontId="6" fillId="10" borderId="0" xfId="0" applyNumberFormat="1" applyFont="1" applyFill="1" applyAlignment="1">
      <alignment horizontal="right"/>
    </xf>
    <xf numFmtId="171" fontId="6" fillId="24" borderId="0" xfId="0" applyNumberFormat="1" applyFont="1" applyFill="1" applyAlignment="1">
      <alignment horizontal="right"/>
    </xf>
    <xf numFmtId="171" fontId="7" fillId="22" borderId="0" xfId="0" applyNumberFormat="1" applyFont="1" applyFill="1" applyAlignment="1">
      <alignment horizontal="right"/>
    </xf>
    <xf numFmtId="0" fontId="16" fillId="22" borderId="0" xfId="0" applyFont="1" applyFill="1" applyAlignment="1">
      <alignment horizontal="right"/>
    </xf>
    <xf numFmtId="0" fontId="21" fillId="0" borderId="0" xfId="0" applyFont="1"/>
    <xf numFmtId="0" fontId="14" fillId="52" borderId="0" xfId="0" applyFont="1" applyFill="1" applyAlignment="1">
      <alignment horizontal="left"/>
    </xf>
    <xf numFmtId="0" fontId="14" fillId="52" borderId="0" xfId="0" applyFont="1" applyFill="1"/>
    <xf numFmtId="0" fontId="14" fillId="53" borderId="0" xfId="0" applyFont="1" applyFill="1" applyAlignment="1">
      <alignment horizontal="left"/>
    </xf>
    <xf numFmtId="0" fontId="14" fillId="53" borderId="0" xfId="0" applyFont="1" applyFill="1"/>
    <xf numFmtId="0" fontId="14" fillId="54" borderId="0" xfId="0" applyFont="1" applyFill="1" applyAlignment="1">
      <alignment horizontal="left"/>
    </xf>
    <xf numFmtId="0" fontId="14" fillId="54" borderId="0" xfId="0" applyFont="1" applyFill="1"/>
    <xf numFmtId="0" fontId="14" fillId="55" borderId="0" xfId="0" applyFont="1" applyFill="1" applyAlignment="1">
      <alignment horizontal="left"/>
    </xf>
    <xf numFmtId="0" fontId="14" fillId="55" borderId="0" xfId="0" applyFont="1" applyFill="1"/>
    <xf numFmtId="0" fontId="17" fillId="56" borderId="0" xfId="0" applyFont="1" applyFill="1" applyAlignment="1">
      <alignment horizontal="left"/>
    </xf>
    <xf numFmtId="0" fontId="17" fillId="56" borderId="0" xfId="0" applyFont="1" applyFill="1"/>
    <xf numFmtId="0" fontId="14" fillId="57" borderId="0" xfId="0" applyFont="1" applyFill="1" applyAlignment="1">
      <alignment horizontal="left"/>
    </xf>
    <xf numFmtId="0" fontId="14" fillId="57" borderId="0" xfId="0" applyFont="1" applyFill="1"/>
    <xf numFmtId="0" fontId="14" fillId="58" borderId="0" xfId="0" applyFont="1" applyFill="1" applyAlignment="1">
      <alignment horizontal="left"/>
    </xf>
    <xf numFmtId="0" fontId="14" fillId="58" borderId="0" xfId="0" applyFont="1" applyFill="1"/>
    <xf numFmtId="0" fontId="14" fillId="59" borderId="0" xfId="0" applyFont="1" applyFill="1" applyAlignment="1">
      <alignment horizontal="left"/>
    </xf>
    <xf numFmtId="0" fontId="14" fillId="59" borderId="0" xfId="0" applyFont="1" applyFill="1"/>
    <xf numFmtId="0" fontId="17" fillId="60" borderId="0" xfId="0" applyFont="1" applyFill="1" applyAlignment="1">
      <alignment horizontal="left"/>
    </xf>
    <xf numFmtId="0" fontId="17" fillId="60" borderId="0" xfId="0" applyFont="1" applyFill="1"/>
    <xf numFmtId="0" fontId="29" fillId="14" borderId="0" xfId="0" applyFont="1" applyFill="1"/>
    <xf numFmtId="0" fontId="17" fillId="15" borderId="0" xfId="0" applyFont="1" applyFill="1"/>
    <xf numFmtId="0" fontId="7" fillId="15" borderId="0" xfId="0" applyFont="1" applyFill="1" applyAlignment="1">
      <alignment horizontal="right"/>
    </xf>
    <xf numFmtId="171" fontId="7" fillId="15" borderId="0" xfId="0" applyNumberFormat="1" applyFont="1" applyFill="1" applyAlignment="1">
      <alignment horizontal="right"/>
    </xf>
    <xf numFmtId="0" fontId="7" fillId="15" borderId="0" xfId="0" applyFont="1" applyFill="1" applyAlignment="1">
      <alignment horizontal="left"/>
    </xf>
    <xf numFmtId="0" fontId="17" fillId="15" borderId="0" xfId="0" applyFont="1" applyFill="1" applyAlignment="1">
      <alignment horizontal="left"/>
    </xf>
    <xf numFmtId="171" fontId="7" fillId="15" borderId="0" xfId="0" applyNumberFormat="1" applyFont="1" applyFill="1"/>
    <xf numFmtId="0" fontId="17" fillId="15" borderId="0" xfId="0" applyFont="1" applyFill="1" applyAlignment="1">
      <alignment horizontal="right"/>
    </xf>
    <xf numFmtId="0" fontId="34" fillId="0" borderId="0" xfId="0" applyFont="1" applyAlignment="1">
      <alignment horizontal="right"/>
    </xf>
    <xf numFmtId="173" fontId="34" fillId="0" borderId="0" xfId="0" applyNumberFormat="1" applyFont="1"/>
    <xf numFmtId="0" fontId="43" fillId="0" borderId="0" xfId="0" applyFont="1"/>
    <xf numFmtId="173" fontId="43" fillId="0" borderId="0" xfId="0" applyNumberFormat="1" applyFont="1" applyAlignment="1">
      <alignment horizontal="left"/>
    </xf>
    <xf numFmtId="0" fontId="6" fillId="61" borderId="0" xfId="0" applyFont="1" applyFill="1"/>
    <xf numFmtId="0" fontId="6" fillId="62" borderId="0" xfId="0" applyFont="1" applyFill="1"/>
    <xf numFmtId="0" fontId="7" fillId="63" borderId="0" xfId="0" applyFont="1" applyFill="1"/>
    <xf numFmtId="0" fontId="6" fillId="64" borderId="0" xfId="0" applyFont="1" applyFill="1"/>
    <xf numFmtId="0" fontId="29" fillId="62" borderId="0" xfId="0" applyFont="1" applyFill="1"/>
    <xf numFmtId="0" fontId="14" fillId="61" borderId="0" xfId="0" applyFont="1" applyFill="1"/>
    <xf numFmtId="0" fontId="6" fillId="61" borderId="0" xfId="0" applyFont="1" applyFill="1" applyAlignment="1">
      <alignment horizontal="right"/>
    </xf>
    <xf numFmtId="171" fontId="6" fillId="61" borderId="0" xfId="0" applyNumberFormat="1" applyFont="1" applyFill="1" applyAlignment="1">
      <alignment horizontal="right"/>
    </xf>
    <xf numFmtId="0" fontId="6" fillId="61" borderId="0" xfId="0" applyFont="1" applyFill="1" applyAlignment="1">
      <alignment horizontal="left"/>
    </xf>
    <xf numFmtId="0" fontId="14" fillId="61" borderId="0" xfId="0" applyFont="1" applyFill="1" applyAlignment="1">
      <alignment horizontal="left"/>
    </xf>
    <xf numFmtId="171" fontId="6" fillId="61" borderId="0" xfId="0" applyNumberFormat="1" applyFont="1" applyFill="1"/>
    <xf numFmtId="0" fontId="29" fillId="64" borderId="0" xfId="0" applyFont="1" applyFill="1"/>
    <xf numFmtId="0" fontId="17" fillId="63" borderId="0" xfId="0" applyFont="1" applyFill="1"/>
    <xf numFmtId="0" fontId="7" fillId="63" borderId="0" xfId="0" applyFont="1" applyFill="1" applyAlignment="1">
      <alignment horizontal="right"/>
    </xf>
    <xf numFmtId="171" fontId="7" fillId="63" borderId="0" xfId="0" applyNumberFormat="1" applyFont="1" applyFill="1" applyAlignment="1">
      <alignment horizontal="right"/>
    </xf>
    <xf numFmtId="0" fontId="7" fillId="63" borderId="0" xfId="0" applyFont="1" applyFill="1" applyAlignment="1">
      <alignment horizontal="left"/>
    </xf>
    <xf numFmtId="0" fontId="17" fillId="63" borderId="0" xfId="0" applyFont="1" applyFill="1" applyAlignment="1">
      <alignment horizontal="left"/>
    </xf>
    <xf numFmtId="171" fontId="7" fillId="63" borderId="0" xfId="0" applyNumberFormat="1" applyFont="1" applyFill="1"/>
    <xf numFmtId="0" fontId="17" fillId="63" borderId="0" xfId="0" applyFont="1" applyFill="1" applyAlignment="1">
      <alignment horizontal="right"/>
    </xf>
    <xf numFmtId="0" fontId="30" fillId="34" borderId="0" xfId="0" applyFont="1" applyFill="1"/>
    <xf numFmtId="0" fontId="17" fillId="33" borderId="0" xfId="0" applyFont="1" applyFill="1"/>
    <xf numFmtId="0" fontId="7" fillId="33" borderId="0" xfId="0" applyFont="1" applyFill="1" applyAlignment="1">
      <alignment horizontal="right"/>
    </xf>
    <xf numFmtId="171" fontId="7" fillId="33" borderId="0" xfId="0" applyNumberFormat="1" applyFont="1" applyFill="1" applyAlignment="1">
      <alignment horizontal="right"/>
    </xf>
    <xf numFmtId="0" fontId="7" fillId="33" borderId="0" xfId="0" applyFont="1" applyFill="1" applyAlignment="1">
      <alignment horizontal="left"/>
    </xf>
    <xf numFmtId="0" fontId="17" fillId="33" borderId="0" xfId="0" applyFont="1" applyFill="1" applyAlignment="1">
      <alignment horizontal="left"/>
    </xf>
    <xf numFmtId="171" fontId="7" fillId="33" borderId="0" xfId="0" applyNumberFormat="1" applyFont="1" applyFill="1"/>
    <xf numFmtId="0" fontId="17" fillId="33" borderId="0" xfId="0" applyFont="1" applyFill="1" applyAlignment="1">
      <alignment horizontal="right"/>
    </xf>
    <xf numFmtId="0" fontId="16" fillId="33" borderId="0" xfId="0" applyFont="1" applyFill="1" applyAlignment="1">
      <alignment horizontal="right"/>
    </xf>
    <xf numFmtId="0" fontId="17" fillId="65" borderId="0" xfId="0" applyFont="1" applyFill="1" applyAlignment="1">
      <alignment horizontal="left"/>
    </xf>
    <xf numFmtId="0" fontId="17" fillId="65" borderId="0" xfId="0" applyFont="1" applyFill="1"/>
    <xf numFmtId="169" fontId="7" fillId="34" borderId="0" xfId="0" applyNumberFormat="1" applyFont="1" applyFill="1" applyAlignment="1">
      <alignment horizontal="right"/>
    </xf>
    <xf numFmtId="0" fontId="7" fillId="34" borderId="0" xfId="0" applyFont="1" applyFill="1" applyAlignment="1">
      <alignment horizontal="right"/>
    </xf>
    <xf numFmtId="0" fontId="7" fillId="34" borderId="0" xfId="0" applyFont="1" applyFill="1" applyAlignment="1">
      <alignment horizontal="center"/>
    </xf>
    <xf numFmtId="0" fontId="7" fillId="34" borderId="0" xfId="0" applyFont="1" applyFill="1" applyAlignment="1">
      <alignment horizontal="left"/>
    </xf>
    <xf numFmtId="0" fontId="15" fillId="34" borderId="0" xfId="0" applyFont="1" applyFill="1" applyAlignment="1">
      <alignment horizontal="left"/>
    </xf>
    <xf numFmtId="165" fontId="8" fillId="0" borderId="0" xfId="0" applyNumberFormat="1" applyFont="1"/>
    <xf numFmtId="1" fontId="0" fillId="0" borderId="0" xfId="0" applyNumberFormat="1" applyAlignment="1">
      <alignment vertical="center"/>
    </xf>
    <xf numFmtId="1" fontId="33" fillId="0" borderId="0" xfId="0" applyNumberFormat="1" applyFont="1" applyAlignment="1">
      <alignment vertical="center"/>
    </xf>
    <xf numFmtId="0" fontId="33" fillId="0" borderId="0" xfId="0" applyFont="1"/>
    <xf numFmtId="1" fontId="45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2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" fontId="3" fillId="67" borderId="11" xfId="0" applyNumberFormat="1" applyFont="1" applyFill="1" applyBorder="1" applyAlignment="1" applyProtection="1">
      <alignment horizontal="center" vertical="center"/>
      <protection hidden="1"/>
    </xf>
    <xf numFmtId="1" fontId="3" fillId="67" borderId="13" xfId="0" applyNumberFormat="1" applyFont="1" applyFill="1" applyBorder="1" applyAlignment="1" applyProtection="1">
      <alignment horizontal="center" vertical="center"/>
      <protection hidden="1"/>
    </xf>
    <xf numFmtId="1" fontId="3" fillId="67" borderId="6" xfId="0" applyNumberFormat="1" applyFont="1" applyFill="1" applyBorder="1" applyAlignment="1" applyProtection="1">
      <alignment horizontal="center" vertical="center"/>
      <protection hidden="1"/>
    </xf>
    <xf numFmtId="167" fontId="8" fillId="43" borderId="5" xfId="0" applyNumberFormat="1" applyFont="1" applyFill="1" applyBorder="1" applyAlignment="1">
      <alignment vertical="center"/>
    </xf>
    <xf numFmtId="167" fontId="8" fillId="43" borderId="9" xfId="0" applyNumberFormat="1" applyFont="1" applyFill="1" applyBorder="1" applyAlignment="1">
      <alignment vertical="center"/>
    </xf>
    <xf numFmtId="167" fontId="8" fillId="43" borderId="10" xfId="0" applyNumberFormat="1" applyFont="1" applyFill="1" applyBorder="1" applyAlignment="1">
      <alignment vertical="center"/>
    </xf>
    <xf numFmtId="167" fontId="8" fillId="43" borderId="7" xfId="0" applyNumberFormat="1" applyFont="1" applyFill="1" applyBorder="1" applyAlignment="1">
      <alignment vertical="center"/>
    </xf>
    <xf numFmtId="167" fontId="8" fillId="43" borderId="8" xfId="0" applyNumberFormat="1" applyFont="1" applyFill="1" applyBorder="1" applyAlignment="1">
      <alignment vertical="center"/>
    </xf>
    <xf numFmtId="167" fontId="8" fillId="43" borderId="12" xfId="0" applyNumberFormat="1" applyFont="1" applyFill="1" applyBorder="1" applyAlignment="1">
      <alignment vertical="center"/>
    </xf>
    <xf numFmtId="167" fontId="8" fillId="43" borderId="14" xfId="0" applyNumberFormat="1" applyFont="1" applyFill="1" applyBorder="1" applyAlignment="1">
      <alignment vertical="center"/>
    </xf>
    <xf numFmtId="167" fontId="8" fillId="43" borderId="15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left"/>
    </xf>
    <xf numFmtId="164" fontId="9" fillId="68" borderId="6" xfId="0" applyNumberFormat="1" applyFont="1" applyFill="1" applyBorder="1" applyAlignment="1">
      <alignment horizontal="left" vertical="center" wrapText="1"/>
    </xf>
    <xf numFmtId="164" fontId="9" fillId="68" borderId="11" xfId="0" applyNumberFormat="1" applyFont="1" applyFill="1" applyBorder="1" applyAlignment="1">
      <alignment horizontal="left" vertical="center" wrapText="1"/>
    </xf>
    <xf numFmtId="164" fontId="9" fillId="68" borderId="13" xfId="0" applyNumberFormat="1" applyFont="1" applyFill="1" applyBorder="1" applyAlignment="1">
      <alignment horizontal="left" vertical="center" wrapText="1"/>
    </xf>
    <xf numFmtId="0" fontId="0" fillId="69" borderId="6" xfId="0" applyFill="1" applyBorder="1" applyAlignment="1">
      <alignment horizontal="center"/>
    </xf>
    <xf numFmtId="0" fontId="0" fillId="69" borderId="11" xfId="0" applyFill="1" applyBorder="1" applyAlignment="1">
      <alignment horizontal="center"/>
    </xf>
    <xf numFmtId="0" fontId="0" fillId="69" borderId="13" xfId="0" applyFill="1" applyBorder="1" applyAlignment="1">
      <alignment horizontal="center"/>
    </xf>
    <xf numFmtId="0" fontId="0" fillId="41" borderId="6" xfId="0" applyFill="1" applyBorder="1" applyAlignment="1">
      <alignment horizontal="center"/>
    </xf>
    <xf numFmtId="0" fontId="0" fillId="41" borderId="11" xfId="0" applyFill="1" applyBorder="1" applyAlignment="1">
      <alignment horizontal="center"/>
    </xf>
    <xf numFmtId="0" fontId="0" fillId="41" borderId="13" xfId="0" applyFill="1" applyBorder="1" applyAlignment="1">
      <alignment horizontal="center"/>
    </xf>
    <xf numFmtId="1" fontId="0" fillId="70" borderId="5" xfId="0" applyNumberFormat="1" applyFill="1" applyBorder="1" applyAlignment="1">
      <alignment horizontal="center"/>
    </xf>
    <xf numFmtId="1" fontId="0" fillId="70" borderId="7" xfId="0" applyNumberFormat="1" applyFill="1" applyBorder="1" applyAlignment="1">
      <alignment horizontal="center"/>
    </xf>
    <xf numFmtId="1" fontId="0" fillId="70" borderId="12" xfId="0" applyNumberFormat="1" applyFill="1" applyBorder="1" applyAlignment="1">
      <alignment horizontal="center"/>
    </xf>
    <xf numFmtId="165" fontId="0" fillId="68" borderId="11" xfId="0" applyNumberFormat="1" applyFill="1" applyBorder="1" applyAlignment="1">
      <alignment horizontal="right"/>
    </xf>
    <xf numFmtId="165" fontId="0" fillId="68" borderId="13" xfId="0" applyNumberFormat="1" applyFill="1" applyBorder="1" applyAlignment="1">
      <alignment horizontal="right"/>
    </xf>
    <xf numFmtId="165" fontId="0" fillId="68" borderId="6" xfId="0" applyNumberFormat="1" applyFill="1" applyBorder="1" applyAlignment="1">
      <alignment horizontal="right"/>
    </xf>
    <xf numFmtId="0" fontId="46" fillId="0" borderId="0" xfId="0" applyFont="1" applyAlignment="1">
      <alignment horizontal="center"/>
    </xf>
    <xf numFmtId="0" fontId="47" fillId="0" borderId="0" xfId="3" applyFont="1"/>
    <xf numFmtId="170" fontId="18" fillId="42" borderId="2" xfId="0" applyNumberFormat="1" applyFont="1" applyFill="1" applyBorder="1" applyAlignment="1">
      <alignment horizontal="right"/>
    </xf>
    <xf numFmtId="174" fontId="18" fillId="42" borderId="4" xfId="0" applyNumberFormat="1" applyFont="1" applyFill="1" applyBorder="1" applyAlignment="1">
      <alignment horizontal="center"/>
    </xf>
    <xf numFmtId="1" fontId="18" fillId="42" borderId="2" xfId="0" applyNumberFormat="1" applyFont="1" applyFill="1" applyBorder="1" applyAlignment="1">
      <alignment horizontal="right"/>
    </xf>
    <xf numFmtId="174" fontId="18" fillId="42" borderId="4" xfId="0" applyNumberFormat="1" applyFont="1" applyFill="1" applyBorder="1" applyAlignment="1" applyProtection="1">
      <alignment horizontal="center"/>
      <protection locked="0"/>
    </xf>
    <xf numFmtId="165" fontId="8" fillId="0" borderId="0" xfId="0" applyNumberFormat="1" applyFont="1" applyBorder="1" applyAlignment="1">
      <alignment horizontal="center"/>
    </xf>
    <xf numFmtId="167" fontId="8" fillId="43" borderId="0" xfId="0" applyNumberFormat="1" applyFont="1" applyFill="1" applyBorder="1" applyAlignment="1">
      <alignment vertical="center"/>
    </xf>
    <xf numFmtId="165" fontId="0" fillId="0" borderId="0" xfId="0" applyNumberFormat="1" applyBorder="1"/>
    <xf numFmtId="0" fontId="48" fillId="42" borderId="2" xfId="0" applyFont="1" applyFill="1" applyBorder="1" applyAlignment="1">
      <alignment horizontal="center"/>
    </xf>
    <xf numFmtId="0" fontId="18" fillId="42" borderId="4" xfId="0" applyFont="1" applyFill="1" applyBorder="1"/>
    <xf numFmtId="0" fontId="18" fillId="42" borderId="1" xfId="0" applyFont="1" applyFill="1" applyBorder="1"/>
    <xf numFmtId="0" fontId="18" fillId="42" borderId="7" xfId="0" applyFont="1" applyFill="1" applyBorder="1"/>
    <xf numFmtId="0" fontId="18" fillId="42" borderId="8" xfId="0" applyFont="1" applyFill="1" applyBorder="1"/>
    <xf numFmtId="0" fontId="18" fillId="42" borderId="11" xfId="0" applyFont="1" applyFill="1" applyBorder="1" applyProtection="1">
      <protection locked="0"/>
    </xf>
    <xf numFmtId="0" fontId="18" fillId="42" borderId="12" xfId="0" applyFont="1" applyFill="1" applyBorder="1"/>
    <xf numFmtId="0" fontId="18" fillId="42" borderId="15" xfId="0" applyFont="1" applyFill="1" applyBorder="1"/>
    <xf numFmtId="0" fontId="18" fillId="42" borderId="13" xfId="0" applyFont="1" applyFill="1" applyBorder="1" applyProtection="1">
      <protection locked="0"/>
    </xf>
    <xf numFmtId="0" fontId="8" fillId="66" borderId="5" xfId="0" applyFont="1" applyFill="1" applyBorder="1" applyAlignment="1">
      <alignment horizontal="right"/>
    </xf>
    <xf numFmtId="0" fontId="8" fillId="66" borderId="7" xfId="0" applyFont="1" applyFill="1" applyBorder="1" applyAlignment="1">
      <alignment horizontal="right"/>
    </xf>
    <xf numFmtId="0" fontId="8" fillId="66" borderId="12" xfId="0" applyFont="1" applyFill="1" applyBorder="1" applyAlignment="1">
      <alignment horizontal="right"/>
    </xf>
    <xf numFmtId="0" fontId="8" fillId="66" borderId="7" xfId="2" applyFont="1" applyFill="1" applyBorder="1" applyAlignment="1">
      <alignment horizontal="right"/>
    </xf>
    <xf numFmtId="0" fontId="8" fillId="66" borderId="7" xfId="1" applyFont="1" applyFill="1" applyBorder="1" applyAlignment="1">
      <alignment horizontal="right"/>
    </xf>
    <xf numFmtId="0" fontId="8" fillId="66" borderId="10" xfId="0" applyFont="1" applyFill="1" applyBorder="1" applyAlignment="1">
      <alignment horizontal="left"/>
    </xf>
    <xf numFmtId="0" fontId="8" fillId="66" borderId="8" xfId="0" applyFont="1" applyFill="1" applyBorder="1" applyAlignment="1">
      <alignment horizontal="left"/>
    </xf>
    <xf numFmtId="0" fontId="8" fillId="66" borderId="15" xfId="0" applyFont="1" applyFill="1" applyBorder="1" applyAlignment="1">
      <alignment horizontal="left"/>
    </xf>
    <xf numFmtId="0" fontId="8" fillId="66" borderId="8" xfId="1" applyFont="1" applyFill="1" applyBorder="1" applyAlignment="1">
      <alignment horizontal="left"/>
    </xf>
    <xf numFmtId="0" fontId="8" fillId="66" borderId="8" xfId="2" applyFont="1" applyFill="1" applyBorder="1" applyAlignment="1">
      <alignment horizontal="left"/>
    </xf>
    <xf numFmtId="1" fontId="33" fillId="40" borderId="6" xfId="0" applyNumberFormat="1" applyFont="1" applyFill="1" applyBorder="1" applyAlignment="1" applyProtection="1">
      <alignment horizontal="center"/>
      <protection locked="0"/>
    </xf>
    <xf numFmtId="2" fontId="33" fillId="70" borderId="6" xfId="0" applyNumberFormat="1" applyFont="1" applyFill="1" applyBorder="1" applyAlignment="1">
      <alignment horizontal="center"/>
    </xf>
    <xf numFmtId="164" fontId="33" fillId="68" borderId="5" xfId="0" applyNumberFormat="1" applyFont="1" applyFill="1" applyBorder="1" applyAlignment="1">
      <alignment horizontal="left"/>
    </xf>
    <xf numFmtId="165" fontId="33" fillId="68" borderId="6" xfId="0" applyNumberFormat="1" applyFont="1" applyFill="1" applyBorder="1" applyAlignment="1">
      <alignment horizontal="right"/>
    </xf>
    <xf numFmtId="165" fontId="45" fillId="42" borderId="9" xfId="0" applyNumberFormat="1" applyFont="1" applyFill="1" applyBorder="1" applyAlignment="1">
      <alignment horizontal="center"/>
    </xf>
    <xf numFmtId="165" fontId="45" fillId="42" borderId="9" xfId="0" applyNumberFormat="1" applyFont="1" applyFill="1" applyBorder="1"/>
    <xf numFmtId="165" fontId="45" fillId="42" borderId="10" xfId="0" applyNumberFormat="1" applyFont="1" applyFill="1" applyBorder="1"/>
    <xf numFmtId="0" fontId="33" fillId="41" borderId="6" xfId="0" applyFont="1" applyFill="1" applyBorder="1" applyAlignment="1">
      <alignment horizontal="center"/>
    </xf>
    <xf numFmtId="0" fontId="33" fillId="69" borderId="6" xfId="0" applyFont="1" applyFill="1" applyBorder="1" applyAlignment="1">
      <alignment horizontal="center"/>
    </xf>
    <xf numFmtId="0" fontId="45" fillId="66" borderId="6" xfId="0" applyFont="1" applyFill="1" applyBorder="1" applyAlignment="1">
      <alignment horizontal="right"/>
    </xf>
    <xf numFmtId="0" fontId="45" fillId="66" borderId="6" xfId="0" applyFont="1" applyFill="1" applyBorder="1" applyAlignment="1">
      <alignment horizontal="left"/>
    </xf>
    <xf numFmtId="166" fontId="33" fillId="42" borderId="6" xfId="0" applyNumberFormat="1" applyFont="1" applyFill="1" applyBorder="1"/>
    <xf numFmtId="165" fontId="45" fillId="42" borderId="6" xfId="0" applyNumberFormat="1" applyFont="1" applyFill="1" applyBorder="1" applyAlignment="1">
      <alignment horizontal="center"/>
    </xf>
    <xf numFmtId="0" fontId="45" fillId="42" borderId="6" xfId="0" applyFont="1" applyFill="1" applyBorder="1" applyAlignment="1">
      <alignment horizontal="center" vertical="center"/>
    </xf>
    <xf numFmtId="0" fontId="45" fillId="42" borderId="10" xfId="0" applyFont="1" applyFill="1" applyBorder="1" applyAlignment="1">
      <alignment horizontal="center" vertical="center"/>
    </xf>
    <xf numFmtId="167" fontId="45" fillId="43" borderId="5" xfId="0" applyNumberFormat="1" applyFont="1" applyFill="1" applyBorder="1" applyAlignment="1">
      <alignment vertical="center"/>
    </xf>
    <xf numFmtId="167" fontId="45" fillId="43" borderId="9" xfId="0" applyNumberFormat="1" applyFont="1" applyFill="1" applyBorder="1" applyAlignment="1">
      <alignment vertical="center"/>
    </xf>
    <xf numFmtId="167" fontId="45" fillId="43" borderId="10" xfId="0" applyNumberFormat="1" applyFont="1" applyFill="1" applyBorder="1" applyAlignment="1">
      <alignment vertical="center"/>
    </xf>
    <xf numFmtId="0" fontId="45" fillId="0" borderId="5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168" fontId="45" fillId="0" borderId="5" xfId="0" applyNumberFormat="1" applyFont="1" applyBorder="1" applyAlignment="1">
      <alignment vertical="center"/>
    </xf>
    <xf numFmtId="168" fontId="45" fillId="0" borderId="10" xfId="0" applyNumberFormat="1" applyFont="1" applyBorder="1" applyAlignment="1">
      <alignment vertical="center"/>
    </xf>
    <xf numFmtId="165" fontId="33" fillId="0" borderId="9" xfId="0" applyNumberFormat="1" applyFont="1" applyBorder="1" applyAlignment="1">
      <alignment horizontal="right"/>
    </xf>
    <xf numFmtId="165" fontId="33" fillId="0" borderId="10" xfId="0" applyNumberFormat="1" applyFont="1" applyBorder="1"/>
    <xf numFmtId="0" fontId="8" fillId="66" borderId="5" xfId="2" applyFont="1" applyFill="1" applyBorder="1" applyAlignment="1">
      <alignment horizontal="right"/>
    </xf>
    <xf numFmtId="0" fontId="8" fillId="66" borderId="10" xfId="1" applyFont="1" applyFill="1" applyBorder="1" applyAlignment="1">
      <alignment horizontal="left"/>
    </xf>
    <xf numFmtId="0" fontId="8" fillId="66" borderId="5" xfId="1" applyFont="1" applyFill="1" applyBorder="1" applyAlignment="1">
      <alignment horizontal="right"/>
    </xf>
    <xf numFmtId="0" fontId="8" fillId="66" borderId="10" xfId="2" applyFont="1" applyFill="1" applyBorder="1" applyAlignment="1">
      <alignment horizontal="left"/>
    </xf>
    <xf numFmtId="0" fontId="14" fillId="61" borderId="0" xfId="0" applyFont="1" applyFill="1" applyAlignment="1">
      <alignment horizontal="right"/>
    </xf>
    <xf numFmtId="0" fontId="14" fillId="35" borderId="0" xfId="0" applyFont="1" applyFill="1" applyAlignment="1">
      <alignment horizontal="right"/>
    </xf>
    <xf numFmtId="165" fontId="8" fillId="42" borderId="9" xfId="0" applyNumberFormat="1" applyFont="1" applyFill="1" applyBorder="1" applyAlignment="1">
      <alignment horizontal="right"/>
    </xf>
    <xf numFmtId="165" fontId="8" fillId="42" borderId="10" xfId="0" applyNumberFormat="1" applyFont="1" applyFill="1" applyBorder="1" applyAlignment="1">
      <alignment horizontal="right"/>
    </xf>
    <xf numFmtId="165" fontId="8" fillId="42" borderId="0" xfId="0" applyNumberFormat="1" applyFont="1" applyFill="1" applyBorder="1" applyAlignment="1">
      <alignment horizontal="right"/>
    </xf>
    <xf numFmtId="165" fontId="8" fillId="42" borderId="8" xfId="0" applyNumberFormat="1" applyFont="1" applyFill="1" applyBorder="1" applyAlignment="1">
      <alignment horizontal="right"/>
    </xf>
    <xf numFmtId="165" fontId="8" fillId="42" borderId="14" xfId="0" applyNumberFormat="1" applyFont="1" applyFill="1" applyBorder="1" applyAlignment="1">
      <alignment horizontal="right"/>
    </xf>
    <xf numFmtId="165" fontId="8" fillId="42" borderId="15" xfId="0" applyNumberFormat="1" applyFont="1" applyFill="1" applyBorder="1" applyAlignment="1">
      <alignment horizontal="right"/>
    </xf>
    <xf numFmtId="1" fontId="0" fillId="70" borderId="2" xfId="0" applyNumberFormat="1" applyFill="1" applyBorder="1" applyAlignment="1">
      <alignment horizontal="center"/>
    </xf>
    <xf numFmtId="165" fontId="8" fillId="42" borderId="3" xfId="0" applyNumberFormat="1" applyFont="1" applyFill="1" applyBorder="1" applyAlignment="1">
      <alignment horizontal="right"/>
    </xf>
    <xf numFmtId="165" fontId="8" fillId="42" borderId="4" xfId="0" applyNumberFormat="1" applyFont="1" applyFill="1" applyBorder="1" applyAlignment="1">
      <alignment horizontal="right"/>
    </xf>
    <xf numFmtId="0" fontId="8" fillId="66" borderId="2" xfId="0" applyFont="1" applyFill="1" applyBorder="1" applyAlignment="1">
      <alignment horizontal="right"/>
    </xf>
    <xf numFmtId="0" fontId="8" fillId="66" borderId="4" xfId="0" applyFont="1" applyFill="1" applyBorder="1" applyAlignment="1">
      <alignment horizontal="left"/>
    </xf>
    <xf numFmtId="165" fontId="8" fillId="0" borderId="3" xfId="0" applyNumberFormat="1" applyFont="1" applyBorder="1" applyAlignment="1">
      <alignment horizontal="center"/>
    </xf>
    <xf numFmtId="2" fontId="8" fillId="0" borderId="4" xfId="0" applyNumberFormat="1" applyFont="1" applyBorder="1" applyAlignment="1">
      <alignment horizontal="center" vertical="center"/>
    </xf>
    <xf numFmtId="167" fontId="8" fillId="43" borderId="2" xfId="0" applyNumberFormat="1" applyFont="1" applyFill="1" applyBorder="1" applyAlignment="1">
      <alignment vertical="center"/>
    </xf>
    <xf numFmtId="167" fontId="8" fillId="43" borderId="3" xfId="0" applyNumberFormat="1" applyFont="1" applyFill="1" applyBorder="1" applyAlignment="1">
      <alignment vertical="center"/>
    </xf>
    <xf numFmtId="167" fontId="8" fillId="43" borderId="4" xfId="0" applyNumberFormat="1" applyFont="1" applyFill="1" applyBorder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68" fontId="0" fillId="0" borderId="2" xfId="0" applyNumberFormat="1" applyBorder="1" applyAlignment="1">
      <alignment vertical="center"/>
    </xf>
    <xf numFmtId="168" fontId="0" fillId="0" borderId="4" xfId="0" applyNumberFormat="1" applyBorder="1" applyAlignment="1">
      <alignment vertical="center"/>
    </xf>
    <xf numFmtId="165" fontId="0" fillId="0" borderId="2" xfId="0" applyNumberFormat="1" applyBorder="1"/>
    <xf numFmtId="165" fontId="0" fillId="0" borderId="3" xfId="0" applyNumberFormat="1" applyBorder="1"/>
    <xf numFmtId="165" fontId="0" fillId="0" borderId="4" xfId="0" applyNumberFormat="1" applyBorder="1"/>
    <xf numFmtId="164" fontId="9" fillId="68" borderId="24" xfId="0" applyNumberFormat="1" applyFont="1" applyFill="1" applyBorder="1" applyAlignment="1">
      <alignment horizontal="left" vertical="center" wrapText="1"/>
    </xf>
    <xf numFmtId="165" fontId="0" fillId="68" borderId="24" xfId="0" applyNumberFormat="1" applyFill="1" applyBorder="1" applyAlignment="1">
      <alignment horizontal="right"/>
    </xf>
    <xf numFmtId="0" fontId="0" fillId="41" borderId="24" xfId="0" applyFill="1" applyBorder="1" applyAlignment="1">
      <alignment horizontal="center"/>
    </xf>
    <xf numFmtId="0" fontId="0" fillId="69" borderId="24" xfId="0" applyFill="1" applyBorder="1" applyAlignment="1">
      <alignment horizontal="center"/>
    </xf>
    <xf numFmtId="166" fontId="0" fillId="0" borderId="24" xfId="0" applyNumberFormat="1" applyBorder="1"/>
    <xf numFmtId="165" fontId="8" fillId="0" borderId="24" xfId="0" applyNumberFormat="1" applyFont="1" applyBorder="1" applyAlignment="1">
      <alignment horizontal="center"/>
    </xf>
    <xf numFmtId="165" fontId="8" fillId="0" borderId="24" xfId="0" applyNumberFormat="1" applyFont="1" applyBorder="1" applyAlignment="1">
      <alignment horizontal="center" vertical="center" wrapText="1"/>
    </xf>
    <xf numFmtId="1" fontId="3" fillId="67" borderId="24" xfId="0" applyNumberFormat="1" applyFont="1" applyFill="1" applyBorder="1" applyAlignment="1" applyProtection="1">
      <alignment horizontal="center" vertical="center"/>
      <protection hidden="1"/>
    </xf>
    <xf numFmtId="2" fontId="8" fillId="0" borderId="24" xfId="0" applyNumberFormat="1" applyFont="1" applyBorder="1" applyAlignment="1">
      <alignment horizontal="center" vertical="center"/>
    </xf>
    <xf numFmtId="1" fontId="0" fillId="40" borderId="25" xfId="0" applyNumberFormat="1" applyFill="1" applyBorder="1" applyAlignment="1" applyProtection="1">
      <alignment horizontal="center"/>
      <protection locked="0"/>
    </xf>
    <xf numFmtId="1" fontId="0" fillId="40" borderId="26" xfId="0" applyNumberFormat="1" applyFill="1" applyBorder="1" applyAlignment="1" applyProtection="1">
      <alignment horizontal="center"/>
      <protection locked="0"/>
    </xf>
    <xf numFmtId="1" fontId="0" fillId="40" borderId="27" xfId="0" applyNumberFormat="1" applyFill="1" applyBorder="1" applyAlignment="1" applyProtection="1">
      <alignment horizontal="center"/>
      <protection locked="0"/>
    </xf>
    <xf numFmtId="0" fontId="49" fillId="0" borderId="0" xfId="0" applyFont="1"/>
    <xf numFmtId="0" fontId="5" fillId="40" borderId="7" xfId="0" applyFont="1" applyFill="1" applyBorder="1"/>
    <xf numFmtId="0" fontId="36" fillId="0" borderId="3" xfId="0" applyFont="1" applyBorder="1" applyAlignment="1">
      <alignment horizontal="center"/>
    </xf>
    <xf numFmtId="0" fontId="36" fillId="0" borderId="5" xfId="0" applyFont="1" applyBorder="1" applyAlignment="1">
      <alignment horizontal="center" wrapText="1"/>
    </xf>
    <xf numFmtId="0" fontId="36" fillId="0" borderId="9" xfId="0" applyFont="1" applyBorder="1" applyAlignment="1">
      <alignment horizontal="center" wrapText="1"/>
    </xf>
    <xf numFmtId="0" fontId="36" fillId="0" borderId="10" xfId="0" applyFont="1" applyBorder="1" applyAlignment="1">
      <alignment horizontal="center" wrapText="1"/>
    </xf>
    <xf numFmtId="0" fontId="36" fillId="0" borderId="3" xfId="0" applyFont="1" applyBorder="1" applyAlignment="1">
      <alignment horizontal="center" wrapText="1"/>
    </xf>
    <xf numFmtId="0" fontId="36" fillId="0" borderId="4" xfId="0" applyFont="1" applyBorder="1" applyAlignment="1">
      <alignment horizontal="center" wrapText="1"/>
    </xf>
    <xf numFmtId="0" fontId="33" fillId="45" borderId="17" xfId="0" applyFont="1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33" fillId="45" borderId="3" xfId="0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14" fontId="34" fillId="0" borderId="0" xfId="0" applyNumberFormat="1" applyFont="1" applyAlignment="1">
      <alignment horizontal="left" wrapText="1"/>
    </xf>
    <xf numFmtId="0" fontId="34" fillId="0" borderId="0" xfId="0" applyFont="1" applyAlignment="1">
      <alignment horizontal="left" wrapText="1"/>
    </xf>
  </cellXfs>
  <cellStyles count="4">
    <cellStyle name="Bad" xfId="2" builtinId="27"/>
    <cellStyle name="Good" xfId="1" builtinId="26"/>
    <cellStyle name="Hyperlink" xfId="3" builtinId="8"/>
    <cellStyle name="Normal" xfId="0" builtinId="0"/>
  </cellStyles>
  <dxfs count="19">
    <dxf>
      <numFmt numFmtId="0" formatCode="General"/>
    </dxf>
    <dxf>
      <numFmt numFmtId="0" formatCode="General"/>
    </dxf>
    <dxf>
      <fill>
        <patternFill>
          <bgColor theme="0" tint="-0.3499862666707357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19" formatCode="m/d/yyyy"/>
    </dxf>
  </dxfs>
  <tableStyles count="0" defaultTableStyle="TableStyleMedium2" defaultPivotStyle="PivotStyleLight16"/>
  <colors>
    <mruColors>
      <color rgb="FFCC99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png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png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png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png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" Type="http://schemas.openxmlformats.org/officeDocument/2006/relationships/image" Target="../media/image23.emf"/><Relationship Id="rId7" Type="http://schemas.openxmlformats.org/officeDocument/2006/relationships/image" Target="../media/image27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" Type="http://schemas.openxmlformats.org/officeDocument/2006/relationships/image" Target="../media/image22.emf"/><Relationship Id="rId16" Type="http://schemas.openxmlformats.org/officeDocument/2006/relationships/image" Target="../media/image36.emf"/><Relationship Id="rId20" Type="http://schemas.openxmlformats.org/officeDocument/2006/relationships/image" Target="../media/image40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11" Type="http://schemas.openxmlformats.org/officeDocument/2006/relationships/image" Target="../media/image31.emf"/><Relationship Id="rId5" Type="http://schemas.openxmlformats.org/officeDocument/2006/relationships/image" Target="../media/image25.emf"/><Relationship Id="rId15" Type="http://schemas.openxmlformats.org/officeDocument/2006/relationships/image" Target="../media/image35.emf"/><Relationship Id="rId10" Type="http://schemas.openxmlformats.org/officeDocument/2006/relationships/image" Target="../media/image30.emf"/><Relationship Id="rId19" Type="http://schemas.openxmlformats.org/officeDocument/2006/relationships/image" Target="../media/image39.emf"/><Relationship Id="rId4" Type="http://schemas.openxmlformats.org/officeDocument/2006/relationships/image" Target="../media/image24.emf"/><Relationship Id="rId9" Type="http://schemas.openxmlformats.org/officeDocument/2006/relationships/image" Target="../media/image29.emf"/><Relationship Id="rId14" Type="http://schemas.openxmlformats.org/officeDocument/2006/relationships/image" Target="../media/image34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" Type="http://schemas.openxmlformats.org/officeDocument/2006/relationships/image" Target="../media/image43.emf"/><Relationship Id="rId7" Type="http://schemas.openxmlformats.org/officeDocument/2006/relationships/image" Target="../media/image47.emf"/><Relationship Id="rId12" Type="http://schemas.openxmlformats.org/officeDocument/2006/relationships/image" Target="../media/image52.emf"/><Relationship Id="rId17" Type="http://schemas.openxmlformats.org/officeDocument/2006/relationships/image" Target="../media/image56.emf"/><Relationship Id="rId2" Type="http://schemas.openxmlformats.org/officeDocument/2006/relationships/image" Target="../media/image42.emf"/><Relationship Id="rId16" Type="http://schemas.openxmlformats.org/officeDocument/2006/relationships/image" Target="../media/image55.emf"/><Relationship Id="rId20" Type="http://schemas.openxmlformats.org/officeDocument/2006/relationships/image" Target="../media/image57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11" Type="http://schemas.openxmlformats.org/officeDocument/2006/relationships/image" Target="../media/image51.emf"/><Relationship Id="rId5" Type="http://schemas.openxmlformats.org/officeDocument/2006/relationships/image" Target="../media/image45.emf"/><Relationship Id="rId15" Type="http://schemas.openxmlformats.org/officeDocument/2006/relationships/image" Target="../media/image54.emf"/><Relationship Id="rId10" Type="http://schemas.openxmlformats.org/officeDocument/2006/relationships/image" Target="../media/image50.emf"/><Relationship Id="rId19" Type="http://schemas.openxmlformats.org/officeDocument/2006/relationships/image" Target="../media/image39.emf"/><Relationship Id="rId4" Type="http://schemas.openxmlformats.org/officeDocument/2006/relationships/image" Target="../media/image44.emf"/><Relationship Id="rId9" Type="http://schemas.openxmlformats.org/officeDocument/2006/relationships/image" Target="../media/image49.emf"/><Relationship Id="rId14" Type="http://schemas.openxmlformats.org/officeDocument/2006/relationships/image" Target="../media/image53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png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png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png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0.png"/><Relationship Id="rId18" Type="http://schemas.openxmlformats.org/officeDocument/2006/relationships/image" Target="../media/image75.png"/><Relationship Id="rId26" Type="http://schemas.openxmlformats.org/officeDocument/2006/relationships/image" Target="../media/image83.png"/><Relationship Id="rId39" Type="http://schemas.openxmlformats.org/officeDocument/2006/relationships/image" Target="../media/image96.png"/><Relationship Id="rId21" Type="http://schemas.openxmlformats.org/officeDocument/2006/relationships/image" Target="../media/image78.png"/><Relationship Id="rId34" Type="http://schemas.openxmlformats.org/officeDocument/2006/relationships/image" Target="../media/image91.png"/><Relationship Id="rId7" Type="http://schemas.openxmlformats.org/officeDocument/2006/relationships/image" Target="../media/image64.png"/><Relationship Id="rId12" Type="http://schemas.openxmlformats.org/officeDocument/2006/relationships/image" Target="../media/image69.png"/><Relationship Id="rId17" Type="http://schemas.openxmlformats.org/officeDocument/2006/relationships/image" Target="../media/image74.png"/><Relationship Id="rId25" Type="http://schemas.openxmlformats.org/officeDocument/2006/relationships/image" Target="../media/image82.png"/><Relationship Id="rId33" Type="http://schemas.openxmlformats.org/officeDocument/2006/relationships/image" Target="../media/image90.png"/><Relationship Id="rId38" Type="http://schemas.openxmlformats.org/officeDocument/2006/relationships/image" Target="../media/image95.png"/><Relationship Id="rId2" Type="http://schemas.openxmlformats.org/officeDocument/2006/relationships/image" Target="../media/image59.png"/><Relationship Id="rId16" Type="http://schemas.openxmlformats.org/officeDocument/2006/relationships/image" Target="../media/image73.png"/><Relationship Id="rId20" Type="http://schemas.openxmlformats.org/officeDocument/2006/relationships/image" Target="../media/image77.png"/><Relationship Id="rId29" Type="http://schemas.openxmlformats.org/officeDocument/2006/relationships/image" Target="../media/image86.png"/><Relationship Id="rId1" Type="http://schemas.openxmlformats.org/officeDocument/2006/relationships/image" Target="../media/image58.png"/><Relationship Id="rId6" Type="http://schemas.openxmlformats.org/officeDocument/2006/relationships/image" Target="../media/image63.png"/><Relationship Id="rId11" Type="http://schemas.openxmlformats.org/officeDocument/2006/relationships/image" Target="../media/image68.png"/><Relationship Id="rId24" Type="http://schemas.openxmlformats.org/officeDocument/2006/relationships/image" Target="../media/image81.png"/><Relationship Id="rId32" Type="http://schemas.openxmlformats.org/officeDocument/2006/relationships/image" Target="../media/image89.png"/><Relationship Id="rId37" Type="http://schemas.openxmlformats.org/officeDocument/2006/relationships/image" Target="../media/image94.png"/><Relationship Id="rId40" Type="http://schemas.openxmlformats.org/officeDocument/2006/relationships/image" Target="../media/image97.png"/><Relationship Id="rId5" Type="http://schemas.openxmlformats.org/officeDocument/2006/relationships/image" Target="../media/image62.png"/><Relationship Id="rId15" Type="http://schemas.openxmlformats.org/officeDocument/2006/relationships/image" Target="../media/image72.png"/><Relationship Id="rId23" Type="http://schemas.openxmlformats.org/officeDocument/2006/relationships/image" Target="../media/image80.png"/><Relationship Id="rId28" Type="http://schemas.openxmlformats.org/officeDocument/2006/relationships/image" Target="../media/image85.png"/><Relationship Id="rId36" Type="http://schemas.openxmlformats.org/officeDocument/2006/relationships/image" Target="../media/image93.png"/><Relationship Id="rId10" Type="http://schemas.openxmlformats.org/officeDocument/2006/relationships/image" Target="../media/image67.png"/><Relationship Id="rId19" Type="http://schemas.openxmlformats.org/officeDocument/2006/relationships/image" Target="../media/image76.png"/><Relationship Id="rId31" Type="http://schemas.openxmlformats.org/officeDocument/2006/relationships/image" Target="../media/image88.png"/><Relationship Id="rId4" Type="http://schemas.openxmlformats.org/officeDocument/2006/relationships/image" Target="../media/image61.png"/><Relationship Id="rId9" Type="http://schemas.openxmlformats.org/officeDocument/2006/relationships/image" Target="../media/image66.png"/><Relationship Id="rId14" Type="http://schemas.openxmlformats.org/officeDocument/2006/relationships/image" Target="../media/image71.png"/><Relationship Id="rId22" Type="http://schemas.openxmlformats.org/officeDocument/2006/relationships/image" Target="../media/image79.png"/><Relationship Id="rId27" Type="http://schemas.openxmlformats.org/officeDocument/2006/relationships/image" Target="../media/image84.png"/><Relationship Id="rId30" Type="http://schemas.openxmlformats.org/officeDocument/2006/relationships/image" Target="../media/image87.png"/><Relationship Id="rId35" Type="http://schemas.openxmlformats.org/officeDocument/2006/relationships/image" Target="../media/image92.png"/><Relationship Id="rId8" Type="http://schemas.openxmlformats.org/officeDocument/2006/relationships/image" Target="../media/image65.png"/><Relationship Id="rId3" Type="http://schemas.openxmlformats.org/officeDocument/2006/relationships/image" Target="../media/image60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85.png"/><Relationship Id="rId18" Type="http://schemas.openxmlformats.org/officeDocument/2006/relationships/image" Target="../media/image91.png"/><Relationship Id="rId3" Type="http://schemas.openxmlformats.org/officeDocument/2006/relationships/image" Target="../media/image65.png"/><Relationship Id="rId7" Type="http://schemas.openxmlformats.org/officeDocument/2006/relationships/image" Target="../media/image73.png"/><Relationship Id="rId12" Type="http://schemas.openxmlformats.org/officeDocument/2006/relationships/image" Target="../media/image79.png"/><Relationship Id="rId17" Type="http://schemas.openxmlformats.org/officeDocument/2006/relationships/image" Target="../media/image93.png"/><Relationship Id="rId2" Type="http://schemas.openxmlformats.org/officeDocument/2006/relationships/image" Target="../media/image59.png"/><Relationship Id="rId16" Type="http://schemas.openxmlformats.org/officeDocument/2006/relationships/image" Target="../media/image87.png"/><Relationship Id="rId20" Type="http://schemas.openxmlformats.org/officeDocument/2006/relationships/image" Target="../media/image95.png"/><Relationship Id="rId1" Type="http://schemas.openxmlformats.org/officeDocument/2006/relationships/image" Target="../media/image61.png"/><Relationship Id="rId6" Type="http://schemas.openxmlformats.org/officeDocument/2006/relationships/image" Target="../media/image67.png"/><Relationship Id="rId11" Type="http://schemas.openxmlformats.org/officeDocument/2006/relationships/image" Target="../media/image81.png"/><Relationship Id="rId5" Type="http://schemas.openxmlformats.org/officeDocument/2006/relationships/image" Target="../media/image69.png"/><Relationship Id="rId15" Type="http://schemas.openxmlformats.org/officeDocument/2006/relationships/image" Target="../media/image89.png"/><Relationship Id="rId10" Type="http://schemas.openxmlformats.org/officeDocument/2006/relationships/image" Target="../media/image75.png"/><Relationship Id="rId19" Type="http://schemas.openxmlformats.org/officeDocument/2006/relationships/image" Target="../media/image97.png"/><Relationship Id="rId4" Type="http://schemas.openxmlformats.org/officeDocument/2006/relationships/image" Target="../media/image63.png"/><Relationship Id="rId9" Type="http://schemas.openxmlformats.org/officeDocument/2006/relationships/image" Target="../media/image77.png"/><Relationship Id="rId14" Type="http://schemas.openxmlformats.org/officeDocument/2006/relationships/image" Target="../media/image8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6</xdr:row>
          <xdr:rowOff>200025</xdr:rowOff>
        </xdr:from>
        <xdr:to>
          <xdr:col>3</xdr:col>
          <xdr:colOff>1819275</xdr:colOff>
          <xdr:row>8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0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4</xdr:row>
          <xdr:rowOff>57150</xdr:rowOff>
        </xdr:from>
        <xdr:to>
          <xdr:col>3</xdr:col>
          <xdr:colOff>1866900</xdr:colOff>
          <xdr:row>6</xdr:row>
          <xdr:rowOff>142875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With Auto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1</xdr:row>
          <xdr:rowOff>247650</xdr:rowOff>
        </xdr:from>
        <xdr:to>
          <xdr:col>3</xdr:col>
          <xdr:colOff>1857375</xdr:colOff>
          <xdr:row>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 Without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Fill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225132</xdr:colOff>
      <xdr:row>1</xdr:row>
      <xdr:rowOff>39688</xdr:rowOff>
    </xdr:from>
    <xdr:to>
      <xdr:col>0</xdr:col>
      <xdr:colOff>432095</xdr:colOff>
      <xdr:row>1</xdr:row>
      <xdr:rowOff>293688</xdr:rowOff>
    </xdr:to>
    <xdr:pic>
      <xdr:nvPicPr>
        <xdr:cNvPr id="26" name="Arsenal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32" y="373063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239242</xdr:colOff>
      <xdr:row>2</xdr:row>
      <xdr:rowOff>39688</xdr:rowOff>
    </xdr:from>
    <xdr:to>
      <xdr:col>0</xdr:col>
      <xdr:colOff>417983</xdr:colOff>
      <xdr:row>2</xdr:row>
      <xdr:rowOff>293688</xdr:rowOff>
    </xdr:to>
    <xdr:pic>
      <xdr:nvPicPr>
        <xdr:cNvPr id="27" name="Aston Villa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242" y="706438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206317</xdr:colOff>
      <xdr:row>4</xdr:row>
      <xdr:rowOff>39688</xdr:rowOff>
    </xdr:from>
    <xdr:to>
      <xdr:col>0</xdr:col>
      <xdr:colOff>450910</xdr:colOff>
      <xdr:row>4</xdr:row>
      <xdr:rowOff>293688</xdr:rowOff>
    </xdr:to>
    <xdr:pic>
      <xdr:nvPicPr>
        <xdr:cNvPr id="28" name="Brighto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317" y="137318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6</xdr:row>
      <xdr:rowOff>39688</xdr:rowOff>
    </xdr:from>
    <xdr:to>
      <xdr:col>0</xdr:col>
      <xdr:colOff>455613</xdr:colOff>
      <xdr:row>6</xdr:row>
      <xdr:rowOff>293688</xdr:rowOff>
    </xdr:to>
    <xdr:pic>
      <xdr:nvPicPr>
        <xdr:cNvPr id="29" name="Chelsea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0399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7</xdr:row>
      <xdr:rowOff>39688</xdr:rowOff>
    </xdr:from>
    <xdr:to>
      <xdr:col>0</xdr:col>
      <xdr:colOff>455613</xdr:colOff>
      <xdr:row>7</xdr:row>
      <xdr:rowOff>293688</xdr:rowOff>
    </xdr:to>
    <xdr:pic>
      <xdr:nvPicPr>
        <xdr:cNvPr id="30" name="Crystal Palace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3733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8</xdr:row>
      <xdr:rowOff>39688</xdr:rowOff>
    </xdr:from>
    <xdr:to>
      <xdr:col>0</xdr:col>
      <xdr:colOff>455613</xdr:colOff>
      <xdr:row>8</xdr:row>
      <xdr:rowOff>293688</xdr:rowOff>
    </xdr:to>
    <xdr:pic>
      <xdr:nvPicPr>
        <xdr:cNvPr id="31" name="Everto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7066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225132</xdr:colOff>
      <xdr:row>9</xdr:row>
      <xdr:rowOff>39688</xdr:rowOff>
    </xdr:from>
    <xdr:to>
      <xdr:col>0</xdr:col>
      <xdr:colOff>432095</xdr:colOff>
      <xdr:row>9</xdr:row>
      <xdr:rowOff>293688</xdr:rowOff>
    </xdr:to>
    <xdr:pic>
      <xdr:nvPicPr>
        <xdr:cNvPr id="32" name="Leeds Utd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32" y="3040063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10</xdr:row>
      <xdr:rowOff>39688</xdr:rowOff>
    </xdr:from>
    <xdr:to>
      <xdr:col>0</xdr:col>
      <xdr:colOff>455613</xdr:colOff>
      <xdr:row>10</xdr:row>
      <xdr:rowOff>293688</xdr:rowOff>
    </xdr:to>
    <xdr:pic>
      <xdr:nvPicPr>
        <xdr:cNvPr id="33" name="Leicester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33734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11</xdr:row>
      <xdr:rowOff>39688</xdr:rowOff>
    </xdr:from>
    <xdr:to>
      <xdr:col>0</xdr:col>
      <xdr:colOff>455613</xdr:colOff>
      <xdr:row>11</xdr:row>
      <xdr:rowOff>293688</xdr:rowOff>
    </xdr:to>
    <xdr:pic>
      <xdr:nvPicPr>
        <xdr:cNvPr id="34" name="Liverpoo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37068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12</xdr:row>
      <xdr:rowOff>39688</xdr:rowOff>
    </xdr:from>
    <xdr:to>
      <xdr:col>0</xdr:col>
      <xdr:colOff>455613</xdr:colOff>
      <xdr:row>12</xdr:row>
      <xdr:rowOff>293688</xdr:rowOff>
    </xdr:to>
    <xdr:pic>
      <xdr:nvPicPr>
        <xdr:cNvPr id="35" name="Man City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0401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13</xdr:row>
      <xdr:rowOff>39688</xdr:rowOff>
    </xdr:from>
    <xdr:to>
      <xdr:col>0</xdr:col>
      <xdr:colOff>455613</xdr:colOff>
      <xdr:row>13</xdr:row>
      <xdr:rowOff>293688</xdr:rowOff>
    </xdr:to>
    <xdr:pic>
      <xdr:nvPicPr>
        <xdr:cNvPr id="36" name="Man Utd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3735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14</xdr:row>
      <xdr:rowOff>44450</xdr:rowOff>
    </xdr:from>
    <xdr:to>
      <xdr:col>0</xdr:col>
      <xdr:colOff>455613</xdr:colOff>
      <xdr:row>14</xdr:row>
      <xdr:rowOff>298450</xdr:rowOff>
    </xdr:to>
    <xdr:pic>
      <xdr:nvPicPr>
        <xdr:cNvPr id="37" name="Newcastl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711700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215724</xdr:colOff>
      <xdr:row>16</xdr:row>
      <xdr:rowOff>39688</xdr:rowOff>
    </xdr:from>
    <xdr:to>
      <xdr:col>0</xdr:col>
      <xdr:colOff>441502</xdr:colOff>
      <xdr:row>16</xdr:row>
      <xdr:rowOff>293688</xdr:rowOff>
    </xdr:to>
    <xdr:pic>
      <xdr:nvPicPr>
        <xdr:cNvPr id="38" name="Southampton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724" y="53736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17</xdr:row>
      <xdr:rowOff>39688</xdr:rowOff>
    </xdr:from>
    <xdr:to>
      <xdr:col>0</xdr:col>
      <xdr:colOff>455613</xdr:colOff>
      <xdr:row>17</xdr:row>
      <xdr:rowOff>293688</xdr:rowOff>
    </xdr:to>
    <xdr:pic>
      <xdr:nvPicPr>
        <xdr:cNvPr id="39" name="Spurs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57070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203947</xdr:colOff>
      <xdr:row>18</xdr:row>
      <xdr:rowOff>39688</xdr:rowOff>
    </xdr:from>
    <xdr:to>
      <xdr:col>0</xdr:col>
      <xdr:colOff>405653</xdr:colOff>
      <xdr:row>18</xdr:row>
      <xdr:rowOff>293688</xdr:rowOff>
    </xdr:to>
    <xdr:pic>
      <xdr:nvPicPr>
        <xdr:cNvPr id="40" name="Watford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947" y="6040438"/>
          <a:ext cx="201706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215724</xdr:colOff>
      <xdr:row>19</xdr:row>
      <xdr:rowOff>39688</xdr:rowOff>
    </xdr:from>
    <xdr:to>
      <xdr:col>0</xdr:col>
      <xdr:colOff>441502</xdr:colOff>
      <xdr:row>19</xdr:row>
      <xdr:rowOff>293688</xdr:rowOff>
    </xdr:to>
    <xdr:pic>
      <xdr:nvPicPr>
        <xdr:cNvPr id="41" name="West Ham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724" y="6373813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182798</xdr:colOff>
      <xdr:row>20</xdr:row>
      <xdr:rowOff>39688</xdr:rowOff>
    </xdr:from>
    <xdr:to>
      <xdr:col>0</xdr:col>
      <xdr:colOff>474428</xdr:colOff>
      <xdr:row>20</xdr:row>
      <xdr:rowOff>293688</xdr:rowOff>
    </xdr:to>
    <xdr:pic>
      <xdr:nvPicPr>
        <xdr:cNvPr id="42" name="Wolves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798" y="6707188"/>
          <a:ext cx="29163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201168</xdr:colOff>
      <xdr:row>5</xdr:row>
      <xdr:rowOff>77343</xdr:rowOff>
    </xdr:from>
    <xdr:to>
      <xdr:col>0</xdr:col>
      <xdr:colOff>457200</xdr:colOff>
      <xdr:row>6</xdr:row>
      <xdr:rowOff>1642</xdr:rowOff>
    </xdr:to>
    <xdr:pic>
      <xdr:nvPicPr>
        <xdr:cNvPr id="43" name="Burnley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" y="1744218"/>
          <a:ext cx="256032" cy="257674"/>
        </a:xfrm>
        <a:prstGeom prst="rect">
          <a:avLst/>
        </a:prstGeom>
      </xdr:spPr>
    </xdr:pic>
    <xdr:clientData/>
  </xdr:twoCellAnchor>
  <xdr:twoCellAnchor editAs="oneCell">
    <xdr:from>
      <xdr:col>0</xdr:col>
      <xdr:colOff>182118</xdr:colOff>
      <xdr:row>15</xdr:row>
      <xdr:rowOff>77343</xdr:rowOff>
    </xdr:from>
    <xdr:to>
      <xdr:col>0</xdr:col>
      <xdr:colOff>438150</xdr:colOff>
      <xdr:row>16</xdr:row>
      <xdr:rowOff>0</xdr:rowOff>
    </xdr:to>
    <xdr:pic>
      <xdr:nvPicPr>
        <xdr:cNvPr id="44" name="Norwich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118" y="5077968"/>
          <a:ext cx="256032" cy="256032"/>
        </a:xfrm>
        <a:prstGeom prst="rect">
          <a:avLst/>
        </a:prstGeom>
      </xdr:spPr>
    </xdr:pic>
    <xdr:clientData/>
  </xdr:twoCellAnchor>
  <xdr:twoCellAnchor editAs="oneCell">
    <xdr:from>
      <xdr:col>0</xdr:col>
      <xdr:colOff>170794</xdr:colOff>
      <xdr:row>3</xdr:row>
      <xdr:rowOff>53573</xdr:rowOff>
    </xdr:from>
    <xdr:to>
      <xdr:col>0</xdr:col>
      <xdr:colOff>428831</xdr:colOff>
      <xdr:row>3</xdr:row>
      <xdr:rowOff>309605</xdr:rowOff>
    </xdr:to>
    <xdr:pic>
      <xdr:nvPicPr>
        <xdr:cNvPr id="45" name="Brentford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94" y="1053698"/>
          <a:ext cx="258037" cy="2560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225132</xdr:colOff>
      <xdr:row>1</xdr:row>
      <xdr:rowOff>39688</xdr:rowOff>
    </xdr:from>
    <xdr:to>
      <xdr:col>0</xdr:col>
      <xdr:colOff>432095</xdr:colOff>
      <xdr:row>1</xdr:row>
      <xdr:rowOff>293688</xdr:rowOff>
    </xdr:to>
    <xdr:pic>
      <xdr:nvPicPr>
        <xdr:cNvPr id="2" name="Arsenal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32" y="38258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239242</xdr:colOff>
      <xdr:row>2</xdr:row>
      <xdr:rowOff>39688</xdr:rowOff>
    </xdr:from>
    <xdr:to>
      <xdr:col>0</xdr:col>
      <xdr:colOff>417983</xdr:colOff>
      <xdr:row>2</xdr:row>
      <xdr:rowOff>293688</xdr:rowOff>
    </xdr:to>
    <xdr:pic>
      <xdr:nvPicPr>
        <xdr:cNvPr id="3" name="Aston Vill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242" y="715963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206317</xdr:colOff>
      <xdr:row>4</xdr:row>
      <xdr:rowOff>39688</xdr:rowOff>
    </xdr:from>
    <xdr:to>
      <xdr:col>0</xdr:col>
      <xdr:colOff>450910</xdr:colOff>
      <xdr:row>4</xdr:row>
      <xdr:rowOff>293688</xdr:rowOff>
    </xdr:to>
    <xdr:pic>
      <xdr:nvPicPr>
        <xdr:cNvPr id="4" name="Brighto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317" y="1382713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6</xdr:row>
      <xdr:rowOff>39688</xdr:rowOff>
    </xdr:from>
    <xdr:to>
      <xdr:col>0</xdr:col>
      <xdr:colOff>455613</xdr:colOff>
      <xdr:row>6</xdr:row>
      <xdr:rowOff>293688</xdr:rowOff>
    </xdr:to>
    <xdr:pic>
      <xdr:nvPicPr>
        <xdr:cNvPr id="5" name="Chelse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0494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7</xdr:row>
      <xdr:rowOff>39688</xdr:rowOff>
    </xdr:from>
    <xdr:to>
      <xdr:col>0</xdr:col>
      <xdr:colOff>455613</xdr:colOff>
      <xdr:row>7</xdr:row>
      <xdr:rowOff>293688</xdr:rowOff>
    </xdr:to>
    <xdr:pic>
      <xdr:nvPicPr>
        <xdr:cNvPr id="6" name="Crystal Palac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3828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8</xdr:row>
      <xdr:rowOff>39688</xdr:rowOff>
    </xdr:from>
    <xdr:to>
      <xdr:col>0</xdr:col>
      <xdr:colOff>455613</xdr:colOff>
      <xdr:row>8</xdr:row>
      <xdr:rowOff>293688</xdr:rowOff>
    </xdr:to>
    <xdr:pic>
      <xdr:nvPicPr>
        <xdr:cNvPr id="7" name="Everto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7162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225132</xdr:colOff>
      <xdr:row>9</xdr:row>
      <xdr:rowOff>39688</xdr:rowOff>
    </xdr:from>
    <xdr:to>
      <xdr:col>0</xdr:col>
      <xdr:colOff>432095</xdr:colOff>
      <xdr:row>9</xdr:row>
      <xdr:rowOff>293688</xdr:rowOff>
    </xdr:to>
    <xdr:pic>
      <xdr:nvPicPr>
        <xdr:cNvPr id="8" name="Leeds Utd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32" y="304958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10</xdr:row>
      <xdr:rowOff>39688</xdr:rowOff>
    </xdr:from>
    <xdr:to>
      <xdr:col>0</xdr:col>
      <xdr:colOff>455613</xdr:colOff>
      <xdr:row>10</xdr:row>
      <xdr:rowOff>293688</xdr:rowOff>
    </xdr:to>
    <xdr:pic>
      <xdr:nvPicPr>
        <xdr:cNvPr id="9" name="Leicester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33829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11</xdr:row>
      <xdr:rowOff>39688</xdr:rowOff>
    </xdr:from>
    <xdr:to>
      <xdr:col>0</xdr:col>
      <xdr:colOff>455613</xdr:colOff>
      <xdr:row>11</xdr:row>
      <xdr:rowOff>293688</xdr:rowOff>
    </xdr:to>
    <xdr:pic>
      <xdr:nvPicPr>
        <xdr:cNvPr id="10" name="Liverpoo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37163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12</xdr:row>
      <xdr:rowOff>39688</xdr:rowOff>
    </xdr:from>
    <xdr:to>
      <xdr:col>0</xdr:col>
      <xdr:colOff>455613</xdr:colOff>
      <xdr:row>12</xdr:row>
      <xdr:rowOff>293688</xdr:rowOff>
    </xdr:to>
    <xdr:pic>
      <xdr:nvPicPr>
        <xdr:cNvPr id="11" name="Man City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0497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13</xdr:row>
      <xdr:rowOff>39688</xdr:rowOff>
    </xdr:from>
    <xdr:to>
      <xdr:col>0</xdr:col>
      <xdr:colOff>455613</xdr:colOff>
      <xdr:row>13</xdr:row>
      <xdr:rowOff>293688</xdr:rowOff>
    </xdr:to>
    <xdr:pic>
      <xdr:nvPicPr>
        <xdr:cNvPr id="12" name="Man Utd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383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14</xdr:row>
      <xdr:rowOff>44450</xdr:rowOff>
    </xdr:from>
    <xdr:to>
      <xdr:col>0</xdr:col>
      <xdr:colOff>455613</xdr:colOff>
      <xdr:row>14</xdr:row>
      <xdr:rowOff>298450</xdr:rowOff>
    </xdr:to>
    <xdr:pic>
      <xdr:nvPicPr>
        <xdr:cNvPr id="13" name="Newcastl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721225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215724</xdr:colOff>
      <xdr:row>16</xdr:row>
      <xdr:rowOff>39688</xdr:rowOff>
    </xdr:from>
    <xdr:to>
      <xdr:col>0</xdr:col>
      <xdr:colOff>441502</xdr:colOff>
      <xdr:row>16</xdr:row>
      <xdr:rowOff>293688</xdr:rowOff>
    </xdr:to>
    <xdr:pic>
      <xdr:nvPicPr>
        <xdr:cNvPr id="14" name="Southampto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724" y="5383213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17</xdr:row>
      <xdr:rowOff>39688</xdr:rowOff>
    </xdr:from>
    <xdr:to>
      <xdr:col>0</xdr:col>
      <xdr:colOff>455613</xdr:colOff>
      <xdr:row>17</xdr:row>
      <xdr:rowOff>293688</xdr:rowOff>
    </xdr:to>
    <xdr:pic>
      <xdr:nvPicPr>
        <xdr:cNvPr id="15" name="Spur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57165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203947</xdr:colOff>
      <xdr:row>18</xdr:row>
      <xdr:rowOff>39688</xdr:rowOff>
    </xdr:from>
    <xdr:to>
      <xdr:col>0</xdr:col>
      <xdr:colOff>405653</xdr:colOff>
      <xdr:row>18</xdr:row>
      <xdr:rowOff>293688</xdr:rowOff>
    </xdr:to>
    <xdr:pic>
      <xdr:nvPicPr>
        <xdr:cNvPr id="16" name="Watford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947" y="6049963"/>
          <a:ext cx="201706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215724</xdr:colOff>
      <xdr:row>19</xdr:row>
      <xdr:rowOff>39688</xdr:rowOff>
    </xdr:from>
    <xdr:to>
      <xdr:col>0</xdr:col>
      <xdr:colOff>441502</xdr:colOff>
      <xdr:row>19</xdr:row>
      <xdr:rowOff>293688</xdr:rowOff>
    </xdr:to>
    <xdr:pic>
      <xdr:nvPicPr>
        <xdr:cNvPr id="17" name="West Ham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724" y="638333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182798</xdr:colOff>
      <xdr:row>20</xdr:row>
      <xdr:rowOff>39688</xdr:rowOff>
    </xdr:from>
    <xdr:to>
      <xdr:col>0</xdr:col>
      <xdr:colOff>474428</xdr:colOff>
      <xdr:row>20</xdr:row>
      <xdr:rowOff>293688</xdr:rowOff>
    </xdr:to>
    <xdr:pic>
      <xdr:nvPicPr>
        <xdr:cNvPr id="18" name="Wolves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798" y="6716713"/>
          <a:ext cx="29163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201168</xdr:colOff>
      <xdr:row>5</xdr:row>
      <xdr:rowOff>77343</xdr:rowOff>
    </xdr:from>
    <xdr:to>
      <xdr:col>0</xdr:col>
      <xdr:colOff>457200</xdr:colOff>
      <xdr:row>6</xdr:row>
      <xdr:rowOff>1642</xdr:rowOff>
    </xdr:to>
    <xdr:pic>
      <xdr:nvPicPr>
        <xdr:cNvPr id="19" name="Burnley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" y="1753743"/>
          <a:ext cx="256032" cy="257674"/>
        </a:xfrm>
        <a:prstGeom prst="rect">
          <a:avLst/>
        </a:prstGeom>
      </xdr:spPr>
    </xdr:pic>
    <xdr:clientData/>
  </xdr:twoCellAnchor>
  <xdr:twoCellAnchor editAs="oneCell">
    <xdr:from>
      <xdr:col>0</xdr:col>
      <xdr:colOff>182118</xdr:colOff>
      <xdr:row>15</xdr:row>
      <xdr:rowOff>77343</xdr:rowOff>
    </xdr:from>
    <xdr:to>
      <xdr:col>0</xdr:col>
      <xdr:colOff>438150</xdr:colOff>
      <xdr:row>16</xdr:row>
      <xdr:rowOff>0</xdr:rowOff>
    </xdr:to>
    <xdr:pic>
      <xdr:nvPicPr>
        <xdr:cNvPr id="20" name="Norwich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118" y="5087493"/>
          <a:ext cx="256032" cy="256032"/>
        </a:xfrm>
        <a:prstGeom prst="rect">
          <a:avLst/>
        </a:prstGeom>
      </xdr:spPr>
    </xdr:pic>
    <xdr:clientData/>
  </xdr:twoCellAnchor>
  <xdr:twoCellAnchor editAs="oneCell">
    <xdr:from>
      <xdr:col>0</xdr:col>
      <xdr:colOff>170794</xdr:colOff>
      <xdr:row>3</xdr:row>
      <xdr:rowOff>53573</xdr:rowOff>
    </xdr:from>
    <xdr:to>
      <xdr:col>0</xdr:col>
      <xdr:colOff>428831</xdr:colOff>
      <xdr:row>3</xdr:row>
      <xdr:rowOff>309605</xdr:rowOff>
    </xdr:to>
    <xdr:pic>
      <xdr:nvPicPr>
        <xdr:cNvPr id="21" name="Brentford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94" y="1063223"/>
          <a:ext cx="258037" cy="2560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22</xdr:row>
          <xdr:rowOff>104775</xdr:rowOff>
        </xdr:from>
        <xdr:to>
          <xdr:col>1</xdr:col>
          <xdr:colOff>1514475</xdr:colOff>
          <xdr:row>25</xdr:row>
          <xdr:rowOff>171450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5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League Table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Auto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1790700</xdr:colOff>
          <xdr:row>22</xdr:row>
          <xdr:rowOff>123825</xdr:rowOff>
        </xdr:from>
        <xdr:to>
          <xdr:col>5</xdr:col>
          <xdr:colOff>57150</xdr:colOff>
          <xdr:row>26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5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League Table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With Auto 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22</xdr:row>
          <xdr:rowOff>123825</xdr:rowOff>
        </xdr:from>
        <xdr:to>
          <xdr:col>8</xdr:col>
          <xdr:colOff>409575</xdr:colOff>
          <xdr:row>25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5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92075</xdr:colOff>
      <xdr:row>1</xdr:row>
      <xdr:rowOff>39688</xdr:rowOff>
    </xdr:from>
    <xdr:to>
      <xdr:col>2</xdr:col>
      <xdr:colOff>346075</xdr:colOff>
      <xdr:row>1</xdr:row>
      <xdr:rowOff>293688</xdr:rowOff>
    </xdr:to>
    <xdr:pic>
      <xdr:nvPicPr>
        <xdr:cNvPr id="34820" name="Picture 4">
          <a:extLst>
            <a:ext uri="{FF2B5EF4-FFF2-40B4-BE49-F238E27FC236}">
              <a16:creationId xmlns:a16="http://schemas.microsoft.com/office/drawing/2014/main" id="{EE1B6A52-B8A5-A46F-3787-92FDF9D64F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2873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2</xdr:row>
      <xdr:rowOff>39688</xdr:rowOff>
    </xdr:from>
    <xdr:to>
      <xdr:col>2</xdr:col>
      <xdr:colOff>346075</xdr:colOff>
      <xdr:row>2</xdr:row>
      <xdr:rowOff>293688</xdr:rowOff>
    </xdr:to>
    <xdr:pic>
      <xdr:nvPicPr>
        <xdr:cNvPr id="34821" name="Picture 5">
          <a:extLst>
            <a:ext uri="{FF2B5EF4-FFF2-40B4-BE49-F238E27FC236}">
              <a16:creationId xmlns:a16="http://schemas.microsoft.com/office/drawing/2014/main" id="{9AE03E48-0A30-5187-987F-4E4F63C4F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6207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3</xdr:row>
      <xdr:rowOff>39688</xdr:rowOff>
    </xdr:from>
    <xdr:to>
      <xdr:col>2</xdr:col>
      <xdr:colOff>346075</xdr:colOff>
      <xdr:row>3</xdr:row>
      <xdr:rowOff>293688</xdr:rowOff>
    </xdr:to>
    <xdr:pic>
      <xdr:nvPicPr>
        <xdr:cNvPr id="34822" name="Picture 6">
          <a:extLst>
            <a:ext uri="{FF2B5EF4-FFF2-40B4-BE49-F238E27FC236}">
              <a16:creationId xmlns:a16="http://schemas.microsoft.com/office/drawing/2014/main" id="{1D2904A6-8CB3-02D7-1D92-DEA193A73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954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4</xdr:row>
      <xdr:rowOff>39688</xdr:rowOff>
    </xdr:from>
    <xdr:to>
      <xdr:col>2</xdr:col>
      <xdr:colOff>346075</xdr:colOff>
      <xdr:row>4</xdr:row>
      <xdr:rowOff>293688</xdr:rowOff>
    </xdr:to>
    <xdr:pic>
      <xdr:nvPicPr>
        <xdr:cNvPr id="34823" name="Picture 7">
          <a:extLst>
            <a:ext uri="{FF2B5EF4-FFF2-40B4-BE49-F238E27FC236}">
              <a16:creationId xmlns:a16="http://schemas.microsoft.com/office/drawing/2014/main" id="{59BEE6B4-675F-98EA-4B9C-0CB86E747D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12874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115595</xdr:colOff>
      <xdr:row>5</xdr:row>
      <xdr:rowOff>39688</xdr:rowOff>
    </xdr:from>
    <xdr:to>
      <xdr:col>2</xdr:col>
      <xdr:colOff>322558</xdr:colOff>
      <xdr:row>5</xdr:row>
      <xdr:rowOff>293688</xdr:rowOff>
    </xdr:to>
    <xdr:pic>
      <xdr:nvPicPr>
        <xdr:cNvPr id="34824" name="Picture 8">
          <a:extLst>
            <a:ext uri="{FF2B5EF4-FFF2-40B4-BE49-F238E27FC236}">
              <a16:creationId xmlns:a16="http://schemas.microsoft.com/office/drawing/2014/main" id="{5BD184BF-7FEC-AAC0-028E-42F1F72048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745" y="162083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6</xdr:row>
      <xdr:rowOff>39688</xdr:rowOff>
    </xdr:from>
    <xdr:to>
      <xdr:col>2</xdr:col>
      <xdr:colOff>346075</xdr:colOff>
      <xdr:row>6</xdr:row>
      <xdr:rowOff>293688</xdr:rowOff>
    </xdr:to>
    <xdr:pic>
      <xdr:nvPicPr>
        <xdr:cNvPr id="34825" name="Picture 9">
          <a:extLst>
            <a:ext uri="{FF2B5EF4-FFF2-40B4-BE49-F238E27FC236}">
              <a16:creationId xmlns:a16="http://schemas.microsoft.com/office/drawing/2014/main" id="{5B942398-2D78-6EF2-9612-32BE3CDFA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19542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106186</xdr:colOff>
      <xdr:row>7</xdr:row>
      <xdr:rowOff>39688</xdr:rowOff>
    </xdr:from>
    <xdr:to>
      <xdr:col>2</xdr:col>
      <xdr:colOff>331964</xdr:colOff>
      <xdr:row>7</xdr:row>
      <xdr:rowOff>293688</xdr:rowOff>
    </xdr:to>
    <xdr:pic>
      <xdr:nvPicPr>
        <xdr:cNvPr id="34826" name="Picture 10">
          <a:extLst>
            <a:ext uri="{FF2B5EF4-FFF2-40B4-BE49-F238E27FC236}">
              <a16:creationId xmlns:a16="http://schemas.microsoft.com/office/drawing/2014/main" id="{96FB9E82-BCD0-144D-2A1B-5E67149C6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336" y="22875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8</xdr:row>
      <xdr:rowOff>39688</xdr:rowOff>
    </xdr:from>
    <xdr:to>
      <xdr:col>2</xdr:col>
      <xdr:colOff>346075</xdr:colOff>
      <xdr:row>8</xdr:row>
      <xdr:rowOff>293688</xdr:rowOff>
    </xdr:to>
    <xdr:pic>
      <xdr:nvPicPr>
        <xdr:cNvPr id="34827" name="Picture 11">
          <a:extLst>
            <a:ext uri="{FF2B5EF4-FFF2-40B4-BE49-F238E27FC236}">
              <a16:creationId xmlns:a16="http://schemas.microsoft.com/office/drawing/2014/main" id="{0D94A9A9-8CFC-2182-9A2D-671F8121B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26209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96780</xdr:colOff>
      <xdr:row>9</xdr:row>
      <xdr:rowOff>39688</xdr:rowOff>
    </xdr:from>
    <xdr:to>
      <xdr:col>2</xdr:col>
      <xdr:colOff>341373</xdr:colOff>
      <xdr:row>9</xdr:row>
      <xdr:rowOff>293688</xdr:rowOff>
    </xdr:to>
    <xdr:pic>
      <xdr:nvPicPr>
        <xdr:cNvPr id="34828" name="Picture 12">
          <a:extLst>
            <a:ext uri="{FF2B5EF4-FFF2-40B4-BE49-F238E27FC236}">
              <a16:creationId xmlns:a16="http://schemas.microsoft.com/office/drawing/2014/main" id="{DED581B1-F804-8387-E529-262B92337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0930" y="295433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73260</xdr:colOff>
      <xdr:row>10</xdr:row>
      <xdr:rowOff>39688</xdr:rowOff>
    </xdr:from>
    <xdr:to>
      <xdr:col>2</xdr:col>
      <xdr:colOff>364890</xdr:colOff>
      <xdr:row>10</xdr:row>
      <xdr:rowOff>293688</xdr:rowOff>
    </xdr:to>
    <xdr:pic>
      <xdr:nvPicPr>
        <xdr:cNvPr id="34829" name="Picture 13">
          <a:extLst>
            <a:ext uri="{FF2B5EF4-FFF2-40B4-BE49-F238E27FC236}">
              <a16:creationId xmlns:a16="http://schemas.microsoft.com/office/drawing/2014/main" id="{76783349-DC2F-EAE8-F82D-D83FE6E5D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7410" y="3287713"/>
          <a:ext cx="29163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11</xdr:row>
      <xdr:rowOff>39688</xdr:rowOff>
    </xdr:from>
    <xdr:to>
      <xdr:col>2</xdr:col>
      <xdr:colOff>346075</xdr:colOff>
      <xdr:row>11</xdr:row>
      <xdr:rowOff>293688</xdr:rowOff>
    </xdr:to>
    <xdr:pic>
      <xdr:nvPicPr>
        <xdr:cNvPr id="34830" name="Picture 14">
          <a:extLst>
            <a:ext uri="{FF2B5EF4-FFF2-40B4-BE49-F238E27FC236}">
              <a16:creationId xmlns:a16="http://schemas.microsoft.com/office/drawing/2014/main" id="{A727566E-BA62-F90C-BF69-F4D0A530AE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3621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12</xdr:row>
      <xdr:rowOff>39688</xdr:rowOff>
    </xdr:from>
    <xdr:to>
      <xdr:col>2</xdr:col>
      <xdr:colOff>346075</xdr:colOff>
      <xdr:row>12</xdr:row>
      <xdr:rowOff>293688</xdr:rowOff>
    </xdr:to>
    <xdr:pic>
      <xdr:nvPicPr>
        <xdr:cNvPr id="34831" name="Picture 15">
          <a:extLst>
            <a:ext uri="{FF2B5EF4-FFF2-40B4-BE49-F238E27FC236}">
              <a16:creationId xmlns:a16="http://schemas.microsoft.com/office/drawing/2014/main" id="{FA0F33A6-9811-6181-BEBC-94F8974EB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39544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13</xdr:row>
      <xdr:rowOff>39688</xdr:rowOff>
    </xdr:from>
    <xdr:to>
      <xdr:col>2</xdr:col>
      <xdr:colOff>346075</xdr:colOff>
      <xdr:row>13</xdr:row>
      <xdr:rowOff>293688</xdr:rowOff>
    </xdr:to>
    <xdr:pic>
      <xdr:nvPicPr>
        <xdr:cNvPr id="34832" name="Picture 16">
          <a:extLst>
            <a:ext uri="{FF2B5EF4-FFF2-40B4-BE49-F238E27FC236}">
              <a16:creationId xmlns:a16="http://schemas.microsoft.com/office/drawing/2014/main" id="{7381392A-90ED-E433-3119-6DD76A8B21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42878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129705</xdr:colOff>
      <xdr:row>14</xdr:row>
      <xdr:rowOff>39688</xdr:rowOff>
    </xdr:from>
    <xdr:to>
      <xdr:col>2</xdr:col>
      <xdr:colOff>308446</xdr:colOff>
      <xdr:row>14</xdr:row>
      <xdr:rowOff>293688</xdr:rowOff>
    </xdr:to>
    <xdr:pic>
      <xdr:nvPicPr>
        <xdr:cNvPr id="34833" name="Picture 17">
          <a:extLst>
            <a:ext uri="{FF2B5EF4-FFF2-40B4-BE49-F238E27FC236}">
              <a16:creationId xmlns:a16="http://schemas.microsoft.com/office/drawing/2014/main" id="{DC35CDFD-C2DD-8E37-002C-880A15F92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3855" y="4621213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106186</xdr:colOff>
      <xdr:row>15</xdr:row>
      <xdr:rowOff>39688</xdr:rowOff>
    </xdr:from>
    <xdr:to>
      <xdr:col>2</xdr:col>
      <xdr:colOff>331964</xdr:colOff>
      <xdr:row>15</xdr:row>
      <xdr:rowOff>293688</xdr:rowOff>
    </xdr:to>
    <xdr:pic>
      <xdr:nvPicPr>
        <xdr:cNvPr id="34834" name="Picture 18">
          <a:extLst>
            <a:ext uri="{FF2B5EF4-FFF2-40B4-BE49-F238E27FC236}">
              <a16:creationId xmlns:a16="http://schemas.microsoft.com/office/drawing/2014/main" id="{69025D51-0570-A5A9-7102-BB239C1C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336" y="49545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92075</xdr:colOff>
      <xdr:row>16</xdr:row>
      <xdr:rowOff>39688</xdr:rowOff>
    </xdr:from>
    <xdr:to>
      <xdr:col>2</xdr:col>
      <xdr:colOff>346075</xdr:colOff>
      <xdr:row>16</xdr:row>
      <xdr:rowOff>293688</xdr:rowOff>
    </xdr:to>
    <xdr:pic>
      <xdr:nvPicPr>
        <xdr:cNvPr id="34835" name="Picture 19">
          <a:extLst>
            <a:ext uri="{FF2B5EF4-FFF2-40B4-BE49-F238E27FC236}">
              <a16:creationId xmlns:a16="http://schemas.microsoft.com/office/drawing/2014/main" id="{8634EFA6-C317-8283-1065-AB6064F56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6225" y="52879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115595</xdr:colOff>
      <xdr:row>17</xdr:row>
      <xdr:rowOff>39688</xdr:rowOff>
    </xdr:from>
    <xdr:to>
      <xdr:col>2</xdr:col>
      <xdr:colOff>322558</xdr:colOff>
      <xdr:row>17</xdr:row>
      <xdr:rowOff>293688</xdr:rowOff>
    </xdr:to>
    <xdr:pic>
      <xdr:nvPicPr>
        <xdr:cNvPr id="34836" name="Picture 20">
          <a:extLst>
            <a:ext uri="{FF2B5EF4-FFF2-40B4-BE49-F238E27FC236}">
              <a16:creationId xmlns:a16="http://schemas.microsoft.com/office/drawing/2014/main" id="{76A42449-A39C-3CF8-772C-285C099BC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745" y="562133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96611</xdr:colOff>
      <xdr:row>18</xdr:row>
      <xdr:rowOff>39688</xdr:rowOff>
    </xdr:from>
    <xdr:to>
      <xdr:col>2</xdr:col>
      <xdr:colOff>341540</xdr:colOff>
      <xdr:row>18</xdr:row>
      <xdr:rowOff>293688</xdr:rowOff>
    </xdr:to>
    <xdr:pic>
      <xdr:nvPicPr>
        <xdr:cNvPr id="34837" name="Picture 21">
          <a:extLst>
            <a:ext uri="{FF2B5EF4-FFF2-40B4-BE49-F238E27FC236}">
              <a16:creationId xmlns:a16="http://schemas.microsoft.com/office/drawing/2014/main" id="{D6A83F93-D894-AA40-0603-F8AD6DE8A3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0761" y="5954713"/>
          <a:ext cx="24492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120297</xdr:colOff>
      <xdr:row>19</xdr:row>
      <xdr:rowOff>39688</xdr:rowOff>
    </xdr:from>
    <xdr:to>
      <xdr:col>2</xdr:col>
      <xdr:colOff>317853</xdr:colOff>
      <xdr:row>19</xdr:row>
      <xdr:rowOff>293688</xdr:rowOff>
    </xdr:to>
    <xdr:pic>
      <xdr:nvPicPr>
        <xdr:cNvPr id="34838" name="Picture 22">
          <a:extLst>
            <a:ext uri="{FF2B5EF4-FFF2-40B4-BE49-F238E27FC236}">
              <a16:creationId xmlns:a16="http://schemas.microsoft.com/office/drawing/2014/main" id="{36FD3B1C-2829-855B-815A-90434C7956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4447" y="6288088"/>
          <a:ext cx="197556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96611</xdr:colOff>
      <xdr:row>20</xdr:row>
      <xdr:rowOff>44450</xdr:rowOff>
    </xdr:from>
    <xdr:to>
      <xdr:col>2</xdr:col>
      <xdr:colOff>341540</xdr:colOff>
      <xdr:row>20</xdr:row>
      <xdr:rowOff>298450</xdr:rowOff>
    </xdr:to>
    <xdr:pic>
      <xdr:nvPicPr>
        <xdr:cNvPr id="34839" name="Picture 23">
          <a:extLst>
            <a:ext uri="{FF2B5EF4-FFF2-40B4-BE49-F238E27FC236}">
              <a16:creationId xmlns:a16="http://schemas.microsoft.com/office/drawing/2014/main" id="{3A5AFB71-3CE9-14F3-CA66-CF9710D37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0761" y="6626225"/>
          <a:ext cx="24492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24</xdr:row>
          <xdr:rowOff>38100</xdr:rowOff>
        </xdr:from>
        <xdr:to>
          <xdr:col>15</xdr:col>
          <xdr:colOff>209550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6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League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125413</xdr:colOff>
      <xdr:row>1</xdr:row>
      <xdr:rowOff>39688</xdr:rowOff>
    </xdr:from>
    <xdr:to>
      <xdr:col>2</xdr:col>
      <xdr:colOff>379413</xdr:colOff>
      <xdr:row>1</xdr:row>
      <xdr:rowOff>293688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2873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2</xdr:row>
      <xdr:rowOff>39688</xdr:rowOff>
    </xdr:from>
    <xdr:to>
      <xdr:col>2</xdr:col>
      <xdr:colOff>379413</xdr:colOff>
      <xdr:row>2</xdr:row>
      <xdr:rowOff>293688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6207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3</xdr:row>
      <xdr:rowOff>39688</xdr:rowOff>
    </xdr:from>
    <xdr:to>
      <xdr:col>2</xdr:col>
      <xdr:colOff>379413</xdr:colOff>
      <xdr:row>3</xdr:row>
      <xdr:rowOff>293688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954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4</xdr:row>
      <xdr:rowOff>39688</xdr:rowOff>
    </xdr:from>
    <xdr:to>
      <xdr:col>2</xdr:col>
      <xdr:colOff>379413</xdr:colOff>
      <xdr:row>4</xdr:row>
      <xdr:rowOff>293688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12874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148932</xdr:colOff>
      <xdr:row>5</xdr:row>
      <xdr:rowOff>39688</xdr:rowOff>
    </xdr:from>
    <xdr:to>
      <xdr:col>2</xdr:col>
      <xdr:colOff>355895</xdr:colOff>
      <xdr:row>5</xdr:row>
      <xdr:rowOff>293688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5432" y="162083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6</xdr:row>
      <xdr:rowOff>39688</xdr:rowOff>
    </xdr:from>
    <xdr:to>
      <xdr:col>2</xdr:col>
      <xdr:colOff>379413</xdr:colOff>
      <xdr:row>6</xdr:row>
      <xdr:rowOff>293688</xdr:rowOff>
    </xdr:to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19542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139524</xdr:colOff>
      <xdr:row>7</xdr:row>
      <xdr:rowOff>39688</xdr:rowOff>
    </xdr:from>
    <xdr:to>
      <xdr:col>2</xdr:col>
      <xdr:colOff>365302</xdr:colOff>
      <xdr:row>7</xdr:row>
      <xdr:rowOff>293688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6024" y="22875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8</xdr:row>
      <xdr:rowOff>39688</xdr:rowOff>
    </xdr:from>
    <xdr:to>
      <xdr:col>2</xdr:col>
      <xdr:colOff>379413</xdr:colOff>
      <xdr:row>8</xdr:row>
      <xdr:rowOff>293688</xdr:rowOff>
    </xdr:to>
    <xdr:pic>
      <xdr:nvPicPr>
        <xdr:cNvPr id="9" name="Picture 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26209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130117</xdr:colOff>
      <xdr:row>9</xdr:row>
      <xdr:rowOff>39688</xdr:rowOff>
    </xdr:from>
    <xdr:to>
      <xdr:col>2</xdr:col>
      <xdr:colOff>374710</xdr:colOff>
      <xdr:row>9</xdr:row>
      <xdr:rowOff>293688</xdr:rowOff>
    </xdr:to>
    <xdr:pic>
      <xdr:nvPicPr>
        <xdr:cNvPr id="10" name="Picture 1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617" y="295433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106598</xdr:colOff>
      <xdr:row>10</xdr:row>
      <xdr:rowOff>39688</xdr:rowOff>
    </xdr:from>
    <xdr:to>
      <xdr:col>2</xdr:col>
      <xdr:colOff>398228</xdr:colOff>
      <xdr:row>10</xdr:row>
      <xdr:rowOff>293688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3098" y="3287713"/>
          <a:ext cx="29163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11</xdr:row>
      <xdr:rowOff>39688</xdr:rowOff>
    </xdr:from>
    <xdr:to>
      <xdr:col>2</xdr:col>
      <xdr:colOff>379413</xdr:colOff>
      <xdr:row>11</xdr:row>
      <xdr:rowOff>293688</xdr:rowOff>
    </xdr:to>
    <xdr:pic>
      <xdr:nvPicPr>
        <xdr:cNvPr id="12" name="Picture 1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36210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12</xdr:row>
      <xdr:rowOff>39688</xdr:rowOff>
    </xdr:from>
    <xdr:to>
      <xdr:col>2</xdr:col>
      <xdr:colOff>379413</xdr:colOff>
      <xdr:row>12</xdr:row>
      <xdr:rowOff>293688</xdr:rowOff>
    </xdr:to>
    <xdr:pic>
      <xdr:nvPicPr>
        <xdr:cNvPr id="13" name="Picture 13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39544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13</xdr:row>
      <xdr:rowOff>39688</xdr:rowOff>
    </xdr:from>
    <xdr:to>
      <xdr:col>2</xdr:col>
      <xdr:colOff>379413</xdr:colOff>
      <xdr:row>13</xdr:row>
      <xdr:rowOff>293688</xdr:rowOff>
    </xdr:to>
    <xdr:pic>
      <xdr:nvPicPr>
        <xdr:cNvPr id="14" name="Picture 14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42878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163042</xdr:colOff>
      <xdr:row>14</xdr:row>
      <xdr:rowOff>39688</xdr:rowOff>
    </xdr:from>
    <xdr:to>
      <xdr:col>2</xdr:col>
      <xdr:colOff>341783</xdr:colOff>
      <xdr:row>14</xdr:row>
      <xdr:rowOff>293688</xdr:rowOff>
    </xdr:to>
    <xdr:pic>
      <xdr:nvPicPr>
        <xdr:cNvPr id="15" name="Picture 15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9542" y="4621213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139524</xdr:colOff>
      <xdr:row>15</xdr:row>
      <xdr:rowOff>39688</xdr:rowOff>
    </xdr:from>
    <xdr:to>
      <xdr:col>2</xdr:col>
      <xdr:colOff>365302</xdr:colOff>
      <xdr:row>15</xdr:row>
      <xdr:rowOff>293688</xdr:rowOff>
    </xdr:to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6024" y="495458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125413</xdr:colOff>
      <xdr:row>16</xdr:row>
      <xdr:rowOff>39688</xdr:rowOff>
    </xdr:from>
    <xdr:to>
      <xdr:col>2</xdr:col>
      <xdr:colOff>379413</xdr:colOff>
      <xdr:row>16</xdr:row>
      <xdr:rowOff>293688</xdr:rowOff>
    </xdr:to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1913" y="52879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148932</xdr:colOff>
      <xdr:row>17</xdr:row>
      <xdr:rowOff>39688</xdr:rowOff>
    </xdr:from>
    <xdr:to>
      <xdr:col>2</xdr:col>
      <xdr:colOff>355895</xdr:colOff>
      <xdr:row>17</xdr:row>
      <xdr:rowOff>293688</xdr:rowOff>
    </xdr:to>
    <xdr:pic>
      <xdr:nvPicPr>
        <xdr:cNvPr id="18" name="Picture 1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5432" y="5621338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129948</xdr:colOff>
      <xdr:row>18</xdr:row>
      <xdr:rowOff>39688</xdr:rowOff>
    </xdr:from>
    <xdr:to>
      <xdr:col>2</xdr:col>
      <xdr:colOff>374877</xdr:colOff>
      <xdr:row>18</xdr:row>
      <xdr:rowOff>293688</xdr:rowOff>
    </xdr:to>
    <xdr:pic>
      <xdr:nvPicPr>
        <xdr:cNvPr id="19" name="Picture 19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448" y="5954713"/>
          <a:ext cx="24492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153635</xdr:colOff>
      <xdr:row>19</xdr:row>
      <xdr:rowOff>39688</xdr:rowOff>
    </xdr:from>
    <xdr:to>
      <xdr:col>2</xdr:col>
      <xdr:colOff>351191</xdr:colOff>
      <xdr:row>19</xdr:row>
      <xdr:rowOff>293688</xdr:rowOff>
    </xdr:to>
    <xdr:pic>
      <xdr:nvPicPr>
        <xdr:cNvPr id="20" name="Picture 20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135" y="6288088"/>
          <a:ext cx="197556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129948</xdr:colOff>
      <xdr:row>20</xdr:row>
      <xdr:rowOff>44450</xdr:rowOff>
    </xdr:from>
    <xdr:to>
      <xdr:col>2</xdr:col>
      <xdr:colOff>374877</xdr:colOff>
      <xdr:row>20</xdr:row>
      <xdr:rowOff>298450</xdr:rowOff>
    </xdr:to>
    <xdr:pic>
      <xdr:nvPicPr>
        <xdr:cNvPr id="21" name="Picture 2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448" y="6626225"/>
          <a:ext cx="244929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1581150</xdr:colOff>
      <xdr:row>16</xdr:row>
      <xdr:rowOff>295275</xdr:rowOff>
    </xdr:from>
    <xdr:to>
      <xdr:col>10</xdr:col>
      <xdr:colOff>1390651</xdr:colOff>
      <xdr:row>23</xdr:row>
      <xdr:rowOff>47625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3925550" y="5638800"/>
          <a:ext cx="4086226" cy="21050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txBody>
        <a:bodyPr wrap="square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If you are using Office 2013, click</a:t>
          </a:r>
          <a:r>
            <a:rPr lang="en-US" sz="1600" b="1" baseline="0"/>
            <a:t> the left button to download the SPI values and then click the right button to import the SPI values.</a:t>
          </a:r>
          <a:endParaRPr lang="en-US" sz="1600" b="1"/>
        </a:p>
      </xdr:txBody>
    </xdr:sp>
    <xdr:clientData/>
  </xdr:twoCellAnchor>
  <xdr:twoCellAnchor>
    <xdr:from>
      <xdr:col>9</xdr:col>
      <xdr:colOff>28574</xdr:colOff>
      <xdr:row>11</xdr:row>
      <xdr:rowOff>38099</xdr:rowOff>
    </xdr:from>
    <xdr:to>
      <xdr:col>10</xdr:col>
      <xdr:colOff>1438275</xdr:colOff>
      <xdr:row>15</xdr:row>
      <xdr:rowOff>285750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3973174" y="3714749"/>
          <a:ext cx="4086226" cy="1581151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txBody>
        <a:bodyPr wrap="square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If you are using Office 365, click</a:t>
          </a:r>
          <a:r>
            <a:rPr lang="en-US" sz="1600" b="1" baseline="0"/>
            <a:t> this button.</a:t>
          </a:r>
          <a:endParaRPr lang="en-US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1057275</xdr:colOff>
          <xdr:row>12</xdr:row>
          <xdr:rowOff>238125</xdr:rowOff>
        </xdr:from>
        <xdr:to>
          <xdr:col>10</xdr:col>
          <xdr:colOff>314325</xdr:colOff>
          <xdr:row>14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365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and Update SPI from fivethirtyeight.com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20</xdr:row>
          <xdr:rowOff>57150</xdr:rowOff>
        </xdr:from>
        <xdr:to>
          <xdr:col>9</xdr:col>
          <xdr:colOff>2000250</xdr:colOff>
          <xdr:row>22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2013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SPI Values from fivethirtyeight.com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2019300</xdr:colOff>
          <xdr:row>20</xdr:row>
          <xdr:rowOff>57150</xdr:rowOff>
        </xdr:from>
        <xdr:to>
          <xdr:col>10</xdr:col>
          <xdr:colOff>1276350</xdr:colOff>
          <xdr:row>22</xdr:row>
          <xdr:rowOff>85725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2013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SPI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225132</xdr:colOff>
      <xdr:row>1</xdr:row>
      <xdr:rowOff>39688</xdr:rowOff>
    </xdr:from>
    <xdr:to>
      <xdr:col>0</xdr:col>
      <xdr:colOff>432095</xdr:colOff>
      <xdr:row>1</xdr:row>
      <xdr:rowOff>293688</xdr:rowOff>
    </xdr:to>
    <xdr:pic>
      <xdr:nvPicPr>
        <xdr:cNvPr id="47" name="Arsenal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32" y="411163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239242</xdr:colOff>
      <xdr:row>2</xdr:row>
      <xdr:rowOff>39688</xdr:rowOff>
    </xdr:from>
    <xdr:to>
      <xdr:col>0</xdr:col>
      <xdr:colOff>417983</xdr:colOff>
      <xdr:row>2</xdr:row>
      <xdr:rowOff>293688</xdr:rowOff>
    </xdr:to>
    <xdr:pic>
      <xdr:nvPicPr>
        <xdr:cNvPr id="48" name="Aston Villa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242" y="744538"/>
          <a:ext cx="178741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206317</xdr:colOff>
      <xdr:row>4</xdr:row>
      <xdr:rowOff>39688</xdr:rowOff>
    </xdr:from>
    <xdr:to>
      <xdr:col>0</xdr:col>
      <xdr:colOff>450910</xdr:colOff>
      <xdr:row>4</xdr:row>
      <xdr:rowOff>293688</xdr:rowOff>
    </xdr:to>
    <xdr:pic>
      <xdr:nvPicPr>
        <xdr:cNvPr id="49" name="Brighton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317" y="1411288"/>
          <a:ext cx="24459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6</xdr:row>
      <xdr:rowOff>39688</xdr:rowOff>
    </xdr:from>
    <xdr:to>
      <xdr:col>0</xdr:col>
      <xdr:colOff>455613</xdr:colOff>
      <xdr:row>6</xdr:row>
      <xdr:rowOff>293688</xdr:rowOff>
    </xdr:to>
    <xdr:pic>
      <xdr:nvPicPr>
        <xdr:cNvPr id="50" name="Chelsea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0780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7</xdr:row>
      <xdr:rowOff>39688</xdr:rowOff>
    </xdr:from>
    <xdr:to>
      <xdr:col>0</xdr:col>
      <xdr:colOff>455613</xdr:colOff>
      <xdr:row>7</xdr:row>
      <xdr:rowOff>293688</xdr:rowOff>
    </xdr:to>
    <xdr:pic>
      <xdr:nvPicPr>
        <xdr:cNvPr id="51" name="Crystal Palace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4114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8</xdr:row>
      <xdr:rowOff>39688</xdr:rowOff>
    </xdr:from>
    <xdr:to>
      <xdr:col>0</xdr:col>
      <xdr:colOff>455613</xdr:colOff>
      <xdr:row>8</xdr:row>
      <xdr:rowOff>293688</xdr:rowOff>
    </xdr:to>
    <xdr:pic>
      <xdr:nvPicPr>
        <xdr:cNvPr id="52" name="Everton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27447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225132</xdr:colOff>
      <xdr:row>9</xdr:row>
      <xdr:rowOff>39688</xdr:rowOff>
    </xdr:from>
    <xdr:to>
      <xdr:col>0</xdr:col>
      <xdr:colOff>432095</xdr:colOff>
      <xdr:row>9</xdr:row>
      <xdr:rowOff>293688</xdr:rowOff>
    </xdr:to>
    <xdr:pic>
      <xdr:nvPicPr>
        <xdr:cNvPr id="53" name="Leeds Utd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132" y="3078163"/>
          <a:ext cx="206963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10</xdr:row>
      <xdr:rowOff>39688</xdr:rowOff>
    </xdr:from>
    <xdr:to>
      <xdr:col>0</xdr:col>
      <xdr:colOff>455613</xdr:colOff>
      <xdr:row>10</xdr:row>
      <xdr:rowOff>293688</xdr:rowOff>
    </xdr:to>
    <xdr:pic>
      <xdr:nvPicPr>
        <xdr:cNvPr id="54" name="Leicester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341153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11</xdr:row>
      <xdr:rowOff>39688</xdr:rowOff>
    </xdr:from>
    <xdr:to>
      <xdr:col>0</xdr:col>
      <xdr:colOff>455613</xdr:colOff>
      <xdr:row>11</xdr:row>
      <xdr:rowOff>293688</xdr:rowOff>
    </xdr:to>
    <xdr:pic>
      <xdr:nvPicPr>
        <xdr:cNvPr id="55" name="Liverpool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374491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12</xdr:row>
      <xdr:rowOff>39688</xdr:rowOff>
    </xdr:from>
    <xdr:to>
      <xdr:col>0</xdr:col>
      <xdr:colOff>455613</xdr:colOff>
      <xdr:row>12</xdr:row>
      <xdr:rowOff>293688</xdr:rowOff>
    </xdr:to>
    <xdr:pic>
      <xdr:nvPicPr>
        <xdr:cNvPr id="56" name="Man City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0782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13</xdr:row>
      <xdr:rowOff>39688</xdr:rowOff>
    </xdr:from>
    <xdr:to>
      <xdr:col>0</xdr:col>
      <xdr:colOff>455613</xdr:colOff>
      <xdr:row>13</xdr:row>
      <xdr:rowOff>293688</xdr:rowOff>
    </xdr:to>
    <xdr:pic>
      <xdr:nvPicPr>
        <xdr:cNvPr id="57" name="Man Utd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411663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14</xdr:row>
      <xdr:rowOff>44450</xdr:rowOff>
    </xdr:from>
    <xdr:to>
      <xdr:col>0</xdr:col>
      <xdr:colOff>455613</xdr:colOff>
      <xdr:row>14</xdr:row>
      <xdr:rowOff>298450</xdr:rowOff>
    </xdr:to>
    <xdr:pic>
      <xdr:nvPicPr>
        <xdr:cNvPr id="58" name="Newcastle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4749800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215724</xdr:colOff>
      <xdr:row>16</xdr:row>
      <xdr:rowOff>39688</xdr:rowOff>
    </xdr:from>
    <xdr:to>
      <xdr:col>0</xdr:col>
      <xdr:colOff>441502</xdr:colOff>
      <xdr:row>16</xdr:row>
      <xdr:rowOff>293688</xdr:rowOff>
    </xdr:to>
    <xdr:pic>
      <xdr:nvPicPr>
        <xdr:cNvPr id="59" name="Southampton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724" y="5421313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201613</xdr:colOff>
      <xdr:row>17</xdr:row>
      <xdr:rowOff>39688</xdr:rowOff>
    </xdr:from>
    <xdr:to>
      <xdr:col>0</xdr:col>
      <xdr:colOff>455613</xdr:colOff>
      <xdr:row>17</xdr:row>
      <xdr:rowOff>293688</xdr:rowOff>
    </xdr:to>
    <xdr:pic>
      <xdr:nvPicPr>
        <xdr:cNvPr id="60" name="Spurs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613" y="5754688"/>
          <a:ext cx="25400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203947</xdr:colOff>
      <xdr:row>18</xdr:row>
      <xdr:rowOff>39688</xdr:rowOff>
    </xdr:from>
    <xdr:to>
      <xdr:col>0</xdr:col>
      <xdr:colOff>405653</xdr:colOff>
      <xdr:row>18</xdr:row>
      <xdr:rowOff>293688</xdr:rowOff>
    </xdr:to>
    <xdr:pic>
      <xdr:nvPicPr>
        <xdr:cNvPr id="61" name="Watford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947" y="6088063"/>
          <a:ext cx="201706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215724</xdr:colOff>
      <xdr:row>19</xdr:row>
      <xdr:rowOff>39688</xdr:rowOff>
    </xdr:from>
    <xdr:to>
      <xdr:col>0</xdr:col>
      <xdr:colOff>441502</xdr:colOff>
      <xdr:row>19</xdr:row>
      <xdr:rowOff>293688</xdr:rowOff>
    </xdr:to>
    <xdr:pic>
      <xdr:nvPicPr>
        <xdr:cNvPr id="62" name="West Ham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724" y="6421438"/>
          <a:ext cx="225778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182798</xdr:colOff>
      <xdr:row>20</xdr:row>
      <xdr:rowOff>39688</xdr:rowOff>
    </xdr:from>
    <xdr:to>
      <xdr:col>0</xdr:col>
      <xdr:colOff>474428</xdr:colOff>
      <xdr:row>20</xdr:row>
      <xdr:rowOff>293688</xdr:rowOff>
    </xdr:to>
    <xdr:pic>
      <xdr:nvPicPr>
        <xdr:cNvPr id="63" name="Wolves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798" y="6754813"/>
          <a:ext cx="291630" cy="25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201168</xdr:colOff>
      <xdr:row>5</xdr:row>
      <xdr:rowOff>77343</xdr:rowOff>
    </xdr:from>
    <xdr:to>
      <xdr:col>0</xdr:col>
      <xdr:colOff>457200</xdr:colOff>
      <xdr:row>6</xdr:row>
      <xdr:rowOff>1642</xdr:rowOff>
    </xdr:to>
    <xdr:pic>
      <xdr:nvPicPr>
        <xdr:cNvPr id="64" name="Burnley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" y="1782318"/>
          <a:ext cx="256032" cy="257674"/>
        </a:xfrm>
        <a:prstGeom prst="rect">
          <a:avLst/>
        </a:prstGeom>
      </xdr:spPr>
    </xdr:pic>
    <xdr:clientData/>
  </xdr:twoCellAnchor>
  <xdr:twoCellAnchor editAs="oneCell">
    <xdr:from>
      <xdr:col>0</xdr:col>
      <xdr:colOff>182118</xdr:colOff>
      <xdr:row>15</xdr:row>
      <xdr:rowOff>77343</xdr:rowOff>
    </xdr:from>
    <xdr:to>
      <xdr:col>0</xdr:col>
      <xdr:colOff>438150</xdr:colOff>
      <xdr:row>16</xdr:row>
      <xdr:rowOff>0</xdr:rowOff>
    </xdr:to>
    <xdr:pic>
      <xdr:nvPicPr>
        <xdr:cNvPr id="65" name="Norwich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118" y="5125593"/>
          <a:ext cx="256032" cy="256032"/>
        </a:xfrm>
        <a:prstGeom prst="rect">
          <a:avLst/>
        </a:prstGeom>
      </xdr:spPr>
    </xdr:pic>
    <xdr:clientData/>
  </xdr:twoCellAnchor>
  <xdr:twoCellAnchor editAs="oneCell">
    <xdr:from>
      <xdr:col>0</xdr:col>
      <xdr:colOff>170794</xdr:colOff>
      <xdr:row>3</xdr:row>
      <xdr:rowOff>53573</xdr:rowOff>
    </xdr:from>
    <xdr:to>
      <xdr:col>0</xdr:col>
      <xdr:colOff>428831</xdr:colOff>
      <xdr:row>3</xdr:row>
      <xdr:rowOff>309605</xdr:rowOff>
    </xdr:to>
    <xdr:pic>
      <xdr:nvPicPr>
        <xdr:cNvPr id="66" name="Brentford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94" y="1091798"/>
          <a:ext cx="258037" cy="2560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76200</xdr:rowOff>
        </xdr:from>
        <xdr:to>
          <xdr:col>3</xdr:col>
          <xdr:colOff>276225</xdr:colOff>
          <xdr:row>59</xdr:row>
          <xdr:rowOff>180975</xdr:rowOff>
        </xdr:to>
        <xdr:sp macro="" textlink="">
          <xdr:nvSpPr>
            <xdr:cNvPr id="8193" name="Button_club_scor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Scores on This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500063</xdr:colOff>
      <xdr:row>0</xdr:row>
      <xdr:rowOff>66675</xdr:rowOff>
    </xdr:from>
    <xdr:to>
      <xdr:col>24</xdr:col>
      <xdr:colOff>957263</xdr:colOff>
      <xdr:row>0</xdr:row>
      <xdr:rowOff>523875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449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</xdr:row>
      <xdr:rowOff>39688</xdr:rowOff>
    </xdr:from>
    <xdr:to>
      <xdr:col>27</xdr:col>
      <xdr:colOff>460375</xdr:colOff>
      <xdr:row>2</xdr:row>
      <xdr:rowOff>293688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0</xdr:col>
      <xdr:colOff>500063</xdr:colOff>
      <xdr:row>0</xdr:row>
      <xdr:rowOff>66675</xdr:rowOff>
    </xdr:from>
    <xdr:to>
      <xdr:col>0</xdr:col>
      <xdr:colOff>957263</xdr:colOff>
      <xdr:row>0</xdr:row>
      <xdr:rowOff>523875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</xdr:row>
      <xdr:rowOff>39688</xdr:rowOff>
    </xdr:from>
    <xdr:to>
      <xdr:col>3</xdr:col>
      <xdr:colOff>460375</xdr:colOff>
      <xdr:row>2</xdr:row>
      <xdr:rowOff>293688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144</xdr:col>
      <xdr:colOff>500063</xdr:colOff>
      <xdr:row>0</xdr:row>
      <xdr:rowOff>66675</xdr:rowOff>
    </xdr:from>
    <xdr:to>
      <xdr:col>144</xdr:col>
      <xdr:colOff>957263</xdr:colOff>
      <xdr:row>0</xdr:row>
      <xdr:rowOff>523875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694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</xdr:row>
      <xdr:rowOff>39688</xdr:rowOff>
    </xdr:from>
    <xdr:to>
      <xdr:col>147</xdr:col>
      <xdr:colOff>460375</xdr:colOff>
      <xdr:row>2</xdr:row>
      <xdr:rowOff>293688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96</xdr:col>
      <xdr:colOff>500063</xdr:colOff>
      <xdr:row>0</xdr:row>
      <xdr:rowOff>66675</xdr:rowOff>
    </xdr:from>
    <xdr:to>
      <xdr:col>96</xdr:col>
      <xdr:colOff>957263</xdr:colOff>
      <xdr:row>0</xdr:row>
      <xdr:rowOff>523875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796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</xdr:row>
      <xdr:rowOff>39688</xdr:rowOff>
    </xdr:from>
    <xdr:to>
      <xdr:col>99</xdr:col>
      <xdr:colOff>460375</xdr:colOff>
      <xdr:row>2</xdr:row>
      <xdr:rowOff>293688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48</xdr:col>
      <xdr:colOff>500063</xdr:colOff>
      <xdr:row>0</xdr:row>
      <xdr:rowOff>66675</xdr:rowOff>
    </xdr:from>
    <xdr:to>
      <xdr:col>48</xdr:col>
      <xdr:colOff>957263</xdr:colOff>
      <xdr:row>0</xdr:row>
      <xdr:rowOff>523875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898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</xdr:row>
      <xdr:rowOff>39688</xdr:rowOff>
    </xdr:from>
    <xdr:to>
      <xdr:col>51</xdr:col>
      <xdr:colOff>460375</xdr:colOff>
      <xdr:row>2</xdr:row>
      <xdr:rowOff>293688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36</xdr:col>
      <xdr:colOff>347663</xdr:colOff>
      <xdr:row>0</xdr:row>
      <xdr:rowOff>66675</xdr:rowOff>
    </xdr:from>
    <xdr:to>
      <xdr:col>36</xdr:col>
      <xdr:colOff>804863</xdr:colOff>
      <xdr:row>0</xdr:row>
      <xdr:rowOff>523875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74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</xdr:row>
      <xdr:rowOff>39688</xdr:rowOff>
    </xdr:from>
    <xdr:to>
      <xdr:col>39</xdr:col>
      <xdr:colOff>460375</xdr:colOff>
      <xdr:row>2</xdr:row>
      <xdr:rowOff>293688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60</xdr:col>
      <xdr:colOff>347663</xdr:colOff>
      <xdr:row>0</xdr:row>
      <xdr:rowOff>66675</xdr:rowOff>
    </xdr:from>
    <xdr:to>
      <xdr:col>60</xdr:col>
      <xdr:colOff>804863</xdr:colOff>
      <xdr:row>0</xdr:row>
      <xdr:rowOff>523875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623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</xdr:row>
      <xdr:rowOff>39688</xdr:rowOff>
    </xdr:from>
    <xdr:to>
      <xdr:col>63</xdr:col>
      <xdr:colOff>460375</xdr:colOff>
      <xdr:row>2</xdr:row>
      <xdr:rowOff>293688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72</xdr:col>
      <xdr:colOff>500063</xdr:colOff>
      <xdr:row>0</xdr:row>
      <xdr:rowOff>66675</xdr:rowOff>
    </xdr:from>
    <xdr:to>
      <xdr:col>72</xdr:col>
      <xdr:colOff>957263</xdr:colOff>
      <xdr:row>0</xdr:row>
      <xdr:rowOff>523875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47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</xdr:row>
      <xdr:rowOff>39688</xdr:rowOff>
    </xdr:from>
    <xdr:to>
      <xdr:col>75</xdr:col>
      <xdr:colOff>460375</xdr:colOff>
      <xdr:row>2</xdr:row>
      <xdr:rowOff>293688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84</xdr:col>
      <xdr:colOff>347663</xdr:colOff>
      <xdr:row>0</xdr:row>
      <xdr:rowOff>66675</xdr:rowOff>
    </xdr:from>
    <xdr:to>
      <xdr:col>84</xdr:col>
      <xdr:colOff>804863</xdr:colOff>
      <xdr:row>0</xdr:row>
      <xdr:rowOff>523875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072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</xdr:row>
      <xdr:rowOff>39688</xdr:rowOff>
    </xdr:from>
    <xdr:to>
      <xdr:col>87</xdr:col>
      <xdr:colOff>460375</xdr:colOff>
      <xdr:row>2</xdr:row>
      <xdr:rowOff>293688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180</xdr:col>
      <xdr:colOff>347663</xdr:colOff>
      <xdr:row>0</xdr:row>
      <xdr:rowOff>66675</xdr:rowOff>
    </xdr:from>
    <xdr:to>
      <xdr:col>180</xdr:col>
      <xdr:colOff>804863</xdr:colOff>
      <xdr:row>0</xdr:row>
      <xdr:rowOff>523875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0868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</xdr:row>
      <xdr:rowOff>39688</xdr:rowOff>
    </xdr:from>
    <xdr:to>
      <xdr:col>183</xdr:col>
      <xdr:colOff>460375</xdr:colOff>
      <xdr:row>2</xdr:row>
      <xdr:rowOff>293688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108</xdr:col>
      <xdr:colOff>347663</xdr:colOff>
      <xdr:row>0</xdr:row>
      <xdr:rowOff>66675</xdr:rowOff>
    </xdr:from>
    <xdr:to>
      <xdr:col>108</xdr:col>
      <xdr:colOff>804863</xdr:colOff>
      <xdr:row>0</xdr:row>
      <xdr:rowOff>523875</xdr:rowOff>
    </xdr:to>
    <xdr:pic>
      <xdr:nvPicPr>
        <xdr:cNvPr id="19264" name="Picture 19263">
          <a:extLst>
            <a:ext uri="{FF2B5EF4-FFF2-40B4-BE49-F238E27FC236}">
              <a16:creationId xmlns:a16="http://schemas.microsoft.com/office/drawing/2014/main" id="{00000000-0008-0000-0900-000040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521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</xdr:row>
      <xdr:rowOff>39688</xdr:rowOff>
    </xdr:from>
    <xdr:to>
      <xdr:col>111</xdr:col>
      <xdr:colOff>460375</xdr:colOff>
      <xdr:row>2</xdr:row>
      <xdr:rowOff>293688</xdr:rowOff>
    </xdr:to>
    <xdr:pic>
      <xdr:nvPicPr>
        <xdr:cNvPr id="19267" name="Picture 19266">
          <a:extLst>
            <a:ext uri="{FF2B5EF4-FFF2-40B4-BE49-F238E27FC236}">
              <a16:creationId xmlns:a16="http://schemas.microsoft.com/office/drawing/2014/main" id="{00000000-0008-0000-0900-000043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228</xdr:col>
      <xdr:colOff>347663</xdr:colOff>
      <xdr:row>0</xdr:row>
      <xdr:rowOff>66675</xdr:rowOff>
    </xdr:from>
    <xdr:to>
      <xdr:col>228</xdr:col>
      <xdr:colOff>804863</xdr:colOff>
      <xdr:row>0</xdr:row>
      <xdr:rowOff>523875</xdr:rowOff>
    </xdr:to>
    <xdr:pic>
      <xdr:nvPicPr>
        <xdr:cNvPr id="19270" name="Picture 19269">
          <a:extLst>
            <a:ext uri="{FF2B5EF4-FFF2-40B4-BE49-F238E27FC236}">
              <a16:creationId xmlns:a16="http://schemas.microsoft.com/office/drawing/2014/main" id="{00000000-0008-0000-0900-000046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766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</xdr:row>
      <xdr:rowOff>39688</xdr:rowOff>
    </xdr:from>
    <xdr:to>
      <xdr:col>231</xdr:col>
      <xdr:colOff>460375</xdr:colOff>
      <xdr:row>2</xdr:row>
      <xdr:rowOff>293688</xdr:rowOff>
    </xdr:to>
    <xdr:pic>
      <xdr:nvPicPr>
        <xdr:cNvPr id="19273" name="Picture 19272">
          <a:extLst>
            <a:ext uri="{FF2B5EF4-FFF2-40B4-BE49-F238E27FC236}">
              <a16:creationId xmlns:a16="http://schemas.microsoft.com/office/drawing/2014/main" id="{00000000-0008-0000-0900-000049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204</xdr:col>
      <xdr:colOff>347663</xdr:colOff>
      <xdr:row>0</xdr:row>
      <xdr:rowOff>66675</xdr:rowOff>
    </xdr:from>
    <xdr:to>
      <xdr:col>204</xdr:col>
      <xdr:colOff>804863</xdr:colOff>
      <xdr:row>0</xdr:row>
      <xdr:rowOff>523875</xdr:rowOff>
    </xdr:to>
    <xdr:pic>
      <xdr:nvPicPr>
        <xdr:cNvPr id="19276" name="Picture 19275">
          <a:extLst>
            <a:ext uri="{FF2B5EF4-FFF2-40B4-BE49-F238E27FC236}">
              <a16:creationId xmlns:a16="http://schemas.microsoft.com/office/drawing/2014/main" id="{00000000-0008-0000-0900-00004C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17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</xdr:row>
      <xdr:rowOff>39688</xdr:rowOff>
    </xdr:from>
    <xdr:to>
      <xdr:col>207</xdr:col>
      <xdr:colOff>460375</xdr:colOff>
      <xdr:row>2</xdr:row>
      <xdr:rowOff>293688</xdr:rowOff>
    </xdr:to>
    <xdr:pic>
      <xdr:nvPicPr>
        <xdr:cNvPr id="19279" name="Picture 19278">
          <a:extLst>
            <a:ext uri="{FF2B5EF4-FFF2-40B4-BE49-F238E27FC236}">
              <a16:creationId xmlns:a16="http://schemas.microsoft.com/office/drawing/2014/main" id="{00000000-0008-0000-0900-00004F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12</xdr:col>
      <xdr:colOff>347663</xdr:colOff>
      <xdr:row>0</xdr:row>
      <xdr:rowOff>66675</xdr:rowOff>
    </xdr:from>
    <xdr:to>
      <xdr:col>12</xdr:col>
      <xdr:colOff>804863</xdr:colOff>
      <xdr:row>0</xdr:row>
      <xdr:rowOff>523875</xdr:rowOff>
    </xdr:to>
    <xdr:pic>
      <xdr:nvPicPr>
        <xdr:cNvPr id="19282" name="Picture 19281">
          <a:extLst>
            <a:ext uri="{FF2B5EF4-FFF2-40B4-BE49-F238E27FC236}">
              <a16:creationId xmlns:a16="http://schemas.microsoft.com/office/drawing/2014/main" id="{00000000-0008-0000-0900-000052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25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</xdr:row>
      <xdr:rowOff>39688</xdr:rowOff>
    </xdr:from>
    <xdr:to>
      <xdr:col>15</xdr:col>
      <xdr:colOff>460375</xdr:colOff>
      <xdr:row>2</xdr:row>
      <xdr:rowOff>293688</xdr:rowOff>
    </xdr:to>
    <xdr:pic>
      <xdr:nvPicPr>
        <xdr:cNvPr id="19285" name="Picture 19284">
          <a:extLst>
            <a:ext uri="{FF2B5EF4-FFF2-40B4-BE49-F238E27FC236}">
              <a16:creationId xmlns:a16="http://schemas.microsoft.com/office/drawing/2014/main" id="{00000000-0008-0000-0900-000055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168</xdr:col>
      <xdr:colOff>500063</xdr:colOff>
      <xdr:row>0</xdr:row>
      <xdr:rowOff>66675</xdr:rowOff>
    </xdr:from>
    <xdr:to>
      <xdr:col>168</xdr:col>
      <xdr:colOff>957263</xdr:colOff>
      <xdr:row>0</xdr:row>
      <xdr:rowOff>523875</xdr:rowOff>
    </xdr:to>
    <xdr:pic>
      <xdr:nvPicPr>
        <xdr:cNvPr id="19288" name="Picture 19287">
          <a:extLst>
            <a:ext uri="{FF2B5EF4-FFF2-40B4-BE49-F238E27FC236}">
              <a16:creationId xmlns:a16="http://schemas.microsoft.com/office/drawing/2014/main" id="{00000000-0008-0000-0900-000058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143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</xdr:row>
      <xdr:rowOff>39688</xdr:rowOff>
    </xdr:from>
    <xdr:to>
      <xdr:col>171</xdr:col>
      <xdr:colOff>460375</xdr:colOff>
      <xdr:row>2</xdr:row>
      <xdr:rowOff>293688</xdr:rowOff>
    </xdr:to>
    <xdr:pic>
      <xdr:nvPicPr>
        <xdr:cNvPr id="19291" name="Picture 19290">
          <a:extLst>
            <a:ext uri="{FF2B5EF4-FFF2-40B4-BE49-F238E27FC236}">
              <a16:creationId xmlns:a16="http://schemas.microsoft.com/office/drawing/2014/main" id="{00000000-0008-0000-0900-00005B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120</xdr:col>
      <xdr:colOff>500063</xdr:colOff>
      <xdr:row>0</xdr:row>
      <xdr:rowOff>66675</xdr:rowOff>
    </xdr:from>
    <xdr:to>
      <xdr:col>120</xdr:col>
      <xdr:colOff>957263</xdr:colOff>
      <xdr:row>0</xdr:row>
      <xdr:rowOff>523875</xdr:rowOff>
    </xdr:to>
    <xdr:pic>
      <xdr:nvPicPr>
        <xdr:cNvPr id="19294" name="Picture 19293">
          <a:extLst>
            <a:ext uri="{FF2B5EF4-FFF2-40B4-BE49-F238E27FC236}">
              <a16:creationId xmlns:a16="http://schemas.microsoft.com/office/drawing/2014/main" id="{00000000-0008-0000-0900-00005E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245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</xdr:row>
      <xdr:rowOff>39688</xdr:rowOff>
    </xdr:from>
    <xdr:to>
      <xdr:col>123</xdr:col>
      <xdr:colOff>460375</xdr:colOff>
      <xdr:row>2</xdr:row>
      <xdr:rowOff>293688</xdr:rowOff>
    </xdr:to>
    <xdr:pic>
      <xdr:nvPicPr>
        <xdr:cNvPr id="19297" name="Picture 19296">
          <a:extLst>
            <a:ext uri="{FF2B5EF4-FFF2-40B4-BE49-F238E27FC236}">
              <a16:creationId xmlns:a16="http://schemas.microsoft.com/office/drawing/2014/main" id="{00000000-0008-0000-0900-000061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156</xdr:col>
      <xdr:colOff>347663</xdr:colOff>
      <xdr:row>0</xdr:row>
      <xdr:rowOff>66675</xdr:rowOff>
    </xdr:from>
    <xdr:to>
      <xdr:col>156</xdr:col>
      <xdr:colOff>804863</xdr:colOff>
      <xdr:row>0</xdr:row>
      <xdr:rowOff>523875</xdr:rowOff>
    </xdr:to>
    <xdr:pic>
      <xdr:nvPicPr>
        <xdr:cNvPr id="19300" name="Picture 19299">
          <a:extLst>
            <a:ext uri="{FF2B5EF4-FFF2-40B4-BE49-F238E27FC236}">
              <a16:creationId xmlns:a16="http://schemas.microsoft.com/office/drawing/2014/main" id="{00000000-0008-0000-0900-000064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419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</xdr:row>
      <xdr:rowOff>39688</xdr:rowOff>
    </xdr:from>
    <xdr:to>
      <xdr:col>159</xdr:col>
      <xdr:colOff>460375</xdr:colOff>
      <xdr:row>2</xdr:row>
      <xdr:rowOff>293688</xdr:rowOff>
    </xdr:to>
    <xdr:pic>
      <xdr:nvPicPr>
        <xdr:cNvPr id="19303" name="Picture 19302">
          <a:extLst>
            <a:ext uri="{FF2B5EF4-FFF2-40B4-BE49-F238E27FC236}">
              <a16:creationId xmlns:a16="http://schemas.microsoft.com/office/drawing/2014/main" id="{00000000-0008-0000-0900-000067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216</xdr:col>
      <xdr:colOff>500063</xdr:colOff>
      <xdr:row>0</xdr:row>
      <xdr:rowOff>66675</xdr:rowOff>
    </xdr:from>
    <xdr:to>
      <xdr:col>216</xdr:col>
      <xdr:colOff>957263</xdr:colOff>
      <xdr:row>0</xdr:row>
      <xdr:rowOff>523875</xdr:rowOff>
    </xdr:to>
    <xdr:pic>
      <xdr:nvPicPr>
        <xdr:cNvPr id="19306" name="Picture 19305">
          <a:extLst>
            <a:ext uri="{FF2B5EF4-FFF2-40B4-BE49-F238E27FC236}">
              <a16:creationId xmlns:a16="http://schemas.microsoft.com/office/drawing/2014/main" id="{00000000-0008-0000-0900-00006A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041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</xdr:row>
      <xdr:rowOff>39688</xdr:rowOff>
    </xdr:from>
    <xdr:to>
      <xdr:col>219</xdr:col>
      <xdr:colOff>460375</xdr:colOff>
      <xdr:row>2</xdr:row>
      <xdr:rowOff>293688</xdr:rowOff>
    </xdr:to>
    <xdr:pic>
      <xdr:nvPicPr>
        <xdr:cNvPr id="19309" name="Picture 19308">
          <a:extLst>
            <a:ext uri="{FF2B5EF4-FFF2-40B4-BE49-F238E27FC236}">
              <a16:creationId xmlns:a16="http://schemas.microsoft.com/office/drawing/2014/main" id="{00000000-0008-0000-0900-00006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192</xdr:col>
      <xdr:colOff>500063</xdr:colOff>
      <xdr:row>0</xdr:row>
      <xdr:rowOff>66675</xdr:rowOff>
    </xdr:from>
    <xdr:to>
      <xdr:col>192</xdr:col>
      <xdr:colOff>957263</xdr:colOff>
      <xdr:row>0</xdr:row>
      <xdr:rowOff>523875</xdr:rowOff>
    </xdr:to>
    <xdr:pic>
      <xdr:nvPicPr>
        <xdr:cNvPr id="19312" name="Picture 19311">
          <a:extLst>
            <a:ext uri="{FF2B5EF4-FFF2-40B4-BE49-F238E27FC236}">
              <a16:creationId xmlns:a16="http://schemas.microsoft.com/office/drawing/2014/main" id="{00000000-0008-0000-0900-000070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5926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</xdr:row>
      <xdr:rowOff>39688</xdr:rowOff>
    </xdr:from>
    <xdr:to>
      <xdr:col>195</xdr:col>
      <xdr:colOff>460375</xdr:colOff>
      <xdr:row>2</xdr:row>
      <xdr:rowOff>293688</xdr:rowOff>
    </xdr:to>
    <xdr:pic>
      <xdr:nvPicPr>
        <xdr:cNvPr id="19315" name="Picture 19314">
          <a:extLst>
            <a:ext uri="{FF2B5EF4-FFF2-40B4-BE49-F238E27FC236}">
              <a16:creationId xmlns:a16="http://schemas.microsoft.com/office/drawing/2014/main" id="{00000000-0008-0000-0900-000073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132</xdr:col>
      <xdr:colOff>347663</xdr:colOff>
      <xdr:row>0</xdr:row>
      <xdr:rowOff>66675</xdr:rowOff>
    </xdr:from>
    <xdr:to>
      <xdr:col>132</xdr:col>
      <xdr:colOff>804863</xdr:colOff>
      <xdr:row>0</xdr:row>
      <xdr:rowOff>523875</xdr:rowOff>
    </xdr:to>
    <xdr:pic>
      <xdr:nvPicPr>
        <xdr:cNvPr id="19318" name="Picture 19317">
          <a:extLst>
            <a:ext uri="{FF2B5EF4-FFF2-40B4-BE49-F238E27FC236}">
              <a16:creationId xmlns:a16="http://schemas.microsoft.com/office/drawing/2014/main" id="{00000000-0008-0000-0900-000076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397013" y="66675"/>
          <a:ext cx="457200" cy="4572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</xdr:row>
      <xdr:rowOff>39688</xdr:rowOff>
    </xdr:from>
    <xdr:to>
      <xdr:col>135</xdr:col>
      <xdr:colOff>460375</xdr:colOff>
      <xdr:row>2</xdr:row>
      <xdr:rowOff>293688</xdr:rowOff>
    </xdr:to>
    <xdr:pic>
      <xdr:nvPicPr>
        <xdr:cNvPr id="19321" name="Picture 19320">
          <a:extLst>
            <a:ext uri="{FF2B5EF4-FFF2-40B4-BE49-F238E27FC236}">
              <a16:creationId xmlns:a16="http://schemas.microsoft.com/office/drawing/2014/main" id="{00000000-0008-0000-0900-000079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9636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</xdr:row>
      <xdr:rowOff>39688</xdr:rowOff>
    </xdr:from>
    <xdr:to>
      <xdr:col>123</xdr:col>
      <xdr:colOff>460375</xdr:colOff>
      <xdr:row>3</xdr:row>
      <xdr:rowOff>293688</xdr:rowOff>
    </xdr:to>
    <xdr:pic>
      <xdr:nvPicPr>
        <xdr:cNvPr id="19324" name="Picture 19323">
          <a:extLst>
            <a:ext uri="{FF2B5EF4-FFF2-40B4-BE49-F238E27FC236}">
              <a16:creationId xmlns:a16="http://schemas.microsoft.com/office/drawing/2014/main" id="{00000000-0008-0000-0900-00007C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</xdr:row>
      <xdr:rowOff>39688</xdr:rowOff>
    </xdr:from>
    <xdr:to>
      <xdr:col>51</xdr:col>
      <xdr:colOff>460375</xdr:colOff>
      <xdr:row>3</xdr:row>
      <xdr:rowOff>293688</xdr:rowOff>
    </xdr:to>
    <xdr:pic>
      <xdr:nvPicPr>
        <xdr:cNvPr id="19327" name="Picture 19326">
          <a:extLst>
            <a:ext uri="{FF2B5EF4-FFF2-40B4-BE49-F238E27FC236}">
              <a16:creationId xmlns:a16="http://schemas.microsoft.com/office/drawing/2014/main" id="{00000000-0008-0000-0900-00007F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</xdr:row>
      <xdr:rowOff>39688</xdr:rowOff>
    </xdr:from>
    <xdr:to>
      <xdr:col>15</xdr:col>
      <xdr:colOff>460375</xdr:colOff>
      <xdr:row>3</xdr:row>
      <xdr:rowOff>293688</xdr:rowOff>
    </xdr:to>
    <xdr:pic>
      <xdr:nvPicPr>
        <xdr:cNvPr id="17090" name="Picture 17089">
          <a:extLst>
            <a:ext uri="{FF2B5EF4-FFF2-40B4-BE49-F238E27FC236}">
              <a16:creationId xmlns:a16="http://schemas.microsoft.com/office/drawing/2014/main" id="{00000000-0008-0000-0900-0000C2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</xdr:row>
      <xdr:rowOff>39688</xdr:rowOff>
    </xdr:from>
    <xdr:to>
      <xdr:col>159</xdr:col>
      <xdr:colOff>460375</xdr:colOff>
      <xdr:row>3</xdr:row>
      <xdr:rowOff>293688</xdr:rowOff>
    </xdr:to>
    <xdr:pic>
      <xdr:nvPicPr>
        <xdr:cNvPr id="17093" name="Picture 17092">
          <a:extLst>
            <a:ext uri="{FF2B5EF4-FFF2-40B4-BE49-F238E27FC236}">
              <a16:creationId xmlns:a16="http://schemas.microsoft.com/office/drawing/2014/main" id="{00000000-0008-0000-0900-0000C5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</xdr:row>
      <xdr:rowOff>39688</xdr:rowOff>
    </xdr:from>
    <xdr:to>
      <xdr:col>75</xdr:col>
      <xdr:colOff>460375</xdr:colOff>
      <xdr:row>3</xdr:row>
      <xdr:rowOff>293688</xdr:rowOff>
    </xdr:to>
    <xdr:pic>
      <xdr:nvPicPr>
        <xdr:cNvPr id="17096" name="Picture 17095">
          <a:extLst>
            <a:ext uri="{FF2B5EF4-FFF2-40B4-BE49-F238E27FC236}">
              <a16:creationId xmlns:a16="http://schemas.microsoft.com/office/drawing/2014/main" id="{00000000-0008-0000-0900-0000C8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</xdr:row>
      <xdr:rowOff>39688</xdr:rowOff>
    </xdr:from>
    <xdr:to>
      <xdr:col>27</xdr:col>
      <xdr:colOff>460375</xdr:colOff>
      <xdr:row>3</xdr:row>
      <xdr:rowOff>293688</xdr:rowOff>
    </xdr:to>
    <xdr:pic>
      <xdr:nvPicPr>
        <xdr:cNvPr id="17099" name="Picture 17098">
          <a:extLst>
            <a:ext uri="{FF2B5EF4-FFF2-40B4-BE49-F238E27FC236}">
              <a16:creationId xmlns:a16="http://schemas.microsoft.com/office/drawing/2014/main" id="{00000000-0008-0000-0900-0000CB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</xdr:row>
      <xdr:rowOff>39688</xdr:rowOff>
    </xdr:from>
    <xdr:to>
      <xdr:col>99</xdr:col>
      <xdr:colOff>460375</xdr:colOff>
      <xdr:row>3</xdr:row>
      <xdr:rowOff>293688</xdr:rowOff>
    </xdr:to>
    <xdr:pic>
      <xdr:nvPicPr>
        <xdr:cNvPr id="17102" name="Picture 17101">
          <a:extLst>
            <a:ext uri="{FF2B5EF4-FFF2-40B4-BE49-F238E27FC236}">
              <a16:creationId xmlns:a16="http://schemas.microsoft.com/office/drawing/2014/main" id="{00000000-0008-0000-0900-0000CE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</xdr:row>
      <xdr:rowOff>39688</xdr:rowOff>
    </xdr:from>
    <xdr:to>
      <xdr:col>87</xdr:col>
      <xdr:colOff>460375</xdr:colOff>
      <xdr:row>3</xdr:row>
      <xdr:rowOff>293688</xdr:rowOff>
    </xdr:to>
    <xdr:pic>
      <xdr:nvPicPr>
        <xdr:cNvPr id="17105" name="Picture 17104">
          <a:extLst>
            <a:ext uri="{FF2B5EF4-FFF2-40B4-BE49-F238E27FC236}">
              <a16:creationId xmlns:a16="http://schemas.microsoft.com/office/drawing/2014/main" id="{00000000-0008-0000-0900-0000D1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</xdr:row>
      <xdr:rowOff>39688</xdr:rowOff>
    </xdr:from>
    <xdr:to>
      <xdr:col>135</xdr:col>
      <xdr:colOff>460375</xdr:colOff>
      <xdr:row>3</xdr:row>
      <xdr:rowOff>293688</xdr:rowOff>
    </xdr:to>
    <xdr:pic>
      <xdr:nvPicPr>
        <xdr:cNvPr id="17108" name="Picture 17107">
          <a:extLst>
            <a:ext uri="{FF2B5EF4-FFF2-40B4-BE49-F238E27FC236}">
              <a16:creationId xmlns:a16="http://schemas.microsoft.com/office/drawing/2014/main" id="{00000000-0008-0000-0900-0000D4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</xdr:row>
      <xdr:rowOff>39688</xdr:rowOff>
    </xdr:from>
    <xdr:to>
      <xdr:col>171</xdr:col>
      <xdr:colOff>460375</xdr:colOff>
      <xdr:row>3</xdr:row>
      <xdr:rowOff>293688</xdr:rowOff>
    </xdr:to>
    <xdr:pic>
      <xdr:nvPicPr>
        <xdr:cNvPr id="17111" name="Picture 17110">
          <a:extLst>
            <a:ext uri="{FF2B5EF4-FFF2-40B4-BE49-F238E27FC236}">
              <a16:creationId xmlns:a16="http://schemas.microsoft.com/office/drawing/2014/main" id="{00000000-0008-0000-0900-0000D7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</xdr:row>
      <xdr:rowOff>39688</xdr:rowOff>
    </xdr:from>
    <xdr:to>
      <xdr:col>39</xdr:col>
      <xdr:colOff>460375</xdr:colOff>
      <xdr:row>3</xdr:row>
      <xdr:rowOff>293688</xdr:rowOff>
    </xdr:to>
    <xdr:pic>
      <xdr:nvPicPr>
        <xdr:cNvPr id="17114" name="Picture 17113">
          <a:extLst>
            <a:ext uri="{FF2B5EF4-FFF2-40B4-BE49-F238E27FC236}">
              <a16:creationId xmlns:a16="http://schemas.microsoft.com/office/drawing/2014/main" id="{00000000-0008-0000-0900-0000DA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</xdr:row>
      <xdr:rowOff>39688</xdr:rowOff>
    </xdr:from>
    <xdr:to>
      <xdr:col>207</xdr:col>
      <xdr:colOff>460375</xdr:colOff>
      <xdr:row>3</xdr:row>
      <xdr:rowOff>293688</xdr:rowOff>
    </xdr:to>
    <xdr:pic>
      <xdr:nvPicPr>
        <xdr:cNvPr id="17117" name="Picture 17116">
          <a:extLst>
            <a:ext uri="{FF2B5EF4-FFF2-40B4-BE49-F238E27FC236}">
              <a16:creationId xmlns:a16="http://schemas.microsoft.com/office/drawing/2014/main" id="{00000000-0008-0000-0900-0000DD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</xdr:row>
      <xdr:rowOff>39688</xdr:rowOff>
    </xdr:from>
    <xdr:to>
      <xdr:col>183</xdr:col>
      <xdr:colOff>460375</xdr:colOff>
      <xdr:row>3</xdr:row>
      <xdr:rowOff>293688</xdr:rowOff>
    </xdr:to>
    <xdr:pic>
      <xdr:nvPicPr>
        <xdr:cNvPr id="17120" name="Picture 17119">
          <a:extLst>
            <a:ext uri="{FF2B5EF4-FFF2-40B4-BE49-F238E27FC236}">
              <a16:creationId xmlns:a16="http://schemas.microsoft.com/office/drawing/2014/main" id="{00000000-0008-0000-0900-0000E0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</xdr:row>
      <xdr:rowOff>39688</xdr:rowOff>
    </xdr:from>
    <xdr:to>
      <xdr:col>147</xdr:col>
      <xdr:colOff>460375</xdr:colOff>
      <xdr:row>3</xdr:row>
      <xdr:rowOff>293688</xdr:rowOff>
    </xdr:to>
    <xdr:pic>
      <xdr:nvPicPr>
        <xdr:cNvPr id="17123" name="Picture 17122">
          <a:extLst>
            <a:ext uri="{FF2B5EF4-FFF2-40B4-BE49-F238E27FC236}">
              <a16:creationId xmlns:a16="http://schemas.microsoft.com/office/drawing/2014/main" id="{00000000-0008-0000-0900-0000E3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</xdr:row>
      <xdr:rowOff>39688</xdr:rowOff>
    </xdr:from>
    <xdr:to>
      <xdr:col>231</xdr:col>
      <xdr:colOff>460375</xdr:colOff>
      <xdr:row>3</xdr:row>
      <xdr:rowOff>293688</xdr:rowOff>
    </xdr:to>
    <xdr:pic>
      <xdr:nvPicPr>
        <xdr:cNvPr id="17126" name="Picture 17125">
          <a:extLst>
            <a:ext uri="{FF2B5EF4-FFF2-40B4-BE49-F238E27FC236}">
              <a16:creationId xmlns:a16="http://schemas.microsoft.com/office/drawing/2014/main" id="{00000000-0008-0000-0900-0000E6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</xdr:row>
      <xdr:rowOff>39688</xdr:rowOff>
    </xdr:from>
    <xdr:to>
      <xdr:col>195</xdr:col>
      <xdr:colOff>460375</xdr:colOff>
      <xdr:row>3</xdr:row>
      <xdr:rowOff>293688</xdr:rowOff>
    </xdr:to>
    <xdr:pic>
      <xdr:nvPicPr>
        <xdr:cNvPr id="17129" name="Picture 17128">
          <a:extLst>
            <a:ext uri="{FF2B5EF4-FFF2-40B4-BE49-F238E27FC236}">
              <a16:creationId xmlns:a16="http://schemas.microsoft.com/office/drawing/2014/main" id="{00000000-0008-0000-0900-0000E9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</xdr:row>
      <xdr:rowOff>39688</xdr:rowOff>
    </xdr:from>
    <xdr:to>
      <xdr:col>3</xdr:col>
      <xdr:colOff>460375</xdr:colOff>
      <xdr:row>3</xdr:row>
      <xdr:rowOff>293688</xdr:rowOff>
    </xdr:to>
    <xdr:pic>
      <xdr:nvPicPr>
        <xdr:cNvPr id="17132" name="Picture 17131">
          <a:extLst>
            <a:ext uri="{FF2B5EF4-FFF2-40B4-BE49-F238E27FC236}">
              <a16:creationId xmlns:a16="http://schemas.microsoft.com/office/drawing/2014/main" id="{00000000-0008-0000-0900-0000EC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</xdr:row>
      <xdr:rowOff>39688</xdr:rowOff>
    </xdr:from>
    <xdr:to>
      <xdr:col>63</xdr:col>
      <xdr:colOff>460375</xdr:colOff>
      <xdr:row>3</xdr:row>
      <xdr:rowOff>293688</xdr:rowOff>
    </xdr:to>
    <xdr:pic>
      <xdr:nvPicPr>
        <xdr:cNvPr id="17135" name="Picture 17134">
          <a:extLst>
            <a:ext uri="{FF2B5EF4-FFF2-40B4-BE49-F238E27FC236}">
              <a16:creationId xmlns:a16="http://schemas.microsoft.com/office/drawing/2014/main" id="{00000000-0008-0000-0900-0000EF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</xdr:row>
      <xdr:rowOff>39688</xdr:rowOff>
    </xdr:from>
    <xdr:to>
      <xdr:col>219</xdr:col>
      <xdr:colOff>460375</xdr:colOff>
      <xdr:row>3</xdr:row>
      <xdr:rowOff>293688</xdr:rowOff>
    </xdr:to>
    <xdr:pic>
      <xdr:nvPicPr>
        <xdr:cNvPr id="17138" name="Picture 17137">
          <a:extLst>
            <a:ext uri="{FF2B5EF4-FFF2-40B4-BE49-F238E27FC236}">
              <a16:creationId xmlns:a16="http://schemas.microsoft.com/office/drawing/2014/main" id="{00000000-0008-0000-0900-0000F2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</xdr:row>
      <xdr:rowOff>39688</xdr:rowOff>
    </xdr:from>
    <xdr:to>
      <xdr:col>111</xdr:col>
      <xdr:colOff>460375</xdr:colOff>
      <xdr:row>3</xdr:row>
      <xdr:rowOff>293688</xdr:rowOff>
    </xdr:to>
    <xdr:pic>
      <xdr:nvPicPr>
        <xdr:cNvPr id="17141" name="Picture 17140">
          <a:extLst>
            <a:ext uri="{FF2B5EF4-FFF2-40B4-BE49-F238E27FC236}">
              <a16:creationId xmlns:a16="http://schemas.microsoft.com/office/drawing/2014/main" id="{00000000-0008-0000-0900-0000F5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296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</xdr:row>
      <xdr:rowOff>39688</xdr:rowOff>
    </xdr:from>
    <xdr:to>
      <xdr:col>135</xdr:col>
      <xdr:colOff>460375</xdr:colOff>
      <xdr:row>4</xdr:row>
      <xdr:rowOff>293688</xdr:rowOff>
    </xdr:to>
    <xdr:pic>
      <xdr:nvPicPr>
        <xdr:cNvPr id="17144" name="Picture 17143">
          <a:extLst>
            <a:ext uri="{FF2B5EF4-FFF2-40B4-BE49-F238E27FC236}">
              <a16:creationId xmlns:a16="http://schemas.microsoft.com/office/drawing/2014/main" id="{00000000-0008-0000-0900-0000F8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</xdr:row>
      <xdr:rowOff>39688</xdr:rowOff>
    </xdr:from>
    <xdr:to>
      <xdr:col>3</xdr:col>
      <xdr:colOff>460375</xdr:colOff>
      <xdr:row>4</xdr:row>
      <xdr:rowOff>293688</xdr:rowOff>
    </xdr:to>
    <xdr:pic>
      <xdr:nvPicPr>
        <xdr:cNvPr id="17147" name="Picture 17146">
          <a:extLst>
            <a:ext uri="{FF2B5EF4-FFF2-40B4-BE49-F238E27FC236}">
              <a16:creationId xmlns:a16="http://schemas.microsoft.com/office/drawing/2014/main" id="{00000000-0008-0000-0900-0000FB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</xdr:row>
      <xdr:rowOff>39688</xdr:rowOff>
    </xdr:from>
    <xdr:to>
      <xdr:col>15</xdr:col>
      <xdr:colOff>460375</xdr:colOff>
      <xdr:row>4</xdr:row>
      <xdr:rowOff>293688</xdr:rowOff>
    </xdr:to>
    <xdr:pic>
      <xdr:nvPicPr>
        <xdr:cNvPr id="17150" name="Picture 17149">
          <a:extLst>
            <a:ext uri="{FF2B5EF4-FFF2-40B4-BE49-F238E27FC236}">
              <a16:creationId xmlns:a16="http://schemas.microsoft.com/office/drawing/2014/main" id="{00000000-0008-0000-0900-0000FE4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</xdr:row>
      <xdr:rowOff>39688</xdr:rowOff>
    </xdr:from>
    <xdr:to>
      <xdr:col>27</xdr:col>
      <xdr:colOff>460375</xdr:colOff>
      <xdr:row>4</xdr:row>
      <xdr:rowOff>293688</xdr:rowOff>
    </xdr:to>
    <xdr:pic>
      <xdr:nvPicPr>
        <xdr:cNvPr id="17153" name="Picture 17152">
          <a:extLst>
            <a:ext uri="{FF2B5EF4-FFF2-40B4-BE49-F238E27FC236}">
              <a16:creationId xmlns:a16="http://schemas.microsoft.com/office/drawing/2014/main" id="{00000000-0008-0000-0900-000001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</xdr:row>
      <xdr:rowOff>39688</xdr:rowOff>
    </xdr:from>
    <xdr:to>
      <xdr:col>39</xdr:col>
      <xdr:colOff>460375</xdr:colOff>
      <xdr:row>4</xdr:row>
      <xdr:rowOff>293688</xdr:rowOff>
    </xdr:to>
    <xdr:pic>
      <xdr:nvPicPr>
        <xdr:cNvPr id="17156" name="Picture 17155">
          <a:extLst>
            <a:ext uri="{FF2B5EF4-FFF2-40B4-BE49-F238E27FC236}">
              <a16:creationId xmlns:a16="http://schemas.microsoft.com/office/drawing/2014/main" id="{00000000-0008-0000-0900-000004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</xdr:row>
      <xdr:rowOff>39688</xdr:rowOff>
    </xdr:from>
    <xdr:to>
      <xdr:col>87</xdr:col>
      <xdr:colOff>460375</xdr:colOff>
      <xdr:row>4</xdr:row>
      <xdr:rowOff>293688</xdr:rowOff>
    </xdr:to>
    <xdr:pic>
      <xdr:nvPicPr>
        <xdr:cNvPr id="17159" name="Picture 17158">
          <a:extLst>
            <a:ext uri="{FF2B5EF4-FFF2-40B4-BE49-F238E27FC236}">
              <a16:creationId xmlns:a16="http://schemas.microsoft.com/office/drawing/2014/main" id="{00000000-0008-0000-0900-000007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</xdr:row>
      <xdr:rowOff>39688</xdr:rowOff>
    </xdr:from>
    <xdr:to>
      <xdr:col>159</xdr:col>
      <xdr:colOff>460375</xdr:colOff>
      <xdr:row>4</xdr:row>
      <xdr:rowOff>293688</xdr:rowOff>
    </xdr:to>
    <xdr:pic>
      <xdr:nvPicPr>
        <xdr:cNvPr id="17162" name="Picture 17161">
          <a:extLst>
            <a:ext uri="{FF2B5EF4-FFF2-40B4-BE49-F238E27FC236}">
              <a16:creationId xmlns:a16="http://schemas.microsoft.com/office/drawing/2014/main" id="{00000000-0008-0000-0900-00000A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</xdr:row>
      <xdr:rowOff>39688</xdr:rowOff>
    </xdr:from>
    <xdr:to>
      <xdr:col>183</xdr:col>
      <xdr:colOff>460375</xdr:colOff>
      <xdr:row>4</xdr:row>
      <xdr:rowOff>293688</xdr:rowOff>
    </xdr:to>
    <xdr:pic>
      <xdr:nvPicPr>
        <xdr:cNvPr id="17165" name="Picture 17164">
          <a:extLst>
            <a:ext uri="{FF2B5EF4-FFF2-40B4-BE49-F238E27FC236}">
              <a16:creationId xmlns:a16="http://schemas.microsoft.com/office/drawing/2014/main" id="{00000000-0008-0000-0900-00000D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</xdr:row>
      <xdr:rowOff>39688</xdr:rowOff>
    </xdr:from>
    <xdr:to>
      <xdr:col>171</xdr:col>
      <xdr:colOff>460375</xdr:colOff>
      <xdr:row>4</xdr:row>
      <xdr:rowOff>293688</xdr:rowOff>
    </xdr:to>
    <xdr:pic>
      <xdr:nvPicPr>
        <xdr:cNvPr id="17168" name="Picture 17167">
          <a:extLst>
            <a:ext uri="{FF2B5EF4-FFF2-40B4-BE49-F238E27FC236}">
              <a16:creationId xmlns:a16="http://schemas.microsoft.com/office/drawing/2014/main" id="{00000000-0008-0000-0900-000010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</xdr:row>
      <xdr:rowOff>39688</xdr:rowOff>
    </xdr:from>
    <xdr:to>
      <xdr:col>111</xdr:col>
      <xdr:colOff>460375</xdr:colOff>
      <xdr:row>4</xdr:row>
      <xdr:rowOff>293688</xdr:rowOff>
    </xdr:to>
    <xdr:pic>
      <xdr:nvPicPr>
        <xdr:cNvPr id="17171" name="Picture 17170">
          <a:extLst>
            <a:ext uri="{FF2B5EF4-FFF2-40B4-BE49-F238E27FC236}">
              <a16:creationId xmlns:a16="http://schemas.microsoft.com/office/drawing/2014/main" id="{00000000-0008-0000-0900-000013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</xdr:row>
      <xdr:rowOff>39688</xdr:rowOff>
    </xdr:from>
    <xdr:to>
      <xdr:col>219</xdr:col>
      <xdr:colOff>460375</xdr:colOff>
      <xdr:row>4</xdr:row>
      <xdr:rowOff>293688</xdr:rowOff>
    </xdr:to>
    <xdr:pic>
      <xdr:nvPicPr>
        <xdr:cNvPr id="17174" name="Picture 17173">
          <a:extLst>
            <a:ext uri="{FF2B5EF4-FFF2-40B4-BE49-F238E27FC236}">
              <a16:creationId xmlns:a16="http://schemas.microsoft.com/office/drawing/2014/main" id="{00000000-0008-0000-0900-000016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</xdr:row>
      <xdr:rowOff>39688</xdr:rowOff>
    </xdr:from>
    <xdr:to>
      <xdr:col>75</xdr:col>
      <xdr:colOff>460375</xdr:colOff>
      <xdr:row>4</xdr:row>
      <xdr:rowOff>293688</xdr:rowOff>
    </xdr:to>
    <xdr:pic>
      <xdr:nvPicPr>
        <xdr:cNvPr id="17177" name="Picture 17176">
          <a:extLst>
            <a:ext uri="{FF2B5EF4-FFF2-40B4-BE49-F238E27FC236}">
              <a16:creationId xmlns:a16="http://schemas.microsoft.com/office/drawing/2014/main" id="{00000000-0008-0000-0900-000019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</xdr:row>
      <xdr:rowOff>39688</xdr:rowOff>
    </xdr:from>
    <xdr:to>
      <xdr:col>123</xdr:col>
      <xdr:colOff>460375</xdr:colOff>
      <xdr:row>4</xdr:row>
      <xdr:rowOff>293688</xdr:rowOff>
    </xdr:to>
    <xdr:pic>
      <xdr:nvPicPr>
        <xdr:cNvPr id="17180" name="Picture 17179">
          <a:extLst>
            <a:ext uri="{FF2B5EF4-FFF2-40B4-BE49-F238E27FC236}">
              <a16:creationId xmlns:a16="http://schemas.microsoft.com/office/drawing/2014/main" id="{00000000-0008-0000-0900-00001C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</xdr:row>
      <xdr:rowOff>39688</xdr:rowOff>
    </xdr:from>
    <xdr:to>
      <xdr:col>63</xdr:col>
      <xdr:colOff>460375</xdr:colOff>
      <xdr:row>4</xdr:row>
      <xdr:rowOff>293688</xdr:rowOff>
    </xdr:to>
    <xdr:pic>
      <xdr:nvPicPr>
        <xdr:cNvPr id="17183" name="Picture 17182">
          <a:extLst>
            <a:ext uri="{FF2B5EF4-FFF2-40B4-BE49-F238E27FC236}">
              <a16:creationId xmlns:a16="http://schemas.microsoft.com/office/drawing/2014/main" id="{00000000-0008-0000-0900-00001F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</xdr:row>
      <xdr:rowOff>39688</xdr:rowOff>
    </xdr:from>
    <xdr:to>
      <xdr:col>51</xdr:col>
      <xdr:colOff>460375</xdr:colOff>
      <xdr:row>4</xdr:row>
      <xdr:rowOff>293688</xdr:rowOff>
    </xdr:to>
    <xdr:pic>
      <xdr:nvPicPr>
        <xdr:cNvPr id="17186" name="Picture 17185">
          <a:extLst>
            <a:ext uri="{FF2B5EF4-FFF2-40B4-BE49-F238E27FC236}">
              <a16:creationId xmlns:a16="http://schemas.microsoft.com/office/drawing/2014/main" id="{00000000-0008-0000-0900-000022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</xdr:row>
      <xdr:rowOff>39688</xdr:rowOff>
    </xdr:from>
    <xdr:to>
      <xdr:col>99</xdr:col>
      <xdr:colOff>460375</xdr:colOff>
      <xdr:row>4</xdr:row>
      <xdr:rowOff>293688</xdr:rowOff>
    </xdr:to>
    <xdr:pic>
      <xdr:nvPicPr>
        <xdr:cNvPr id="17189" name="Picture 17188">
          <a:extLst>
            <a:ext uri="{FF2B5EF4-FFF2-40B4-BE49-F238E27FC236}">
              <a16:creationId xmlns:a16="http://schemas.microsoft.com/office/drawing/2014/main" id="{00000000-0008-0000-0900-000025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</xdr:row>
      <xdr:rowOff>39688</xdr:rowOff>
    </xdr:from>
    <xdr:to>
      <xdr:col>195</xdr:col>
      <xdr:colOff>460375</xdr:colOff>
      <xdr:row>4</xdr:row>
      <xdr:rowOff>293688</xdr:rowOff>
    </xdr:to>
    <xdr:pic>
      <xdr:nvPicPr>
        <xdr:cNvPr id="17192" name="Picture 17191">
          <a:extLst>
            <a:ext uri="{FF2B5EF4-FFF2-40B4-BE49-F238E27FC236}">
              <a16:creationId xmlns:a16="http://schemas.microsoft.com/office/drawing/2014/main" id="{00000000-0008-0000-0900-000028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</xdr:row>
      <xdr:rowOff>39688</xdr:rowOff>
    </xdr:from>
    <xdr:to>
      <xdr:col>207</xdr:col>
      <xdr:colOff>460375</xdr:colOff>
      <xdr:row>4</xdr:row>
      <xdr:rowOff>293688</xdr:rowOff>
    </xdr:to>
    <xdr:pic>
      <xdr:nvPicPr>
        <xdr:cNvPr id="17195" name="Picture 17194">
          <a:extLst>
            <a:ext uri="{FF2B5EF4-FFF2-40B4-BE49-F238E27FC236}">
              <a16:creationId xmlns:a16="http://schemas.microsoft.com/office/drawing/2014/main" id="{00000000-0008-0000-0900-00002B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</xdr:row>
      <xdr:rowOff>39688</xdr:rowOff>
    </xdr:from>
    <xdr:to>
      <xdr:col>231</xdr:col>
      <xdr:colOff>460375</xdr:colOff>
      <xdr:row>4</xdr:row>
      <xdr:rowOff>293688</xdr:rowOff>
    </xdr:to>
    <xdr:pic>
      <xdr:nvPicPr>
        <xdr:cNvPr id="17198" name="Picture 17197">
          <a:extLst>
            <a:ext uri="{FF2B5EF4-FFF2-40B4-BE49-F238E27FC236}">
              <a16:creationId xmlns:a16="http://schemas.microsoft.com/office/drawing/2014/main" id="{00000000-0008-0000-0900-00002E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</xdr:row>
      <xdr:rowOff>39688</xdr:rowOff>
    </xdr:from>
    <xdr:to>
      <xdr:col>147</xdr:col>
      <xdr:colOff>460375</xdr:colOff>
      <xdr:row>4</xdr:row>
      <xdr:rowOff>293688</xdr:rowOff>
    </xdr:to>
    <xdr:pic>
      <xdr:nvPicPr>
        <xdr:cNvPr id="17201" name="Picture 17200">
          <a:extLst>
            <a:ext uri="{FF2B5EF4-FFF2-40B4-BE49-F238E27FC236}">
              <a16:creationId xmlns:a16="http://schemas.microsoft.com/office/drawing/2014/main" id="{00000000-0008-0000-0900-000031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630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6</xdr:row>
      <xdr:rowOff>39688</xdr:rowOff>
    </xdr:from>
    <xdr:to>
      <xdr:col>75</xdr:col>
      <xdr:colOff>460375</xdr:colOff>
      <xdr:row>6</xdr:row>
      <xdr:rowOff>293688</xdr:rowOff>
    </xdr:to>
    <xdr:pic>
      <xdr:nvPicPr>
        <xdr:cNvPr id="17204" name="Picture 17203">
          <a:extLst>
            <a:ext uri="{FF2B5EF4-FFF2-40B4-BE49-F238E27FC236}">
              <a16:creationId xmlns:a16="http://schemas.microsoft.com/office/drawing/2014/main" id="{00000000-0008-0000-0900-000034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6</xdr:row>
      <xdr:rowOff>39688</xdr:rowOff>
    </xdr:from>
    <xdr:to>
      <xdr:col>195</xdr:col>
      <xdr:colOff>460375</xdr:colOff>
      <xdr:row>6</xdr:row>
      <xdr:rowOff>293688</xdr:rowOff>
    </xdr:to>
    <xdr:pic>
      <xdr:nvPicPr>
        <xdr:cNvPr id="17207" name="Picture 17206">
          <a:extLst>
            <a:ext uri="{FF2B5EF4-FFF2-40B4-BE49-F238E27FC236}">
              <a16:creationId xmlns:a16="http://schemas.microsoft.com/office/drawing/2014/main" id="{00000000-0008-0000-0900-000037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6</xdr:row>
      <xdr:rowOff>39688</xdr:rowOff>
    </xdr:from>
    <xdr:to>
      <xdr:col>3</xdr:col>
      <xdr:colOff>460375</xdr:colOff>
      <xdr:row>6</xdr:row>
      <xdr:rowOff>293688</xdr:rowOff>
    </xdr:to>
    <xdr:pic>
      <xdr:nvPicPr>
        <xdr:cNvPr id="17210" name="Picture 17209">
          <a:extLst>
            <a:ext uri="{FF2B5EF4-FFF2-40B4-BE49-F238E27FC236}">
              <a16:creationId xmlns:a16="http://schemas.microsoft.com/office/drawing/2014/main" id="{00000000-0008-0000-0900-00003A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6</xdr:row>
      <xdr:rowOff>39688</xdr:rowOff>
    </xdr:from>
    <xdr:to>
      <xdr:col>171</xdr:col>
      <xdr:colOff>460375</xdr:colOff>
      <xdr:row>6</xdr:row>
      <xdr:rowOff>293688</xdr:rowOff>
    </xdr:to>
    <xdr:pic>
      <xdr:nvPicPr>
        <xdr:cNvPr id="17213" name="Picture 17212">
          <a:extLst>
            <a:ext uri="{FF2B5EF4-FFF2-40B4-BE49-F238E27FC236}">
              <a16:creationId xmlns:a16="http://schemas.microsoft.com/office/drawing/2014/main" id="{00000000-0008-0000-0900-00003D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6</xdr:row>
      <xdr:rowOff>39688</xdr:rowOff>
    </xdr:from>
    <xdr:to>
      <xdr:col>27</xdr:col>
      <xdr:colOff>460375</xdr:colOff>
      <xdr:row>6</xdr:row>
      <xdr:rowOff>293688</xdr:rowOff>
    </xdr:to>
    <xdr:pic>
      <xdr:nvPicPr>
        <xdr:cNvPr id="17216" name="Picture 17215">
          <a:extLst>
            <a:ext uri="{FF2B5EF4-FFF2-40B4-BE49-F238E27FC236}">
              <a16:creationId xmlns:a16="http://schemas.microsoft.com/office/drawing/2014/main" id="{00000000-0008-0000-0900-000040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6</xdr:row>
      <xdr:rowOff>39688</xdr:rowOff>
    </xdr:from>
    <xdr:to>
      <xdr:col>39</xdr:col>
      <xdr:colOff>460375</xdr:colOff>
      <xdr:row>6</xdr:row>
      <xdr:rowOff>293688</xdr:rowOff>
    </xdr:to>
    <xdr:pic>
      <xdr:nvPicPr>
        <xdr:cNvPr id="17219" name="Picture 17218">
          <a:extLst>
            <a:ext uri="{FF2B5EF4-FFF2-40B4-BE49-F238E27FC236}">
              <a16:creationId xmlns:a16="http://schemas.microsoft.com/office/drawing/2014/main" id="{00000000-0008-0000-0900-000043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6</xdr:row>
      <xdr:rowOff>39688</xdr:rowOff>
    </xdr:from>
    <xdr:to>
      <xdr:col>111</xdr:col>
      <xdr:colOff>460375</xdr:colOff>
      <xdr:row>6</xdr:row>
      <xdr:rowOff>293688</xdr:rowOff>
    </xdr:to>
    <xdr:pic>
      <xdr:nvPicPr>
        <xdr:cNvPr id="17222" name="Picture 17221">
          <a:extLst>
            <a:ext uri="{FF2B5EF4-FFF2-40B4-BE49-F238E27FC236}">
              <a16:creationId xmlns:a16="http://schemas.microsoft.com/office/drawing/2014/main" id="{00000000-0008-0000-0900-000046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6</xdr:row>
      <xdr:rowOff>39688</xdr:rowOff>
    </xdr:from>
    <xdr:to>
      <xdr:col>135</xdr:col>
      <xdr:colOff>460375</xdr:colOff>
      <xdr:row>6</xdr:row>
      <xdr:rowOff>293688</xdr:rowOff>
    </xdr:to>
    <xdr:pic>
      <xdr:nvPicPr>
        <xdr:cNvPr id="17225" name="Picture 17224">
          <a:extLst>
            <a:ext uri="{FF2B5EF4-FFF2-40B4-BE49-F238E27FC236}">
              <a16:creationId xmlns:a16="http://schemas.microsoft.com/office/drawing/2014/main" id="{00000000-0008-0000-0900-000049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6</xdr:row>
      <xdr:rowOff>39688</xdr:rowOff>
    </xdr:from>
    <xdr:to>
      <xdr:col>147</xdr:col>
      <xdr:colOff>460375</xdr:colOff>
      <xdr:row>6</xdr:row>
      <xdr:rowOff>293688</xdr:rowOff>
    </xdr:to>
    <xdr:pic>
      <xdr:nvPicPr>
        <xdr:cNvPr id="17228" name="Picture 17227">
          <a:extLst>
            <a:ext uri="{FF2B5EF4-FFF2-40B4-BE49-F238E27FC236}">
              <a16:creationId xmlns:a16="http://schemas.microsoft.com/office/drawing/2014/main" id="{00000000-0008-0000-0900-00004C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6</xdr:row>
      <xdr:rowOff>39688</xdr:rowOff>
    </xdr:from>
    <xdr:to>
      <xdr:col>159</xdr:col>
      <xdr:colOff>460375</xdr:colOff>
      <xdr:row>6</xdr:row>
      <xdr:rowOff>293688</xdr:rowOff>
    </xdr:to>
    <xdr:pic>
      <xdr:nvPicPr>
        <xdr:cNvPr id="17231" name="Picture 17230">
          <a:extLst>
            <a:ext uri="{FF2B5EF4-FFF2-40B4-BE49-F238E27FC236}">
              <a16:creationId xmlns:a16="http://schemas.microsoft.com/office/drawing/2014/main" id="{00000000-0008-0000-0900-00004F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6</xdr:row>
      <xdr:rowOff>39688</xdr:rowOff>
    </xdr:from>
    <xdr:to>
      <xdr:col>183</xdr:col>
      <xdr:colOff>460375</xdr:colOff>
      <xdr:row>6</xdr:row>
      <xdr:rowOff>293688</xdr:rowOff>
    </xdr:to>
    <xdr:pic>
      <xdr:nvPicPr>
        <xdr:cNvPr id="17234" name="Picture 17233">
          <a:extLst>
            <a:ext uri="{FF2B5EF4-FFF2-40B4-BE49-F238E27FC236}">
              <a16:creationId xmlns:a16="http://schemas.microsoft.com/office/drawing/2014/main" id="{00000000-0008-0000-0900-000052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6</xdr:row>
      <xdr:rowOff>39688</xdr:rowOff>
    </xdr:from>
    <xdr:to>
      <xdr:col>219</xdr:col>
      <xdr:colOff>460375</xdr:colOff>
      <xdr:row>6</xdr:row>
      <xdr:rowOff>293688</xdr:rowOff>
    </xdr:to>
    <xdr:pic>
      <xdr:nvPicPr>
        <xdr:cNvPr id="17237" name="Picture 17236">
          <a:extLst>
            <a:ext uri="{FF2B5EF4-FFF2-40B4-BE49-F238E27FC236}">
              <a16:creationId xmlns:a16="http://schemas.microsoft.com/office/drawing/2014/main" id="{00000000-0008-0000-0900-000055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6</xdr:row>
      <xdr:rowOff>39688</xdr:rowOff>
    </xdr:from>
    <xdr:to>
      <xdr:col>207</xdr:col>
      <xdr:colOff>460375</xdr:colOff>
      <xdr:row>6</xdr:row>
      <xdr:rowOff>293688</xdr:rowOff>
    </xdr:to>
    <xdr:pic>
      <xdr:nvPicPr>
        <xdr:cNvPr id="17240" name="Picture 17239">
          <a:extLst>
            <a:ext uri="{FF2B5EF4-FFF2-40B4-BE49-F238E27FC236}">
              <a16:creationId xmlns:a16="http://schemas.microsoft.com/office/drawing/2014/main" id="{00000000-0008-0000-0900-000058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6</xdr:row>
      <xdr:rowOff>39688</xdr:rowOff>
    </xdr:from>
    <xdr:to>
      <xdr:col>231</xdr:col>
      <xdr:colOff>460375</xdr:colOff>
      <xdr:row>6</xdr:row>
      <xdr:rowOff>293688</xdr:rowOff>
    </xdr:to>
    <xdr:pic>
      <xdr:nvPicPr>
        <xdr:cNvPr id="17243" name="Picture 17242">
          <a:extLst>
            <a:ext uri="{FF2B5EF4-FFF2-40B4-BE49-F238E27FC236}">
              <a16:creationId xmlns:a16="http://schemas.microsoft.com/office/drawing/2014/main" id="{00000000-0008-0000-0900-00005B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6</xdr:row>
      <xdr:rowOff>39688</xdr:rowOff>
    </xdr:from>
    <xdr:to>
      <xdr:col>63</xdr:col>
      <xdr:colOff>460375</xdr:colOff>
      <xdr:row>6</xdr:row>
      <xdr:rowOff>293688</xdr:rowOff>
    </xdr:to>
    <xdr:pic>
      <xdr:nvPicPr>
        <xdr:cNvPr id="17246" name="Picture 17245">
          <a:extLst>
            <a:ext uri="{FF2B5EF4-FFF2-40B4-BE49-F238E27FC236}">
              <a16:creationId xmlns:a16="http://schemas.microsoft.com/office/drawing/2014/main" id="{00000000-0008-0000-0900-00005E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6</xdr:row>
      <xdr:rowOff>39688</xdr:rowOff>
    </xdr:from>
    <xdr:to>
      <xdr:col>15</xdr:col>
      <xdr:colOff>460375</xdr:colOff>
      <xdr:row>6</xdr:row>
      <xdr:rowOff>293688</xdr:rowOff>
    </xdr:to>
    <xdr:pic>
      <xdr:nvPicPr>
        <xdr:cNvPr id="17249" name="Picture 17248">
          <a:extLst>
            <a:ext uri="{FF2B5EF4-FFF2-40B4-BE49-F238E27FC236}">
              <a16:creationId xmlns:a16="http://schemas.microsoft.com/office/drawing/2014/main" id="{00000000-0008-0000-0900-000061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6</xdr:row>
      <xdr:rowOff>39688</xdr:rowOff>
    </xdr:from>
    <xdr:to>
      <xdr:col>99</xdr:col>
      <xdr:colOff>460375</xdr:colOff>
      <xdr:row>6</xdr:row>
      <xdr:rowOff>293688</xdr:rowOff>
    </xdr:to>
    <xdr:pic>
      <xdr:nvPicPr>
        <xdr:cNvPr id="17252" name="Picture 17251">
          <a:extLst>
            <a:ext uri="{FF2B5EF4-FFF2-40B4-BE49-F238E27FC236}">
              <a16:creationId xmlns:a16="http://schemas.microsoft.com/office/drawing/2014/main" id="{00000000-0008-0000-0900-000064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6</xdr:row>
      <xdr:rowOff>39688</xdr:rowOff>
    </xdr:from>
    <xdr:to>
      <xdr:col>123</xdr:col>
      <xdr:colOff>460375</xdr:colOff>
      <xdr:row>6</xdr:row>
      <xdr:rowOff>293688</xdr:rowOff>
    </xdr:to>
    <xdr:pic>
      <xdr:nvPicPr>
        <xdr:cNvPr id="17255" name="Picture 17254">
          <a:extLst>
            <a:ext uri="{FF2B5EF4-FFF2-40B4-BE49-F238E27FC236}">
              <a16:creationId xmlns:a16="http://schemas.microsoft.com/office/drawing/2014/main" id="{00000000-0008-0000-0900-000067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6</xdr:row>
      <xdr:rowOff>39688</xdr:rowOff>
    </xdr:from>
    <xdr:to>
      <xdr:col>87</xdr:col>
      <xdr:colOff>460375</xdr:colOff>
      <xdr:row>6</xdr:row>
      <xdr:rowOff>293688</xdr:rowOff>
    </xdr:to>
    <xdr:pic>
      <xdr:nvPicPr>
        <xdr:cNvPr id="17258" name="Picture 17257">
          <a:extLst>
            <a:ext uri="{FF2B5EF4-FFF2-40B4-BE49-F238E27FC236}">
              <a16:creationId xmlns:a16="http://schemas.microsoft.com/office/drawing/2014/main" id="{00000000-0008-0000-0900-00006A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6</xdr:row>
      <xdr:rowOff>39688</xdr:rowOff>
    </xdr:from>
    <xdr:to>
      <xdr:col>51</xdr:col>
      <xdr:colOff>460375</xdr:colOff>
      <xdr:row>6</xdr:row>
      <xdr:rowOff>293688</xdr:rowOff>
    </xdr:to>
    <xdr:pic>
      <xdr:nvPicPr>
        <xdr:cNvPr id="17261" name="Picture 17260">
          <a:extLst>
            <a:ext uri="{FF2B5EF4-FFF2-40B4-BE49-F238E27FC236}">
              <a16:creationId xmlns:a16="http://schemas.microsoft.com/office/drawing/2014/main" id="{00000000-0008-0000-0900-00006D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2297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7</xdr:row>
      <xdr:rowOff>39688</xdr:rowOff>
    </xdr:from>
    <xdr:to>
      <xdr:col>159</xdr:col>
      <xdr:colOff>460375</xdr:colOff>
      <xdr:row>7</xdr:row>
      <xdr:rowOff>293688</xdr:rowOff>
    </xdr:to>
    <xdr:pic>
      <xdr:nvPicPr>
        <xdr:cNvPr id="17264" name="Picture 17263">
          <a:extLst>
            <a:ext uri="{FF2B5EF4-FFF2-40B4-BE49-F238E27FC236}">
              <a16:creationId xmlns:a16="http://schemas.microsoft.com/office/drawing/2014/main" id="{00000000-0008-0000-0900-000070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7</xdr:row>
      <xdr:rowOff>39688</xdr:rowOff>
    </xdr:from>
    <xdr:to>
      <xdr:col>99</xdr:col>
      <xdr:colOff>460375</xdr:colOff>
      <xdr:row>7</xdr:row>
      <xdr:rowOff>293688</xdr:rowOff>
    </xdr:to>
    <xdr:pic>
      <xdr:nvPicPr>
        <xdr:cNvPr id="17266" name="Picture 17265">
          <a:extLst>
            <a:ext uri="{FF2B5EF4-FFF2-40B4-BE49-F238E27FC236}">
              <a16:creationId xmlns:a16="http://schemas.microsoft.com/office/drawing/2014/main" id="{00000000-0008-0000-0900-000072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7</xdr:row>
      <xdr:rowOff>39688</xdr:rowOff>
    </xdr:from>
    <xdr:to>
      <xdr:col>231</xdr:col>
      <xdr:colOff>460375</xdr:colOff>
      <xdr:row>7</xdr:row>
      <xdr:rowOff>293688</xdr:rowOff>
    </xdr:to>
    <xdr:pic>
      <xdr:nvPicPr>
        <xdr:cNvPr id="17269" name="Picture 17268">
          <a:extLst>
            <a:ext uri="{FF2B5EF4-FFF2-40B4-BE49-F238E27FC236}">
              <a16:creationId xmlns:a16="http://schemas.microsoft.com/office/drawing/2014/main" id="{00000000-0008-0000-0900-000075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7</xdr:row>
      <xdr:rowOff>39688</xdr:rowOff>
    </xdr:from>
    <xdr:to>
      <xdr:col>27</xdr:col>
      <xdr:colOff>460375</xdr:colOff>
      <xdr:row>7</xdr:row>
      <xdr:rowOff>293688</xdr:rowOff>
    </xdr:to>
    <xdr:pic>
      <xdr:nvPicPr>
        <xdr:cNvPr id="17272" name="Picture 17271">
          <a:extLst>
            <a:ext uri="{FF2B5EF4-FFF2-40B4-BE49-F238E27FC236}">
              <a16:creationId xmlns:a16="http://schemas.microsoft.com/office/drawing/2014/main" id="{00000000-0008-0000-0900-000078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7</xdr:row>
      <xdr:rowOff>39688</xdr:rowOff>
    </xdr:from>
    <xdr:to>
      <xdr:col>51</xdr:col>
      <xdr:colOff>460375</xdr:colOff>
      <xdr:row>7</xdr:row>
      <xdr:rowOff>293688</xdr:rowOff>
    </xdr:to>
    <xdr:pic>
      <xdr:nvPicPr>
        <xdr:cNvPr id="17275" name="Picture 17274">
          <a:extLst>
            <a:ext uri="{FF2B5EF4-FFF2-40B4-BE49-F238E27FC236}">
              <a16:creationId xmlns:a16="http://schemas.microsoft.com/office/drawing/2014/main" id="{00000000-0008-0000-0900-00007B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7</xdr:row>
      <xdr:rowOff>39688</xdr:rowOff>
    </xdr:from>
    <xdr:to>
      <xdr:col>3</xdr:col>
      <xdr:colOff>460375</xdr:colOff>
      <xdr:row>7</xdr:row>
      <xdr:rowOff>293688</xdr:rowOff>
    </xdr:to>
    <xdr:pic>
      <xdr:nvPicPr>
        <xdr:cNvPr id="17278" name="Picture 17277">
          <a:extLst>
            <a:ext uri="{FF2B5EF4-FFF2-40B4-BE49-F238E27FC236}">
              <a16:creationId xmlns:a16="http://schemas.microsoft.com/office/drawing/2014/main" id="{00000000-0008-0000-0900-00007E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7</xdr:row>
      <xdr:rowOff>39688</xdr:rowOff>
    </xdr:from>
    <xdr:to>
      <xdr:col>123</xdr:col>
      <xdr:colOff>460375</xdr:colOff>
      <xdr:row>7</xdr:row>
      <xdr:rowOff>293688</xdr:rowOff>
    </xdr:to>
    <xdr:pic>
      <xdr:nvPicPr>
        <xdr:cNvPr id="17281" name="Picture 17280">
          <a:extLst>
            <a:ext uri="{FF2B5EF4-FFF2-40B4-BE49-F238E27FC236}">
              <a16:creationId xmlns:a16="http://schemas.microsoft.com/office/drawing/2014/main" id="{00000000-0008-0000-0900-000081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7</xdr:row>
      <xdr:rowOff>39688</xdr:rowOff>
    </xdr:from>
    <xdr:to>
      <xdr:col>75</xdr:col>
      <xdr:colOff>460375</xdr:colOff>
      <xdr:row>7</xdr:row>
      <xdr:rowOff>293688</xdr:rowOff>
    </xdr:to>
    <xdr:pic>
      <xdr:nvPicPr>
        <xdr:cNvPr id="17284" name="Picture 17283">
          <a:extLst>
            <a:ext uri="{FF2B5EF4-FFF2-40B4-BE49-F238E27FC236}">
              <a16:creationId xmlns:a16="http://schemas.microsoft.com/office/drawing/2014/main" id="{00000000-0008-0000-0900-000084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7</xdr:row>
      <xdr:rowOff>39688</xdr:rowOff>
    </xdr:from>
    <xdr:to>
      <xdr:col>135</xdr:col>
      <xdr:colOff>460375</xdr:colOff>
      <xdr:row>7</xdr:row>
      <xdr:rowOff>293688</xdr:rowOff>
    </xdr:to>
    <xdr:pic>
      <xdr:nvPicPr>
        <xdr:cNvPr id="17287" name="Picture 17286">
          <a:extLst>
            <a:ext uri="{FF2B5EF4-FFF2-40B4-BE49-F238E27FC236}">
              <a16:creationId xmlns:a16="http://schemas.microsoft.com/office/drawing/2014/main" id="{00000000-0008-0000-0900-000087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7</xdr:row>
      <xdr:rowOff>39688</xdr:rowOff>
    </xdr:from>
    <xdr:to>
      <xdr:col>183</xdr:col>
      <xdr:colOff>460375</xdr:colOff>
      <xdr:row>7</xdr:row>
      <xdr:rowOff>293688</xdr:rowOff>
    </xdr:to>
    <xdr:pic>
      <xdr:nvPicPr>
        <xdr:cNvPr id="17290" name="Picture 17289">
          <a:extLst>
            <a:ext uri="{FF2B5EF4-FFF2-40B4-BE49-F238E27FC236}">
              <a16:creationId xmlns:a16="http://schemas.microsoft.com/office/drawing/2014/main" id="{00000000-0008-0000-0900-00008A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7</xdr:row>
      <xdr:rowOff>39688</xdr:rowOff>
    </xdr:from>
    <xdr:to>
      <xdr:col>171</xdr:col>
      <xdr:colOff>460375</xdr:colOff>
      <xdr:row>7</xdr:row>
      <xdr:rowOff>293688</xdr:rowOff>
    </xdr:to>
    <xdr:pic>
      <xdr:nvPicPr>
        <xdr:cNvPr id="17293" name="Picture 17292">
          <a:extLst>
            <a:ext uri="{FF2B5EF4-FFF2-40B4-BE49-F238E27FC236}">
              <a16:creationId xmlns:a16="http://schemas.microsoft.com/office/drawing/2014/main" id="{00000000-0008-0000-0900-00008D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7</xdr:row>
      <xdr:rowOff>39688</xdr:rowOff>
    </xdr:from>
    <xdr:to>
      <xdr:col>207</xdr:col>
      <xdr:colOff>460375</xdr:colOff>
      <xdr:row>7</xdr:row>
      <xdr:rowOff>293688</xdr:rowOff>
    </xdr:to>
    <xdr:pic>
      <xdr:nvPicPr>
        <xdr:cNvPr id="17296" name="Picture 17295">
          <a:extLst>
            <a:ext uri="{FF2B5EF4-FFF2-40B4-BE49-F238E27FC236}">
              <a16:creationId xmlns:a16="http://schemas.microsoft.com/office/drawing/2014/main" id="{00000000-0008-0000-0900-000090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7</xdr:row>
      <xdr:rowOff>39688</xdr:rowOff>
    </xdr:from>
    <xdr:to>
      <xdr:col>15</xdr:col>
      <xdr:colOff>460375</xdr:colOff>
      <xdr:row>7</xdr:row>
      <xdr:rowOff>293688</xdr:rowOff>
    </xdr:to>
    <xdr:pic>
      <xdr:nvPicPr>
        <xdr:cNvPr id="17299" name="Picture 17298">
          <a:extLst>
            <a:ext uri="{FF2B5EF4-FFF2-40B4-BE49-F238E27FC236}">
              <a16:creationId xmlns:a16="http://schemas.microsoft.com/office/drawing/2014/main" id="{00000000-0008-0000-0900-000093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7</xdr:row>
      <xdr:rowOff>39688</xdr:rowOff>
    </xdr:from>
    <xdr:to>
      <xdr:col>87</xdr:col>
      <xdr:colOff>460375</xdr:colOff>
      <xdr:row>7</xdr:row>
      <xdr:rowOff>293688</xdr:rowOff>
    </xdr:to>
    <xdr:pic>
      <xdr:nvPicPr>
        <xdr:cNvPr id="17302" name="Picture 17301">
          <a:extLst>
            <a:ext uri="{FF2B5EF4-FFF2-40B4-BE49-F238E27FC236}">
              <a16:creationId xmlns:a16="http://schemas.microsoft.com/office/drawing/2014/main" id="{00000000-0008-0000-0900-000096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7</xdr:row>
      <xdr:rowOff>39688</xdr:rowOff>
    </xdr:from>
    <xdr:to>
      <xdr:col>39</xdr:col>
      <xdr:colOff>460375</xdr:colOff>
      <xdr:row>7</xdr:row>
      <xdr:rowOff>293688</xdr:rowOff>
    </xdr:to>
    <xdr:pic>
      <xdr:nvPicPr>
        <xdr:cNvPr id="17305" name="Picture 17304">
          <a:extLst>
            <a:ext uri="{FF2B5EF4-FFF2-40B4-BE49-F238E27FC236}">
              <a16:creationId xmlns:a16="http://schemas.microsoft.com/office/drawing/2014/main" id="{00000000-0008-0000-0900-000099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7</xdr:row>
      <xdr:rowOff>39688</xdr:rowOff>
    </xdr:from>
    <xdr:to>
      <xdr:col>111</xdr:col>
      <xdr:colOff>460375</xdr:colOff>
      <xdr:row>7</xdr:row>
      <xdr:rowOff>293688</xdr:rowOff>
    </xdr:to>
    <xdr:pic>
      <xdr:nvPicPr>
        <xdr:cNvPr id="17308" name="Picture 17307">
          <a:extLst>
            <a:ext uri="{FF2B5EF4-FFF2-40B4-BE49-F238E27FC236}">
              <a16:creationId xmlns:a16="http://schemas.microsoft.com/office/drawing/2014/main" id="{00000000-0008-0000-0900-00009C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7</xdr:row>
      <xdr:rowOff>39688</xdr:rowOff>
    </xdr:from>
    <xdr:to>
      <xdr:col>219</xdr:col>
      <xdr:colOff>460375</xdr:colOff>
      <xdr:row>7</xdr:row>
      <xdr:rowOff>293688</xdr:rowOff>
    </xdr:to>
    <xdr:pic>
      <xdr:nvPicPr>
        <xdr:cNvPr id="17311" name="Picture 17310">
          <a:extLst>
            <a:ext uri="{FF2B5EF4-FFF2-40B4-BE49-F238E27FC236}">
              <a16:creationId xmlns:a16="http://schemas.microsoft.com/office/drawing/2014/main" id="{00000000-0008-0000-0900-00009F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7</xdr:row>
      <xdr:rowOff>39688</xdr:rowOff>
    </xdr:from>
    <xdr:to>
      <xdr:col>147</xdr:col>
      <xdr:colOff>460375</xdr:colOff>
      <xdr:row>7</xdr:row>
      <xdr:rowOff>293688</xdr:rowOff>
    </xdr:to>
    <xdr:pic>
      <xdr:nvPicPr>
        <xdr:cNvPr id="17314" name="Picture 17313">
          <a:extLst>
            <a:ext uri="{FF2B5EF4-FFF2-40B4-BE49-F238E27FC236}">
              <a16:creationId xmlns:a16="http://schemas.microsoft.com/office/drawing/2014/main" id="{00000000-0008-0000-0900-0000A2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7</xdr:row>
      <xdr:rowOff>39688</xdr:rowOff>
    </xdr:from>
    <xdr:to>
      <xdr:col>195</xdr:col>
      <xdr:colOff>460375</xdr:colOff>
      <xdr:row>7</xdr:row>
      <xdr:rowOff>293688</xdr:rowOff>
    </xdr:to>
    <xdr:pic>
      <xdr:nvPicPr>
        <xdr:cNvPr id="17317" name="Picture 17316">
          <a:extLst>
            <a:ext uri="{FF2B5EF4-FFF2-40B4-BE49-F238E27FC236}">
              <a16:creationId xmlns:a16="http://schemas.microsoft.com/office/drawing/2014/main" id="{00000000-0008-0000-0900-0000A5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7</xdr:row>
      <xdr:rowOff>39688</xdr:rowOff>
    </xdr:from>
    <xdr:to>
      <xdr:col>63</xdr:col>
      <xdr:colOff>460375</xdr:colOff>
      <xdr:row>7</xdr:row>
      <xdr:rowOff>293688</xdr:rowOff>
    </xdr:to>
    <xdr:pic>
      <xdr:nvPicPr>
        <xdr:cNvPr id="17320" name="Picture 17319">
          <a:extLst>
            <a:ext uri="{FF2B5EF4-FFF2-40B4-BE49-F238E27FC236}">
              <a16:creationId xmlns:a16="http://schemas.microsoft.com/office/drawing/2014/main" id="{00000000-0008-0000-0900-0000A8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2630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8</xdr:row>
      <xdr:rowOff>39688</xdr:rowOff>
    </xdr:from>
    <xdr:to>
      <xdr:col>63</xdr:col>
      <xdr:colOff>460375</xdr:colOff>
      <xdr:row>8</xdr:row>
      <xdr:rowOff>293688</xdr:rowOff>
    </xdr:to>
    <xdr:pic>
      <xdr:nvPicPr>
        <xdr:cNvPr id="17323" name="Picture 17322">
          <a:extLst>
            <a:ext uri="{FF2B5EF4-FFF2-40B4-BE49-F238E27FC236}">
              <a16:creationId xmlns:a16="http://schemas.microsoft.com/office/drawing/2014/main" id="{00000000-0008-0000-0900-0000AB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8</xdr:row>
      <xdr:rowOff>39688</xdr:rowOff>
    </xdr:from>
    <xdr:to>
      <xdr:col>135</xdr:col>
      <xdr:colOff>460375</xdr:colOff>
      <xdr:row>8</xdr:row>
      <xdr:rowOff>293688</xdr:rowOff>
    </xdr:to>
    <xdr:pic>
      <xdr:nvPicPr>
        <xdr:cNvPr id="17326" name="Picture 17325">
          <a:extLst>
            <a:ext uri="{FF2B5EF4-FFF2-40B4-BE49-F238E27FC236}">
              <a16:creationId xmlns:a16="http://schemas.microsoft.com/office/drawing/2014/main" id="{00000000-0008-0000-0900-0000AE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8</xdr:row>
      <xdr:rowOff>39688</xdr:rowOff>
    </xdr:from>
    <xdr:to>
      <xdr:col>147</xdr:col>
      <xdr:colOff>460375</xdr:colOff>
      <xdr:row>8</xdr:row>
      <xdr:rowOff>293688</xdr:rowOff>
    </xdr:to>
    <xdr:pic>
      <xdr:nvPicPr>
        <xdr:cNvPr id="17329" name="Picture 17328">
          <a:extLst>
            <a:ext uri="{FF2B5EF4-FFF2-40B4-BE49-F238E27FC236}">
              <a16:creationId xmlns:a16="http://schemas.microsoft.com/office/drawing/2014/main" id="{00000000-0008-0000-0900-0000B1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8</xdr:row>
      <xdr:rowOff>39688</xdr:rowOff>
    </xdr:from>
    <xdr:to>
      <xdr:col>15</xdr:col>
      <xdr:colOff>460375</xdr:colOff>
      <xdr:row>8</xdr:row>
      <xdr:rowOff>293688</xdr:rowOff>
    </xdr:to>
    <xdr:pic>
      <xdr:nvPicPr>
        <xdr:cNvPr id="17332" name="Picture 17331">
          <a:extLst>
            <a:ext uri="{FF2B5EF4-FFF2-40B4-BE49-F238E27FC236}">
              <a16:creationId xmlns:a16="http://schemas.microsoft.com/office/drawing/2014/main" id="{00000000-0008-0000-0900-0000B4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8</xdr:row>
      <xdr:rowOff>39688</xdr:rowOff>
    </xdr:from>
    <xdr:to>
      <xdr:col>87</xdr:col>
      <xdr:colOff>460375</xdr:colOff>
      <xdr:row>8</xdr:row>
      <xdr:rowOff>293688</xdr:rowOff>
    </xdr:to>
    <xdr:pic>
      <xdr:nvPicPr>
        <xdr:cNvPr id="17335" name="Picture 17334">
          <a:extLst>
            <a:ext uri="{FF2B5EF4-FFF2-40B4-BE49-F238E27FC236}">
              <a16:creationId xmlns:a16="http://schemas.microsoft.com/office/drawing/2014/main" id="{00000000-0008-0000-0900-0000B7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8</xdr:row>
      <xdr:rowOff>39688</xdr:rowOff>
    </xdr:from>
    <xdr:to>
      <xdr:col>171</xdr:col>
      <xdr:colOff>460375</xdr:colOff>
      <xdr:row>8</xdr:row>
      <xdr:rowOff>293688</xdr:rowOff>
    </xdr:to>
    <xdr:pic>
      <xdr:nvPicPr>
        <xdr:cNvPr id="17338" name="Picture 17337">
          <a:extLst>
            <a:ext uri="{FF2B5EF4-FFF2-40B4-BE49-F238E27FC236}">
              <a16:creationId xmlns:a16="http://schemas.microsoft.com/office/drawing/2014/main" id="{00000000-0008-0000-0900-0000BA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8</xdr:row>
      <xdr:rowOff>39688</xdr:rowOff>
    </xdr:from>
    <xdr:to>
      <xdr:col>99</xdr:col>
      <xdr:colOff>460375</xdr:colOff>
      <xdr:row>8</xdr:row>
      <xdr:rowOff>293688</xdr:rowOff>
    </xdr:to>
    <xdr:pic>
      <xdr:nvPicPr>
        <xdr:cNvPr id="17341" name="Picture 17340">
          <a:extLst>
            <a:ext uri="{FF2B5EF4-FFF2-40B4-BE49-F238E27FC236}">
              <a16:creationId xmlns:a16="http://schemas.microsoft.com/office/drawing/2014/main" id="{00000000-0008-0000-0900-0000BD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8</xdr:row>
      <xdr:rowOff>39688</xdr:rowOff>
    </xdr:from>
    <xdr:to>
      <xdr:col>219</xdr:col>
      <xdr:colOff>460375</xdr:colOff>
      <xdr:row>8</xdr:row>
      <xdr:rowOff>293688</xdr:rowOff>
    </xdr:to>
    <xdr:pic>
      <xdr:nvPicPr>
        <xdr:cNvPr id="17344" name="Picture 17343">
          <a:extLst>
            <a:ext uri="{FF2B5EF4-FFF2-40B4-BE49-F238E27FC236}">
              <a16:creationId xmlns:a16="http://schemas.microsoft.com/office/drawing/2014/main" id="{00000000-0008-0000-0900-0000C0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8</xdr:row>
      <xdr:rowOff>39688</xdr:rowOff>
    </xdr:from>
    <xdr:to>
      <xdr:col>111</xdr:col>
      <xdr:colOff>460375</xdr:colOff>
      <xdr:row>8</xdr:row>
      <xdr:rowOff>293688</xdr:rowOff>
    </xdr:to>
    <xdr:pic>
      <xdr:nvPicPr>
        <xdr:cNvPr id="17347" name="Picture 17346">
          <a:extLst>
            <a:ext uri="{FF2B5EF4-FFF2-40B4-BE49-F238E27FC236}">
              <a16:creationId xmlns:a16="http://schemas.microsoft.com/office/drawing/2014/main" id="{00000000-0008-0000-0900-0000C3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8</xdr:row>
      <xdr:rowOff>39688</xdr:rowOff>
    </xdr:from>
    <xdr:to>
      <xdr:col>51</xdr:col>
      <xdr:colOff>460375</xdr:colOff>
      <xdr:row>8</xdr:row>
      <xdr:rowOff>293688</xdr:rowOff>
    </xdr:to>
    <xdr:pic>
      <xdr:nvPicPr>
        <xdr:cNvPr id="17350" name="Picture 17349">
          <a:extLst>
            <a:ext uri="{FF2B5EF4-FFF2-40B4-BE49-F238E27FC236}">
              <a16:creationId xmlns:a16="http://schemas.microsoft.com/office/drawing/2014/main" id="{00000000-0008-0000-0900-0000C6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8</xdr:row>
      <xdr:rowOff>39688</xdr:rowOff>
    </xdr:from>
    <xdr:to>
      <xdr:col>207</xdr:col>
      <xdr:colOff>460375</xdr:colOff>
      <xdr:row>8</xdr:row>
      <xdr:rowOff>293688</xdr:rowOff>
    </xdr:to>
    <xdr:pic>
      <xdr:nvPicPr>
        <xdr:cNvPr id="17353" name="Picture 17352">
          <a:extLst>
            <a:ext uri="{FF2B5EF4-FFF2-40B4-BE49-F238E27FC236}">
              <a16:creationId xmlns:a16="http://schemas.microsoft.com/office/drawing/2014/main" id="{00000000-0008-0000-0900-0000C9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8</xdr:row>
      <xdr:rowOff>39688</xdr:rowOff>
    </xdr:from>
    <xdr:to>
      <xdr:col>159</xdr:col>
      <xdr:colOff>460375</xdr:colOff>
      <xdr:row>8</xdr:row>
      <xdr:rowOff>293688</xdr:rowOff>
    </xdr:to>
    <xdr:pic>
      <xdr:nvPicPr>
        <xdr:cNvPr id="17356" name="Picture 17355">
          <a:extLst>
            <a:ext uri="{FF2B5EF4-FFF2-40B4-BE49-F238E27FC236}">
              <a16:creationId xmlns:a16="http://schemas.microsoft.com/office/drawing/2014/main" id="{00000000-0008-0000-0900-0000CC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8</xdr:row>
      <xdr:rowOff>39688</xdr:rowOff>
    </xdr:from>
    <xdr:to>
      <xdr:col>27</xdr:col>
      <xdr:colOff>460375</xdr:colOff>
      <xdr:row>8</xdr:row>
      <xdr:rowOff>293688</xdr:rowOff>
    </xdr:to>
    <xdr:pic>
      <xdr:nvPicPr>
        <xdr:cNvPr id="17359" name="Picture 17358">
          <a:extLst>
            <a:ext uri="{FF2B5EF4-FFF2-40B4-BE49-F238E27FC236}">
              <a16:creationId xmlns:a16="http://schemas.microsoft.com/office/drawing/2014/main" id="{00000000-0008-0000-0900-0000CF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8</xdr:row>
      <xdr:rowOff>39688</xdr:rowOff>
    </xdr:from>
    <xdr:to>
      <xdr:col>123</xdr:col>
      <xdr:colOff>460375</xdr:colOff>
      <xdr:row>8</xdr:row>
      <xdr:rowOff>293688</xdr:rowOff>
    </xdr:to>
    <xdr:pic>
      <xdr:nvPicPr>
        <xdr:cNvPr id="17362" name="Picture 17361">
          <a:extLst>
            <a:ext uri="{FF2B5EF4-FFF2-40B4-BE49-F238E27FC236}">
              <a16:creationId xmlns:a16="http://schemas.microsoft.com/office/drawing/2014/main" id="{00000000-0008-0000-0900-0000D2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8</xdr:row>
      <xdr:rowOff>39688</xdr:rowOff>
    </xdr:from>
    <xdr:to>
      <xdr:col>183</xdr:col>
      <xdr:colOff>460375</xdr:colOff>
      <xdr:row>8</xdr:row>
      <xdr:rowOff>293688</xdr:rowOff>
    </xdr:to>
    <xdr:pic>
      <xdr:nvPicPr>
        <xdr:cNvPr id="17365" name="Picture 17364">
          <a:extLst>
            <a:ext uri="{FF2B5EF4-FFF2-40B4-BE49-F238E27FC236}">
              <a16:creationId xmlns:a16="http://schemas.microsoft.com/office/drawing/2014/main" id="{00000000-0008-0000-0900-0000D5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8</xdr:row>
      <xdr:rowOff>39688</xdr:rowOff>
    </xdr:from>
    <xdr:to>
      <xdr:col>231</xdr:col>
      <xdr:colOff>460375</xdr:colOff>
      <xdr:row>8</xdr:row>
      <xdr:rowOff>293688</xdr:rowOff>
    </xdr:to>
    <xdr:pic>
      <xdr:nvPicPr>
        <xdr:cNvPr id="17368" name="Picture 17367">
          <a:extLst>
            <a:ext uri="{FF2B5EF4-FFF2-40B4-BE49-F238E27FC236}">
              <a16:creationId xmlns:a16="http://schemas.microsoft.com/office/drawing/2014/main" id="{00000000-0008-0000-0900-0000D8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8</xdr:row>
      <xdr:rowOff>39688</xdr:rowOff>
    </xdr:from>
    <xdr:to>
      <xdr:col>3</xdr:col>
      <xdr:colOff>460375</xdr:colOff>
      <xdr:row>8</xdr:row>
      <xdr:rowOff>293688</xdr:rowOff>
    </xdr:to>
    <xdr:pic>
      <xdr:nvPicPr>
        <xdr:cNvPr id="17371" name="Picture 17370">
          <a:extLst>
            <a:ext uri="{FF2B5EF4-FFF2-40B4-BE49-F238E27FC236}">
              <a16:creationId xmlns:a16="http://schemas.microsoft.com/office/drawing/2014/main" id="{00000000-0008-0000-0900-0000DB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8</xdr:row>
      <xdr:rowOff>39688</xdr:rowOff>
    </xdr:from>
    <xdr:to>
      <xdr:col>195</xdr:col>
      <xdr:colOff>460375</xdr:colOff>
      <xdr:row>8</xdr:row>
      <xdr:rowOff>293688</xdr:rowOff>
    </xdr:to>
    <xdr:pic>
      <xdr:nvPicPr>
        <xdr:cNvPr id="17374" name="Picture 17373">
          <a:extLst>
            <a:ext uri="{FF2B5EF4-FFF2-40B4-BE49-F238E27FC236}">
              <a16:creationId xmlns:a16="http://schemas.microsoft.com/office/drawing/2014/main" id="{00000000-0008-0000-0900-0000DE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8</xdr:row>
      <xdr:rowOff>39688</xdr:rowOff>
    </xdr:from>
    <xdr:to>
      <xdr:col>75</xdr:col>
      <xdr:colOff>460375</xdr:colOff>
      <xdr:row>8</xdr:row>
      <xdr:rowOff>293688</xdr:rowOff>
    </xdr:to>
    <xdr:pic>
      <xdr:nvPicPr>
        <xdr:cNvPr id="17377" name="Picture 17376">
          <a:extLst>
            <a:ext uri="{FF2B5EF4-FFF2-40B4-BE49-F238E27FC236}">
              <a16:creationId xmlns:a16="http://schemas.microsoft.com/office/drawing/2014/main" id="{00000000-0008-0000-0900-0000E1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8</xdr:row>
      <xdr:rowOff>39688</xdr:rowOff>
    </xdr:from>
    <xdr:to>
      <xdr:col>39</xdr:col>
      <xdr:colOff>460375</xdr:colOff>
      <xdr:row>8</xdr:row>
      <xdr:rowOff>293688</xdr:rowOff>
    </xdr:to>
    <xdr:pic>
      <xdr:nvPicPr>
        <xdr:cNvPr id="17380" name="Picture 17379">
          <a:extLst>
            <a:ext uri="{FF2B5EF4-FFF2-40B4-BE49-F238E27FC236}">
              <a16:creationId xmlns:a16="http://schemas.microsoft.com/office/drawing/2014/main" id="{00000000-0008-0000-0900-0000E4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2963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10</xdr:row>
      <xdr:rowOff>39688</xdr:rowOff>
    </xdr:from>
    <xdr:to>
      <xdr:col>147</xdr:col>
      <xdr:colOff>460375</xdr:colOff>
      <xdr:row>10</xdr:row>
      <xdr:rowOff>293688</xdr:rowOff>
    </xdr:to>
    <xdr:pic>
      <xdr:nvPicPr>
        <xdr:cNvPr id="17383" name="Picture 17382">
          <a:extLst>
            <a:ext uri="{FF2B5EF4-FFF2-40B4-BE49-F238E27FC236}">
              <a16:creationId xmlns:a16="http://schemas.microsoft.com/office/drawing/2014/main" id="{00000000-0008-0000-0900-0000E7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10</xdr:row>
      <xdr:rowOff>39688</xdr:rowOff>
    </xdr:from>
    <xdr:to>
      <xdr:col>87</xdr:col>
      <xdr:colOff>460375</xdr:colOff>
      <xdr:row>10</xdr:row>
      <xdr:rowOff>293688</xdr:rowOff>
    </xdr:to>
    <xdr:pic>
      <xdr:nvPicPr>
        <xdr:cNvPr id="17386" name="Picture 17385">
          <a:extLst>
            <a:ext uri="{FF2B5EF4-FFF2-40B4-BE49-F238E27FC236}">
              <a16:creationId xmlns:a16="http://schemas.microsoft.com/office/drawing/2014/main" id="{00000000-0008-0000-0900-0000EA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10</xdr:row>
      <xdr:rowOff>39688</xdr:rowOff>
    </xdr:from>
    <xdr:to>
      <xdr:col>51</xdr:col>
      <xdr:colOff>460375</xdr:colOff>
      <xdr:row>10</xdr:row>
      <xdr:rowOff>293688</xdr:rowOff>
    </xdr:to>
    <xdr:pic>
      <xdr:nvPicPr>
        <xdr:cNvPr id="17389" name="Picture 17388">
          <a:extLst>
            <a:ext uri="{FF2B5EF4-FFF2-40B4-BE49-F238E27FC236}">
              <a16:creationId xmlns:a16="http://schemas.microsoft.com/office/drawing/2014/main" id="{00000000-0008-0000-0900-0000ED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10</xdr:row>
      <xdr:rowOff>39688</xdr:rowOff>
    </xdr:from>
    <xdr:to>
      <xdr:col>171</xdr:col>
      <xdr:colOff>460375</xdr:colOff>
      <xdr:row>10</xdr:row>
      <xdr:rowOff>293688</xdr:rowOff>
    </xdr:to>
    <xdr:pic>
      <xdr:nvPicPr>
        <xdr:cNvPr id="17392" name="Picture 17391">
          <a:extLst>
            <a:ext uri="{FF2B5EF4-FFF2-40B4-BE49-F238E27FC236}">
              <a16:creationId xmlns:a16="http://schemas.microsoft.com/office/drawing/2014/main" id="{00000000-0008-0000-0900-0000F0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10</xdr:row>
      <xdr:rowOff>39688</xdr:rowOff>
    </xdr:from>
    <xdr:to>
      <xdr:col>63</xdr:col>
      <xdr:colOff>460375</xdr:colOff>
      <xdr:row>10</xdr:row>
      <xdr:rowOff>293688</xdr:rowOff>
    </xdr:to>
    <xdr:pic>
      <xdr:nvPicPr>
        <xdr:cNvPr id="17395" name="Picture 17394">
          <a:extLst>
            <a:ext uri="{FF2B5EF4-FFF2-40B4-BE49-F238E27FC236}">
              <a16:creationId xmlns:a16="http://schemas.microsoft.com/office/drawing/2014/main" id="{00000000-0008-0000-0900-0000F3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10</xdr:row>
      <xdr:rowOff>39688</xdr:rowOff>
    </xdr:from>
    <xdr:to>
      <xdr:col>183</xdr:col>
      <xdr:colOff>460375</xdr:colOff>
      <xdr:row>10</xdr:row>
      <xdr:rowOff>293688</xdr:rowOff>
    </xdr:to>
    <xdr:pic>
      <xdr:nvPicPr>
        <xdr:cNvPr id="17398" name="Picture 17397">
          <a:extLst>
            <a:ext uri="{FF2B5EF4-FFF2-40B4-BE49-F238E27FC236}">
              <a16:creationId xmlns:a16="http://schemas.microsoft.com/office/drawing/2014/main" id="{00000000-0008-0000-0900-0000F6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10</xdr:row>
      <xdr:rowOff>39688</xdr:rowOff>
    </xdr:from>
    <xdr:to>
      <xdr:col>99</xdr:col>
      <xdr:colOff>460375</xdr:colOff>
      <xdr:row>10</xdr:row>
      <xdr:rowOff>293688</xdr:rowOff>
    </xdr:to>
    <xdr:pic>
      <xdr:nvPicPr>
        <xdr:cNvPr id="17401" name="Picture 17400">
          <a:extLst>
            <a:ext uri="{FF2B5EF4-FFF2-40B4-BE49-F238E27FC236}">
              <a16:creationId xmlns:a16="http://schemas.microsoft.com/office/drawing/2014/main" id="{00000000-0008-0000-0900-0000F9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10</xdr:row>
      <xdr:rowOff>39688</xdr:rowOff>
    </xdr:from>
    <xdr:to>
      <xdr:col>207</xdr:col>
      <xdr:colOff>460375</xdr:colOff>
      <xdr:row>10</xdr:row>
      <xdr:rowOff>293688</xdr:rowOff>
    </xdr:to>
    <xdr:pic>
      <xdr:nvPicPr>
        <xdr:cNvPr id="17404" name="Picture 17403">
          <a:extLst>
            <a:ext uri="{FF2B5EF4-FFF2-40B4-BE49-F238E27FC236}">
              <a16:creationId xmlns:a16="http://schemas.microsoft.com/office/drawing/2014/main" id="{00000000-0008-0000-0900-0000FC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10</xdr:row>
      <xdr:rowOff>39688</xdr:rowOff>
    </xdr:from>
    <xdr:to>
      <xdr:col>231</xdr:col>
      <xdr:colOff>460375</xdr:colOff>
      <xdr:row>10</xdr:row>
      <xdr:rowOff>293688</xdr:rowOff>
    </xdr:to>
    <xdr:pic>
      <xdr:nvPicPr>
        <xdr:cNvPr id="17407" name="Picture 17406">
          <a:extLst>
            <a:ext uri="{FF2B5EF4-FFF2-40B4-BE49-F238E27FC236}">
              <a16:creationId xmlns:a16="http://schemas.microsoft.com/office/drawing/2014/main" id="{00000000-0008-0000-0900-0000FF4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10</xdr:row>
      <xdr:rowOff>39688</xdr:rowOff>
    </xdr:from>
    <xdr:to>
      <xdr:col>159</xdr:col>
      <xdr:colOff>460375</xdr:colOff>
      <xdr:row>10</xdr:row>
      <xdr:rowOff>293688</xdr:rowOff>
    </xdr:to>
    <xdr:pic>
      <xdr:nvPicPr>
        <xdr:cNvPr id="17410" name="Picture 17409">
          <a:extLst>
            <a:ext uri="{FF2B5EF4-FFF2-40B4-BE49-F238E27FC236}">
              <a16:creationId xmlns:a16="http://schemas.microsoft.com/office/drawing/2014/main" id="{00000000-0008-0000-0900-00000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10</xdr:row>
      <xdr:rowOff>39688</xdr:rowOff>
    </xdr:from>
    <xdr:to>
      <xdr:col>39</xdr:col>
      <xdr:colOff>460375</xdr:colOff>
      <xdr:row>10</xdr:row>
      <xdr:rowOff>293688</xdr:rowOff>
    </xdr:to>
    <xdr:pic>
      <xdr:nvPicPr>
        <xdr:cNvPr id="17413" name="Picture 17412">
          <a:extLst>
            <a:ext uri="{FF2B5EF4-FFF2-40B4-BE49-F238E27FC236}">
              <a16:creationId xmlns:a16="http://schemas.microsoft.com/office/drawing/2014/main" id="{00000000-0008-0000-0900-00000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10</xdr:row>
      <xdr:rowOff>39688</xdr:rowOff>
    </xdr:from>
    <xdr:to>
      <xdr:col>3</xdr:col>
      <xdr:colOff>460375</xdr:colOff>
      <xdr:row>10</xdr:row>
      <xdr:rowOff>293688</xdr:rowOff>
    </xdr:to>
    <xdr:pic>
      <xdr:nvPicPr>
        <xdr:cNvPr id="17416" name="Picture 17415">
          <a:extLst>
            <a:ext uri="{FF2B5EF4-FFF2-40B4-BE49-F238E27FC236}">
              <a16:creationId xmlns:a16="http://schemas.microsoft.com/office/drawing/2014/main" id="{00000000-0008-0000-0900-000008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10</xdr:row>
      <xdr:rowOff>39688</xdr:rowOff>
    </xdr:from>
    <xdr:to>
      <xdr:col>75</xdr:col>
      <xdr:colOff>460375</xdr:colOff>
      <xdr:row>10</xdr:row>
      <xdr:rowOff>293688</xdr:rowOff>
    </xdr:to>
    <xdr:pic>
      <xdr:nvPicPr>
        <xdr:cNvPr id="17419" name="Picture 17418">
          <a:extLst>
            <a:ext uri="{FF2B5EF4-FFF2-40B4-BE49-F238E27FC236}">
              <a16:creationId xmlns:a16="http://schemas.microsoft.com/office/drawing/2014/main" id="{00000000-0008-0000-0900-00000B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10</xdr:row>
      <xdr:rowOff>39688</xdr:rowOff>
    </xdr:from>
    <xdr:to>
      <xdr:col>111</xdr:col>
      <xdr:colOff>460375</xdr:colOff>
      <xdr:row>10</xdr:row>
      <xdr:rowOff>293688</xdr:rowOff>
    </xdr:to>
    <xdr:pic>
      <xdr:nvPicPr>
        <xdr:cNvPr id="17422" name="Picture 17421">
          <a:extLst>
            <a:ext uri="{FF2B5EF4-FFF2-40B4-BE49-F238E27FC236}">
              <a16:creationId xmlns:a16="http://schemas.microsoft.com/office/drawing/2014/main" id="{00000000-0008-0000-0900-00000E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10</xdr:row>
      <xdr:rowOff>39688</xdr:rowOff>
    </xdr:from>
    <xdr:to>
      <xdr:col>195</xdr:col>
      <xdr:colOff>460375</xdr:colOff>
      <xdr:row>10</xdr:row>
      <xdr:rowOff>293688</xdr:rowOff>
    </xdr:to>
    <xdr:pic>
      <xdr:nvPicPr>
        <xdr:cNvPr id="17425" name="Picture 17424">
          <a:extLst>
            <a:ext uri="{FF2B5EF4-FFF2-40B4-BE49-F238E27FC236}">
              <a16:creationId xmlns:a16="http://schemas.microsoft.com/office/drawing/2014/main" id="{00000000-0008-0000-0900-00001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10</xdr:row>
      <xdr:rowOff>39688</xdr:rowOff>
    </xdr:from>
    <xdr:to>
      <xdr:col>15</xdr:col>
      <xdr:colOff>460375</xdr:colOff>
      <xdr:row>10</xdr:row>
      <xdr:rowOff>293688</xdr:rowOff>
    </xdr:to>
    <xdr:pic>
      <xdr:nvPicPr>
        <xdr:cNvPr id="17428" name="Picture 17427">
          <a:extLst>
            <a:ext uri="{FF2B5EF4-FFF2-40B4-BE49-F238E27FC236}">
              <a16:creationId xmlns:a16="http://schemas.microsoft.com/office/drawing/2014/main" id="{00000000-0008-0000-0900-00001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10</xdr:row>
      <xdr:rowOff>39688</xdr:rowOff>
    </xdr:from>
    <xdr:to>
      <xdr:col>219</xdr:col>
      <xdr:colOff>460375</xdr:colOff>
      <xdr:row>10</xdr:row>
      <xdr:rowOff>293688</xdr:rowOff>
    </xdr:to>
    <xdr:pic>
      <xdr:nvPicPr>
        <xdr:cNvPr id="17431" name="Picture 17430">
          <a:extLst>
            <a:ext uri="{FF2B5EF4-FFF2-40B4-BE49-F238E27FC236}">
              <a16:creationId xmlns:a16="http://schemas.microsoft.com/office/drawing/2014/main" id="{00000000-0008-0000-0900-000017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10</xdr:row>
      <xdr:rowOff>39688</xdr:rowOff>
    </xdr:from>
    <xdr:to>
      <xdr:col>27</xdr:col>
      <xdr:colOff>460375</xdr:colOff>
      <xdr:row>10</xdr:row>
      <xdr:rowOff>293688</xdr:rowOff>
    </xdr:to>
    <xdr:pic>
      <xdr:nvPicPr>
        <xdr:cNvPr id="17434" name="Picture 17433">
          <a:extLst>
            <a:ext uri="{FF2B5EF4-FFF2-40B4-BE49-F238E27FC236}">
              <a16:creationId xmlns:a16="http://schemas.microsoft.com/office/drawing/2014/main" id="{00000000-0008-0000-0900-00001A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10</xdr:row>
      <xdr:rowOff>39688</xdr:rowOff>
    </xdr:from>
    <xdr:to>
      <xdr:col>123</xdr:col>
      <xdr:colOff>460375</xdr:colOff>
      <xdr:row>10</xdr:row>
      <xdr:rowOff>293688</xdr:rowOff>
    </xdr:to>
    <xdr:pic>
      <xdr:nvPicPr>
        <xdr:cNvPr id="17437" name="Picture 17436">
          <a:extLst>
            <a:ext uri="{FF2B5EF4-FFF2-40B4-BE49-F238E27FC236}">
              <a16:creationId xmlns:a16="http://schemas.microsoft.com/office/drawing/2014/main" id="{00000000-0008-0000-0900-00001D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10</xdr:row>
      <xdr:rowOff>39688</xdr:rowOff>
    </xdr:from>
    <xdr:to>
      <xdr:col>135</xdr:col>
      <xdr:colOff>460375</xdr:colOff>
      <xdr:row>10</xdr:row>
      <xdr:rowOff>293688</xdr:rowOff>
    </xdr:to>
    <xdr:pic>
      <xdr:nvPicPr>
        <xdr:cNvPr id="17440" name="Picture 17439">
          <a:extLst>
            <a:ext uri="{FF2B5EF4-FFF2-40B4-BE49-F238E27FC236}">
              <a16:creationId xmlns:a16="http://schemas.microsoft.com/office/drawing/2014/main" id="{00000000-0008-0000-0900-00002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3630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11</xdr:row>
      <xdr:rowOff>39688</xdr:rowOff>
    </xdr:from>
    <xdr:to>
      <xdr:col>207</xdr:col>
      <xdr:colOff>460375</xdr:colOff>
      <xdr:row>11</xdr:row>
      <xdr:rowOff>293688</xdr:rowOff>
    </xdr:to>
    <xdr:pic>
      <xdr:nvPicPr>
        <xdr:cNvPr id="17443" name="Picture 17442">
          <a:extLst>
            <a:ext uri="{FF2B5EF4-FFF2-40B4-BE49-F238E27FC236}">
              <a16:creationId xmlns:a16="http://schemas.microsoft.com/office/drawing/2014/main" id="{00000000-0008-0000-0900-00002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11</xdr:row>
      <xdr:rowOff>39688</xdr:rowOff>
    </xdr:from>
    <xdr:to>
      <xdr:col>123</xdr:col>
      <xdr:colOff>460375</xdr:colOff>
      <xdr:row>11</xdr:row>
      <xdr:rowOff>293688</xdr:rowOff>
    </xdr:to>
    <xdr:pic>
      <xdr:nvPicPr>
        <xdr:cNvPr id="17446" name="Picture 17445">
          <a:extLst>
            <a:ext uri="{FF2B5EF4-FFF2-40B4-BE49-F238E27FC236}">
              <a16:creationId xmlns:a16="http://schemas.microsoft.com/office/drawing/2014/main" id="{00000000-0008-0000-0900-00002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11</xdr:row>
      <xdr:rowOff>39688</xdr:rowOff>
    </xdr:from>
    <xdr:to>
      <xdr:col>15</xdr:col>
      <xdr:colOff>460375</xdr:colOff>
      <xdr:row>11</xdr:row>
      <xdr:rowOff>293688</xdr:rowOff>
    </xdr:to>
    <xdr:pic>
      <xdr:nvPicPr>
        <xdr:cNvPr id="17449" name="Picture 17448">
          <a:extLst>
            <a:ext uri="{FF2B5EF4-FFF2-40B4-BE49-F238E27FC236}">
              <a16:creationId xmlns:a16="http://schemas.microsoft.com/office/drawing/2014/main" id="{00000000-0008-0000-0900-000029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11</xdr:row>
      <xdr:rowOff>39688</xdr:rowOff>
    </xdr:from>
    <xdr:to>
      <xdr:col>231</xdr:col>
      <xdr:colOff>460375</xdr:colOff>
      <xdr:row>11</xdr:row>
      <xdr:rowOff>293688</xdr:rowOff>
    </xdr:to>
    <xdr:pic>
      <xdr:nvPicPr>
        <xdr:cNvPr id="17452" name="Picture 17451">
          <a:extLst>
            <a:ext uri="{FF2B5EF4-FFF2-40B4-BE49-F238E27FC236}">
              <a16:creationId xmlns:a16="http://schemas.microsoft.com/office/drawing/2014/main" id="{00000000-0008-0000-0900-00002C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11</xdr:row>
      <xdr:rowOff>39688</xdr:rowOff>
    </xdr:from>
    <xdr:to>
      <xdr:col>111</xdr:col>
      <xdr:colOff>460375</xdr:colOff>
      <xdr:row>11</xdr:row>
      <xdr:rowOff>293688</xdr:rowOff>
    </xdr:to>
    <xdr:pic>
      <xdr:nvPicPr>
        <xdr:cNvPr id="17455" name="Picture 17454">
          <a:extLst>
            <a:ext uri="{FF2B5EF4-FFF2-40B4-BE49-F238E27FC236}">
              <a16:creationId xmlns:a16="http://schemas.microsoft.com/office/drawing/2014/main" id="{00000000-0008-0000-0900-00002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11</xdr:row>
      <xdr:rowOff>39688</xdr:rowOff>
    </xdr:from>
    <xdr:to>
      <xdr:col>147</xdr:col>
      <xdr:colOff>460375</xdr:colOff>
      <xdr:row>11</xdr:row>
      <xdr:rowOff>293688</xdr:rowOff>
    </xdr:to>
    <xdr:pic>
      <xdr:nvPicPr>
        <xdr:cNvPr id="17458" name="Picture 17457">
          <a:extLst>
            <a:ext uri="{FF2B5EF4-FFF2-40B4-BE49-F238E27FC236}">
              <a16:creationId xmlns:a16="http://schemas.microsoft.com/office/drawing/2014/main" id="{00000000-0008-0000-0900-00003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11</xdr:row>
      <xdr:rowOff>39688</xdr:rowOff>
    </xdr:from>
    <xdr:to>
      <xdr:col>135</xdr:col>
      <xdr:colOff>460375</xdr:colOff>
      <xdr:row>11</xdr:row>
      <xdr:rowOff>293688</xdr:rowOff>
    </xdr:to>
    <xdr:pic>
      <xdr:nvPicPr>
        <xdr:cNvPr id="17461" name="Picture 17460">
          <a:extLst>
            <a:ext uri="{FF2B5EF4-FFF2-40B4-BE49-F238E27FC236}">
              <a16:creationId xmlns:a16="http://schemas.microsoft.com/office/drawing/2014/main" id="{00000000-0008-0000-0900-00003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11</xdr:row>
      <xdr:rowOff>39688</xdr:rowOff>
    </xdr:from>
    <xdr:to>
      <xdr:col>51</xdr:col>
      <xdr:colOff>460375</xdr:colOff>
      <xdr:row>11</xdr:row>
      <xdr:rowOff>293688</xdr:rowOff>
    </xdr:to>
    <xdr:pic>
      <xdr:nvPicPr>
        <xdr:cNvPr id="17464" name="Picture 17463">
          <a:extLst>
            <a:ext uri="{FF2B5EF4-FFF2-40B4-BE49-F238E27FC236}">
              <a16:creationId xmlns:a16="http://schemas.microsoft.com/office/drawing/2014/main" id="{00000000-0008-0000-0900-000038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11</xdr:row>
      <xdr:rowOff>39688</xdr:rowOff>
    </xdr:from>
    <xdr:to>
      <xdr:col>171</xdr:col>
      <xdr:colOff>460375</xdr:colOff>
      <xdr:row>11</xdr:row>
      <xdr:rowOff>293688</xdr:rowOff>
    </xdr:to>
    <xdr:pic>
      <xdr:nvPicPr>
        <xdr:cNvPr id="17467" name="Picture 17466">
          <a:extLst>
            <a:ext uri="{FF2B5EF4-FFF2-40B4-BE49-F238E27FC236}">
              <a16:creationId xmlns:a16="http://schemas.microsoft.com/office/drawing/2014/main" id="{00000000-0008-0000-0900-00003B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11</xdr:row>
      <xdr:rowOff>39688</xdr:rowOff>
    </xdr:from>
    <xdr:to>
      <xdr:col>39</xdr:col>
      <xdr:colOff>460375</xdr:colOff>
      <xdr:row>11</xdr:row>
      <xdr:rowOff>293688</xdr:rowOff>
    </xdr:to>
    <xdr:pic>
      <xdr:nvPicPr>
        <xdr:cNvPr id="17470" name="Picture 17469">
          <a:extLst>
            <a:ext uri="{FF2B5EF4-FFF2-40B4-BE49-F238E27FC236}">
              <a16:creationId xmlns:a16="http://schemas.microsoft.com/office/drawing/2014/main" id="{00000000-0008-0000-0900-00003E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11</xdr:row>
      <xdr:rowOff>39688</xdr:rowOff>
    </xdr:from>
    <xdr:to>
      <xdr:col>183</xdr:col>
      <xdr:colOff>460375</xdr:colOff>
      <xdr:row>11</xdr:row>
      <xdr:rowOff>293688</xdr:rowOff>
    </xdr:to>
    <xdr:pic>
      <xdr:nvPicPr>
        <xdr:cNvPr id="17473" name="Picture 17472">
          <a:extLst>
            <a:ext uri="{FF2B5EF4-FFF2-40B4-BE49-F238E27FC236}">
              <a16:creationId xmlns:a16="http://schemas.microsoft.com/office/drawing/2014/main" id="{00000000-0008-0000-0900-00004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11</xdr:row>
      <xdr:rowOff>39688</xdr:rowOff>
    </xdr:from>
    <xdr:to>
      <xdr:col>99</xdr:col>
      <xdr:colOff>460375</xdr:colOff>
      <xdr:row>11</xdr:row>
      <xdr:rowOff>293688</xdr:rowOff>
    </xdr:to>
    <xdr:pic>
      <xdr:nvPicPr>
        <xdr:cNvPr id="17476" name="Picture 17475">
          <a:extLst>
            <a:ext uri="{FF2B5EF4-FFF2-40B4-BE49-F238E27FC236}">
              <a16:creationId xmlns:a16="http://schemas.microsoft.com/office/drawing/2014/main" id="{00000000-0008-0000-0900-00004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11</xdr:row>
      <xdr:rowOff>39688</xdr:rowOff>
    </xdr:from>
    <xdr:to>
      <xdr:col>27</xdr:col>
      <xdr:colOff>460375</xdr:colOff>
      <xdr:row>11</xdr:row>
      <xdr:rowOff>293688</xdr:rowOff>
    </xdr:to>
    <xdr:pic>
      <xdr:nvPicPr>
        <xdr:cNvPr id="17479" name="Picture 17478">
          <a:extLst>
            <a:ext uri="{FF2B5EF4-FFF2-40B4-BE49-F238E27FC236}">
              <a16:creationId xmlns:a16="http://schemas.microsoft.com/office/drawing/2014/main" id="{00000000-0008-0000-0900-000047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11</xdr:row>
      <xdr:rowOff>39688</xdr:rowOff>
    </xdr:from>
    <xdr:to>
      <xdr:col>63</xdr:col>
      <xdr:colOff>460375</xdr:colOff>
      <xdr:row>11</xdr:row>
      <xdr:rowOff>293688</xdr:rowOff>
    </xdr:to>
    <xdr:pic>
      <xdr:nvPicPr>
        <xdr:cNvPr id="17482" name="Picture 17481">
          <a:extLst>
            <a:ext uri="{FF2B5EF4-FFF2-40B4-BE49-F238E27FC236}">
              <a16:creationId xmlns:a16="http://schemas.microsoft.com/office/drawing/2014/main" id="{00000000-0008-0000-0900-00004A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11</xdr:row>
      <xdr:rowOff>39688</xdr:rowOff>
    </xdr:from>
    <xdr:to>
      <xdr:col>87</xdr:col>
      <xdr:colOff>460375</xdr:colOff>
      <xdr:row>11</xdr:row>
      <xdr:rowOff>293688</xdr:rowOff>
    </xdr:to>
    <xdr:pic>
      <xdr:nvPicPr>
        <xdr:cNvPr id="17485" name="Picture 17484">
          <a:extLst>
            <a:ext uri="{FF2B5EF4-FFF2-40B4-BE49-F238E27FC236}">
              <a16:creationId xmlns:a16="http://schemas.microsoft.com/office/drawing/2014/main" id="{00000000-0008-0000-0900-00004D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11</xdr:row>
      <xdr:rowOff>39688</xdr:rowOff>
    </xdr:from>
    <xdr:to>
      <xdr:col>219</xdr:col>
      <xdr:colOff>460375</xdr:colOff>
      <xdr:row>11</xdr:row>
      <xdr:rowOff>293688</xdr:rowOff>
    </xdr:to>
    <xdr:pic>
      <xdr:nvPicPr>
        <xdr:cNvPr id="17488" name="Picture 17487">
          <a:extLst>
            <a:ext uri="{FF2B5EF4-FFF2-40B4-BE49-F238E27FC236}">
              <a16:creationId xmlns:a16="http://schemas.microsoft.com/office/drawing/2014/main" id="{00000000-0008-0000-0900-00005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11</xdr:row>
      <xdr:rowOff>39688</xdr:rowOff>
    </xdr:from>
    <xdr:to>
      <xdr:col>159</xdr:col>
      <xdr:colOff>460375</xdr:colOff>
      <xdr:row>11</xdr:row>
      <xdr:rowOff>293688</xdr:rowOff>
    </xdr:to>
    <xdr:pic>
      <xdr:nvPicPr>
        <xdr:cNvPr id="17491" name="Picture 17490">
          <a:extLst>
            <a:ext uri="{FF2B5EF4-FFF2-40B4-BE49-F238E27FC236}">
              <a16:creationId xmlns:a16="http://schemas.microsoft.com/office/drawing/2014/main" id="{00000000-0008-0000-0900-00005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11</xdr:row>
      <xdr:rowOff>39688</xdr:rowOff>
    </xdr:from>
    <xdr:to>
      <xdr:col>195</xdr:col>
      <xdr:colOff>460375</xdr:colOff>
      <xdr:row>11</xdr:row>
      <xdr:rowOff>293688</xdr:rowOff>
    </xdr:to>
    <xdr:pic>
      <xdr:nvPicPr>
        <xdr:cNvPr id="17494" name="Picture 17493">
          <a:extLst>
            <a:ext uri="{FF2B5EF4-FFF2-40B4-BE49-F238E27FC236}">
              <a16:creationId xmlns:a16="http://schemas.microsoft.com/office/drawing/2014/main" id="{00000000-0008-0000-0900-00005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11</xdr:row>
      <xdr:rowOff>39688</xdr:rowOff>
    </xdr:from>
    <xdr:to>
      <xdr:col>3</xdr:col>
      <xdr:colOff>460375</xdr:colOff>
      <xdr:row>11</xdr:row>
      <xdr:rowOff>293688</xdr:rowOff>
    </xdr:to>
    <xdr:pic>
      <xdr:nvPicPr>
        <xdr:cNvPr id="17497" name="Picture 17496">
          <a:extLst>
            <a:ext uri="{FF2B5EF4-FFF2-40B4-BE49-F238E27FC236}">
              <a16:creationId xmlns:a16="http://schemas.microsoft.com/office/drawing/2014/main" id="{00000000-0008-0000-0900-000059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11</xdr:row>
      <xdr:rowOff>39688</xdr:rowOff>
    </xdr:from>
    <xdr:to>
      <xdr:col>75</xdr:col>
      <xdr:colOff>460375</xdr:colOff>
      <xdr:row>11</xdr:row>
      <xdr:rowOff>293688</xdr:rowOff>
    </xdr:to>
    <xdr:pic>
      <xdr:nvPicPr>
        <xdr:cNvPr id="17500" name="Picture 17499">
          <a:extLst>
            <a:ext uri="{FF2B5EF4-FFF2-40B4-BE49-F238E27FC236}">
              <a16:creationId xmlns:a16="http://schemas.microsoft.com/office/drawing/2014/main" id="{00000000-0008-0000-0900-00005C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3963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12</xdr:row>
      <xdr:rowOff>39688</xdr:rowOff>
    </xdr:from>
    <xdr:to>
      <xdr:col>3</xdr:col>
      <xdr:colOff>460375</xdr:colOff>
      <xdr:row>12</xdr:row>
      <xdr:rowOff>293688</xdr:rowOff>
    </xdr:to>
    <xdr:pic>
      <xdr:nvPicPr>
        <xdr:cNvPr id="17503" name="Picture 17502">
          <a:extLst>
            <a:ext uri="{FF2B5EF4-FFF2-40B4-BE49-F238E27FC236}">
              <a16:creationId xmlns:a16="http://schemas.microsoft.com/office/drawing/2014/main" id="{00000000-0008-0000-0900-00005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12</xdr:row>
      <xdr:rowOff>39688</xdr:rowOff>
    </xdr:from>
    <xdr:to>
      <xdr:col>15</xdr:col>
      <xdr:colOff>460375</xdr:colOff>
      <xdr:row>12</xdr:row>
      <xdr:rowOff>293688</xdr:rowOff>
    </xdr:to>
    <xdr:pic>
      <xdr:nvPicPr>
        <xdr:cNvPr id="17506" name="Picture 17505">
          <a:extLst>
            <a:ext uri="{FF2B5EF4-FFF2-40B4-BE49-F238E27FC236}">
              <a16:creationId xmlns:a16="http://schemas.microsoft.com/office/drawing/2014/main" id="{00000000-0008-0000-0900-00006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12</xdr:row>
      <xdr:rowOff>39688</xdr:rowOff>
    </xdr:from>
    <xdr:to>
      <xdr:col>63</xdr:col>
      <xdr:colOff>460375</xdr:colOff>
      <xdr:row>12</xdr:row>
      <xdr:rowOff>293688</xdr:rowOff>
    </xdr:to>
    <xdr:pic>
      <xdr:nvPicPr>
        <xdr:cNvPr id="17509" name="Picture 17508">
          <a:extLst>
            <a:ext uri="{FF2B5EF4-FFF2-40B4-BE49-F238E27FC236}">
              <a16:creationId xmlns:a16="http://schemas.microsoft.com/office/drawing/2014/main" id="{00000000-0008-0000-0900-00006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12</xdr:row>
      <xdr:rowOff>39688</xdr:rowOff>
    </xdr:from>
    <xdr:to>
      <xdr:col>171</xdr:col>
      <xdr:colOff>460375</xdr:colOff>
      <xdr:row>12</xdr:row>
      <xdr:rowOff>293688</xdr:rowOff>
    </xdr:to>
    <xdr:pic>
      <xdr:nvPicPr>
        <xdr:cNvPr id="17512" name="Picture 17511">
          <a:extLst>
            <a:ext uri="{FF2B5EF4-FFF2-40B4-BE49-F238E27FC236}">
              <a16:creationId xmlns:a16="http://schemas.microsoft.com/office/drawing/2014/main" id="{00000000-0008-0000-0900-000068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12</xdr:row>
      <xdr:rowOff>39688</xdr:rowOff>
    </xdr:from>
    <xdr:to>
      <xdr:col>75</xdr:col>
      <xdr:colOff>460375</xdr:colOff>
      <xdr:row>12</xdr:row>
      <xdr:rowOff>293688</xdr:rowOff>
    </xdr:to>
    <xdr:pic>
      <xdr:nvPicPr>
        <xdr:cNvPr id="17515" name="Picture 17514">
          <a:extLst>
            <a:ext uri="{FF2B5EF4-FFF2-40B4-BE49-F238E27FC236}">
              <a16:creationId xmlns:a16="http://schemas.microsoft.com/office/drawing/2014/main" id="{00000000-0008-0000-0900-00006B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12</xdr:row>
      <xdr:rowOff>39688</xdr:rowOff>
    </xdr:from>
    <xdr:to>
      <xdr:col>159</xdr:col>
      <xdr:colOff>460375</xdr:colOff>
      <xdr:row>12</xdr:row>
      <xdr:rowOff>293688</xdr:rowOff>
    </xdr:to>
    <xdr:pic>
      <xdr:nvPicPr>
        <xdr:cNvPr id="17518" name="Picture 17517">
          <a:extLst>
            <a:ext uri="{FF2B5EF4-FFF2-40B4-BE49-F238E27FC236}">
              <a16:creationId xmlns:a16="http://schemas.microsoft.com/office/drawing/2014/main" id="{00000000-0008-0000-0900-00006E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12</xdr:row>
      <xdr:rowOff>39688</xdr:rowOff>
    </xdr:from>
    <xdr:to>
      <xdr:col>87</xdr:col>
      <xdr:colOff>460375</xdr:colOff>
      <xdr:row>12</xdr:row>
      <xdr:rowOff>293688</xdr:rowOff>
    </xdr:to>
    <xdr:pic>
      <xdr:nvPicPr>
        <xdr:cNvPr id="17521" name="Picture 17520">
          <a:extLst>
            <a:ext uri="{FF2B5EF4-FFF2-40B4-BE49-F238E27FC236}">
              <a16:creationId xmlns:a16="http://schemas.microsoft.com/office/drawing/2014/main" id="{00000000-0008-0000-0900-00007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12</xdr:row>
      <xdr:rowOff>39688</xdr:rowOff>
    </xdr:from>
    <xdr:to>
      <xdr:col>207</xdr:col>
      <xdr:colOff>460375</xdr:colOff>
      <xdr:row>12</xdr:row>
      <xdr:rowOff>293688</xdr:rowOff>
    </xdr:to>
    <xdr:pic>
      <xdr:nvPicPr>
        <xdr:cNvPr id="17524" name="Picture 17523">
          <a:extLst>
            <a:ext uri="{FF2B5EF4-FFF2-40B4-BE49-F238E27FC236}">
              <a16:creationId xmlns:a16="http://schemas.microsoft.com/office/drawing/2014/main" id="{00000000-0008-0000-0900-00007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12</xdr:row>
      <xdr:rowOff>39688</xdr:rowOff>
    </xdr:from>
    <xdr:to>
      <xdr:col>99</xdr:col>
      <xdr:colOff>460375</xdr:colOff>
      <xdr:row>12</xdr:row>
      <xdr:rowOff>293688</xdr:rowOff>
    </xdr:to>
    <xdr:pic>
      <xdr:nvPicPr>
        <xdr:cNvPr id="17527" name="Picture 17526">
          <a:extLst>
            <a:ext uri="{FF2B5EF4-FFF2-40B4-BE49-F238E27FC236}">
              <a16:creationId xmlns:a16="http://schemas.microsoft.com/office/drawing/2014/main" id="{00000000-0008-0000-0900-000077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12</xdr:row>
      <xdr:rowOff>39688</xdr:rowOff>
    </xdr:from>
    <xdr:to>
      <xdr:col>231</xdr:col>
      <xdr:colOff>460375</xdr:colOff>
      <xdr:row>12</xdr:row>
      <xdr:rowOff>293688</xdr:rowOff>
    </xdr:to>
    <xdr:pic>
      <xdr:nvPicPr>
        <xdr:cNvPr id="17530" name="Picture 17529">
          <a:extLst>
            <a:ext uri="{FF2B5EF4-FFF2-40B4-BE49-F238E27FC236}">
              <a16:creationId xmlns:a16="http://schemas.microsoft.com/office/drawing/2014/main" id="{00000000-0008-0000-0900-00007A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12</xdr:row>
      <xdr:rowOff>39688</xdr:rowOff>
    </xdr:from>
    <xdr:to>
      <xdr:col>183</xdr:col>
      <xdr:colOff>460375</xdr:colOff>
      <xdr:row>12</xdr:row>
      <xdr:rowOff>293688</xdr:rowOff>
    </xdr:to>
    <xdr:pic>
      <xdr:nvPicPr>
        <xdr:cNvPr id="17533" name="Picture 17532">
          <a:extLst>
            <a:ext uri="{FF2B5EF4-FFF2-40B4-BE49-F238E27FC236}">
              <a16:creationId xmlns:a16="http://schemas.microsoft.com/office/drawing/2014/main" id="{00000000-0008-0000-0900-00007D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12</xdr:row>
      <xdr:rowOff>39688</xdr:rowOff>
    </xdr:from>
    <xdr:to>
      <xdr:col>51</xdr:col>
      <xdr:colOff>460375</xdr:colOff>
      <xdr:row>12</xdr:row>
      <xdr:rowOff>293688</xdr:rowOff>
    </xdr:to>
    <xdr:pic>
      <xdr:nvPicPr>
        <xdr:cNvPr id="17536" name="Picture 17535">
          <a:extLst>
            <a:ext uri="{FF2B5EF4-FFF2-40B4-BE49-F238E27FC236}">
              <a16:creationId xmlns:a16="http://schemas.microsoft.com/office/drawing/2014/main" id="{00000000-0008-0000-0900-00008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12</xdr:row>
      <xdr:rowOff>39688</xdr:rowOff>
    </xdr:from>
    <xdr:to>
      <xdr:col>39</xdr:col>
      <xdr:colOff>460375</xdr:colOff>
      <xdr:row>12</xdr:row>
      <xdr:rowOff>293688</xdr:rowOff>
    </xdr:to>
    <xdr:pic>
      <xdr:nvPicPr>
        <xdr:cNvPr id="17539" name="Picture 17538">
          <a:extLst>
            <a:ext uri="{FF2B5EF4-FFF2-40B4-BE49-F238E27FC236}">
              <a16:creationId xmlns:a16="http://schemas.microsoft.com/office/drawing/2014/main" id="{00000000-0008-0000-0900-00008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12</xdr:row>
      <xdr:rowOff>39688</xdr:rowOff>
    </xdr:from>
    <xdr:to>
      <xdr:col>135</xdr:col>
      <xdr:colOff>460375</xdr:colOff>
      <xdr:row>12</xdr:row>
      <xdr:rowOff>293688</xdr:rowOff>
    </xdr:to>
    <xdr:pic>
      <xdr:nvPicPr>
        <xdr:cNvPr id="17542" name="Picture 17541">
          <a:extLst>
            <a:ext uri="{FF2B5EF4-FFF2-40B4-BE49-F238E27FC236}">
              <a16:creationId xmlns:a16="http://schemas.microsoft.com/office/drawing/2014/main" id="{00000000-0008-0000-0900-00008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12</xdr:row>
      <xdr:rowOff>39688</xdr:rowOff>
    </xdr:from>
    <xdr:to>
      <xdr:col>27</xdr:col>
      <xdr:colOff>460375</xdr:colOff>
      <xdr:row>12</xdr:row>
      <xdr:rowOff>293688</xdr:rowOff>
    </xdr:to>
    <xdr:pic>
      <xdr:nvPicPr>
        <xdr:cNvPr id="17545" name="Picture 17544">
          <a:extLst>
            <a:ext uri="{FF2B5EF4-FFF2-40B4-BE49-F238E27FC236}">
              <a16:creationId xmlns:a16="http://schemas.microsoft.com/office/drawing/2014/main" id="{00000000-0008-0000-0900-000089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12</xdr:row>
      <xdr:rowOff>39688</xdr:rowOff>
    </xdr:from>
    <xdr:to>
      <xdr:col>111</xdr:col>
      <xdr:colOff>460375</xdr:colOff>
      <xdr:row>12</xdr:row>
      <xdr:rowOff>293688</xdr:rowOff>
    </xdr:to>
    <xdr:pic>
      <xdr:nvPicPr>
        <xdr:cNvPr id="17548" name="Picture 17547">
          <a:extLst>
            <a:ext uri="{FF2B5EF4-FFF2-40B4-BE49-F238E27FC236}">
              <a16:creationId xmlns:a16="http://schemas.microsoft.com/office/drawing/2014/main" id="{00000000-0008-0000-0900-00008C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12</xdr:row>
      <xdr:rowOff>39688</xdr:rowOff>
    </xdr:from>
    <xdr:to>
      <xdr:col>219</xdr:col>
      <xdr:colOff>460375</xdr:colOff>
      <xdr:row>12</xdr:row>
      <xdr:rowOff>293688</xdr:rowOff>
    </xdr:to>
    <xdr:pic>
      <xdr:nvPicPr>
        <xdr:cNvPr id="17551" name="Picture 17550">
          <a:extLst>
            <a:ext uri="{FF2B5EF4-FFF2-40B4-BE49-F238E27FC236}">
              <a16:creationId xmlns:a16="http://schemas.microsoft.com/office/drawing/2014/main" id="{00000000-0008-0000-0900-00008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12</xdr:row>
      <xdr:rowOff>39688</xdr:rowOff>
    </xdr:from>
    <xdr:to>
      <xdr:col>195</xdr:col>
      <xdr:colOff>460375</xdr:colOff>
      <xdr:row>12</xdr:row>
      <xdr:rowOff>293688</xdr:rowOff>
    </xdr:to>
    <xdr:pic>
      <xdr:nvPicPr>
        <xdr:cNvPr id="17554" name="Picture 17553">
          <a:extLst>
            <a:ext uri="{FF2B5EF4-FFF2-40B4-BE49-F238E27FC236}">
              <a16:creationId xmlns:a16="http://schemas.microsoft.com/office/drawing/2014/main" id="{00000000-0008-0000-0900-00009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12</xdr:row>
      <xdr:rowOff>39688</xdr:rowOff>
    </xdr:from>
    <xdr:to>
      <xdr:col>147</xdr:col>
      <xdr:colOff>460375</xdr:colOff>
      <xdr:row>12</xdr:row>
      <xdr:rowOff>293688</xdr:rowOff>
    </xdr:to>
    <xdr:pic>
      <xdr:nvPicPr>
        <xdr:cNvPr id="17557" name="Picture 17556">
          <a:extLst>
            <a:ext uri="{FF2B5EF4-FFF2-40B4-BE49-F238E27FC236}">
              <a16:creationId xmlns:a16="http://schemas.microsoft.com/office/drawing/2014/main" id="{00000000-0008-0000-0900-00009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12</xdr:row>
      <xdr:rowOff>39688</xdr:rowOff>
    </xdr:from>
    <xdr:to>
      <xdr:col>123</xdr:col>
      <xdr:colOff>460375</xdr:colOff>
      <xdr:row>12</xdr:row>
      <xdr:rowOff>293688</xdr:rowOff>
    </xdr:to>
    <xdr:pic>
      <xdr:nvPicPr>
        <xdr:cNvPr id="17560" name="Picture 17559">
          <a:extLst>
            <a:ext uri="{FF2B5EF4-FFF2-40B4-BE49-F238E27FC236}">
              <a16:creationId xmlns:a16="http://schemas.microsoft.com/office/drawing/2014/main" id="{00000000-0008-0000-0900-000098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4297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13</xdr:row>
      <xdr:rowOff>39688</xdr:rowOff>
    </xdr:from>
    <xdr:to>
      <xdr:col>111</xdr:col>
      <xdr:colOff>460375</xdr:colOff>
      <xdr:row>13</xdr:row>
      <xdr:rowOff>293688</xdr:rowOff>
    </xdr:to>
    <xdr:pic>
      <xdr:nvPicPr>
        <xdr:cNvPr id="17563" name="Picture 17562">
          <a:extLst>
            <a:ext uri="{FF2B5EF4-FFF2-40B4-BE49-F238E27FC236}">
              <a16:creationId xmlns:a16="http://schemas.microsoft.com/office/drawing/2014/main" id="{00000000-0008-0000-0900-00009B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13</xdr:row>
      <xdr:rowOff>39688</xdr:rowOff>
    </xdr:from>
    <xdr:to>
      <xdr:col>3</xdr:col>
      <xdr:colOff>460375</xdr:colOff>
      <xdr:row>13</xdr:row>
      <xdr:rowOff>293688</xdr:rowOff>
    </xdr:to>
    <xdr:pic>
      <xdr:nvPicPr>
        <xdr:cNvPr id="17566" name="Picture 17565">
          <a:extLst>
            <a:ext uri="{FF2B5EF4-FFF2-40B4-BE49-F238E27FC236}">
              <a16:creationId xmlns:a16="http://schemas.microsoft.com/office/drawing/2014/main" id="{00000000-0008-0000-0900-00009E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13</xdr:row>
      <xdr:rowOff>39688</xdr:rowOff>
    </xdr:from>
    <xdr:to>
      <xdr:col>51</xdr:col>
      <xdr:colOff>460375</xdr:colOff>
      <xdr:row>13</xdr:row>
      <xdr:rowOff>293688</xdr:rowOff>
    </xdr:to>
    <xdr:pic>
      <xdr:nvPicPr>
        <xdr:cNvPr id="17569" name="Picture 17568">
          <a:extLst>
            <a:ext uri="{FF2B5EF4-FFF2-40B4-BE49-F238E27FC236}">
              <a16:creationId xmlns:a16="http://schemas.microsoft.com/office/drawing/2014/main" id="{00000000-0008-0000-0900-0000A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13</xdr:row>
      <xdr:rowOff>39688</xdr:rowOff>
    </xdr:from>
    <xdr:to>
      <xdr:col>27</xdr:col>
      <xdr:colOff>460375</xdr:colOff>
      <xdr:row>13</xdr:row>
      <xdr:rowOff>293688</xdr:rowOff>
    </xdr:to>
    <xdr:pic>
      <xdr:nvPicPr>
        <xdr:cNvPr id="17572" name="Picture 17571">
          <a:extLst>
            <a:ext uri="{FF2B5EF4-FFF2-40B4-BE49-F238E27FC236}">
              <a16:creationId xmlns:a16="http://schemas.microsoft.com/office/drawing/2014/main" id="{00000000-0008-0000-0900-0000A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13</xdr:row>
      <xdr:rowOff>39688</xdr:rowOff>
    </xdr:from>
    <xdr:to>
      <xdr:col>123</xdr:col>
      <xdr:colOff>460375</xdr:colOff>
      <xdr:row>13</xdr:row>
      <xdr:rowOff>293688</xdr:rowOff>
    </xdr:to>
    <xdr:pic>
      <xdr:nvPicPr>
        <xdr:cNvPr id="17575" name="Picture 17574">
          <a:extLst>
            <a:ext uri="{FF2B5EF4-FFF2-40B4-BE49-F238E27FC236}">
              <a16:creationId xmlns:a16="http://schemas.microsoft.com/office/drawing/2014/main" id="{00000000-0008-0000-0900-0000A7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13</xdr:row>
      <xdr:rowOff>39688</xdr:rowOff>
    </xdr:from>
    <xdr:to>
      <xdr:col>39</xdr:col>
      <xdr:colOff>460375</xdr:colOff>
      <xdr:row>13</xdr:row>
      <xdr:rowOff>293688</xdr:rowOff>
    </xdr:to>
    <xdr:pic>
      <xdr:nvPicPr>
        <xdr:cNvPr id="17578" name="Picture 17577">
          <a:extLst>
            <a:ext uri="{FF2B5EF4-FFF2-40B4-BE49-F238E27FC236}">
              <a16:creationId xmlns:a16="http://schemas.microsoft.com/office/drawing/2014/main" id="{00000000-0008-0000-0900-0000AA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13</xdr:row>
      <xdr:rowOff>39688</xdr:rowOff>
    </xdr:from>
    <xdr:to>
      <xdr:col>135</xdr:col>
      <xdr:colOff>460375</xdr:colOff>
      <xdr:row>13</xdr:row>
      <xdr:rowOff>293688</xdr:rowOff>
    </xdr:to>
    <xdr:pic>
      <xdr:nvPicPr>
        <xdr:cNvPr id="17581" name="Picture 17580">
          <a:extLst>
            <a:ext uri="{FF2B5EF4-FFF2-40B4-BE49-F238E27FC236}">
              <a16:creationId xmlns:a16="http://schemas.microsoft.com/office/drawing/2014/main" id="{00000000-0008-0000-0900-0000AD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13</xdr:row>
      <xdr:rowOff>39688</xdr:rowOff>
    </xdr:from>
    <xdr:to>
      <xdr:col>75</xdr:col>
      <xdr:colOff>460375</xdr:colOff>
      <xdr:row>13</xdr:row>
      <xdr:rowOff>293688</xdr:rowOff>
    </xdr:to>
    <xdr:pic>
      <xdr:nvPicPr>
        <xdr:cNvPr id="17584" name="Picture 17583">
          <a:extLst>
            <a:ext uri="{FF2B5EF4-FFF2-40B4-BE49-F238E27FC236}">
              <a16:creationId xmlns:a16="http://schemas.microsoft.com/office/drawing/2014/main" id="{00000000-0008-0000-0900-0000B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13</xdr:row>
      <xdr:rowOff>39688</xdr:rowOff>
    </xdr:from>
    <xdr:to>
      <xdr:col>159</xdr:col>
      <xdr:colOff>460375</xdr:colOff>
      <xdr:row>13</xdr:row>
      <xdr:rowOff>293688</xdr:rowOff>
    </xdr:to>
    <xdr:pic>
      <xdr:nvPicPr>
        <xdr:cNvPr id="17587" name="Picture 17586">
          <a:extLst>
            <a:ext uri="{FF2B5EF4-FFF2-40B4-BE49-F238E27FC236}">
              <a16:creationId xmlns:a16="http://schemas.microsoft.com/office/drawing/2014/main" id="{00000000-0008-0000-0900-0000B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13</xdr:row>
      <xdr:rowOff>39688</xdr:rowOff>
    </xdr:from>
    <xdr:to>
      <xdr:col>63</xdr:col>
      <xdr:colOff>460375</xdr:colOff>
      <xdr:row>13</xdr:row>
      <xdr:rowOff>293688</xdr:rowOff>
    </xdr:to>
    <xdr:pic>
      <xdr:nvPicPr>
        <xdr:cNvPr id="17590" name="Picture 17589">
          <a:extLst>
            <a:ext uri="{FF2B5EF4-FFF2-40B4-BE49-F238E27FC236}">
              <a16:creationId xmlns:a16="http://schemas.microsoft.com/office/drawing/2014/main" id="{00000000-0008-0000-0900-0000B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13</xdr:row>
      <xdr:rowOff>39688</xdr:rowOff>
    </xdr:from>
    <xdr:to>
      <xdr:col>207</xdr:col>
      <xdr:colOff>460375</xdr:colOff>
      <xdr:row>13</xdr:row>
      <xdr:rowOff>293688</xdr:rowOff>
    </xdr:to>
    <xdr:pic>
      <xdr:nvPicPr>
        <xdr:cNvPr id="17593" name="Picture 17592">
          <a:extLst>
            <a:ext uri="{FF2B5EF4-FFF2-40B4-BE49-F238E27FC236}">
              <a16:creationId xmlns:a16="http://schemas.microsoft.com/office/drawing/2014/main" id="{00000000-0008-0000-0900-0000B9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13</xdr:row>
      <xdr:rowOff>39688</xdr:rowOff>
    </xdr:from>
    <xdr:to>
      <xdr:col>183</xdr:col>
      <xdr:colOff>460375</xdr:colOff>
      <xdr:row>13</xdr:row>
      <xdr:rowOff>293688</xdr:rowOff>
    </xdr:to>
    <xdr:pic>
      <xdr:nvPicPr>
        <xdr:cNvPr id="17596" name="Picture 17595">
          <a:extLst>
            <a:ext uri="{FF2B5EF4-FFF2-40B4-BE49-F238E27FC236}">
              <a16:creationId xmlns:a16="http://schemas.microsoft.com/office/drawing/2014/main" id="{00000000-0008-0000-0900-0000BC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13</xdr:row>
      <xdr:rowOff>39688</xdr:rowOff>
    </xdr:from>
    <xdr:to>
      <xdr:col>195</xdr:col>
      <xdr:colOff>460375</xdr:colOff>
      <xdr:row>13</xdr:row>
      <xdr:rowOff>293688</xdr:rowOff>
    </xdr:to>
    <xdr:pic>
      <xdr:nvPicPr>
        <xdr:cNvPr id="17599" name="Picture 17598">
          <a:extLst>
            <a:ext uri="{FF2B5EF4-FFF2-40B4-BE49-F238E27FC236}">
              <a16:creationId xmlns:a16="http://schemas.microsoft.com/office/drawing/2014/main" id="{00000000-0008-0000-0900-0000B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13</xdr:row>
      <xdr:rowOff>39688</xdr:rowOff>
    </xdr:from>
    <xdr:to>
      <xdr:col>147</xdr:col>
      <xdr:colOff>460375</xdr:colOff>
      <xdr:row>13</xdr:row>
      <xdr:rowOff>293688</xdr:rowOff>
    </xdr:to>
    <xdr:pic>
      <xdr:nvPicPr>
        <xdr:cNvPr id="17602" name="Picture 17601">
          <a:extLst>
            <a:ext uri="{FF2B5EF4-FFF2-40B4-BE49-F238E27FC236}">
              <a16:creationId xmlns:a16="http://schemas.microsoft.com/office/drawing/2014/main" id="{00000000-0008-0000-0900-0000C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13</xdr:row>
      <xdr:rowOff>39688</xdr:rowOff>
    </xdr:from>
    <xdr:to>
      <xdr:col>171</xdr:col>
      <xdr:colOff>460375</xdr:colOff>
      <xdr:row>13</xdr:row>
      <xdr:rowOff>293688</xdr:rowOff>
    </xdr:to>
    <xdr:pic>
      <xdr:nvPicPr>
        <xdr:cNvPr id="17605" name="Picture 17604">
          <a:extLst>
            <a:ext uri="{FF2B5EF4-FFF2-40B4-BE49-F238E27FC236}">
              <a16:creationId xmlns:a16="http://schemas.microsoft.com/office/drawing/2014/main" id="{00000000-0008-0000-0900-0000C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13</xdr:row>
      <xdr:rowOff>39688</xdr:rowOff>
    </xdr:from>
    <xdr:to>
      <xdr:col>99</xdr:col>
      <xdr:colOff>460375</xdr:colOff>
      <xdr:row>13</xdr:row>
      <xdr:rowOff>293688</xdr:rowOff>
    </xdr:to>
    <xdr:pic>
      <xdr:nvPicPr>
        <xdr:cNvPr id="17608" name="Picture 17607">
          <a:extLst>
            <a:ext uri="{FF2B5EF4-FFF2-40B4-BE49-F238E27FC236}">
              <a16:creationId xmlns:a16="http://schemas.microsoft.com/office/drawing/2014/main" id="{00000000-0008-0000-0900-0000C8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13</xdr:row>
      <xdr:rowOff>39688</xdr:rowOff>
    </xdr:from>
    <xdr:to>
      <xdr:col>15</xdr:col>
      <xdr:colOff>460375</xdr:colOff>
      <xdr:row>13</xdr:row>
      <xdr:rowOff>293688</xdr:rowOff>
    </xdr:to>
    <xdr:pic>
      <xdr:nvPicPr>
        <xdr:cNvPr id="17611" name="Picture 17610">
          <a:extLst>
            <a:ext uri="{FF2B5EF4-FFF2-40B4-BE49-F238E27FC236}">
              <a16:creationId xmlns:a16="http://schemas.microsoft.com/office/drawing/2014/main" id="{00000000-0008-0000-0900-0000CB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13</xdr:row>
      <xdr:rowOff>39688</xdr:rowOff>
    </xdr:from>
    <xdr:to>
      <xdr:col>219</xdr:col>
      <xdr:colOff>460375</xdr:colOff>
      <xdr:row>13</xdr:row>
      <xdr:rowOff>293688</xdr:rowOff>
    </xdr:to>
    <xdr:pic>
      <xdr:nvPicPr>
        <xdr:cNvPr id="17614" name="Picture 17613">
          <a:extLst>
            <a:ext uri="{FF2B5EF4-FFF2-40B4-BE49-F238E27FC236}">
              <a16:creationId xmlns:a16="http://schemas.microsoft.com/office/drawing/2014/main" id="{00000000-0008-0000-0900-0000CE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4630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14</xdr:row>
      <xdr:rowOff>39688</xdr:rowOff>
    </xdr:from>
    <xdr:to>
      <xdr:col>231</xdr:col>
      <xdr:colOff>460375</xdr:colOff>
      <xdr:row>14</xdr:row>
      <xdr:rowOff>293688</xdr:rowOff>
    </xdr:to>
    <xdr:pic>
      <xdr:nvPicPr>
        <xdr:cNvPr id="17617" name="Picture 17616">
          <a:extLst>
            <a:ext uri="{FF2B5EF4-FFF2-40B4-BE49-F238E27FC236}">
              <a16:creationId xmlns:a16="http://schemas.microsoft.com/office/drawing/2014/main" id="{00000000-0008-0000-0900-0000D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14</xdr:row>
      <xdr:rowOff>39688</xdr:rowOff>
    </xdr:from>
    <xdr:to>
      <xdr:col>87</xdr:col>
      <xdr:colOff>460375</xdr:colOff>
      <xdr:row>14</xdr:row>
      <xdr:rowOff>293688</xdr:rowOff>
    </xdr:to>
    <xdr:pic>
      <xdr:nvPicPr>
        <xdr:cNvPr id="17620" name="Picture 17619">
          <a:extLst>
            <a:ext uri="{FF2B5EF4-FFF2-40B4-BE49-F238E27FC236}">
              <a16:creationId xmlns:a16="http://schemas.microsoft.com/office/drawing/2014/main" id="{00000000-0008-0000-0900-0000D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4964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15</xdr:row>
      <xdr:rowOff>39688</xdr:rowOff>
    </xdr:from>
    <xdr:to>
      <xdr:col>183</xdr:col>
      <xdr:colOff>460375</xdr:colOff>
      <xdr:row>15</xdr:row>
      <xdr:rowOff>293688</xdr:rowOff>
    </xdr:to>
    <xdr:pic>
      <xdr:nvPicPr>
        <xdr:cNvPr id="17623" name="Picture 17622">
          <a:extLst>
            <a:ext uri="{FF2B5EF4-FFF2-40B4-BE49-F238E27FC236}">
              <a16:creationId xmlns:a16="http://schemas.microsoft.com/office/drawing/2014/main" id="{00000000-0008-0000-0900-0000D7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15</xdr:row>
      <xdr:rowOff>39688</xdr:rowOff>
    </xdr:from>
    <xdr:to>
      <xdr:col>15</xdr:col>
      <xdr:colOff>460375</xdr:colOff>
      <xdr:row>15</xdr:row>
      <xdr:rowOff>293688</xdr:rowOff>
    </xdr:to>
    <xdr:pic>
      <xdr:nvPicPr>
        <xdr:cNvPr id="17626" name="Picture 17625">
          <a:extLst>
            <a:ext uri="{FF2B5EF4-FFF2-40B4-BE49-F238E27FC236}">
              <a16:creationId xmlns:a16="http://schemas.microsoft.com/office/drawing/2014/main" id="{00000000-0008-0000-0900-0000DA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15</xdr:row>
      <xdr:rowOff>39688</xdr:rowOff>
    </xdr:from>
    <xdr:to>
      <xdr:col>147</xdr:col>
      <xdr:colOff>460375</xdr:colOff>
      <xdr:row>15</xdr:row>
      <xdr:rowOff>293688</xdr:rowOff>
    </xdr:to>
    <xdr:pic>
      <xdr:nvPicPr>
        <xdr:cNvPr id="17629" name="Picture 17628">
          <a:extLst>
            <a:ext uri="{FF2B5EF4-FFF2-40B4-BE49-F238E27FC236}">
              <a16:creationId xmlns:a16="http://schemas.microsoft.com/office/drawing/2014/main" id="{00000000-0008-0000-0900-0000DD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15</xdr:row>
      <xdr:rowOff>39688</xdr:rowOff>
    </xdr:from>
    <xdr:to>
      <xdr:col>135</xdr:col>
      <xdr:colOff>460375</xdr:colOff>
      <xdr:row>15</xdr:row>
      <xdr:rowOff>293688</xdr:rowOff>
    </xdr:to>
    <xdr:pic>
      <xdr:nvPicPr>
        <xdr:cNvPr id="17632" name="Picture 17631">
          <a:extLst>
            <a:ext uri="{FF2B5EF4-FFF2-40B4-BE49-F238E27FC236}">
              <a16:creationId xmlns:a16="http://schemas.microsoft.com/office/drawing/2014/main" id="{00000000-0008-0000-0900-0000E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15</xdr:row>
      <xdr:rowOff>39688</xdr:rowOff>
    </xdr:from>
    <xdr:to>
      <xdr:col>27</xdr:col>
      <xdr:colOff>460375</xdr:colOff>
      <xdr:row>15</xdr:row>
      <xdr:rowOff>293688</xdr:rowOff>
    </xdr:to>
    <xdr:pic>
      <xdr:nvPicPr>
        <xdr:cNvPr id="17635" name="Picture 17634">
          <a:extLst>
            <a:ext uri="{FF2B5EF4-FFF2-40B4-BE49-F238E27FC236}">
              <a16:creationId xmlns:a16="http://schemas.microsoft.com/office/drawing/2014/main" id="{00000000-0008-0000-0900-0000E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15</xdr:row>
      <xdr:rowOff>39688</xdr:rowOff>
    </xdr:from>
    <xdr:to>
      <xdr:col>171</xdr:col>
      <xdr:colOff>460375</xdr:colOff>
      <xdr:row>15</xdr:row>
      <xdr:rowOff>293688</xdr:rowOff>
    </xdr:to>
    <xdr:pic>
      <xdr:nvPicPr>
        <xdr:cNvPr id="17638" name="Picture 17637">
          <a:extLst>
            <a:ext uri="{FF2B5EF4-FFF2-40B4-BE49-F238E27FC236}">
              <a16:creationId xmlns:a16="http://schemas.microsoft.com/office/drawing/2014/main" id="{00000000-0008-0000-0900-0000E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15</xdr:row>
      <xdr:rowOff>39688</xdr:rowOff>
    </xdr:from>
    <xdr:to>
      <xdr:col>63</xdr:col>
      <xdr:colOff>460375</xdr:colOff>
      <xdr:row>15</xdr:row>
      <xdr:rowOff>293688</xdr:rowOff>
    </xdr:to>
    <xdr:pic>
      <xdr:nvPicPr>
        <xdr:cNvPr id="17641" name="Picture 17640">
          <a:extLst>
            <a:ext uri="{FF2B5EF4-FFF2-40B4-BE49-F238E27FC236}">
              <a16:creationId xmlns:a16="http://schemas.microsoft.com/office/drawing/2014/main" id="{00000000-0008-0000-0900-0000E9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15</xdr:row>
      <xdr:rowOff>39688</xdr:rowOff>
    </xdr:from>
    <xdr:to>
      <xdr:col>51</xdr:col>
      <xdr:colOff>460375</xdr:colOff>
      <xdr:row>15</xdr:row>
      <xdr:rowOff>293688</xdr:rowOff>
    </xdr:to>
    <xdr:pic>
      <xdr:nvPicPr>
        <xdr:cNvPr id="17644" name="Picture 17643">
          <a:extLst>
            <a:ext uri="{FF2B5EF4-FFF2-40B4-BE49-F238E27FC236}">
              <a16:creationId xmlns:a16="http://schemas.microsoft.com/office/drawing/2014/main" id="{00000000-0008-0000-0900-0000EC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15</xdr:row>
      <xdr:rowOff>39688</xdr:rowOff>
    </xdr:from>
    <xdr:to>
      <xdr:col>75</xdr:col>
      <xdr:colOff>460375</xdr:colOff>
      <xdr:row>15</xdr:row>
      <xdr:rowOff>293688</xdr:rowOff>
    </xdr:to>
    <xdr:pic>
      <xdr:nvPicPr>
        <xdr:cNvPr id="17647" name="Picture 17646">
          <a:extLst>
            <a:ext uri="{FF2B5EF4-FFF2-40B4-BE49-F238E27FC236}">
              <a16:creationId xmlns:a16="http://schemas.microsoft.com/office/drawing/2014/main" id="{00000000-0008-0000-0900-0000E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15</xdr:row>
      <xdr:rowOff>39688</xdr:rowOff>
    </xdr:from>
    <xdr:to>
      <xdr:col>231</xdr:col>
      <xdr:colOff>460375</xdr:colOff>
      <xdr:row>15</xdr:row>
      <xdr:rowOff>293688</xdr:rowOff>
    </xdr:to>
    <xdr:pic>
      <xdr:nvPicPr>
        <xdr:cNvPr id="17650" name="Picture 17649">
          <a:extLst>
            <a:ext uri="{FF2B5EF4-FFF2-40B4-BE49-F238E27FC236}">
              <a16:creationId xmlns:a16="http://schemas.microsoft.com/office/drawing/2014/main" id="{00000000-0008-0000-0900-0000F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15</xdr:row>
      <xdr:rowOff>39688</xdr:rowOff>
    </xdr:from>
    <xdr:to>
      <xdr:col>39</xdr:col>
      <xdr:colOff>460375</xdr:colOff>
      <xdr:row>15</xdr:row>
      <xdr:rowOff>293688</xdr:rowOff>
    </xdr:to>
    <xdr:pic>
      <xdr:nvPicPr>
        <xdr:cNvPr id="17653" name="Picture 17652">
          <a:extLst>
            <a:ext uri="{FF2B5EF4-FFF2-40B4-BE49-F238E27FC236}">
              <a16:creationId xmlns:a16="http://schemas.microsoft.com/office/drawing/2014/main" id="{00000000-0008-0000-0900-0000F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15</xdr:row>
      <xdr:rowOff>39688</xdr:rowOff>
    </xdr:from>
    <xdr:to>
      <xdr:col>159</xdr:col>
      <xdr:colOff>460375</xdr:colOff>
      <xdr:row>15</xdr:row>
      <xdr:rowOff>293688</xdr:rowOff>
    </xdr:to>
    <xdr:pic>
      <xdr:nvPicPr>
        <xdr:cNvPr id="17656" name="Picture 17655">
          <a:extLst>
            <a:ext uri="{FF2B5EF4-FFF2-40B4-BE49-F238E27FC236}">
              <a16:creationId xmlns:a16="http://schemas.microsoft.com/office/drawing/2014/main" id="{00000000-0008-0000-0900-0000F8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15</xdr:row>
      <xdr:rowOff>39688</xdr:rowOff>
    </xdr:from>
    <xdr:to>
      <xdr:col>3</xdr:col>
      <xdr:colOff>460375</xdr:colOff>
      <xdr:row>15</xdr:row>
      <xdr:rowOff>293688</xdr:rowOff>
    </xdr:to>
    <xdr:pic>
      <xdr:nvPicPr>
        <xdr:cNvPr id="17659" name="Picture 17658">
          <a:extLst>
            <a:ext uri="{FF2B5EF4-FFF2-40B4-BE49-F238E27FC236}">
              <a16:creationId xmlns:a16="http://schemas.microsoft.com/office/drawing/2014/main" id="{00000000-0008-0000-0900-0000FB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15</xdr:row>
      <xdr:rowOff>39688</xdr:rowOff>
    </xdr:from>
    <xdr:to>
      <xdr:col>207</xdr:col>
      <xdr:colOff>460375</xdr:colOff>
      <xdr:row>15</xdr:row>
      <xdr:rowOff>293688</xdr:rowOff>
    </xdr:to>
    <xdr:pic>
      <xdr:nvPicPr>
        <xdr:cNvPr id="17662" name="Picture 17661">
          <a:extLst>
            <a:ext uri="{FF2B5EF4-FFF2-40B4-BE49-F238E27FC236}">
              <a16:creationId xmlns:a16="http://schemas.microsoft.com/office/drawing/2014/main" id="{00000000-0008-0000-0900-0000FE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15</xdr:row>
      <xdr:rowOff>39688</xdr:rowOff>
    </xdr:from>
    <xdr:to>
      <xdr:col>87</xdr:col>
      <xdr:colOff>460375</xdr:colOff>
      <xdr:row>15</xdr:row>
      <xdr:rowOff>293688</xdr:rowOff>
    </xdr:to>
    <xdr:pic>
      <xdr:nvPicPr>
        <xdr:cNvPr id="17665" name="Picture 17664">
          <a:extLst>
            <a:ext uri="{FF2B5EF4-FFF2-40B4-BE49-F238E27FC236}">
              <a16:creationId xmlns:a16="http://schemas.microsoft.com/office/drawing/2014/main" id="{00000000-0008-0000-0900-000001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15</xdr:row>
      <xdr:rowOff>39688</xdr:rowOff>
    </xdr:from>
    <xdr:to>
      <xdr:col>195</xdr:col>
      <xdr:colOff>460375</xdr:colOff>
      <xdr:row>15</xdr:row>
      <xdr:rowOff>293688</xdr:rowOff>
    </xdr:to>
    <xdr:pic>
      <xdr:nvPicPr>
        <xdr:cNvPr id="17668" name="Picture 17667">
          <a:extLst>
            <a:ext uri="{FF2B5EF4-FFF2-40B4-BE49-F238E27FC236}">
              <a16:creationId xmlns:a16="http://schemas.microsoft.com/office/drawing/2014/main" id="{00000000-0008-0000-0900-000004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15</xdr:row>
      <xdr:rowOff>39688</xdr:rowOff>
    </xdr:from>
    <xdr:to>
      <xdr:col>99</xdr:col>
      <xdr:colOff>460375</xdr:colOff>
      <xdr:row>15</xdr:row>
      <xdr:rowOff>293688</xdr:rowOff>
    </xdr:to>
    <xdr:pic>
      <xdr:nvPicPr>
        <xdr:cNvPr id="17671" name="Picture 17670">
          <a:extLst>
            <a:ext uri="{FF2B5EF4-FFF2-40B4-BE49-F238E27FC236}">
              <a16:creationId xmlns:a16="http://schemas.microsoft.com/office/drawing/2014/main" id="{00000000-0008-0000-0900-000007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15</xdr:row>
      <xdr:rowOff>39688</xdr:rowOff>
    </xdr:from>
    <xdr:to>
      <xdr:col>111</xdr:col>
      <xdr:colOff>460375</xdr:colOff>
      <xdr:row>15</xdr:row>
      <xdr:rowOff>293688</xdr:rowOff>
    </xdr:to>
    <xdr:pic>
      <xdr:nvPicPr>
        <xdr:cNvPr id="17674" name="Picture 17673">
          <a:extLst>
            <a:ext uri="{FF2B5EF4-FFF2-40B4-BE49-F238E27FC236}">
              <a16:creationId xmlns:a16="http://schemas.microsoft.com/office/drawing/2014/main" id="{00000000-0008-0000-0900-00000A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15</xdr:row>
      <xdr:rowOff>39688</xdr:rowOff>
    </xdr:from>
    <xdr:to>
      <xdr:col>219</xdr:col>
      <xdr:colOff>460375</xdr:colOff>
      <xdr:row>15</xdr:row>
      <xdr:rowOff>293688</xdr:rowOff>
    </xdr:to>
    <xdr:pic>
      <xdr:nvPicPr>
        <xdr:cNvPr id="17677" name="Picture 17676">
          <a:extLst>
            <a:ext uri="{FF2B5EF4-FFF2-40B4-BE49-F238E27FC236}">
              <a16:creationId xmlns:a16="http://schemas.microsoft.com/office/drawing/2014/main" id="{00000000-0008-0000-0900-00000D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15</xdr:row>
      <xdr:rowOff>39688</xdr:rowOff>
    </xdr:from>
    <xdr:to>
      <xdr:col>123</xdr:col>
      <xdr:colOff>460375</xdr:colOff>
      <xdr:row>15</xdr:row>
      <xdr:rowOff>293688</xdr:rowOff>
    </xdr:to>
    <xdr:pic>
      <xdr:nvPicPr>
        <xdr:cNvPr id="17680" name="Picture 17679">
          <a:extLst>
            <a:ext uri="{FF2B5EF4-FFF2-40B4-BE49-F238E27FC236}">
              <a16:creationId xmlns:a16="http://schemas.microsoft.com/office/drawing/2014/main" id="{00000000-0008-0000-0900-000010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5297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16</xdr:row>
      <xdr:rowOff>39688</xdr:rowOff>
    </xdr:from>
    <xdr:to>
      <xdr:col>111</xdr:col>
      <xdr:colOff>460375</xdr:colOff>
      <xdr:row>16</xdr:row>
      <xdr:rowOff>293688</xdr:rowOff>
    </xdr:to>
    <xdr:pic>
      <xdr:nvPicPr>
        <xdr:cNvPr id="17683" name="Picture 17682">
          <a:extLst>
            <a:ext uri="{FF2B5EF4-FFF2-40B4-BE49-F238E27FC236}">
              <a16:creationId xmlns:a16="http://schemas.microsoft.com/office/drawing/2014/main" id="{00000000-0008-0000-0900-000013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16</xdr:row>
      <xdr:rowOff>39688</xdr:rowOff>
    </xdr:from>
    <xdr:to>
      <xdr:col>63</xdr:col>
      <xdr:colOff>460375</xdr:colOff>
      <xdr:row>16</xdr:row>
      <xdr:rowOff>293688</xdr:rowOff>
    </xdr:to>
    <xdr:pic>
      <xdr:nvPicPr>
        <xdr:cNvPr id="17686" name="Picture 17685">
          <a:extLst>
            <a:ext uri="{FF2B5EF4-FFF2-40B4-BE49-F238E27FC236}">
              <a16:creationId xmlns:a16="http://schemas.microsoft.com/office/drawing/2014/main" id="{00000000-0008-0000-0900-000016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16</xdr:row>
      <xdr:rowOff>39688</xdr:rowOff>
    </xdr:from>
    <xdr:to>
      <xdr:col>15</xdr:col>
      <xdr:colOff>460375</xdr:colOff>
      <xdr:row>16</xdr:row>
      <xdr:rowOff>293688</xdr:rowOff>
    </xdr:to>
    <xdr:pic>
      <xdr:nvPicPr>
        <xdr:cNvPr id="17689" name="Picture 17688">
          <a:extLst>
            <a:ext uri="{FF2B5EF4-FFF2-40B4-BE49-F238E27FC236}">
              <a16:creationId xmlns:a16="http://schemas.microsoft.com/office/drawing/2014/main" id="{00000000-0008-0000-0900-000019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16</xdr:row>
      <xdr:rowOff>39688</xdr:rowOff>
    </xdr:from>
    <xdr:to>
      <xdr:col>39</xdr:col>
      <xdr:colOff>460375</xdr:colOff>
      <xdr:row>16</xdr:row>
      <xdr:rowOff>293688</xdr:rowOff>
    </xdr:to>
    <xdr:pic>
      <xdr:nvPicPr>
        <xdr:cNvPr id="17692" name="Picture 17691">
          <a:extLst>
            <a:ext uri="{FF2B5EF4-FFF2-40B4-BE49-F238E27FC236}">
              <a16:creationId xmlns:a16="http://schemas.microsoft.com/office/drawing/2014/main" id="{00000000-0008-0000-0900-00001C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16</xdr:row>
      <xdr:rowOff>39688</xdr:rowOff>
    </xdr:from>
    <xdr:to>
      <xdr:col>51</xdr:col>
      <xdr:colOff>460375</xdr:colOff>
      <xdr:row>16</xdr:row>
      <xdr:rowOff>293688</xdr:rowOff>
    </xdr:to>
    <xdr:pic>
      <xdr:nvPicPr>
        <xdr:cNvPr id="17695" name="Picture 17694">
          <a:extLst>
            <a:ext uri="{FF2B5EF4-FFF2-40B4-BE49-F238E27FC236}">
              <a16:creationId xmlns:a16="http://schemas.microsoft.com/office/drawing/2014/main" id="{00000000-0008-0000-0900-00001F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16</xdr:row>
      <xdr:rowOff>39688</xdr:rowOff>
    </xdr:from>
    <xdr:to>
      <xdr:col>75</xdr:col>
      <xdr:colOff>460375</xdr:colOff>
      <xdr:row>16</xdr:row>
      <xdr:rowOff>293688</xdr:rowOff>
    </xdr:to>
    <xdr:pic>
      <xdr:nvPicPr>
        <xdr:cNvPr id="17698" name="Picture 17697">
          <a:extLst>
            <a:ext uri="{FF2B5EF4-FFF2-40B4-BE49-F238E27FC236}">
              <a16:creationId xmlns:a16="http://schemas.microsoft.com/office/drawing/2014/main" id="{00000000-0008-0000-0900-000022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16</xdr:row>
      <xdr:rowOff>39688</xdr:rowOff>
    </xdr:from>
    <xdr:to>
      <xdr:col>159</xdr:col>
      <xdr:colOff>460375</xdr:colOff>
      <xdr:row>16</xdr:row>
      <xdr:rowOff>293688</xdr:rowOff>
    </xdr:to>
    <xdr:pic>
      <xdr:nvPicPr>
        <xdr:cNvPr id="17701" name="Picture 17700">
          <a:extLst>
            <a:ext uri="{FF2B5EF4-FFF2-40B4-BE49-F238E27FC236}">
              <a16:creationId xmlns:a16="http://schemas.microsoft.com/office/drawing/2014/main" id="{00000000-0008-0000-0900-000025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16</xdr:row>
      <xdr:rowOff>39688</xdr:rowOff>
    </xdr:from>
    <xdr:to>
      <xdr:col>27</xdr:col>
      <xdr:colOff>460375</xdr:colOff>
      <xdr:row>16</xdr:row>
      <xdr:rowOff>293688</xdr:rowOff>
    </xdr:to>
    <xdr:pic>
      <xdr:nvPicPr>
        <xdr:cNvPr id="17704" name="Picture 17703">
          <a:extLst>
            <a:ext uri="{FF2B5EF4-FFF2-40B4-BE49-F238E27FC236}">
              <a16:creationId xmlns:a16="http://schemas.microsoft.com/office/drawing/2014/main" id="{00000000-0008-0000-0900-000028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16</xdr:row>
      <xdr:rowOff>39688</xdr:rowOff>
    </xdr:from>
    <xdr:to>
      <xdr:col>171</xdr:col>
      <xdr:colOff>460375</xdr:colOff>
      <xdr:row>16</xdr:row>
      <xdr:rowOff>293688</xdr:rowOff>
    </xdr:to>
    <xdr:pic>
      <xdr:nvPicPr>
        <xdr:cNvPr id="17707" name="Picture 17706">
          <a:extLst>
            <a:ext uri="{FF2B5EF4-FFF2-40B4-BE49-F238E27FC236}">
              <a16:creationId xmlns:a16="http://schemas.microsoft.com/office/drawing/2014/main" id="{00000000-0008-0000-0900-00002B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16</xdr:row>
      <xdr:rowOff>39688</xdr:rowOff>
    </xdr:from>
    <xdr:to>
      <xdr:col>183</xdr:col>
      <xdr:colOff>460375</xdr:colOff>
      <xdr:row>16</xdr:row>
      <xdr:rowOff>293688</xdr:rowOff>
    </xdr:to>
    <xdr:pic>
      <xdr:nvPicPr>
        <xdr:cNvPr id="17710" name="Picture 17709">
          <a:extLst>
            <a:ext uri="{FF2B5EF4-FFF2-40B4-BE49-F238E27FC236}">
              <a16:creationId xmlns:a16="http://schemas.microsoft.com/office/drawing/2014/main" id="{00000000-0008-0000-0900-00002E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16</xdr:row>
      <xdr:rowOff>39688</xdr:rowOff>
    </xdr:from>
    <xdr:to>
      <xdr:col>207</xdr:col>
      <xdr:colOff>460375</xdr:colOff>
      <xdr:row>16</xdr:row>
      <xdr:rowOff>293688</xdr:rowOff>
    </xdr:to>
    <xdr:pic>
      <xdr:nvPicPr>
        <xdr:cNvPr id="17713" name="Picture 17712">
          <a:extLst>
            <a:ext uri="{FF2B5EF4-FFF2-40B4-BE49-F238E27FC236}">
              <a16:creationId xmlns:a16="http://schemas.microsoft.com/office/drawing/2014/main" id="{00000000-0008-0000-0900-000031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16</xdr:row>
      <xdr:rowOff>39688</xdr:rowOff>
    </xdr:from>
    <xdr:to>
      <xdr:col>147</xdr:col>
      <xdr:colOff>460375</xdr:colOff>
      <xdr:row>16</xdr:row>
      <xdr:rowOff>293688</xdr:rowOff>
    </xdr:to>
    <xdr:pic>
      <xdr:nvPicPr>
        <xdr:cNvPr id="17716" name="Picture 17715">
          <a:extLst>
            <a:ext uri="{FF2B5EF4-FFF2-40B4-BE49-F238E27FC236}">
              <a16:creationId xmlns:a16="http://schemas.microsoft.com/office/drawing/2014/main" id="{00000000-0008-0000-0900-000034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16</xdr:row>
      <xdr:rowOff>39688</xdr:rowOff>
    </xdr:from>
    <xdr:to>
      <xdr:col>231</xdr:col>
      <xdr:colOff>460375</xdr:colOff>
      <xdr:row>16</xdr:row>
      <xdr:rowOff>293688</xdr:rowOff>
    </xdr:to>
    <xdr:pic>
      <xdr:nvPicPr>
        <xdr:cNvPr id="17719" name="Picture 17718">
          <a:extLst>
            <a:ext uri="{FF2B5EF4-FFF2-40B4-BE49-F238E27FC236}">
              <a16:creationId xmlns:a16="http://schemas.microsoft.com/office/drawing/2014/main" id="{00000000-0008-0000-0900-000037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16</xdr:row>
      <xdr:rowOff>39688</xdr:rowOff>
    </xdr:from>
    <xdr:to>
      <xdr:col>219</xdr:col>
      <xdr:colOff>460375</xdr:colOff>
      <xdr:row>16</xdr:row>
      <xdr:rowOff>293688</xdr:rowOff>
    </xdr:to>
    <xdr:pic>
      <xdr:nvPicPr>
        <xdr:cNvPr id="17722" name="Picture 17721">
          <a:extLst>
            <a:ext uri="{FF2B5EF4-FFF2-40B4-BE49-F238E27FC236}">
              <a16:creationId xmlns:a16="http://schemas.microsoft.com/office/drawing/2014/main" id="{00000000-0008-0000-0900-00003A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16</xdr:row>
      <xdr:rowOff>39688</xdr:rowOff>
    </xdr:from>
    <xdr:to>
      <xdr:col>123</xdr:col>
      <xdr:colOff>460375</xdr:colOff>
      <xdr:row>16</xdr:row>
      <xdr:rowOff>293688</xdr:rowOff>
    </xdr:to>
    <xdr:pic>
      <xdr:nvPicPr>
        <xdr:cNvPr id="17725" name="Picture 17724">
          <a:extLst>
            <a:ext uri="{FF2B5EF4-FFF2-40B4-BE49-F238E27FC236}">
              <a16:creationId xmlns:a16="http://schemas.microsoft.com/office/drawing/2014/main" id="{00000000-0008-0000-0900-00003D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16</xdr:row>
      <xdr:rowOff>39688</xdr:rowOff>
    </xdr:from>
    <xdr:to>
      <xdr:col>3</xdr:col>
      <xdr:colOff>460375</xdr:colOff>
      <xdr:row>16</xdr:row>
      <xdr:rowOff>293688</xdr:rowOff>
    </xdr:to>
    <xdr:pic>
      <xdr:nvPicPr>
        <xdr:cNvPr id="17728" name="Picture 17727">
          <a:extLst>
            <a:ext uri="{FF2B5EF4-FFF2-40B4-BE49-F238E27FC236}">
              <a16:creationId xmlns:a16="http://schemas.microsoft.com/office/drawing/2014/main" id="{00000000-0008-0000-0900-000040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16</xdr:row>
      <xdr:rowOff>39688</xdr:rowOff>
    </xdr:from>
    <xdr:to>
      <xdr:col>135</xdr:col>
      <xdr:colOff>460375</xdr:colOff>
      <xdr:row>16</xdr:row>
      <xdr:rowOff>293688</xdr:rowOff>
    </xdr:to>
    <xdr:pic>
      <xdr:nvPicPr>
        <xdr:cNvPr id="17731" name="Picture 17730">
          <a:extLst>
            <a:ext uri="{FF2B5EF4-FFF2-40B4-BE49-F238E27FC236}">
              <a16:creationId xmlns:a16="http://schemas.microsoft.com/office/drawing/2014/main" id="{00000000-0008-0000-0900-000043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16</xdr:row>
      <xdr:rowOff>39688</xdr:rowOff>
    </xdr:from>
    <xdr:to>
      <xdr:col>87</xdr:col>
      <xdr:colOff>460375</xdr:colOff>
      <xdr:row>16</xdr:row>
      <xdr:rowOff>293688</xdr:rowOff>
    </xdr:to>
    <xdr:pic>
      <xdr:nvPicPr>
        <xdr:cNvPr id="17734" name="Picture 17733">
          <a:extLst>
            <a:ext uri="{FF2B5EF4-FFF2-40B4-BE49-F238E27FC236}">
              <a16:creationId xmlns:a16="http://schemas.microsoft.com/office/drawing/2014/main" id="{00000000-0008-0000-0900-000046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16</xdr:row>
      <xdr:rowOff>39688</xdr:rowOff>
    </xdr:from>
    <xdr:to>
      <xdr:col>195</xdr:col>
      <xdr:colOff>460375</xdr:colOff>
      <xdr:row>16</xdr:row>
      <xdr:rowOff>293688</xdr:rowOff>
    </xdr:to>
    <xdr:pic>
      <xdr:nvPicPr>
        <xdr:cNvPr id="17737" name="Picture 17736">
          <a:extLst>
            <a:ext uri="{FF2B5EF4-FFF2-40B4-BE49-F238E27FC236}">
              <a16:creationId xmlns:a16="http://schemas.microsoft.com/office/drawing/2014/main" id="{00000000-0008-0000-0900-000049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16</xdr:row>
      <xdr:rowOff>39688</xdr:rowOff>
    </xdr:from>
    <xdr:to>
      <xdr:col>99</xdr:col>
      <xdr:colOff>460375</xdr:colOff>
      <xdr:row>16</xdr:row>
      <xdr:rowOff>293688</xdr:rowOff>
    </xdr:to>
    <xdr:pic>
      <xdr:nvPicPr>
        <xdr:cNvPr id="17740" name="Picture 17739">
          <a:extLst>
            <a:ext uri="{FF2B5EF4-FFF2-40B4-BE49-F238E27FC236}">
              <a16:creationId xmlns:a16="http://schemas.microsoft.com/office/drawing/2014/main" id="{00000000-0008-0000-0900-00004C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5630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17</xdr:row>
      <xdr:rowOff>39688</xdr:rowOff>
    </xdr:from>
    <xdr:to>
      <xdr:col>3</xdr:col>
      <xdr:colOff>460375</xdr:colOff>
      <xdr:row>17</xdr:row>
      <xdr:rowOff>293688</xdr:rowOff>
    </xdr:to>
    <xdr:pic>
      <xdr:nvPicPr>
        <xdr:cNvPr id="17743" name="Picture 17742">
          <a:extLst>
            <a:ext uri="{FF2B5EF4-FFF2-40B4-BE49-F238E27FC236}">
              <a16:creationId xmlns:a16="http://schemas.microsoft.com/office/drawing/2014/main" id="{00000000-0008-0000-0900-00004F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17</xdr:row>
      <xdr:rowOff>39688</xdr:rowOff>
    </xdr:from>
    <xdr:to>
      <xdr:col>159</xdr:col>
      <xdr:colOff>460375</xdr:colOff>
      <xdr:row>17</xdr:row>
      <xdr:rowOff>293688</xdr:rowOff>
    </xdr:to>
    <xdr:pic>
      <xdr:nvPicPr>
        <xdr:cNvPr id="17746" name="Picture 17745">
          <a:extLst>
            <a:ext uri="{FF2B5EF4-FFF2-40B4-BE49-F238E27FC236}">
              <a16:creationId xmlns:a16="http://schemas.microsoft.com/office/drawing/2014/main" id="{00000000-0008-0000-0900-000052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17</xdr:row>
      <xdr:rowOff>39688</xdr:rowOff>
    </xdr:from>
    <xdr:to>
      <xdr:col>75</xdr:col>
      <xdr:colOff>460375</xdr:colOff>
      <xdr:row>17</xdr:row>
      <xdr:rowOff>293688</xdr:rowOff>
    </xdr:to>
    <xdr:pic>
      <xdr:nvPicPr>
        <xdr:cNvPr id="17749" name="Picture 17748">
          <a:extLst>
            <a:ext uri="{FF2B5EF4-FFF2-40B4-BE49-F238E27FC236}">
              <a16:creationId xmlns:a16="http://schemas.microsoft.com/office/drawing/2014/main" id="{00000000-0008-0000-0900-000055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17</xdr:row>
      <xdr:rowOff>39688</xdr:rowOff>
    </xdr:from>
    <xdr:to>
      <xdr:col>15</xdr:col>
      <xdr:colOff>460375</xdr:colOff>
      <xdr:row>17</xdr:row>
      <xdr:rowOff>293688</xdr:rowOff>
    </xdr:to>
    <xdr:pic>
      <xdr:nvPicPr>
        <xdr:cNvPr id="17752" name="Picture 17751">
          <a:extLst>
            <a:ext uri="{FF2B5EF4-FFF2-40B4-BE49-F238E27FC236}">
              <a16:creationId xmlns:a16="http://schemas.microsoft.com/office/drawing/2014/main" id="{00000000-0008-0000-0900-000058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17</xdr:row>
      <xdr:rowOff>39688</xdr:rowOff>
    </xdr:from>
    <xdr:to>
      <xdr:col>123</xdr:col>
      <xdr:colOff>460375</xdr:colOff>
      <xdr:row>17</xdr:row>
      <xdr:rowOff>293688</xdr:rowOff>
    </xdr:to>
    <xdr:pic>
      <xdr:nvPicPr>
        <xdr:cNvPr id="17755" name="Picture 17754">
          <a:extLst>
            <a:ext uri="{FF2B5EF4-FFF2-40B4-BE49-F238E27FC236}">
              <a16:creationId xmlns:a16="http://schemas.microsoft.com/office/drawing/2014/main" id="{00000000-0008-0000-0900-00005B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17</xdr:row>
      <xdr:rowOff>39688</xdr:rowOff>
    </xdr:from>
    <xdr:to>
      <xdr:col>183</xdr:col>
      <xdr:colOff>460375</xdr:colOff>
      <xdr:row>17</xdr:row>
      <xdr:rowOff>293688</xdr:rowOff>
    </xdr:to>
    <xdr:pic>
      <xdr:nvPicPr>
        <xdr:cNvPr id="17758" name="Picture 17757">
          <a:extLst>
            <a:ext uri="{FF2B5EF4-FFF2-40B4-BE49-F238E27FC236}">
              <a16:creationId xmlns:a16="http://schemas.microsoft.com/office/drawing/2014/main" id="{00000000-0008-0000-0900-00005E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17</xdr:row>
      <xdr:rowOff>39688</xdr:rowOff>
    </xdr:from>
    <xdr:to>
      <xdr:col>171</xdr:col>
      <xdr:colOff>460375</xdr:colOff>
      <xdr:row>17</xdr:row>
      <xdr:rowOff>293688</xdr:rowOff>
    </xdr:to>
    <xdr:pic>
      <xdr:nvPicPr>
        <xdr:cNvPr id="17761" name="Picture 17760">
          <a:extLst>
            <a:ext uri="{FF2B5EF4-FFF2-40B4-BE49-F238E27FC236}">
              <a16:creationId xmlns:a16="http://schemas.microsoft.com/office/drawing/2014/main" id="{00000000-0008-0000-0900-000061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17</xdr:row>
      <xdr:rowOff>39688</xdr:rowOff>
    </xdr:from>
    <xdr:to>
      <xdr:col>231</xdr:col>
      <xdr:colOff>460375</xdr:colOff>
      <xdr:row>17</xdr:row>
      <xdr:rowOff>293688</xdr:rowOff>
    </xdr:to>
    <xdr:pic>
      <xdr:nvPicPr>
        <xdr:cNvPr id="17764" name="Picture 17763">
          <a:extLst>
            <a:ext uri="{FF2B5EF4-FFF2-40B4-BE49-F238E27FC236}">
              <a16:creationId xmlns:a16="http://schemas.microsoft.com/office/drawing/2014/main" id="{00000000-0008-0000-0900-000064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17</xdr:row>
      <xdr:rowOff>39688</xdr:rowOff>
    </xdr:from>
    <xdr:to>
      <xdr:col>39</xdr:col>
      <xdr:colOff>460375</xdr:colOff>
      <xdr:row>17</xdr:row>
      <xdr:rowOff>293688</xdr:rowOff>
    </xdr:to>
    <xdr:pic>
      <xdr:nvPicPr>
        <xdr:cNvPr id="17767" name="Picture 17766">
          <a:extLst>
            <a:ext uri="{FF2B5EF4-FFF2-40B4-BE49-F238E27FC236}">
              <a16:creationId xmlns:a16="http://schemas.microsoft.com/office/drawing/2014/main" id="{00000000-0008-0000-0900-000067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17</xdr:row>
      <xdr:rowOff>39688</xdr:rowOff>
    </xdr:from>
    <xdr:to>
      <xdr:col>99</xdr:col>
      <xdr:colOff>460375</xdr:colOff>
      <xdr:row>17</xdr:row>
      <xdr:rowOff>293688</xdr:rowOff>
    </xdr:to>
    <xdr:pic>
      <xdr:nvPicPr>
        <xdr:cNvPr id="17770" name="Picture 17769">
          <a:extLst>
            <a:ext uri="{FF2B5EF4-FFF2-40B4-BE49-F238E27FC236}">
              <a16:creationId xmlns:a16="http://schemas.microsoft.com/office/drawing/2014/main" id="{00000000-0008-0000-0900-00006A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17</xdr:row>
      <xdr:rowOff>39688</xdr:rowOff>
    </xdr:from>
    <xdr:to>
      <xdr:col>27</xdr:col>
      <xdr:colOff>460375</xdr:colOff>
      <xdr:row>17</xdr:row>
      <xdr:rowOff>293688</xdr:rowOff>
    </xdr:to>
    <xdr:pic>
      <xdr:nvPicPr>
        <xdr:cNvPr id="17773" name="Picture 17772">
          <a:extLst>
            <a:ext uri="{FF2B5EF4-FFF2-40B4-BE49-F238E27FC236}">
              <a16:creationId xmlns:a16="http://schemas.microsoft.com/office/drawing/2014/main" id="{00000000-0008-0000-0900-00006D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17</xdr:row>
      <xdr:rowOff>39688</xdr:rowOff>
    </xdr:from>
    <xdr:to>
      <xdr:col>87</xdr:col>
      <xdr:colOff>460375</xdr:colOff>
      <xdr:row>17</xdr:row>
      <xdr:rowOff>293688</xdr:rowOff>
    </xdr:to>
    <xdr:pic>
      <xdr:nvPicPr>
        <xdr:cNvPr id="17776" name="Picture 17775">
          <a:extLst>
            <a:ext uri="{FF2B5EF4-FFF2-40B4-BE49-F238E27FC236}">
              <a16:creationId xmlns:a16="http://schemas.microsoft.com/office/drawing/2014/main" id="{00000000-0008-0000-0900-000070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17</xdr:row>
      <xdr:rowOff>39688</xdr:rowOff>
    </xdr:from>
    <xdr:to>
      <xdr:col>111</xdr:col>
      <xdr:colOff>460375</xdr:colOff>
      <xdr:row>17</xdr:row>
      <xdr:rowOff>293688</xdr:rowOff>
    </xdr:to>
    <xdr:pic>
      <xdr:nvPicPr>
        <xdr:cNvPr id="17779" name="Picture 17778">
          <a:extLst>
            <a:ext uri="{FF2B5EF4-FFF2-40B4-BE49-F238E27FC236}">
              <a16:creationId xmlns:a16="http://schemas.microsoft.com/office/drawing/2014/main" id="{00000000-0008-0000-0900-000073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17</xdr:row>
      <xdr:rowOff>39688</xdr:rowOff>
    </xdr:from>
    <xdr:to>
      <xdr:col>207</xdr:col>
      <xdr:colOff>460375</xdr:colOff>
      <xdr:row>17</xdr:row>
      <xdr:rowOff>293688</xdr:rowOff>
    </xdr:to>
    <xdr:pic>
      <xdr:nvPicPr>
        <xdr:cNvPr id="17782" name="Picture 17781">
          <a:extLst>
            <a:ext uri="{FF2B5EF4-FFF2-40B4-BE49-F238E27FC236}">
              <a16:creationId xmlns:a16="http://schemas.microsoft.com/office/drawing/2014/main" id="{00000000-0008-0000-0900-000076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17</xdr:row>
      <xdr:rowOff>39688</xdr:rowOff>
    </xdr:from>
    <xdr:to>
      <xdr:col>135</xdr:col>
      <xdr:colOff>460375</xdr:colOff>
      <xdr:row>17</xdr:row>
      <xdr:rowOff>293688</xdr:rowOff>
    </xdr:to>
    <xdr:pic>
      <xdr:nvPicPr>
        <xdr:cNvPr id="17785" name="Picture 17784">
          <a:extLst>
            <a:ext uri="{FF2B5EF4-FFF2-40B4-BE49-F238E27FC236}">
              <a16:creationId xmlns:a16="http://schemas.microsoft.com/office/drawing/2014/main" id="{00000000-0008-0000-0900-000079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17</xdr:row>
      <xdr:rowOff>39688</xdr:rowOff>
    </xdr:from>
    <xdr:to>
      <xdr:col>219</xdr:col>
      <xdr:colOff>460375</xdr:colOff>
      <xdr:row>17</xdr:row>
      <xdr:rowOff>293688</xdr:rowOff>
    </xdr:to>
    <xdr:pic>
      <xdr:nvPicPr>
        <xdr:cNvPr id="17788" name="Picture 17787">
          <a:extLst>
            <a:ext uri="{FF2B5EF4-FFF2-40B4-BE49-F238E27FC236}">
              <a16:creationId xmlns:a16="http://schemas.microsoft.com/office/drawing/2014/main" id="{00000000-0008-0000-0900-00007C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17</xdr:row>
      <xdr:rowOff>39688</xdr:rowOff>
    </xdr:from>
    <xdr:to>
      <xdr:col>63</xdr:col>
      <xdr:colOff>460375</xdr:colOff>
      <xdr:row>17</xdr:row>
      <xdr:rowOff>293688</xdr:rowOff>
    </xdr:to>
    <xdr:pic>
      <xdr:nvPicPr>
        <xdr:cNvPr id="17791" name="Picture 17790">
          <a:extLst>
            <a:ext uri="{FF2B5EF4-FFF2-40B4-BE49-F238E27FC236}">
              <a16:creationId xmlns:a16="http://schemas.microsoft.com/office/drawing/2014/main" id="{00000000-0008-0000-0900-00007F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17</xdr:row>
      <xdr:rowOff>39688</xdr:rowOff>
    </xdr:from>
    <xdr:to>
      <xdr:col>147</xdr:col>
      <xdr:colOff>460375</xdr:colOff>
      <xdr:row>17</xdr:row>
      <xdr:rowOff>293688</xdr:rowOff>
    </xdr:to>
    <xdr:pic>
      <xdr:nvPicPr>
        <xdr:cNvPr id="17794" name="Picture 17793">
          <a:extLst>
            <a:ext uri="{FF2B5EF4-FFF2-40B4-BE49-F238E27FC236}">
              <a16:creationId xmlns:a16="http://schemas.microsoft.com/office/drawing/2014/main" id="{00000000-0008-0000-0900-000082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59642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18</xdr:row>
      <xdr:rowOff>39688</xdr:rowOff>
    </xdr:from>
    <xdr:to>
      <xdr:col>159</xdr:col>
      <xdr:colOff>460375</xdr:colOff>
      <xdr:row>18</xdr:row>
      <xdr:rowOff>293688</xdr:rowOff>
    </xdr:to>
    <xdr:pic>
      <xdr:nvPicPr>
        <xdr:cNvPr id="17797" name="Picture 17796">
          <a:extLst>
            <a:ext uri="{FF2B5EF4-FFF2-40B4-BE49-F238E27FC236}">
              <a16:creationId xmlns:a16="http://schemas.microsoft.com/office/drawing/2014/main" id="{00000000-0008-0000-0900-000085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18</xdr:row>
      <xdr:rowOff>39688</xdr:rowOff>
    </xdr:from>
    <xdr:to>
      <xdr:col>171</xdr:col>
      <xdr:colOff>460375</xdr:colOff>
      <xdr:row>18</xdr:row>
      <xdr:rowOff>293688</xdr:rowOff>
    </xdr:to>
    <xdr:pic>
      <xdr:nvPicPr>
        <xdr:cNvPr id="17800" name="Picture 17799">
          <a:extLst>
            <a:ext uri="{FF2B5EF4-FFF2-40B4-BE49-F238E27FC236}">
              <a16:creationId xmlns:a16="http://schemas.microsoft.com/office/drawing/2014/main" id="{00000000-0008-0000-0900-000088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18</xdr:row>
      <xdr:rowOff>39688</xdr:rowOff>
    </xdr:from>
    <xdr:to>
      <xdr:col>99</xdr:col>
      <xdr:colOff>460375</xdr:colOff>
      <xdr:row>18</xdr:row>
      <xdr:rowOff>293688</xdr:rowOff>
    </xdr:to>
    <xdr:pic>
      <xdr:nvPicPr>
        <xdr:cNvPr id="17803" name="Picture 17802">
          <a:extLst>
            <a:ext uri="{FF2B5EF4-FFF2-40B4-BE49-F238E27FC236}">
              <a16:creationId xmlns:a16="http://schemas.microsoft.com/office/drawing/2014/main" id="{00000000-0008-0000-0900-00008B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18</xdr:row>
      <xdr:rowOff>39688</xdr:rowOff>
    </xdr:from>
    <xdr:to>
      <xdr:col>75</xdr:col>
      <xdr:colOff>460375</xdr:colOff>
      <xdr:row>18</xdr:row>
      <xdr:rowOff>293688</xdr:rowOff>
    </xdr:to>
    <xdr:pic>
      <xdr:nvPicPr>
        <xdr:cNvPr id="17806" name="Picture 17805">
          <a:extLst>
            <a:ext uri="{FF2B5EF4-FFF2-40B4-BE49-F238E27FC236}">
              <a16:creationId xmlns:a16="http://schemas.microsoft.com/office/drawing/2014/main" id="{00000000-0008-0000-0900-00008E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19</xdr:row>
      <xdr:rowOff>39688</xdr:rowOff>
    </xdr:from>
    <xdr:to>
      <xdr:col>183</xdr:col>
      <xdr:colOff>460375</xdr:colOff>
      <xdr:row>19</xdr:row>
      <xdr:rowOff>293688</xdr:rowOff>
    </xdr:to>
    <xdr:pic>
      <xdr:nvPicPr>
        <xdr:cNvPr id="17809" name="Picture 17808">
          <a:extLst>
            <a:ext uri="{FF2B5EF4-FFF2-40B4-BE49-F238E27FC236}">
              <a16:creationId xmlns:a16="http://schemas.microsoft.com/office/drawing/2014/main" id="{00000000-0008-0000-0900-000091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19</xdr:row>
      <xdr:rowOff>39688</xdr:rowOff>
    </xdr:from>
    <xdr:to>
      <xdr:col>111</xdr:col>
      <xdr:colOff>460375</xdr:colOff>
      <xdr:row>19</xdr:row>
      <xdr:rowOff>293688</xdr:rowOff>
    </xdr:to>
    <xdr:pic>
      <xdr:nvPicPr>
        <xdr:cNvPr id="17812" name="Picture 17811">
          <a:extLst>
            <a:ext uri="{FF2B5EF4-FFF2-40B4-BE49-F238E27FC236}">
              <a16:creationId xmlns:a16="http://schemas.microsoft.com/office/drawing/2014/main" id="{00000000-0008-0000-0900-000094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19</xdr:row>
      <xdr:rowOff>39688</xdr:rowOff>
    </xdr:from>
    <xdr:to>
      <xdr:col>207</xdr:col>
      <xdr:colOff>460375</xdr:colOff>
      <xdr:row>19</xdr:row>
      <xdr:rowOff>293688</xdr:rowOff>
    </xdr:to>
    <xdr:pic>
      <xdr:nvPicPr>
        <xdr:cNvPr id="17815" name="Picture 17814">
          <a:extLst>
            <a:ext uri="{FF2B5EF4-FFF2-40B4-BE49-F238E27FC236}">
              <a16:creationId xmlns:a16="http://schemas.microsoft.com/office/drawing/2014/main" id="{00000000-0008-0000-0900-000097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19</xdr:row>
      <xdr:rowOff>39688</xdr:rowOff>
    </xdr:from>
    <xdr:to>
      <xdr:col>63</xdr:col>
      <xdr:colOff>460375</xdr:colOff>
      <xdr:row>19</xdr:row>
      <xdr:rowOff>293688</xdr:rowOff>
    </xdr:to>
    <xdr:pic>
      <xdr:nvPicPr>
        <xdr:cNvPr id="17818" name="Picture 17817">
          <a:extLst>
            <a:ext uri="{FF2B5EF4-FFF2-40B4-BE49-F238E27FC236}">
              <a16:creationId xmlns:a16="http://schemas.microsoft.com/office/drawing/2014/main" id="{00000000-0008-0000-0900-00009A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19</xdr:row>
      <xdr:rowOff>39688</xdr:rowOff>
    </xdr:from>
    <xdr:to>
      <xdr:col>219</xdr:col>
      <xdr:colOff>460375</xdr:colOff>
      <xdr:row>19</xdr:row>
      <xdr:rowOff>293688</xdr:rowOff>
    </xdr:to>
    <xdr:pic>
      <xdr:nvPicPr>
        <xdr:cNvPr id="17821" name="Picture 17820">
          <a:extLst>
            <a:ext uri="{FF2B5EF4-FFF2-40B4-BE49-F238E27FC236}">
              <a16:creationId xmlns:a16="http://schemas.microsoft.com/office/drawing/2014/main" id="{00000000-0008-0000-0900-00009D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19</xdr:row>
      <xdr:rowOff>39688</xdr:rowOff>
    </xdr:from>
    <xdr:to>
      <xdr:col>39</xdr:col>
      <xdr:colOff>460375</xdr:colOff>
      <xdr:row>19</xdr:row>
      <xdr:rowOff>293688</xdr:rowOff>
    </xdr:to>
    <xdr:pic>
      <xdr:nvPicPr>
        <xdr:cNvPr id="17824" name="Picture 17823">
          <a:extLst>
            <a:ext uri="{FF2B5EF4-FFF2-40B4-BE49-F238E27FC236}">
              <a16:creationId xmlns:a16="http://schemas.microsoft.com/office/drawing/2014/main" id="{00000000-0008-0000-0900-0000A0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19</xdr:row>
      <xdr:rowOff>39688</xdr:rowOff>
    </xdr:from>
    <xdr:to>
      <xdr:col>231</xdr:col>
      <xdr:colOff>460375</xdr:colOff>
      <xdr:row>19</xdr:row>
      <xdr:rowOff>293688</xdr:rowOff>
    </xdr:to>
    <xdr:pic>
      <xdr:nvPicPr>
        <xdr:cNvPr id="17827" name="Picture 17826">
          <a:extLst>
            <a:ext uri="{FF2B5EF4-FFF2-40B4-BE49-F238E27FC236}">
              <a16:creationId xmlns:a16="http://schemas.microsoft.com/office/drawing/2014/main" id="{00000000-0008-0000-0900-0000A3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18</xdr:row>
      <xdr:rowOff>39688</xdr:rowOff>
    </xdr:from>
    <xdr:to>
      <xdr:col>51</xdr:col>
      <xdr:colOff>460375</xdr:colOff>
      <xdr:row>18</xdr:row>
      <xdr:rowOff>293688</xdr:rowOff>
    </xdr:to>
    <xdr:pic>
      <xdr:nvPicPr>
        <xdr:cNvPr id="17830" name="Picture 17829">
          <a:extLst>
            <a:ext uri="{FF2B5EF4-FFF2-40B4-BE49-F238E27FC236}">
              <a16:creationId xmlns:a16="http://schemas.microsoft.com/office/drawing/2014/main" id="{00000000-0008-0000-0900-0000A6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19</xdr:row>
      <xdr:rowOff>39688</xdr:rowOff>
    </xdr:from>
    <xdr:to>
      <xdr:col>15</xdr:col>
      <xdr:colOff>460375</xdr:colOff>
      <xdr:row>19</xdr:row>
      <xdr:rowOff>293688</xdr:rowOff>
    </xdr:to>
    <xdr:pic>
      <xdr:nvPicPr>
        <xdr:cNvPr id="17833" name="Picture 17832">
          <a:extLst>
            <a:ext uri="{FF2B5EF4-FFF2-40B4-BE49-F238E27FC236}">
              <a16:creationId xmlns:a16="http://schemas.microsoft.com/office/drawing/2014/main" id="{00000000-0008-0000-0900-0000A9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19</xdr:row>
      <xdr:rowOff>39688</xdr:rowOff>
    </xdr:from>
    <xdr:to>
      <xdr:col>135</xdr:col>
      <xdr:colOff>460375</xdr:colOff>
      <xdr:row>19</xdr:row>
      <xdr:rowOff>293688</xdr:rowOff>
    </xdr:to>
    <xdr:pic>
      <xdr:nvPicPr>
        <xdr:cNvPr id="17836" name="Picture 17835">
          <a:extLst>
            <a:ext uri="{FF2B5EF4-FFF2-40B4-BE49-F238E27FC236}">
              <a16:creationId xmlns:a16="http://schemas.microsoft.com/office/drawing/2014/main" id="{00000000-0008-0000-0900-0000AC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19</xdr:row>
      <xdr:rowOff>39688</xdr:rowOff>
    </xdr:from>
    <xdr:to>
      <xdr:col>87</xdr:col>
      <xdr:colOff>460375</xdr:colOff>
      <xdr:row>19</xdr:row>
      <xdr:rowOff>293688</xdr:rowOff>
    </xdr:to>
    <xdr:pic>
      <xdr:nvPicPr>
        <xdr:cNvPr id="17839" name="Picture 17838">
          <a:extLst>
            <a:ext uri="{FF2B5EF4-FFF2-40B4-BE49-F238E27FC236}">
              <a16:creationId xmlns:a16="http://schemas.microsoft.com/office/drawing/2014/main" id="{00000000-0008-0000-0900-0000AF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19</xdr:row>
      <xdr:rowOff>39688</xdr:rowOff>
    </xdr:from>
    <xdr:to>
      <xdr:col>123</xdr:col>
      <xdr:colOff>460375</xdr:colOff>
      <xdr:row>19</xdr:row>
      <xdr:rowOff>293688</xdr:rowOff>
    </xdr:to>
    <xdr:pic>
      <xdr:nvPicPr>
        <xdr:cNvPr id="17842" name="Picture 17841">
          <a:extLst>
            <a:ext uri="{FF2B5EF4-FFF2-40B4-BE49-F238E27FC236}">
              <a16:creationId xmlns:a16="http://schemas.microsoft.com/office/drawing/2014/main" id="{00000000-0008-0000-0900-0000B2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18</xdr:row>
      <xdr:rowOff>39688</xdr:rowOff>
    </xdr:from>
    <xdr:to>
      <xdr:col>195</xdr:col>
      <xdr:colOff>460375</xdr:colOff>
      <xdr:row>18</xdr:row>
      <xdr:rowOff>293688</xdr:rowOff>
    </xdr:to>
    <xdr:pic>
      <xdr:nvPicPr>
        <xdr:cNvPr id="17845" name="Picture 17844">
          <a:extLst>
            <a:ext uri="{FF2B5EF4-FFF2-40B4-BE49-F238E27FC236}">
              <a16:creationId xmlns:a16="http://schemas.microsoft.com/office/drawing/2014/main" id="{00000000-0008-0000-0900-0000B5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6297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19</xdr:row>
      <xdr:rowOff>39688</xdr:rowOff>
    </xdr:from>
    <xdr:to>
      <xdr:col>27</xdr:col>
      <xdr:colOff>460375</xdr:colOff>
      <xdr:row>19</xdr:row>
      <xdr:rowOff>293688</xdr:rowOff>
    </xdr:to>
    <xdr:pic>
      <xdr:nvPicPr>
        <xdr:cNvPr id="17848" name="Picture 17847">
          <a:extLst>
            <a:ext uri="{FF2B5EF4-FFF2-40B4-BE49-F238E27FC236}">
              <a16:creationId xmlns:a16="http://schemas.microsoft.com/office/drawing/2014/main" id="{00000000-0008-0000-0900-0000B8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19</xdr:row>
      <xdr:rowOff>39688</xdr:rowOff>
    </xdr:from>
    <xdr:to>
      <xdr:col>147</xdr:col>
      <xdr:colOff>460375</xdr:colOff>
      <xdr:row>19</xdr:row>
      <xdr:rowOff>293688</xdr:rowOff>
    </xdr:to>
    <xdr:pic>
      <xdr:nvPicPr>
        <xdr:cNvPr id="17851" name="Picture 17850">
          <a:extLst>
            <a:ext uri="{FF2B5EF4-FFF2-40B4-BE49-F238E27FC236}">
              <a16:creationId xmlns:a16="http://schemas.microsoft.com/office/drawing/2014/main" id="{00000000-0008-0000-0900-0000BB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19</xdr:row>
      <xdr:rowOff>39688</xdr:rowOff>
    </xdr:from>
    <xdr:to>
      <xdr:col>3</xdr:col>
      <xdr:colOff>460375</xdr:colOff>
      <xdr:row>19</xdr:row>
      <xdr:rowOff>293688</xdr:rowOff>
    </xdr:to>
    <xdr:pic>
      <xdr:nvPicPr>
        <xdr:cNvPr id="17854" name="Picture 17853">
          <a:extLst>
            <a:ext uri="{FF2B5EF4-FFF2-40B4-BE49-F238E27FC236}">
              <a16:creationId xmlns:a16="http://schemas.microsoft.com/office/drawing/2014/main" id="{00000000-0008-0000-0900-0000BE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20</xdr:row>
      <xdr:rowOff>39688</xdr:rowOff>
    </xdr:from>
    <xdr:to>
      <xdr:col>219</xdr:col>
      <xdr:colOff>460375</xdr:colOff>
      <xdr:row>20</xdr:row>
      <xdr:rowOff>293688</xdr:rowOff>
    </xdr:to>
    <xdr:pic>
      <xdr:nvPicPr>
        <xdr:cNvPr id="17857" name="Picture 17856">
          <a:extLst>
            <a:ext uri="{FF2B5EF4-FFF2-40B4-BE49-F238E27FC236}">
              <a16:creationId xmlns:a16="http://schemas.microsoft.com/office/drawing/2014/main" id="{00000000-0008-0000-0900-0000C1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20</xdr:row>
      <xdr:rowOff>39688</xdr:rowOff>
    </xdr:from>
    <xdr:to>
      <xdr:col>63</xdr:col>
      <xdr:colOff>460375</xdr:colOff>
      <xdr:row>20</xdr:row>
      <xdr:rowOff>293688</xdr:rowOff>
    </xdr:to>
    <xdr:pic>
      <xdr:nvPicPr>
        <xdr:cNvPr id="17860" name="Picture 17859">
          <a:extLst>
            <a:ext uri="{FF2B5EF4-FFF2-40B4-BE49-F238E27FC236}">
              <a16:creationId xmlns:a16="http://schemas.microsoft.com/office/drawing/2014/main" id="{00000000-0008-0000-0900-0000C4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20</xdr:row>
      <xdr:rowOff>39688</xdr:rowOff>
    </xdr:from>
    <xdr:to>
      <xdr:col>159</xdr:col>
      <xdr:colOff>460375</xdr:colOff>
      <xdr:row>20</xdr:row>
      <xdr:rowOff>293688</xdr:rowOff>
    </xdr:to>
    <xdr:pic>
      <xdr:nvPicPr>
        <xdr:cNvPr id="17863" name="Picture 17862">
          <a:extLst>
            <a:ext uri="{FF2B5EF4-FFF2-40B4-BE49-F238E27FC236}">
              <a16:creationId xmlns:a16="http://schemas.microsoft.com/office/drawing/2014/main" id="{00000000-0008-0000-0900-0000C7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19</xdr:row>
      <xdr:rowOff>39688</xdr:rowOff>
    </xdr:from>
    <xdr:to>
      <xdr:col>51</xdr:col>
      <xdr:colOff>460375</xdr:colOff>
      <xdr:row>19</xdr:row>
      <xdr:rowOff>293688</xdr:rowOff>
    </xdr:to>
    <xdr:pic>
      <xdr:nvPicPr>
        <xdr:cNvPr id="17866" name="Picture 17865">
          <a:extLst>
            <a:ext uri="{FF2B5EF4-FFF2-40B4-BE49-F238E27FC236}">
              <a16:creationId xmlns:a16="http://schemas.microsoft.com/office/drawing/2014/main" id="{00000000-0008-0000-0900-0000CA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20</xdr:row>
      <xdr:rowOff>39688</xdr:rowOff>
    </xdr:from>
    <xdr:to>
      <xdr:col>183</xdr:col>
      <xdr:colOff>460375</xdr:colOff>
      <xdr:row>20</xdr:row>
      <xdr:rowOff>293688</xdr:rowOff>
    </xdr:to>
    <xdr:pic>
      <xdr:nvPicPr>
        <xdr:cNvPr id="17869" name="Picture 17868">
          <a:extLst>
            <a:ext uri="{FF2B5EF4-FFF2-40B4-BE49-F238E27FC236}">
              <a16:creationId xmlns:a16="http://schemas.microsoft.com/office/drawing/2014/main" id="{00000000-0008-0000-0900-0000CD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20</xdr:row>
      <xdr:rowOff>39688</xdr:rowOff>
    </xdr:from>
    <xdr:to>
      <xdr:col>39</xdr:col>
      <xdr:colOff>460375</xdr:colOff>
      <xdr:row>20</xdr:row>
      <xdr:rowOff>293688</xdr:rowOff>
    </xdr:to>
    <xdr:pic>
      <xdr:nvPicPr>
        <xdr:cNvPr id="17872" name="Picture 17871">
          <a:extLst>
            <a:ext uri="{FF2B5EF4-FFF2-40B4-BE49-F238E27FC236}">
              <a16:creationId xmlns:a16="http://schemas.microsoft.com/office/drawing/2014/main" id="{00000000-0008-0000-0900-0000D0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20</xdr:row>
      <xdr:rowOff>39688</xdr:rowOff>
    </xdr:from>
    <xdr:to>
      <xdr:col>231</xdr:col>
      <xdr:colOff>460375</xdr:colOff>
      <xdr:row>20</xdr:row>
      <xdr:rowOff>293688</xdr:rowOff>
    </xdr:to>
    <xdr:pic>
      <xdr:nvPicPr>
        <xdr:cNvPr id="17875" name="Picture 17874">
          <a:extLst>
            <a:ext uri="{FF2B5EF4-FFF2-40B4-BE49-F238E27FC236}">
              <a16:creationId xmlns:a16="http://schemas.microsoft.com/office/drawing/2014/main" id="{00000000-0008-0000-0900-0000D3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20</xdr:row>
      <xdr:rowOff>39688</xdr:rowOff>
    </xdr:from>
    <xdr:to>
      <xdr:col>123</xdr:col>
      <xdr:colOff>460375</xdr:colOff>
      <xdr:row>20</xdr:row>
      <xdr:rowOff>293688</xdr:rowOff>
    </xdr:to>
    <xdr:pic>
      <xdr:nvPicPr>
        <xdr:cNvPr id="17878" name="Picture 17877">
          <a:extLst>
            <a:ext uri="{FF2B5EF4-FFF2-40B4-BE49-F238E27FC236}">
              <a16:creationId xmlns:a16="http://schemas.microsoft.com/office/drawing/2014/main" id="{00000000-0008-0000-0900-0000D6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20</xdr:row>
      <xdr:rowOff>39688</xdr:rowOff>
    </xdr:from>
    <xdr:to>
      <xdr:col>207</xdr:col>
      <xdr:colOff>460375</xdr:colOff>
      <xdr:row>20</xdr:row>
      <xdr:rowOff>293688</xdr:rowOff>
    </xdr:to>
    <xdr:pic>
      <xdr:nvPicPr>
        <xdr:cNvPr id="17881" name="Picture 17880">
          <a:extLst>
            <a:ext uri="{FF2B5EF4-FFF2-40B4-BE49-F238E27FC236}">
              <a16:creationId xmlns:a16="http://schemas.microsoft.com/office/drawing/2014/main" id="{00000000-0008-0000-0900-0000D9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20</xdr:row>
      <xdr:rowOff>39688</xdr:rowOff>
    </xdr:from>
    <xdr:to>
      <xdr:col>135</xdr:col>
      <xdr:colOff>460375</xdr:colOff>
      <xdr:row>20</xdr:row>
      <xdr:rowOff>293688</xdr:rowOff>
    </xdr:to>
    <xdr:pic>
      <xdr:nvPicPr>
        <xdr:cNvPr id="17884" name="Picture 17883">
          <a:extLst>
            <a:ext uri="{FF2B5EF4-FFF2-40B4-BE49-F238E27FC236}">
              <a16:creationId xmlns:a16="http://schemas.microsoft.com/office/drawing/2014/main" id="{00000000-0008-0000-0900-0000DC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20</xdr:row>
      <xdr:rowOff>39688</xdr:rowOff>
    </xdr:from>
    <xdr:to>
      <xdr:col>99</xdr:col>
      <xdr:colOff>460375</xdr:colOff>
      <xdr:row>20</xdr:row>
      <xdr:rowOff>293688</xdr:rowOff>
    </xdr:to>
    <xdr:pic>
      <xdr:nvPicPr>
        <xdr:cNvPr id="17887" name="Picture 17886">
          <a:extLst>
            <a:ext uri="{FF2B5EF4-FFF2-40B4-BE49-F238E27FC236}">
              <a16:creationId xmlns:a16="http://schemas.microsoft.com/office/drawing/2014/main" id="{00000000-0008-0000-0900-0000DF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20</xdr:row>
      <xdr:rowOff>39688</xdr:rowOff>
    </xdr:from>
    <xdr:to>
      <xdr:col>27</xdr:col>
      <xdr:colOff>460375</xdr:colOff>
      <xdr:row>20</xdr:row>
      <xdr:rowOff>293688</xdr:rowOff>
    </xdr:to>
    <xdr:pic>
      <xdr:nvPicPr>
        <xdr:cNvPr id="17890" name="Picture 17889">
          <a:extLst>
            <a:ext uri="{FF2B5EF4-FFF2-40B4-BE49-F238E27FC236}">
              <a16:creationId xmlns:a16="http://schemas.microsoft.com/office/drawing/2014/main" id="{00000000-0008-0000-0900-0000E2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20</xdr:row>
      <xdr:rowOff>39688</xdr:rowOff>
    </xdr:from>
    <xdr:to>
      <xdr:col>147</xdr:col>
      <xdr:colOff>460375</xdr:colOff>
      <xdr:row>20</xdr:row>
      <xdr:rowOff>293688</xdr:rowOff>
    </xdr:to>
    <xdr:pic>
      <xdr:nvPicPr>
        <xdr:cNvPr id="17893" name="Picture 17892">
          <a:extLst>
            <a:ext uri="{FF2B5EF4-FFF2-40B4-BE49-F238E27FC236}">
              <a16:creationId xmlns:a16="http://schemas.microsoft.com/office/drawing/2014/main" id="{00000000-0008-0000-0900-0000E5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20</xdr:row>
      <xdr:rowOff>39688</xdr:rowOff>
    </xdr:from>
    <xdr:to>
      <xdr:col>75</xdr:col>
      <xdr:colOff>460375</xdr:colOff>
      <xdr:row>20</xdr:row>
      <xdr:rowOff>293688</xdr:rowOff>
    </xdr:to>
    <xdr:pic>
      <xdr:nvPicPr>
        <xdr:cNvPr id="17896" name="Picture 17895">
          <a:extLst>
            <a:ext uri="{FF2B5EF4-FFF2-40B4-BE49-F238E27FC236}">
              <a16:creationId xmlns:a16="http://schemas.microsoft.com/office/drawing/2014/main" id="{00000000-0008-0000-0900-0000E8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19</xdr:row>
      <xdr:rowOff>39688</xdr:rowOff>
    </xdr:from>
    <xdr:to>
      <xdr:col>195</xdr:col>
      <xdr:colOff>460375</xdr:colOff>
      <xdr:row>19</xdr:row>
      <xdr:rowOff>293688</xdr:rowOff>
    </xdr:to>
    <xdr:pic>
      <xdr:nvPicPr>
        <xdr:cNvPr id="17899" name="Picture 17898">
          <a:extLst>
            <a:ext uri="{FF2B5EF4-FFF2-40B4-BE49-F238E27FC236}">
              <a16:creationId xmlns:a16="http://schemas.microsoft.com/office/drawing/2014/main" id="{00000000-0008-0000-0900-0000EB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6630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20</xdr:row>
      <xdr:rowOff>39688</xdr:rowOff>
    </xdr:from>
    <xdr:to>
      <xdr:col>171</xdr:col>
      <xdr:colOff>460375</xdr:colOff>
      <xdr:row>20</xdr:row>
      <xdr:rowOff>293688</xdr:rowOff>
    </xdr:to>
    <xdr:pic>
      <xdr:nvPicPr>
        <xdr:cNvPr id="17902" name="Picture 17901">
          <a:extLst>
            <a:ext uri="{FF2B5EF4-FFF2-40B4-BE49-F238E27FC236}">
              <a16:creationId xmlns:a16="http://schemas.microsoft.com/office/drawing/2014/main" id="{00000000-0008-0000-0900-0000EE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20</xdr:row>
      <xdr:rowOff>39688</xdr:rowOff>
    </xdr:from>
    <xdr:to>
      <xdr:col>15</xdr:col>
      <xdr:colOff>460375</xdr:colOff>
      <xdr:row>20</xdr:row>
      <xdr:rowOff>293688</xdr:rowOff>
    </xdr:to>
    <xdr:pic>
      <xdr:nvPicPr>
        <xdr:cNvPr id="17905" name="Picture 17904">
          <a:extLst>
            <a:ext uri="{FF2B5EF4-FFF2-40B4-BE49-F238E27FC236}">
              <a16:creationId xmlns:a16="http://schemas.microsoft.com/office/drawing/2014/main" id="{00000000-0008-0000-0900-0000F1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20</xdr:row>
      <xdr:rowOff>39688</xdr:rowOff>
    </xdr:from>
    <xdr:to>
      <xdr:col>111</xdr:col>
      <xdr:colOff>460375</xdr:colOff>
      <xdr:row>20</xdr:row>
      <xdr:rowOff>293688</xdr:rowOff>
    </xdr:to>
    <xdr:pic>
      <xdr:nvPicPr>
        <xdr:cNvPr id="17908" name="Picture 17907">
          <a:extLst>
            <a:ext uri="{FF2B5EF4-FFF2-40B4-BE49-F238E27FC236}">
              <a16:creationId xmlns:a16="http://schemas.microsoft.com/office/drawing/2014/main" id="{00000000-0008-0000-0900-0000F4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20</xdr:row>
      <xdr:rowOff>39688</xdr:rowOff>
    </xdr:from>
    <xdr:to>
      <xdr:col>87</xdr:col>
      <xdr:colOff>460375</xdr:colOff>
      <xdr:row>20</xdr:row>
      <xdr:rowOff>293688</xdr:rowOff>
    </xdr:to>
    <xdr:pic>
      <xdr:nvPicPr>
        <xdr:cNvPr id="17911" name="Picture 17910">
          <a:extLst>
            <a:ext uri="{FF2B5EF4-FFF2-40B4-BE49-F238E27FC236}">
              <a16:creationId xmlns:a16="http://schemas.microsoft.com/office/drawing/2014/main" id="{00000000-0008-0000-0900-0000F7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20</xdr:row>
      <xdr:rowOff>39688</xdr:rowOff>
    </xdr:from>
    <xdr:to>
      <xdr:col>3</xdr:col>
      <xdr:colOff>460375</xdr:colOff>
      <xdr:row>20</xdr:row>
      <xdr:rowOff>293688</xdr:rowOff>
    </xdr:to>
    <xdr:pic>
      <xdr:nvPicPr>
        <xdr:cNvPr id="17914" name="Picture 17913">
          <a:extLst>
            <a:ext uri="{FF2B5EF4-FFF2-40B4-BE49-F238E27FC236}">
              <a16:creationId xmlns:a16="http://schemas.microsoft.com/office/drawing/2014/main" id="{00000000-0008-0000-0900-0000FA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21</xdr:row>
      <xdr:rowOff>39688</xdr:rowOff>
    </xdr:from>
    <xdr:to>
      <xdr:col>27</xdr:col>
      <xdr:colOff>460375</xdr:colOff>
      <xdr:row>21</xdr:row>
      <xdr:rowOff>293688</xdr:rowOff>
    </xdr:to>
    <xdr:pic>
      <xdr:nvPicPr>
        <xdr:cNvPr id="17917" name="Picture 17916">
          <a:extLst>
            <a:ext uri="{FF2B5EF4-FFF2-40B4-BE49-F238E27FC236}">
              <a16:creationId xmlns:a16="http://schemas.microsoft.com/office/drawing/2014/main" id="{00000000-0008-0000-0900-0000FD4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21</xdr:row>
      <xdr:rowOff>39688</xdr:rowOff>
    </xdr:from>
    <xdr:to>
      <xdr:col>207</xdr:col>
      <xdr:colOff>460375</xdr:colOff>
      <xdr:row>21</xdr:row>
      <xdr:rowOff>293688</xdr:rowOff>
    </xdr:to>
    <xdr:pic>
      <xdr:nvPicPr>
        <xdr:cNvPr id="17920" name="Picture 17919">
          <a:extLst>
            <a:ext uri="{FF2B5EF4-FFF2-40B4-BE49-F238E27FC236}">
              <a16:creationId xmlns:a16="http://schemas.microsoft.com/office/drawing/2014/main" id="{00000000-0008-0000-0900-000000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21</xdr:row>
      <xdr:rowOff>39688</xdr:rowOff>
    </xdr:from>
    <xdr:to>
      <xdr:col>135</xdr:col>
      <xdr:colOff>460375</xdr:colOff>
      <xdr:row>21</xdr:row>
      <xdr:rowOff>293688</xdr:rowOff>
    </xdr:to>
    <xdr:pic>
      <xdr:nvPicPr>
        <xdr:cNvPr id="17923" name="Picture 17922">
          <a:extLst>
            <a:ext uri="{FF2B5EF4-FFF2-40B4-BE49-F238E27FC236}">
              <a16:creationId xmlns:a16="http://schemas.microsoft.com/office/drawing/2014/main" id="{00000000-0008-0000-0900-000003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21</xdr:row>
      <xdr:rowOff>39688</xdr:rowOff>
    </xdr:from>
    <xdr:to>
      <xdr:col>231</xdr:col>
      <xdr:colOff>460375</xdr:colOff>
      <xdr:row>21</xdr:row>
      <xdr:rowOff>293688</xdr:rowOff>
    </xdr:to>
    <xdr:pic>
      <xdr:nvPicPr>
        <xdr:cNvPr id="17926" name="Picture 17925">
          <a:extLst>
            <a:ext uri="{FF2B5EF4-FFF2-40B4-BE49-F238E27FC236}">
              <a16:creationId xmlns:a16="http://schemas.microsoft.com/office/drawing/2014/main" id="{00000000-0008-0000-0900-000006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21</xdr:row>
      <xdr:rowOff>39688</xdr:rowOff>
    </xdr:from>
    <xdr:to>
      <xdr:col>3</xdr:col>
      <xdr:colOff>460375</xdr:colOff>
      <xdr:row>21</xdr:row>
      <xdr:rowOff>293688</xdr:rowOff>
    </xdr:to>
    <xdr:pic>
      <xdr:nvPicPr>
        <xdr:cNvPr id="17929" name="Picture 17928">
          <a:extLst>
            <a:ext uri="{FF2B5EF4-FFF2-40B4-BE49-F238E27FC236}">
              <a16:creationId xmlns:a16="http://schemas.microsoft.com/office/drawing/2014/main" id="{00000000-0008-0000-0900-000009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21</xdr:row>
      <xdr:rowOff>39688</xdr:rowOff>
    </xdr:from>
    <xdr:to>
      <xdr:col>183</xdr:col>
      <xdr:colOff>460375</xdr:colOff>
      <xdr:row>21</xdr:row>
      <xdr:rowOff>293688</xdr:rowOff>
    </xdr:to>
    <xdr:pic>
      <xdr:nvPicPr>
        <xdr:cNvPr id="17932" name="Picture 17931">
          <a:extLst>
            <a:ext uri="{FF2B5EF4-FFF2-40B4-BE49-F238E27FC236}">
              <a16:creationId xmlns:a16="http://schemas.microsoft.com/office/drawing/2014/main" id="{00000000-0008-0000-0900-00000C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21</xdr:row>
      <xdr:rowOff>39688</xdr:rowOff>
    </xdr:from>
    <xdr:to>
      <xdr:col>63</xdr:col>
      <xdr:colOff>460375</xdr:colOff>
      <xdr:row>21</xdr:row>
      <xdr:rowOff>293688</xdr:rowOff>
    </xdr:to>
    <xdr:pic>
      <xdr:nvPicPr>
        <xdr:cNvPr id="17935" name="Picture 17934">
          <a:extLst>
            <a:ext uri="{FF2B5EF4-FFF2-40B4-BE49-F238E27FC236}">
              <a16:creationId xmlns:a16="http://schemas.microsoft.com/office/drawing/2014/main" id="{00000000-0008-0000-0900-00000F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21</xdr:row>
      <xdr:rowOff>39688</xdr:rowOff>
    </xdr:from>
    <xdr:to>
      <xdr:col>99</xdr:col>
      <xdr:colOff>460375</xdr:colOff>
      <xdr:row>21</xdr:row>
      <xdr:rowOff>293688</xdr:rowOff>
    </xdr:to>
    <xdr:pic>
      <xdr:nvPicPr>
        <xdr:cNvPr id="17938" name="Picture 17937">
          <a:extLst>
            <a:ext uri="{FF2B5EF4-FFF2-40B4-BE49-F238E27FC236}">
              <a16:creationId xmlns:a16="http://schemas.microsoft.com/office/drawing/2014/main" id="{00000000-0008-0000-0900-000012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21</xdr:row>
      <xdr:rowOff>39688</xdr:rowOff>
    </xdr:from>
    <xdr:to>
      <xdr:col>123</xdr:col>
      <xdr:colOff>460375</xdr:colOff>
      <xdr:row>21</xdr:row>
      <xdr:rowOff>293688</xdr:rowOff>
    </xdr:to>
    <xdr:pic>
      <xdr:nvPicPr>
        <xdr:cNvPr id="17941" name="Picture 17940">
          <a:extLst>
            <a:ext uri="{FF2B5EF4-FFF2-40B4-BE49-F238E27FC236}">
              <a16:creationId xmlns:a16="http://schemas.microsoft.com/office/drawing/2014/main" id="{00000000-0008-0000-0900-000015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21</xdr:row>
      <xdr:rowOff>39688</xdr:rowOff>
    </xdr:from>
    <xdr:to>
      <xdr:col>15</xdr:col>
      <xdr:colOff>460375</xdr:colOff>
      <xdr:row>21</xdr:row>
      <xdr:rowOff>293688</xdr:rowOff>
    </xdr:to>
    <xdr:pic>
      <xdr:nvPicPr>
        <xdr:cNvPr id="17944" name="Picture 17943">
          <a:extLst>
            <a:ext uri="{FF2B5EF4-FFF2-40B4-BE49-F238E27FC236}">
              <a16:creationId xmlns:a16="http://schemas.microsoft.com/office/drawing/2014/main" id="{00000000-0008-0000-0900-000018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21</xdr:row>
      <xdr:rowOff>39688</xdr:rowOff>
    </xdr:from>
    <xdr:to>
      <xdr:col>171</xdr:col>
      <xdr:colOff>460375</xdr:colOff>
      <xdr:row>21</xdr:row>
      <xdr:rowOff>293688</xdr:rowOff>
    </xdr:to>
    <xdr:pic>
      <xdr:nvPicPr>
        <xdr:cNvPr id="17947" name="Picture 17946">
          <a:extLst>
            <a:ext uri="{FF2B5EF4-FFF2-40B4-BE49-F238E27FC236}">
              <a16:creationId xmlns:a16="http://schemas.microsoft.com/office/drawing/2014/main" id="{00000000-0008-0000-0900-00001B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21</xdr:row>
      <xdr:rowOff>39688</xdr:rowOff>
    </xdr:from>
    <xdr:to>
      <xdr:col>147</xdr:col>
      <xdr:colOff>460375</xdr:colOff>
      <xdr:row>21</xdr:row>
      <xdr:rowOff>293688</xdr:rowOff>
    </xdr:to>
    <xdr:pic>
      <xdr:nvPicPr>
        <xdr:cNvPr id="17950" name="Picture 17949">
          <a:extLst>
            <a:ext uri="{FF2B5EF4-FFF2-40B4-BE49-F238E27FC236}">
              <a16:creationId xmlns:a16="http://schemas.microsoft.com/office/drawing/2014/main" id="{00000000-0008-0000-0900-00001E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20</xdr:row>
      <xdr:rowOff>39688</xdr:rowOff>
    </xdr:from>
    <xdr:to>
      <xdr:col>51</xdr:col>
      <xdr:colOff>460375</xdr:colOff>
      <xdr:row>20</xdr:row>
      <xdr:rowOff>293688</xdr:rowOff>
    </xdr:to>
    <xdr:pic>
      <xdr:nvPicPr>
        <xdr:cNvPr id="17953" name="Picture 17952">
          <a:extLst>
            <a:ext uri="{FF2B5EF4-FFF2-40B4-BE49-F238E27FC236}">
              <a16:creationId xmlns:a16="http://schemas.microsoft.com/office/drawing/2014/main" id="{00000000-0008-0000-0900-000021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21</xdr:row>
      <xdr:rowOff>39688</xdr:rowOff>
    </xdr:from>
    <xdr:to>
      <xdr:col>219</xdr:col>
      <xdr:colOff>460375</xdr:colOff>
      <xdr:row>21</xdr:row>
      <xdr:rowOff>293688</xdr:rowOff>
    </xdr:to>
    <xdr:pic>
      <xdr:nvPicPr>
        <xdr:cNvPr id="17956" name="Picture 17955">
          <a:extLst>
            <a:ext uri="{FF2B5EF4-FFF2-40B4-BE49-F238E27FC236}">
              <a16:creationId xmlns:a16="http://schemas.microsoft.com/office/drawing/2014/main" id="{00000000-0008-0000-0900-000024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21</xdr:row>
      <xdr:rowOff>39688</xdr:rowOff>
    </xdr:from>
    <xdr:to>
      <xdr:col>111</xdr:col>
      <xdr:colOff>460375</xdr:colOff>
      <xdr:row>21</xdr:row>
      <xdr:rowOff>293688</xdr:rowOff>
    </xdr:to>
    <xdr:pic>
      <xdr:nvPicPr>
        <xdr:cNvPr id="17959" name="Picture 17958">
          <a:extLst>
            <a:ext uri="{FF2B5EF4-FFF2-40B4-BE49-F238E27FC236}">
              <a16:creationId xmlns:a16="http://schemas.microsoft.com/office/drawing/2014/main" id="{00000000-0008-0000-0900-000027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21</xdr:row>
      <xdr:rowOff>39688</xdr:rowOff>
    </xdr:from>
    <xdr:to>
      <xdr:col>159</xdr:col>
      <xdr:colOff>460375</xdr:colOff>
      <xdr:row>21</xdr:row>
      <xdr:rowOff>293688</xdr:rowOff>
    </xdr:to>
    <xdr:pic>
      <xdr:nvPicPr>
        <xdr:cNvPr id="17962" name="Picture 17961">
          <a:extLst>
            <a:ext uri="{FF2B5EF4-FFF2-40B4-BE49-F238E27FC236}">
              <a16:creationId xmlns:a16="http://schemas.microsoft.com/office/drawing/2014/main" id="{00000000-0008-0000-0900-00002A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21</xdr:row>
      <xdr:rowOff>39688</xdr:rowOff>
    </xdr:from>
    <xdr:to>
      <xdr:col>75</xdr:col>
      <xdr:colOff>460375</xdr:colOff>
      <xdr:row>21</xdr:row>
      <xdr:rowOff>293688</xdr:rowOff>
    </xdr:to>
    <xdr:pic>
      <xdr:nvPicPr>
        <xdr:cNvPr id="17965" name="Picture 17964">
          <a:extLst>
            <a:ext uri="{FF2B5EF4-FFF2-40B4-BE49-F238E27FC236}">
              <a16:creationId xmlns:a16="http://schemas.microsoft.com/office/drawing/2014/main" id="{00000000-0008-0000-0900-00002D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21</xdr:row>
      <xdr:rowOff>39688</xdr:rowOff>
    </xdr:from>
    <xdr:to>
      <xdr:col>87</xdr:col>
      <xdr:colOff>460375</xdr:colOff>
      <xdr:row>21</xdr:row>
      <xdr:rowOff>293688</xdr:rowOff>
    </xdr:to>
    <xdr:pic>
      <xdr:nvPicPr>
        <xdr:cNvPr id="17968" name="Picture 17967">
          <a:extLst>
            <a:ext uri="{FF2B5EF4-FFF2-40B4-BE49-F238E27FC236}">
              <a16:creationId xmlns:a16="http://schemas.microsoft.com/office/drawing/2014/main" id="{00000000-0008-0000-0900-000030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22</xdr:row>
      <xdr:rowOff>39688</xdr:rowOff>
    </xdr:from>
    <xdr:to>
      <xdr:col>171</xdr:col>
      <xdr:colOff>460375</xdr:colOff>
      <xdr:row>22</xdr:row>
      <xdr:rowOff>293688</xdr:rowOff>
    </xdr:to>
    <xdr:pic>
      <xdr:nvPicPr>
        <xdr:cNvPr id="17971" name="Picture 17970">
          <a:extLst>
            <a:ext uri="{FF2B5EF4-FFF2-40B4-BE49-F238E27FC236}">
              <a16:creationId xmlns:a16="http://schemas.microsoft.com/office/drawing/2014/main" id="{00000000-0008-0000-0900-000033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22</xdr:row>
      <xdr:rowOff>39688</xdr:rowOff>
    </xdr:from>
    <xdr:to>
      <xdr:col>15</xdr:col>
      <xdr:colOff>460375</xdr:colOff>
      <xdr:row>22</xdr:row>
      <xdr:rowOff>293688</xdr:rowOff>
    </xdr:to>
    <xdr:pic>
      <xdr:nvPicPr>
        <xdr:cNvPr id="17974" name="Picture 17973">
          <a:extLst>
            <a:ext uri="{FF2B5EF4-FFF2-40B4-BE49-F238E27FC236}">
              <a16:creationId xmlns:a16="http://schemas.microsoft.com/office/drawing/2014/main" id="{00000000-0008-0000-0900-000036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22</xdr:row>
      <xdr:rowOff>39688</xdr:rowOff>
    </xdr:from>
    <xdr:to>
      <xdr:col>135</xdr:col>
      <xdr:colOff>460375</xdr:colOff>
      <xdr:row>22</xdr:row>
      <xdr:rowOff>293688</xdr:rowOff>
    </xdr:to>
    <xdr:pic>
      <xdr:nvPicPr>
        <xdr:cNvPr id="17977" name="Picture 17976">
          <a:extLst>
            <a:ext uri="{FF2B5EF4-FFF2-40B4-BE49-F238E27FC236}">
              <a16:creationId xmlns:a16="http://schemas.microsoft.com/office/drawing/2014/main" id="{00000000-0008-0000-0900-000039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22</xdr:row>
      <xdr:rowOff>39688</xdr:rowOff>
    </xdr:from>
    <xdr:to>
      <xdr:col>99</xdr:col>
      <xdr:colOff>460375</xdr:colOff>
      <xdr:row>22</xdr:row>
      <xdr:rowOff>293688</xdr:rowOff>
    </xdr:to>
    <xdr:pic>
      <xdr:nvPicPr>
        <xdr:cNvPr id="17980" name="Picture 17979">
          <a:extLst>
            <a:ext uri="{FF2B5EF4-FFF2-40B4-BE49-F238E27FC236}">
              <a16:creationId xmlns:a16="http://schemas.microsoft.com/office/drawing/2014/main" id="{00000000-0008-0000-0900-00003C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21</xdr:row>
      <xdr:rowOff>39688</xdr:rowOff>
    </xdr:from>
    <xdr:to>
      <xdr:col>39</xdr:col>
      <xdr:colOff>460375</xdr:colOff>
      <xdr:row>21</xdr:row>
      <xdr:rowOff>293688</xdr:rowOff>
    </xdr:to>
    <xdr:pic>
      <xdr:nvPicPr>
        <xdr:cNvPr id="17983" name="Picture 17982">
          <a:extLst>
            <a:ext uri="{FF2B5EF4-FFF2-40B4-BE49-F238E27FC236}">
              <a16:creationId xmlns:a16="http://schemas.microsoft.com/office/drawing/2014/main" id="{00000000-0008-0000-0900-00003F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22</xdr:row>
      <xdr:rowOff>39688</xdr:rowOff>
    </xdr:from>
    <xdr:to>
      <xdr:col>231</xdr:col>
      <xdr:colOff>460375</xdr:colOff>
      <xdr:row>22</xdr:row>
      <xdr:rowOff>293688</xdr:rowOff>
    </xdr:to>
    <xdr:pic>
      <xdr:nvPicPr>
        <xdr:cNvPr id="17986" name="Picture 17985">
          <a:extLst>
            <a:ext uri="{FF2B5EF4-FFF2-40B4-BE49-F238E27FC236}">
              <a16:creationId xmlns:a16="http://schemas.microsoft.com/office/drawing/2014/main" id="{00000000-0008-0000-0900-000042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22</xdr:row>
      <xdr:rowOff>39688</xdr:rowOff>
    </xdr:from>
    <xdr:to>
      <xdr:col>75</xdr:col>
      <xdr:colOff>460375</xdr:colOff>
      <xdr:row>22</xdr:row>
      <xdr:rowOff>293688</xdr:rowOff>
    </xdr:to>
    <xdr:pic>
      <xdr:nvPicPr>
        <xdr:cNvPr id="17989" name="Picture 17988">
          <a:extLst>
            <a:ext uri="{FF2B5EF4-FFF2-40B4-BE49-F238E27FC236}">
              <a16:creationId xmlns:a16="http://schemas.microsoft.com/office/drawing/2014/main" id="{00000000-0008-0000-0900-000045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22</xdr:row>
      <xdr:rowOff>39688</xdr:rowOff>
    </xdr:from>
    <xdr:to>
      <xdr:col>183</xdr:col>
      <xdr:colOff>460375</xdr:colOff>
      <xdr:row>22</xdr:row>
      <xdr:rowOff>293688</xdr:rowOff>
    </xdr:to>
    <xdr:pic>
      <xdr:nvPicPr>
        <xdr:cNvPr id="17992" name="Picture 17991">
          <a:extLst>
            <a:ext uri="{FF2B5EF4-FFF2-40B4-BE49-F238E27FC236}">
              <a16:creationId xmlns:a16="http://schemas.microsoft.com/office/drawing/2014/main" id="{00000000-0008-0000-0900-000048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22</xdr:row>
      <xdr:rowOff>39688</xdr:rowOff>
    </xdr:from>
    <xdr:to>
      <xdr:col>3</xdr:col>
      <xdr:colOff>460375</xdr:colOff>
      <xdr:row>22</xdr:row>
      <xdr:rowOff>293688</xdr:rowOff>
    </xdr:to>
    <xdr:pic>
      <xdr:nvPicPr>
        <xdr:cNvPr id="17995" name="Picture 17994">
          <a:extLst>
            <a:ext uri="{FF2B5EF4-FFF2-40B4-BE49-F238E27FC236}">
              <a16:creationId xmlns:a16="http://schemas.microsoft.com/office/drawing/2014/main" id="{00000000-0008-0000-0900-00004B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22</xdr:row>
      <xdr:rowOff>39688</xdr:rowOff>
    </xdr:from>
    <xdr:to>
      <xdr:col>219</xdr:col>
      <xdr:colOff>460375</xdr:colOff>
      <xdr:row>22</xdr:row>
      <xdr:rowOff>293688</xdr:rowOff>
    </xdr:to>
    <xdr:pic>
      <xdr:nvPicPr>
        <xdr:cNvPr id="17998" name="Picture 17997">
          <a:extLst>
            <a:ext uri="{FF2B5EF4-FFF2-40B4-BE49-F238E27FC236}">
              <a16:creationId xmlns:a16="http://schemas.microsoft.com/office/drawing/2014/main" id="{00000000-0008-0000-0900-00004E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22</xdr:row>
      <xdr:rowOff>39688</xdr:rowOff>
    </xdr:from>
    <xdr:to>
      <xdr:col>63</xdr:col>
      <xdr:colOff>460375</xdr:colOff>
      <xdr:row>22</xdr:row>
      <xdr:rowOff>293688</xdr:rowOff>
    </xdr:to>
    <xdr:pic>
      <xdr:nvPicPr>
        <xdr:cNvPr id="18001" name="Picture 18000">
          <a:extLst>
            <a:ext uri="{FF2B5EF4-FFF2-40B4-BE49-F238E27FC236}">
              <a16:creationId xmlns:a16="http://schemas.microsoft.com/office/drawing/2014/main" id="{00000000-0008-0000-0900-000051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22</xdr:row>
      <xdr:rowOff>39688</xdr:rowOff>
    </xdr:from>
    <xdr:to>
      <xdr:col>87</xdr:col>
      <xdr:colOff>460375</xdr:colOff>
      <xdr:row>22</xdr:row>
      <xdr:rowOff>293688</xdr:rowOff>
    </xdr:to>
    <xdr:pic>
      <xdr:nvPicPr>
        <xdr:cNvPr id="18004" name="Picture 18003">
          <a:extLst>
            <a:ext uri="{FF2B5EF4-FFF2-40B4-BE49-F238E27FC236}">
              <a16:creationId xmlns:a16="http://schemas.microsoft.com/office/drawing/2014/main" id="{00000000-0008-0000-0900-000054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22</xdr:row>
      <xdr:rowOff>39688</xdr:rowOff>
    </xdr:from>
    <xdr:to>
      <xdr:col>123</xdr:col>
      <xdr:colOff>460375</xdr:colOff>
      <xdr:row>22</xdr:row>
      <xdr:rowOff>293688</xdr:rowOff>
    </xdr:to>
    <xdr:pic>
      <xdr:nvPicPr>
        <xdr:cNvPr id="18007" name="Picture 18006">
          <a:extLst>
            <a:ext uri="{FF2B5EF4-FFF2-40B4-BE49-F238E27FC236}">
              <a16:creationId xmlns:a16="http://schemas.microsoft.com/office/drawing/2014/main" id="{00000000-0008-0000-0900-000057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22</xdr:row>
      <xdr:rowOff>39688</xdr:rowOff>
    </xdr:from>
    <xdr:to>
      <xdr:col>159</xdr:col>
      <xdr:colOff>460375</xdr:colOff>
      <xdr:row>22</xdr:row>
      <xdr:rowOff>293688</xdr:rowOff>
    </xdr:to>
    <xdr:pic>
      <xdr:nvPicPr>
        <xdr:cNvPr id="18010" name="Picture 18009">
          <a:extLst>
            <a:ext uri="{FF2B5EF4-FFF2-40B4-BE49-F238E27FC236}">
              <a16:creationId xmlns:a16="http://schemas.microsoft.com/office/drawing/2014/main" id="{00000000-0008-0000-0900-00005A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23</xdr:row>
      <xdr:rowOff>39688</xdr:rowOff>
    </xdr:from>
    <xdr:to>
      <xdr:col>99</xdr:col>
      <xdr:colOff>460375</xdr:colOff>
      <xdr:row>23</xdr:row>
      <xdr:rowOff>293688</xdr:rowOff>
    </xdr:to>
    <xdr:pic>
      <xdr:nvPicPr>
        <xdr:cNvPr id="18013" name="Picture 18012">
          <a:extLst>
            <a:ext uri="{FF2B5EF4-FFF2-40B4-BE49-F238E27FC236}">
              <a16:creationId xmlns:a16="http://schemas.microsoft.com/office/drawing/2014/main" id="{00000000-0008-0000-0900-00005D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23</xdr:row>
      <xdr:rowOff>39688</xdr:rowOff>
    </xdr:from>
    <xdr:to>
      <xdr:col>3</xdr:col>
      <xdr:colOff>460375</xdr:colOff>
      <xdr:row>23</xdr:row>
      <xdr:rowOff>293688</xdr:rowOff>
    </xdr:to>
    <xdr:pic>
      <xdr:nvPicPr>
        <xdr:cNvPr id="18016" name="Picture 18015">
          <a:extLst>
            <a:ext uri="{FF2B5EF4-FFF2-40B4-BE49-F238E27FC236}">
              <a16:creationId xmlns:a16="http://schemas.microsoft.com/office/drawing/2014/main" id="{00000000-0008-0000-0900-000060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23</xdr:row>
      <xdr:rowOff>39688</xdr:rowOff>
    </xdr:from>
    <xdr:to>
      <xdr:col>159</xdr:col>
      <xdr:colOff>460375</xdr:colOff>
      <xdr:row>23</xdr:row>
      <xdr:rowOff>293688</xdr:rowOff>
    </xdr:to>
    <xdr:pic>
      <xdr:nvPicPr>
        <xdr:cNvPr id="18019" name="Picture 18018">
          <a:extLst>
            <a:ext uri="{FF2B5EF4-FFF2-40B4-BE49-F238E27FC236}">
              <a16:creationId xmlns:a16="http://schemas.microsoft.com/office/drawing/2014/main" id="{00000000-0008-0000-0900-000063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23</xdr:row>
      <xdr:rowOff>39688</xdr:rowOff>
    </xdr:from>
    <xdr:to>
      <xdr:col>135</xdr:col>
      <xdr:colOff>460375</xdr:colOff>
      <xdr:row>23</xdr:row>
      <xdr:rowOff>293688</xdr:rowOff>
    </xdr:to>
    <xdr:pic>
      <xdr:nvPicPr>
        <xdr:cNvPr id="18022" name="Picture 18021">
          <a:extLst>
            <a:ext uri="{FF2B5EF4-FFF2-40B4-BE49-F238E27FC236}">
              <a16:creationId xmlns:a16="http://schemas.microsoft.com/office/drawing/2014/main" id="{00000000-0008-0000-0900-000066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23</xdr:row>
      <xdr:rowOff>39688</xdr:rowOff>
    </xdr:from>
    <xdr:to>
      <xdr:col>231</xdr:col>
      <xdr:colOff>460375</xdr:colOff>
      <xdr:row>23</xdr:row>
      <xdr:rowOff>293688</xdr:rowOff>
    </xdr:to>
    <xdr:pic>
      <xdr:nvPicPr>
        <xdr:cNvPr id="18025" name="Picture 18024">
          <a:extLst>
            <a:ext uri="{FF2B5EF4-FFF2-40B4-BE49-F238E27FC236}">
              <a16:creationId xmlns:a16="http://schemas.microsoft.com/office/drawing/2014/main" id="{00000000-0008-0000-0900-000069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23</xdr:row>
      <xdr:rowOff>39688</xdr:rowOff>
    </xdr:from>
    <xdr:to>
      <xdr:col>63</xdr:col>
      <xdr:colOff>460375</xdr:colOff>
      <xdr:row>23</xdr:row>
      <xdr:rowOff>293688</xdr:rowOff>
    </xdr:to>
    <xdr:pic>
      <xdr:nvPicPr>
        <xdr:cNvPr id="18028" name="Picture 18027">
          <a:extLst>
            <a:ext uri="{FF2B5EF4-FFF2-40B4-BE49-F238E27FC236}">
              <a16:creationId xmlns:a16="http://schemas.microsoft.com/office/drawing/2014/main" id="{00000000-0008-0000-0900-00006C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20</xdr:row>
      <xdr:rowOff>39688</xdr:rowOff>
    </xdr:from>
    <xdr:to>
      <xdr:col>195</xdr:col>
      <xdr:colOff>460375</xdr:colOff>
      <xdr:row>20</xdr:row>
      <xdr:rowOff>293688</xdr:rowOff>
    </xdr:to>
    <xdr:pic>
      <xdr:nvPicPr>
        <xdr:cNvPr id="18031" name="Picture 18030">
          <a:extLst>
            <a:ext uri="{FF2B5EF4-FFF2-40B4-BE49-F238E27FC236}">
              <a16:creationId xmlns:a16="http://schemas.microsoft.com/office/drawing/2014/main" id="{00000000-0008-0000-0900-00006F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6964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23</xdr:row>
      <xdr:rowOff>39688</xdr:rowOff>
    </xdr:from>
    <xdr:to>
      <xdr:col>123</xdr:col>
      <xdr:colOff>460375</xdr:colOff>
      <xdr:row>23</xdr:row>
      <xdr:rowOff>293688</xdr:rowOff>
    </xdr:to>
    <xdr:pic>
      <xdr:nvPicPr>
        <xdr:cNvPr id="18034" name="Picture 18033">
          <a:extLst>
            <a:ext uri="{FF2B5EF4-FFF2-40B4-BE49-F238E27FC236}">
              <a16:creationId xmlns:a16="http://schemas.microsoft.com/office/drawing/2014/main" id="{00000000-0008-0000-0900-000072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24</xdr:row>
      <xdr:rowOff>39688</xdr:rowOff>
    </xdr:from>
    <xdr:to>
      <xdr:col>135</xdr:col>
      <xdr:colOff>460375</xdr:colOff>
      <xdr:row>24</xdr:row>
      <xdr:rowOff>293688</xdr:rowOff>
    </xdr:to>
    <xdr:pic>
      <xdr:nvPicPr>
        <xdr:cNvPr id="18037" name="Picture 18036">
          <a:extLst>
            <a:ext uri="{FF2B5EF4-FFF2-40B4-BE49-F238E27FC236}">
              <a16:creationId xmlns:a16="http://schemas.microsoft.com/office/drawing/2014/main" id="{00000000-0008-0000-0900-000075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22</xdr:row>
      <xdr:rowOff>39688</xdr:rowOff>
    </xdr:from>
    <xdr:to>
      <xdr:col>111</xdr:col>
      <xdr:colOff>460375</xdr:colOff>
      <xdr:row>22</xdr:row>
      <xdr:rowOff>293688</xdr:rowOff>
    </xdr:to>
    <xdr:pic>
      <xdr:nvPicPr>
        <xdr:cNvPr id="18040" name="Picture 18039">
          <a:extLst>
            <a:ext uri="{FF2B5EF4-FFF2-40B4-BE49-F238E27FC236}">
              <a16:creationId xmlns:a16="http://schemas.microsoft.com/office/drawing/2014/main" id="{00000000-0008-0000-0900-000078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23</xdr:row>
      <xdr:rowOff>39688</xdr:rowOff>
    </xdr:from>
    <xdr:to>
      <xdr:col>171</xdr:col>
      <xdr:colOff>460375</xdr:colOff>
      <xdr:row>23</xdr:row>
      <xdr:rowOff>293688</xdr:rowOff>
    </xdr:to>
    <xdr:pic>
      <xdr:nvPicPr>
        <xdr:cNvPr id="18043" name="Picture 18042">
          <a:extLst>
            <a:ext uri="{FF2B5EF4-FFF2-40B4-BE49-F238E27FC236}">
              <a16:creationId xmlns:a16="http://schemas.microsoft.com/office/drawing/2014/main" id="{00000000-0008-0000-0900-00007B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24</xdr:row>
      <xdr:rowOff>39688</xdr:rowOff>
    </xdr:from>
    <xdr:to>
      <xdr:col>3</xdr:col>
      <xdr:colOff>460375</xdr:colOff>
      <xdr:row>24</xdr:row>
      <xdr:rowOff>293688</xdr:rowOff>
    </xdr:to>
    <xdr:pic>
      <xdr:nvPicPr>
        <xdr:cNvPr id="18046" name="Picture 18045">
          <a:extLst>
            <a:ext uri="{FF2B5EF4-FFF2-40B4-BE49-F238E27FC236}">
              <a16:creationId xmlns:a16="http://schemas.microsoft.com/office/drawing/2014/main" id="{00000000-0008-0000-0900-00007E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21</xdr:row>
      <xdr:rowOff>39688</xdr:rowOff>
    </xdr:from>
    <xdr:to>
      <xdr:col>195</xdr:col>
      <xdr:colOff>460375</xdr:colOff>
      <xdr:row>21</xdr:row>
      <xdr:rowOff>293688</xdr:rowOff>
    </xdr:to>
    <xdr:pic>
      <xdr:nvPicPr>
        <xdr:cNvPr id="18049" name="Picture 18048">
          <a:extLst>
            <a:ext uri="{FF2B5EF4-FFF2-40B4-BE49-F238E27FC236}">
              <a16:creationId xmlns:a16="http://schemas.microsoft.com/office/drawing/2014/main" id="{00000000-0008-0000-0900-000081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23</xdr:row>
      <xdr:rowOff>39688</xdr:rowOff>
    </xdr:from>
    <xdr:to>
      <xdr:col>75</xdr:col>
      <xdr:colOff>460375</xdr:colOff>
      <xdr:row>23</xdr:row>
      <xdr:rowOff>293688</xdr:rowOff>
    </xdr:to>
    <xdr:pic>
      <xdr:nvPicPr>
        <xdr:cNvPr id="18052" name="Picture 18051">
          <a:extLst>
            <a:ext uri="{FF2B5EF4-FFF2-40B4-BE49-F238E27FC236}">
              <a16:creationId xmlns:a16="http://schemas.microsoft.com/office/drawing/2014/main" id="{00000000-0008-0000-0900-000084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23</xdr:row>
      <xdr:rowOff>39688</xdr:rowOff>
    </xdr:from>
    <xdr:to>
      <xdr:col>219</xdr:col>
      <xdr:colOff>460375</xdr:colOff>
      <xdr:row>23</xdr:row>
      <xdr:rowOff>293688</xdr:rowOff>
    </xdr:to>
    <xdr:pic>
      <xdr:nvPicPr>
        <xdr:cNvPr id="18055" name="Picture 18054">
          <a:extLst>
            <a:ext uri="{FF2B5EF4-FFF2-40B4-BE49-F238E27FC236}">
              <a16:creationId xmlns:a16="http://schemas.microsoft.com/office/drawing/2014/main" id="{00000000-0008-0000-0900-000087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23</xdr:row>
      <xdr:rowOff>39688</xdr:rowOff>
    </xdr:from>
    <xdr:to>
      <xdr:col>183</xdr:col>
      <xdr:colOff>460375</xdr:colOff>
      <xdr:row>23</xdr:row>
      <xdr:rowOff>293688</xdr:rowOff>
    </xdr:to>
    <xdr:pic>
      <xdr:nvPicPr>
        <xdr:cNvPr id="18058" name="Picture 18057">
          <a:extLst>
            <a:ext uri="{FF2B5EF4-FFF2-40B4-BE49-F238E27FC236}">
              <a16:creationId xmlns:a16="http://schemas.microsoft.com/office/drawing/2014/main" id="{00000000-0008-0000-0900-00008A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23</xdr:row>
      <xdr:rowOff>39688</xdr:rowOff>
    </xdr:from>
    <xdr:to>
      <xdr:col>15</xdr:col>
      <xdr:colOff>460375</xdr:colOff>
      <xdr:row>23</xdr:row>
      <xdr:rowOff>293688</xdr:rowOff>
    </xdr:to>
    <xdr:pic>
      <xdr:nvPicPr>
        <xdr:cNvPr id="18061" name="Picture 18060">
          <a:extLst>
            <a:ext uri="{FF2B5EF4-FFF2-40B4-BE49-F238E27FC236}">
              <a16:creationId xmlns:a16="http://schemas.microsoft.com/office/drawing/2014/main" id="{00000000-0008-0000-0900-00008D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24</xdr:row>
      <xdr:rowOff>39688</xdr:rowOff>
    </xdr:from>
    <xdr:to>
      <xdr:col>63</xdr:col>
      <xdr:colOff>460375</xdr:colOff>
      <xdr:row>24</xdr:row>
      <xdr:rowOff>293688</xdr:rowOff>
    </xdr:to>
    <xdr:pic>
      <xdr:nvPicPr>
        <xdr:cNvPr id="18064" name="Picture 18063">
          <a:extLst>
            <a:ext uri="{FF2B5EF4-FFF2-40B4-BE49-F238E27FC236}">
              <a16:creationId xmlns:a16="http://schemas.microsoft.com/office/drawing/2014/main" id="{00000000-0008-0000-0900-000090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22</xdr:row>
      <xdr:rowOff>39688</xdr:rowOff>
    </xdr:from>
    <xdr:to>
      <xdr:col>39</xdr:col>
      <xdr:colOff>460375</xdr:colOff>
      <xdr:row>22</xdr:row>
      <xdr:rowOff>293688</xdr:rowOff>
    </xdr:to>
    <xdr:pic>
      <xdr:nvPicPr>
        <xdr:cNvPr id="18067" name="Picture 18066">
          <a:extLst>
            <a:ext uri="{FF2B5EF4-FFF2-40B4-BE49-F238E27FC236}">
              <a16:creationId xmlns:a16="http://schemas.microsoft.com/office/drawing/2014/main" id="{00000000-0008-0000-0900-000093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22</xdr:row>
      <xdr:rowOff>39688</xdr:rowOff>
    </xdr:from>
    <xdr:to>
      <xdr:col>27</xdr:col>
      <xdr:colOff>460375</xdr:colOff>
      <xdr:row>22</xdr:row>
      <xdr:rowOff>293688</xdr:rowOff>
    </xdr:to>
    <xdr:pic>
      <xdr:nvPicPr>
        <xdr:cNvPr id="18070" name="Picture 18069">
          <a:extLst>
            <a:ext uri="{FF2B5EF4-FFF2-40B4-BE49-F238E27FC236}">
              <a16:creationId xmlns:a16="http://schemas.microsoft.com/office/drawing/2014/main" id="{00000000-0008-0000-0900-000096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24</xdr:row>
      <xdr:rowOff>39688</xdr:rowOff>
    </xdr:from>
    <xdr:to>
      <xdr:col>159</xdr:col>
      <xdr:colOff>460375</xdr:colOff>
      <xdr:row>24</xdr:row>
      <xdr:rowOff>293688</xdr:rowOff>
    </xdr:to>
    <xdr:pic>
      <xdr:nvPicPr>
        <xdr:cNvPr id="18073" name="Picture 18072">
          <a:extLst>
            <a:ext uri="{FF2B5EF4-FFF2-40B4-BE49-F238E27FC236}">
              <a16:creationId xmlns:a16="http://schemas.microsoft.com/office/drawing/2014/main" id="{00000000-0008-0000-0900-000099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22</xdr:row>
      <xdr:rowOff>39688</xdr:rowOff>
    </xdr:from>
    <xdr:to>
      <xdr:col>147</xdr:col>
      <xdr:colOff>460375</xdr:colOff>
      <xdr:row>22</xdr:row>
      <xdr:rowOff>293688</xdr:rowOff>
    </xdr:to>
    <xdr:pic>
      <xdr:nvPicPr>
        <xdr:cNvPr id="18076" name="Picture 18075">
          <a:extLst>
            <a:ext uri="{FF2B5EF4-FFF2-40B4-BE49-F238E27FC236}">
              <a16:creationId xmlns:a16="http://schemas.microsoft.com/office/drawing/2014/main" id="{00000000-0008-0000-0900-00009C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24</xdr:row>
      <xdr:rowOff>39688</xdr:rowOff>
    </xdr:from>
    <xdr:to>
      <xdr:col>75</xdr:col>
      <xdr:colOff>460375</xdr:colOff>
      <xdr:row>24</xdr:row>
      <xdr:rowOff>293688</xdr:rowOff>
    </xdr:to>
    <xdr:pic>
      <xdr:nvPicPr>
        <xdr:cNvPr id="18079" name="Picture 18078">
          <a:extLst>
            <a:ext uri="{FF2B5EF4-FFF2-40B4-BE49-F238E27FC236}">
              <a16:creationId xmlns:a16="http://schemas.microsoft.com/office/drawing/2014/main" id="{00000000-0008-0000-0900-00009F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24</xdr:row>
      <xdr:rowOff>39688</xdr:rowOff>
    </xdr:from>
    <xdr:to>
      <xdr:col>171</xdr:col>
      <xdr:colOff>460375</xdr:colOff>
      <xdr:row>24</xdr:row>
      <xdr:rowOff>293688</xdr:rowOff>
    </xdr:to>
    <xdr:pic>
      <xdr:nvPicPr>
        <xdr:cNvPr id="18082" name="Picture 18081">
          <a:extLst>
            <a:ext uri="{FF2B5EF4-FFF2-40B4-BE49-F238E27FC236}">
              <a16:creationId xmlns:a16="http://schemas.microsoft.com/office/drawing/2014/main" id="{00000000-0008-0000-0900-0000A2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24</xdr:row>
      <xdr:rowOff>39688</xdr:rowOff>
    </xdr:from>
    <xdr:to>
      <xdr:col>183</xdr:col>
      <xdr:colOff>460375</xdr:colOff>
      <xdr:row>24</xdr:row>
      <xdr:rowOff>293688</xdr:rowOff>
    </xdr:to>
    <xdr:pic>
      <xdr:nvPicPr>
        <xdr:cNvPr id="18085" name="Picture 18084">
          <a:extLst>
            <a:ext uri="{FF2B5EF4-FFF2-40B4-BE49-F238E27FC236}">
              <a16:creationId xmlns:a16="http://schemas.microsoft.com/office/drawing/2014/main" id="{00000000-0008-0000-0900-0000A5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22</xdr:row>
      <xdr:rowOff>39688</xdr:rowOff>
    </xdr:from>
    <xdr:to>
      <xdr:col>195</xdr:col>
      <xdr:colOff>460375</xdr:colOff>
      <xdr:row>22</xdr:row>
      <xdr:rowOff>293688</xdr:rowOff>
    </xdr:to>
    <xdr:pic>
      <xdr:nvPicPr>
        <xdr:cNvPr id="18088" name="Picture 18087">
          <a:extLst>
            <a:ext uri="{FF2B5EF4-FFF2-40B4-BE49-F238E27FC236}">
              <a16:creationId xmlns:a16="http://schemas.microsoft.com/office/drawing/2014/main" id="{00000000-0008-0000-0900-0000A8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22</xdr:row>
      <xdr:rowOff>39688</xdr:rowOff>
    </xdr:from>
    <xdr:to>
      <xdr:col>207</xdr:col>
      <xdr:colOff>460375</xdr:colOff>
      <xdr:row>22</xdr:row>
      <xdr:rowOff>293688</xdr:rowOff>
    </xdr:to>
    <xdr:pic>
      <xdr:nvPicPr>
        <xdr:cNvPr id="18091" name="Picture 18090">
          <a:extLst>
            <a:ext uri="{FF2B5EF4-FFF2-40B4-BE49-F238E27FC236}">
              <a16:creationId xmlns:a16="http://schemas.microsoft.com/office/drawing/2014/main" id="{00000000-0008-0000-0900-0000AB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7631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24</xdr:row>
      <xdr:rowOff>39688</xdr:rowOff>
    </xdr:from>
    <xdr:to>
      <xdr:col>219</xdr:col>
      <xdr:colOff>460375</xdr:colOff>
      <xdr:row>24</xdr:row>
      <xdr:rowOff>293688</xdr:rowOff>
    </xdr:to>
    <xdr:pic>
      <xdr:nvPicPr>
        <xdr:cNvPr id="18094" name="Picture 18093">
          <a:extLst>
            <a:ext uri="{FF2B5EF4-FFF2-40B4-BE49-F238E27FC236}">
              <a16:creationId xmlns:a16="http://schemas.microsoft.com/office/drawing/2014/main" id="{00000000-0008-0000-0900-0000AE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23</xdr:row>
      <xdr:rowOff>39688</xdr:rowOff>
    </xdr:from>
    <xdr:to>
      <xdr:col>111</xdr:col>
      <xdr:colOff>460375</xdr:colOff>
      <xdr:row>23</xdr:row>
      <xdr:rowOff>293688</xdr:rowOff>
    </xdr:to>
    <xdr:pic>
      <xdr:nvPicPr>
        <xdr:cNvPr id="18097" name="Picture 18096">
          <a:extLst>
            <a:ext uri="{FF2B5EF4-FFF2-40B4-BE49-F238E27FC236}">
              <a16:creationId xmlns:a16="http://schemas.microsoft.com/office/drawing/2014/main" id="{00000000-0008-0000-0900-0000B1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24</xdr:row>
      <xdr:rowOff>39688</xdr:rowOff>
    </xdr:from>
    <xdr:to>
      <xdr:col>123</xdr:col>
      <xdr:colOff>460375</xdr:colOff>
      <xdr:row>24</xdr:row>
      <xdr:rowOff>293688</xdr:rowOff>
    </xdr:to>
    <xdr:pic>
      <xdr:nvPicPr>
        <xdr:cNvPr id="18100" name="Picture 18099">
          <a:extLst>
            <a:ext uri="{FF2B5EF4-FFF2-40B4-BE49-F238E27FC236}">
              <a16:creationId xmlns:a16="http://schemas.microsoft.com/office/drawing/2014/main" id="{00000000-0008-0000-0900-0000B4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25</xdr:row>
      <xdr:rowOff>39688</xdr:rowOff>
    </xdr:from>
    <xdr:to>
      <xdr:col>63</xdr:col>
      <xdr:colOff>460375</xdr:colOff>
      <xdr:row>25</xdr:row>
      <xdr:rowOff>293688</xdr:rowOff>
    </xdr:to>
    <xdr:pic>
      <xdr:nvPicPr>
        <xdr:cNvPr id="18103" name="Picture 18102">
          <a:extLst>
            <a:ext uri="{FF2B5EF4-FFF2-40B4-BE49-F238E27FC236}">
              <a16:creationId xmlns:a16="http://schemas.microsoft.com/office/drawing/2014/main" id="{00000000-0008-0000-0900-0000B7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23</xdr:row>
      <xdr:rowOff>39688</xdr:rowOff>
    </xdr:from>
    <xdr:to>
      <xdr:col>39</xdr:col>
      <xdr:colOff>460375</xdr:colOff>
      <xdr:row>23</xdr:row>
      <xdr:rowOff>293688</xdr:rowOff>
    </xdr:to>
    <xdr:pic>
      <xdr:nvPicPr>
        <xdr:cNvPr id="18106" name="Picture 18105">
          <a:extLst>
            <a:ext uri="{FF2B5EF4-FFF2-40B4-BE49-F238E27FC236}">
              <a16:creationId xmlns:a16="http://schemas.microsoft.com/office/drawing/2014/main" id="{00000000-0008-0000-0900-0000BA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23</xdr:row>
      <xdr:rowOff>39688</xdr:rowOff>
    </xdr:from>
    <xdr:to>
      <xdr:col>27</xdr:col>
      <xdr:colOff>460375</xdr:colOff>
      <xdr:row>23</xdr:row>
      <xdr:rowOff>293688</xdr:rowOff>
    </xdr:to>
    <xdr:pic>
      <xdr:nvPicPr>
        <xdr:cNvPr id="18109" name="Picture 18108">
          <a:extLst>
            <a:ext uri="{FF2B5EF4-FFF2-40B4-BE49-F238E27FC236}">
              <a16:creationId xmlns:a16="http://schemas.microsoft.com/office/drawing/2014/main" id="{00000000-0008-0000-0900-0000BD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25</xdr:row>
      <xdr:rowOff>39688</xdr:rowOff>
    </xdr:from>
    <xdr:to>
      <xdr:col>135</xdr:col>
      <xdr:colOff>460375</xdr:colOff>
      <xdr:row>25</xdr:row>
      <xdr:rowOff>293688</xdr:rowOff>
    </xdr:to>
    <xdr:pic>
      <xdr:nvPicPr>
        <xdr:cNvPr id="18112" name="Picture 18111">
          <a:extLst>
            <a:ext uri="{FF2B5EF4-FFF2-40B4-BE49-F238E27FC236}">
              <a16:creationId xmlns:a16="http://schemas.microsoft.com/office/drawing/2014/main" id="{00000000-0008-0000-0900-0000C0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23</xdr:row>
      <xdr:rowOff>39688</xdr:rowOff>
    </xdr:from>
    <xdr:to>
      <xdr:col>147</xdr:col>
      <xdr:colOff>460375</xdr:colOff>
      <xdr:row>23</xdr:row>
      <xdr:rowOff>293688</xdr:rowOff>
    </xdr:to>
    <xdr:pic>
      <xdr:nvPicPr>
        <xdr:cNvPr id="18115" name="Picture 18114">
          <a:extLst>
            <a:ext uri="{FF2B5EF4-FFF2-40B4-BE49-F238E27FC236}">
              <a16:creationId xmlns:a16="http://schemas.microsoft.com/office/drawing/2014/main" id="{00000000-0008-0000-0900-0000C3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21</xdr:row>
      <xdr:rowOff>39688</xdr:rowOff>
    </xdr:from>
    <xdr:to>
      <xdr:col>51</xdr:col>
      <xdr:colOff>460375</xdr:colOff>
      <xdr:row>21</xdr:row>
      <xdr:rowOff>293688</xdr:rowOff>
    </xdr:to>
    <xdr:pic>
      <xdr:nvPicPr>
        <xdr:cNvPr id="18118" name="Picture 18117">
          <a:extLst>
            <a:ext uri="{FF2B5EF4-FFF2-40B4-BE49-F238E27FC236}">
              <a16:creationId xmlns:a16="http://schemas.microsoft.com/office/drawing/2014/main" id="{00000000-0008-0000-0900-0000C6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7297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26</xdr:row>
      <xdr:rowOff>39688</xdr:rowOff>
    </xdr:from>
    <xdr:to>
      <xdr:col>3</xdr:col>
      <xdr:colOff>460375</xdr:colOff>
      <xdr:row>26</xdr:row>
      <xdr:rowOff>293688</xdr:rowOff>
    </xdr:to>
    <xdr:pic>
      <xdr:nvPicPr>
        <xdr:cNvPr id="18121" name="Picture 18120">
          <a:extLst>
            <a:ext uri="{FF2B5EF4-FFF2-40B4-BE49-F238E27FC236}">
              <a16:creationId xmlns:a16="http://schemas.microsoft.com/office/drawing/2014/main" id="{00000000-0008-0000-0900-0000C9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27</xdr:row>
      <xdr:rowOff>39688</xdr:rowOff>
    </xdr:from>
    <xdr:to>
      <xdr:col>135</xdr:col>
      <xdr:colOff>460375</xdr:colOff>
      <xdr:row>27</xdr:row>
      <xdr:rowOff>293688</xdr:rowOff>
    </xdr:to>
    <xdr:pic>
      <xdr:nvPicPr>
        <xdr:cNvPr id="18124" name="Picture 18123">
          <a:extLst>
            <a:ext uri="{FF2B5EF4-FFF2-40B4-BE49-F238E27FC236}">
              <a16:creationId xmlns:a16="http://schemas.microsoft.com/office/drawing/2014/main" id="{00000000-0008-0000-0900-0000CC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24</xdr:row>
      <xdr:rowOff>39688</xdr:rowOff>
    </xdr:from>
    <xdr:to>
      <xdr:col>207</xdr:col>
      <xdr:colOff>460375</xdr:colOff>
      <xdr:row>24</xdr:row>
      <xdr:rowOff>293688</xdr:rowOff>
    </xdr:to>
    <xdr:pic>
      <xdr:nvPicPr>
        <xdr:cNvPr id="18127" name="Picture 18126">
          <a:extLst>
            <a:ext uri="{FF2B5EF4-FFF2-40B4-BE49-F238E27FC236}">
              <a16:creationId xmlns:a16="http://schemas.microsoft.com/office/drawing/2014/main" id="{00000000-0008-0000-0900-0000CF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24</xdr:row>
      <xdr:rowOff>39688</xdr:rowOff>
    </xdr:from>
    <xdr:to>
      <xdr:col>195</xdr:col>
      <xdr:colOff>460375</xdr:colOff>
      <xdr:row>24</xdr:row>
      <xdr:rowOff>293688</xdr:rowOff>
    </xdr:to>
    <xdr:pic>
      <xdr:nvPicPr>
        <xdr:cNvPr id="18130" name="Picture 18129">
          <a:extLst>
            <a:ext uri="{FF2B5EF4-FFF2-40B4-BE49-F238E27FC236}">
              <a16:creationId xmlns:a16="http://schemas.microsoft.com/office/drawing/2014/main" id="{00000000-0008-0000-0900-0000D2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26</xdr:row>
      <xdr:rowOff>39688</xdr:rowOff>
    </xdr:from>
    <xdr:to>
      <xdr:col>75</xdr:col>
      <xdr:colOff>460375</xdr:colOff>
      <xdr:row>26</xdr:row>
      <xdr:rowOff>293688</xdr:rowOff>
    </xdr:to>
    <xdr:pic>
      <xdr:nvPicPr>
        <xdr:cNvPr id="18133" name="Picture 18132">
          <a:extLst>
            <a:ext uri="{FF2B5EF4-FFF2-40B4-BE49-F238E27FC236}">
              <a16:creationId xmlns:a16="http://schemas.microsoft.com/office/drawing/2014/main" id="{00000000-0008-0000-0900-0000D5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26</xdr:row>
      <xdr:rowOff>39688</xdr:rowOff>
    </xdr:from>
    <xdr:to>
      <xdr:col>219</xdr:col>
      <xdr:colOff>460375</xdr:colOff>
      <xdr:row>26</xdr:row>
      <xdr:rowOff>293688</xdr:rowOff>
    </xdr:to>
    <xdr:pic>
      <xdr:nvPicPr>
        <xdr:cNvPr id="18136" name="Picture 18135">
          <a:extLst>
            <a:ext uri="{FF2B5EF4-FFF2-40B4-BE49-F238E27FC236}">
              <a16:creationId xmlns:a16="http://schemas.microsoft.com/office/drawing/2014/main" id="{00000000-0008-0000-0900-0000D8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25</xdr:row>
      <xdr:rowOff>39688</xdr:rowOff>
    </xdr:from>
    <xdr:to>
      <xdr:col>27</xdr:col>
      <xdr:colOff>460375</xdr:colOff>
      <xdr:row>25</xdr:row>
      <xdr:rowOff>293688</xdr:rowOff>
    </xdr:to>
    <xdr:pic>
      <xdr:nvPicPr>
        <xdr:cNvPr id="18139" name="Picture 18138">
          <a:extLst>
            <a:ext uri="{FF2B5EF4-FFF2-40B4-BE49-F238E27FC236}">
              <a16:creationId xmlns:a16="http://schemas.microsoft.com/office/drawing/2014/main" id="{00000000-0008-0000-0900-0000DB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25</xdr:row>
      <xdr:rowOff>39688</xdr:rowOff>
    </xdr:from>
    <xdr:to>
      <xdr:col>15</xdr:col>
      <xdr:colOff>460375</xdr:colOff>
      <xdr:row>25</xdr:row>
      <xdr:rowOff>293688</xdr:rowOff>
    </xdr:to>
    <xdr:pic>
      <xdr:nvPicPr>
        <xdr:cNvPr id="18142" name="Picture 18141">
          <a:extLst>
            <a:ext uri="{FF2B5EF4-FFF2-40B4-BE49-F238E27FC236}">
              <a16:creationId xmlns:a16="http://schemas.microsoft.com/office/drawing/2014/main" id="{00000000-0008-0000-0900-0000DE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24</xdr:row>
      <xdr:rowOff>39688</xdr:rowOff>
    </xdr:from>
    <xdr:to>
      <xdr:col>87</xdr:col>
      <xdr:colOff>460375</xdr:colOff>
      <xdr:row>24</xdr:row>
      <xdr:rowOff>293688</xdr:rowOff>
    </xdr:to>
    <xdr:pic>
      <xdr:nvPicPr>
        <xdr:cNvPr id="18145" name="Picture 18144">
          <a:extLst>
            <a:ext uri="{FF2B5EF4-FFF2-40B4-BE49-F238E27FC236}">
              <a16:creationId xmlns:a16="http://schemas.microsoft.com/office/drawing/2014/main" id="{00000000-0008-0000-0900-0000E1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25</xdr:row>
      <xdr:rowOff>39688</xdr:rowOff>
    </xdr:from>
    <xdr:to>
      <xdr:col>39</xdr:col>
      <xdr:colOff>460375</xdr:colOff>
      <xdr:row>25</xdr:row>
      <xdr:rowOff>293688</xdr:rowOff>
    </xdr:to>
    <xdr:pic>
      <xdr:nvPicPr>
        <xdr:cNvPr id="18148" name="Picture 18147">
          <a:extLst>
            <a:ext uri="{FF2B5EF4-FFF2-40B4-BE49-F238E27FC236}">
              <a16:creationId xmlns:a16="http://schemas.microsoft.com/office/drawing/2014/main" id="{00000000-0008-0000-0900-0000E4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25</xdr:row>
      <xdr:rowOff>39688</xdr:rowOff>
    </xdr:from>
    <xdr:to>
      <xdr:col>99</xdr:col>
      <xdr:colOff>460375</xdr:colOff>
      <xdr:row>25</xdr:row>
      <xdr:rowOff>293688</xdr:rowOff>
    </xdr:to>
    <xdr:pic>
      <xdr:nvPicPr>
        <xdr:cNvPr id="18151" name="Picture 18150">
          <a:extLst>
            <a:ext uri="{FF2B5EF4-FFF2-40B4-BE49-F238E27FC236}">
              <a16:creationId xmlns:a16="http://schemas.microsoft.com/office/drawing/2014/main" id="{00000000-0008-0000-0900-0000E7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23</xdr:row>
      <xdr:rowOff>39688</xdr:rowOff>
    </xdr:from>
    <xdr:to>
      <xdr:col>51</xdr:col>
      <xdr:colOff>460375</xdr:colOff>
      <xdr:row>23</xdr:row>
      <xdr:rowOff>293688</xdr:rowOff>
    </xdr:to>
    <xdr:pic>
      <xdr:nvPicPr>
        <xdr:cNvPr id="18154" name="Picture 18153">
          <a:extLst>
            <a:ext uri="{FF2B5EF4-FFF2-40B4-BE49-F238E27FC236}">
              <a16:creationId xmlns:a16="http://schemas.microsoft.com/office/drawing/2014/main" id="{00000000-0008-0000-0900-0000EA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7964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27</xdr:row>
      <xdr:rowOff>39688</xdr:rowOff>
    </xdr:from>
    <xdr:to>
      <xdr:col>63</xdr:col>
      <xdr:colOff>460375</xdr:colOff>
      <xdr:row>27</xdr:row>
      <xdr:rowOff>293688</xdr:rowOff>
    </xdr:to>
    <xdr:pic>
      <xdr:nvPicPr>
        <xdr:cNvPr id="18157" name="Picture 18156">
          <a:extLst>
            <a:ext uri="{FF2B5EF4-FFF2-40B4-BE49-F238E27FC236}">
              <a16:creationId xmlns:a16="http://schemas.microsoft.com/office/drawing/2014/main" id="{00000000-0008-0000-0900-0000ED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26</xdr:row>
      <xdr:rowOff>39688</xdr:rowOff>
    </xdr:from>
    <xdr:to>
      <xdr:col>123</xdr:col>
      <xdr:colOff>460375</xdr:colOff>
      <xdr:row>26</xdr:row>
      <xdr:rowOff>293688</xdr:rowOff>
    </xdr:to>
    <xdr:pic>
      <xdr:nvPicPr>
        <xdr:cNvPr id="18160" name="Picture 18159">
          <a:extLst>
            <a:ext uri="{FF2B5EF4-FFF2-40B4-BE49-F238E27FC236}">
              <a16:creationId xmlns:a16="http://schemas.microsoft.com/office/drawing/2014/main" id="{00000000-0008-0000-0900-0000F0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25</xdr:row>
      <xdr:rowOff>39688</xdr:rowOff>
    </xdr:from>
    <xdr:to>
      <xdr:col>147</xdr:col>
      <xdr:colOff>460375</xdr:colOff>
      <xdr:row>25</xdr:row>
      <xdr:rowOff>293688</xdr:rowOff>
    </xdr:to>
    <xdr:pic>
      <xdr:nvPicPr>
        <xdr:cNvPr id="18163" name="Picture 18162">
          <a:extLst>
            <a:ext uri="{FF2B5EF4-FFF2-40B4-BE49-F238E27FC236}">
              <a16:creationId xmlns:a16="http://schemas.microsoft.com/office/drawing/2014/main" id="{00000000-0008-0000-0900-0000F3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25</xdr:row>
      <xdr:rowOff>39688</xdr:rowOff>
    </xdr:from>
    <xdr:to>
      <xdr:col>231</xdr:col>
      <xdr:colOff>460375</xdr:colOff>
      <xdr:row>25</xdr:row>
      <xdr:rowOff>293688</xdr:rowOff>
    </xdr:to>
    <xdr:pic>
      <xdr:nvPicPr>
        <xdr:cNvPr id="18166" name="Picture 18165">
          <a:extLst>
            <a:ext uri="{FF2B5EF4-FFF2-40B4-BE49-F238E27FC236}">
              <a16:creationId xmlns:a16="http://schemas.microsoft.com/office/drawing/2014/main" id="{00000000-0008-0000-0900-0000F6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26</xdr:row>
      <xdr:rowOff>39688</xdr:rowOff>
    </xdr:from>
    <xdr:to>
      <xdr:col>183</xdr:col>
      <xdr:colOff>460375</xdr:colOff>
      <xdr:row>26</xdr:row>
      <xdr:rowOff>293688</xdr:rowOff>
    </xdr:to>
    <xdr:pic>
      <xdr:nvPicPr>
        <xdr:cNvPr id="18169" name="Picture 18168">
          <a:extLst>
            <a:ext uri="{FF2B5EF4-FFF2-40B4-BE49-F238E27FC236}">
              <a16:creationId xmlns:a16="http://schemas.microsoft.com/office/drawing/2014/main" id="{00000000-0008-0000-0900-0000F9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26</xdr:row>
      <xdr:rowOff>39688</xdr:rowOff>
    </xdr:from>
    <xdr:to>
      <xdr:col>27</xdr:col>
      <xdr:colOff>460375</xdr:colOff>
      <xdr:row>26</xdr:row>
      <xdr:rowOff>293688</xdr:rowOff>
    </xdr:to>
    <xdr:pic>
      <xdr:nvPicPr>
        <xdr:cNvPr id="18172" name="Picture 18171">
          <a:extLst>
            <a:ext uri="{FF2B5EF4-FFF2-40B4-BE49-F238E27FC236}">
              <a16:creationId xmlns:a16="http://schemas.microsoft.com/office/drawing/2014/main" id="{00000000-0008-0000-0900-0000FC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27</xdr:row>
      <xdr:rowOff>39688</xdr:rowOff>
    </xdr:from>
    <xdr:to>
      <xdr:col>219</xdr:col>
      <xdr:colOff>460375</xdr:colOff>
      <xdr:row>27</xdr:row>
      <xdr:rowOff>293688</xdr:rowOff>
    </xdr:to>
    <xdr:pic>
      <xdr:nvPicPr>
        <xdr:cNvPr id="18175" name="Picture 18174">
          <a:extLst>
            <a:ext uri="{FF2B5EF4-FFF2-40B4-BE49-F238E27FC236}">
              <a16:creationId xmlns:a16="http://schemas.microsoft.com/office/drawing/2014/main" id="{00000000-0008-0000-0900-0000FF4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26</xdr:row>
      <xdr:rowOff>39688</xdr:rowOff>
    </xdr:from>
    <xdr:to>
      <xdr:col>171</xdr:col>
      <xdr:colOff>460375</xdr:colOff>
      <xdr:row>26</xdr:row>
      <xdr:rowOff>293688</xdr:rowOff>
    </xdr:to>
    <xdr:pic>
      <xdr:nvPicPr>
        <xdr:cNvPr id="18178" name="Picture 18177">
          <a:extLst>
            <a:ext uri="{FF2B5EF4-FFF2-40B4-BE49-F238E27FC236}">
              <a16:creationId xmlns:a16="http://schemas.microsoft.com/office/drawing/2014/main" id="{00000000-0008-0000-0900-000002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26</xdr:row>
      <xdr:rowOff>39688</xdr:rowOff>
    </xdr:from>
    <xdr:to>
      <xdr:col>39</xdr:col>
      <xdr:colOff>460375</xdr:colOff>
      <xdr:row>26</xdr:row>
      <xdr:rowOff>293688</xdr:rowOff>
    </xdr:to>
    <xdr:pic>
      <xdr:nvPicPr>
        <xdr:cNvPr id="18181" name="Picture 18180">
          <a:extLst>
            <a:ext uri="{FF2B5EF4-FFF2-40B4-BE49-F238E27FC236}">
              <a16:creationId xmlns:a16="http://schemas.microsoft.com/office/drawing/2014/main" id="{00000000-0008-0000-0900-000005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27</xdr:row>
      <xdr:rowOff>39688</xdr:rowOff>
    </xdr:from>
    <xdr:to>
      <xdr:col>75</xdr:col>
      <xdr:colOff>460375</xdr:colOff>
      <xdr:row>27</xdr:row>
      <xdr:rowOff>293688</xdr:rowOff>
    </xdr:to>
    <xdr:pic>
      <xdr:nvPicPr>
        <xdr:cNvPr id="18184" name="Picture 18183">
          <a:extLst>
            <a:ext uri="{FF2B5EF4-FFF2-40B4-BE49-F238E27FC236}">
              <a16:creationId xmlns:a16="http://schemas.microsoft.com/office/drawing/2014/main" id="{00000000-0008-0000-0900-000008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28</xdr:row>
      <xdr:rowOff>39688</xdr:rowOff>
    </xdr:from>
    <xdr:to>
      <xdr:col>135</xdr:col>
      <xdr:colOff>460375</xdr:colOff>
      <xdr:row>28</xdr:row>
      <xdr:rowOff>293688</xdr:rowOff>
    </xdr:to>
    <xdr:pic>
      <xdr:nvPicPr>
        <xdr:cNvPr id="18187" name="Picture 18186">
          <a:extLst>
            <a:ext uri="{FF2B5EF4-FFF2-40B4-BE49-F238E27FC236}">
              <a16:creationId xmlns:a16="http://schemas.microsoft.com/office/drawing/2014/main" id="{00000000-0008-0000-0900-00000B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28</xdr:row>
      <xdr:rowOff>39688</xdr:rowOff>
    </xdr:from>
    <xdr:to>
      <xdr:col>63</xdr:col>
      <xdr:colOff>460375</xdr:colOff>
      <xdr:row>28</xdr:row>
      <xdr:rowOff>293688</xdr:rowOff>
    </xdr:to>
    <xdr:pic>
      <xdr:nvPicPr>
        <xdr:cNvPr id="18190" name="Picture 18189">
          <a:extLst>
            <a:ext uri="{FF2B5EF4-FFF2-40B4-BE49-F238E27FC236}">
              <a16:creationId xmlns:a16="http://schemas.microsoft.com/office/drawing/2014/main" id="{00000000-0008-0000-0900-00000E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26</xdr:row>
      <xdr:rowOff>39688</xdr:rowOff>
    </xdr:from>
    <xdr:to>
      <xdr:col>159</xdr:col>
      <xdr:colOff>460375</xdr:colOff>
      <xdr:row>26</xdr:row>
      <xdr:rowOff>293688</xdr:rowOff>
    </xdr:to>
    <xdr:pic>
      <xdr:nvPicPr>
        <xdr:cNvPr id="18193" name="Picture 18192">
          <a:extLst>
            <a:ext uri="{FF2B5EF4-FFF2-40B4-BE49-F238E27FC236}">
              <a16:creationId xmlns:a16="http://schemas.microsoft.com/office/drawing/2014/main" id="{00000000-0008-0000-0900-000011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25</xdr:row>
      <xdr:rowOff>39688</xdr:rowOff>
    </xdr:from>
    <xdr:to>
      <xdr:col>207</xdr:col>
      <xdr:colOff>460375</xdr:colOff>
      <xdr:row>25</xdr:row>
      <xdr:rowOff>293688</xdr:rowOff>
    </xdr:to>
    <xdr:pic>
      <xdr:nvPicPr>
        <xdr:cNvPr id="18196" name="Picture 18195">
          <a:extLst>
            <a:ext uri="{FF2B5EF4-FFF2-40B4-BE49-F238E27FC236}">
              <a16:creationId xmlns:a16="http://schemas.microsoft.com/office/drawing/2014/main" id="{00000000-0008-0000-0900-000014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27</xdr:row>
      <xdr:rowOff>39688</xdr:rowOff>
    </xdr:from>
    <xdr:to>
      <xdr:col>171</xdr:col>
      <xdr:colOff>460375</xdr:colOff>
      <xdr:row>27</xdr:row>
      <xdr:rowOff>293688</xdr:rowOff>
    </xdr:to>
    <xdr:pic>
      <xdr:nvPicPr>
        <xdr:cNvPr id="18199" name="Picture 18198">
          <a:extLst>
            <a:ext uri="{FF2B5EF4-FFF2-40B4-BE49-F238E27FC236}">
              <a16:creationId xmlns:a16="http://schemas.microsoft.com/office/drawing/2014/main" id="{00000000-0008-0000-0900-000017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25</xdr:row>
      <xdr:rowOff>39688</xdr:rowOff>
    </xdr:from>
    <xdr:to>
      <xdr:col>87</xdr:col>
      <xdr:colOff>460375</xdr:colOff>
      <xdr:row>25</xdr:row>
      <xdr:rowOff>293688</xdr:rowOff>
    </xdr:to>
    <xdr:pic>
      <xdr:nvPicPr>
        <xdr:cNvPr id="18202" name="Picture 18201">
          <a:extLst>
            <a:ext uri="{FF2B5EF4-FFF2-40B4-BE49-F238E27FC236}">
              <a16:creationId xmlns:a16="http://schemas.microsoft.com/office/drawing/2014/main" id="{00000000-0008-0000-0900-00001A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26</xdr:row>
      <xdr:rowOff>39688</xdr:rowOff>
    </xdr:from>
    <xdr:to>
      <xdr:col>231</xdr:col>
      <xdr:colOff>460375</xdr:colOff>
      <xdr:row>26</xdr:row>
      <xdr:rowOff>293688</xdr:rowOff>
    </xdr:to>
    <xdr:pic>
      <xdr:nvPicPr>
        <xdr:cNvPr id="18205" name="Picture 18204">
          <a:extLst>
            <a:ext uri="{FF2B5EF4-FFF2-40B4-BE49-F238E27FC236}">
              <a16:creationId xmlns:a16="http://schemas.microsoft.com/office/drawing/2014/main" id="{00000000-0008-0000-0900-00001D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27</xdr:row>
      <xdr:rowOff>39688</xdr:rowOff>
    </xdr:from>
    <xdr:to>
      <xdr:col>183</xdr:col>
      <xdr:colOff>460375</xdr:colOff>
      <xdr:row>27</xdr:row>
      <xdr:rowOff>293688</xdr:rowOff>
    </xdr:to>
    <xdr:pic>
      <xdr:nvPicPr>
        <xdr:cNvPr id="18208" name="Picture 18207">
          <a:extLst>
            <a:ext uri="{FF2B5EF4-FFF2-40B4-BE49-F238E27FC236}">
              <a16:creationId xmlns:a16="http://schemas.microsoft.com/office/drawing/2014/main" id="{00000000-0008-0000-0900-000020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26</xdr:row>
      <xdr:rowOff>39688</xdr:rowOff>
    </xdr:from>
    <xdr:to>
      <xdr:col>15</xdr:col>
      <xdr:colOff>460375</xdr:colOff>
      <xdr:row>26</xdr:row>
      <xdr:rowOff>293688</xdr:rowOff>
    </xdr:to>
    <xdr:pic>
      <xdr:nvPicPr>
        <xdr:cNvPr id="18211" name="Picture 18210">
          <a:extLst>
            <a:ext uri="{FF2B5EF4-FFF2-40B4-BE49-F238E27FC236}">
              <a16:creationId xmlns:a16="http://schemas.microsoft.com/office/drawing/2014/main" id="{00000000-0008-0000-0900-000023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26</xdr:row>
      <xdr:rowOff>39688</xdr:rowOff>
    </xdr:from>
    <xdr:to>
      <xdr:col>147</xdr:col>
      <xdr:colOff>460375</xdr:colOff>
      <xdr:row>26</xdr:row>
      <xdr:rowOff>293688</xdr:rowOff>
    </xdr:to>
    <xdr:pic>
      <xdr:nvPicPr>
        <xdr:cNvPr id="18214" name="Picture 18213">
          <a:extLst>
            <a:ext uri="{FF2B5EF4-FFF2-40B4-BE49-F238E27FC236}">
              <a16:creationId xmlns:a16="http://schemas.microsoft.com/office/drawing/2014/main" id="{00000000-0008-0000-0900-000026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27</xdr:row>
      <xdr:rowOff>39688</xdr:rowOff>
    </xdr:from>
    <xdr:to>
      <xdr:col>123</xdr:col>
      <xdr:colOff>460375</xdr:colOff>
      <xdr:row>27</xdr:row>
      <xdr:rowOff>293688</xdr:rowOff>
    </xdr:to>
    <xdr:pic>
      <xdr:nvPicPr>
        <xdr:cNvPr id="18217" name="Picture 18216">
          <a:extLst>
            <a:ext uri="{FF2B5EF4-FFF2-40B4-BE49-F238E27FC236}">
              <a16:creationId xmlns:a16="http://schemas.microsoft.com/office/drawing/2014/main" id="{00000000-0008-0000-0900-000029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27</xdr:row>
      <xdr:rowOff>39688</xdr:rowOff>
    </xdr:from>
    <xdr:to>
      <xdr:col>27</xdr:col>
      <xdr:colOff>460375</xdr:colOff>
      <xdr:row>27</xdr:row>
      <xdr:rowOff>293688</xdr:rowOff>
    </xdr:to>
    <xdr:pic>
      <xdr:nvPicPr>
        <xdr:cNvPr id="18220" name="Picture 18219">
          <a:extLst>
            <a:ext uri="{FF2B5EF4-FFF2-40B4-BE49-F238E27FC236}">
              <a16:creationId xmlns:a16="http://schemas.microsoft.com/office/drawing/2014/main" id="{00000000-0008-0000-0900-00002C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28</xdr:row>
      <xdr:rowOff>39688</xdr:rowOff>
    </xdr:from>
    <xdr:to>
      <xdr:col>219</xdr:col>
      <xdr:colOff>460375</xdr:colOff>
      <xdr:row>28</xdr:row>
      <xdr:rowOff>293688</xdr:rowOff>
    </xdr:to>
    <xdr:pic>
      <xdr:nvPicPr>
        <xdr:cNvPr id="18223" name="Picture 18222">
          <a:extLst>
            <a:ext uri="{FF2B5EF4-FFF2-40B4-BE49-F238E27FC236}">
              <a16:creationId xmlns:a16="http://schemas.microsoft.com/office/drawing/2014/main" id="{00000000-0008-0000-0900-00002F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26</xdr:row>
      <xdr:rowOff>39688</xdr:rowOff>
    </xdr:from>
    <xdr:to>
      <xdr:col>99</xdr:col>
      <xdr:colOff>460375</xdr:colOff>
      <xdr:row>26</xdr:row>
      <xdr:rowOff>293688</xdr:rowOff>
    </xdr:to>
    <xdr:pic>
      <xdr:nvPicPr>
        <xdr:cNvPr id="18226" name="Picture 18225">
          <a:extLst>
            <a:ext uri="{FF2B5EF4-FFF2-40B4-BE49-F238E27FC236}">
              <a16:creationId xmlns:a16="http://schemas.microsoft.com/office/drawing/2014/main" id="{00000000-0008-0000-0900-000032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27</xdr:row>
      <xdr:rowOff>39688</xdr:rowOff>
    </xdr:from>
    <xdr:to>
      <xdr:col>39</xdr:col>
      <xdr:colOff>460375</xdr:colOff>
      <xdr:row>27</xdr:row>
      <xdr:rowOff>293688</xdr:rowOff>
    </xdr:to>
    <xdr:pic>
      <xdr:nvPicPr>
        <xdr:cNvPr id="18229" name="Picture 18228">
          <a:extLst>
            <a:ext uri="{FF2B5EF4-FFF2-40B4-BE49-F238E27FC236}">
              <a16:creationId xmlns:a16="http://schemas.microsoft.com/office/drawing/2014/main" id="{00000000-0008-0000-0900-000035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29</xdr:row>
      <xdr:rowOff>39688</xdr:rowOff>
    </xdr:from>
    <xdr:to>
      <xdr:col>63</xdr:col>
      <xdr:colOff>460375</xdr:colOff>
      <xdr:row>29</xdr:row>
      <xdr:rowOff>293688</xdr:rowOff>
    </xdr:to>
    <xdr:pic>
      <xdr:nvPicPr>
        <xdr:cNvPr id="18232" name="Picture 18231">
          <a:extLst>
            <a:ext uri="{FF2B5EF4-FFF2-40B4-BE49-F238E27FC236}">
              <a16:creationId xmlns:a16="http://schemas.microsoft.com/office/drawing/2014/main" id="{00000000-0008-0000-0900-000038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25</xdr:row>
      <xdr:rowOff>39688</xdr:rowOff>
    </xdr:from>
    <xdr:to>
      <xdr:col>111</xdr:col>
      <xdr:colOff>460375</xdr:colOff>
      <xdr:row>25</xdr:row>
      <xdr:rowOff>293688</xdr:rowOff>
    </xdr:to>
    <xdr:pic>
      <xdr:nvPicPr>
        <xdr:cNvPr id="18235" name="Picture 18234">
          <a:extLst>
            <a:ext uri="{FF2B5EF4-FFF2-40B4-BE49-F238E27FC236}">
              <a16:creationId xmlns:a16="http://schemas.microsoft.com/office/drawing/2014/main" id="{00000000-0008-0000-0900-00003B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25</xdr:row>
      <xdr:rowOff>39688</xdr:rowOff>
    </xdr:from>
    <xdr:to>
      <xdr:col>195</xdr:col>
      <xdr:colOff>460375</xdr:colOff>
      <xdr:row>25</xdr:row>
      <xdr:rowOff>293688</xdr:rowOff>
    </xdr:to>
    <xdr:pic>
      <xdr:nvPicPr>
        <xdr:cNvPr id="18238" name="Picture 18237">
          <a:extLst>
            <a:ext uri="{FF2B5EF4-FFF2-40B4-BE49-F238E27FC236}">
              <a16:creationId xmlns:a16="http://schemas.microsoft.com/office/drawing/2014/main" id="{00000000-0008-0000-0900-00003E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8631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28</xdr:row>
      <xdr:rowOff>39688</xdr:rowOff>
    </xdr:from>
    <xdr:to>
      <xdr:col>27</xdr:col>
      <xdr:colOff>460375</xdr:colOff>
      <xdr:row>28</xdr:row>
      <xdr:rowOff>293688</xdr:rowOff>
    </xdr:to>
    <xdr:pic>
      <xdr:nvPicPr>
        <xdr:cNvPr id="18241" name="Picture 18240">
          <a:extLst>
            <a:ext uri="{FF2B5EF4-FFF2-40B4-BE49-F238E27FC236}">
              <a16:creationId xmlns:a16="http://schemas.microsoft.com/office/drawing/2014/main" id="{00000000-0008-0000-0900-000041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27</xdr:row>
      <xdr:rowOff>39688</xdr:rowOff>
    </xdr:from>
    <xdr:to>
      <xdr:col>147</xdr:col>
      <xdr:colOff>460375</xdr:colOff>
      <xdr:row>27</xdr:row>
      <xdr:rowOff>293688</xdr:rowOff>
    </xdr:to>
    <xdr:pic>
      <xdr:nvPicPr>
        <xdr:cNvPr id="18244" name="Picture 18243">
          <a:extLst>
            <a:ext uri="{FF2B5EF4-FFF2-40B4-BE49-F238E27FC236}">
              <a16:creationId xmlns:a16="http://schemas.microsoft.com/office/drawing/2014/main" id="{00000000-0008-0000-0900-000044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26</xdr:row>
      <xdr:rowOff>39688</xdr:rowOff>
    </xdr:from>
    <xdr:to>
      <xdr:col>207</xdr:col>
      <xdr:colOff>460375</xdr:colOff>
      <xdr:row>26</xdr:row>
      <xdr:rowOff>293688</xdr:rowOff>
    </xdr:to>
    <xdr:pic>
      <xdr:nvPicPr>
        <xdr:cNvPr id="18247" name="Picture 18246">
          <a:extLst>
            <a:ext uri="{FF2B5EF4-FFF2-40B4-BE49-F238E27FC236}">
              <a16:creationId xmlns:a16="http://schemas.microsoft.com/office/drawing/2014/main" id="{00000000-0008-0000-0900-000047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28</xdr:row>
      <xdr:rowOff>39688</xdr:rowOff>
    </xdr:from>
    <xdr:to>
      <xdr:col>171</xdr:col>
      <xdr:colOff>460375</xdr:colOff>
      <xdr:row>28</xdr:row>
      <xdr:rowOff>293688</xdr:rowOff>
    </xdr:to>
    <xdr:pic>
      <xdr:nvPicPr>
        <xdr:cNvPr id="18250" name="Picture 18249">
          <a:extLst>
            <a:ext uri="{FF2B5EF4-FFF2-40B4-BE49-F238E27FC236}">
              <a16:creationId xmlns:a16="http://schemas.microsoft.com/office/drawing/2014/main" id="{00000000-0008-0000-0900-00004A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26</xdr:row>
      <xdr:rowOff>39688</xdr:rowOff>
    </xdr:from>
    <xdr:to>
      <xdr:col>87</xdr:col>
      <xdr:colOff>460375</xdr:colOff>
      <xdr:row>26</xdr:row>
      <xdr:rowOff>293688</xdr:rowOff>
    </xdr:to>
    <xdr:pic>
      <xdr:nvPicPr>
        <xdr:cNvPr id="18253" name="Picture 18252">
          <a:extLst>
            <a:ext uri="{FF2B5EF4-FFF2-40B4-BE49-F238E27FC236}">
              <a16:creationId xmlns:a16="http://schemas.microsoft.com/office/drawing/2014/main" id="{00000000-0008-0000-0900-00004D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27</xdr:row>
      <xdr:rowOff>39688</xdr:rowOff>
    </xdr:from>
    <xdr:to>
      <xdr:col>15</xdr:col>
      <xdr:colOff>460375</xdr:colOff>
      <xdr:row>27</xdr:row>
      <xdr:rowOff>293688</xdr:rowOff>
    </xdr:to>
    <xdr:pic>
      <xdr:nvPicPr>
        <xdr:cNvPr id="18256" name="Picture 18255">
          <a:extLst>
            <a:ext uri="{FF2B5EF4-FFF2-40B4-BE49-F238E27FC236}">
              <a16:creationId xmlns:a16="http://schemas.microsoft.com/office/drawing/2014/main" id="{00000000-0008-0000-0900-000050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29</xdr:row>
      <xdr:rowOff>39688</xdr:rowOff>
    </xdr:from>
    <xdr:to>
      <xdr:col>27</xdr:col>
      <xdr:colOff>460375</xdr:colOff>
      <xdr:row>29</xdr:row>
      <xdr:rowOff>293688</xdr:rowOff>
    </xdr:to>
    <xdr:pic>
      <xdr:nvPicPr>
        <xdr:cNvPr id="18259" name="Picture 18258">
          <a:extLst>
            <a:ext uri="{FF2B5EF4-FFF2-40B4-BE49-F238E27FC236}">
              <a16:creationId xmlns:a16="http://schemas.microsoft.com/office/drawing/2014/main" id="{00000000-0008-0000-0900-000053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27</xdr:row>
      <xdr:rowOff>39688</xdr:rowOff>
    </xdr:from>
    <xdr:to>
      <xdr:col>231</xdr:col>
      <xdr:colOff>460375</xdr:colOff>
      <xdr:row>27</xdr:row>
      <xdr:rowOff>293688</xdr:rowOff>
    </xdr:to>
    <xdr:pic>
      <xdr:nvPicPr>
        <xdr:cNvPr id="18262" name="Picture 18261">
          <a:extLst>
            <a:ext uri="{FF2B5EF4-FFF2-40B4-BE49-F238E27FC236}">
              <a16:creationId xmlns:a16="http://schemas.microsoft.com/office/drawing/2014/main" id="{00000000-0008-0000-0900-000056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27</xdr:row>
      <xdr:rowOff>39688</xdr:rowOff>
    </xdr:from>
    <xdr:to>
      <xdr:col>99</xdr:col>
      <xdr:colOff>460375</xdr:colOff>
      <xdr:row>27</xdr:row>
      <xdr:rowOff>293688</xdr:rowOff>
    </xdr:to>
    <xdr:pic>
      <xdr:nvPicPr>
        <xdr:cNvPr id="18265" name="Picture 18264">
          <a:extLst>
            <a:ext uri="{FF2B5EF4-FFF2-40B4-BE49-F238E27FC236}">
              <a16:creationId xmlns:a16="http://schemas.microsoft.com/office/drawing/2014/main" id="{00000000-0008-0000-0900-000059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27</xdr:row>
      <xdr:rowOff>39688</xdr:rowOff>
    </xdr:from>
    <xdr:to>
      <xdr:col>159</xdr:col>
      <xdr:colOff>460375</xdr:colOff>
      <xdr:row>27</xdr:row>
      <xdr:rowOff>293688</xdr:rowOff>
    </xdr:to>
    <xdr:pic>
      <xdr:nvPicPr>
        <xdr:cNvPr id="18268" name="Picture 18267">
          <a:extLst>
            <a:ext uri="{FF2B5EF4-FFF2-40B4-BE49-F238E27FC236}">
              <a16:creationId xmlns:a16="http://schemas.microsoft.com/office/drawing/2014/main" id="{00000000-0008-0000-0900-00005C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28</xdr:row>
      <xdr:rowOff>39688</xdr:rowOff>
    </xdr:from>
    <xdr:to>
      <xdr:col>147</xdr:col>
      <xdr:colOff>460375</xdr:colOff>
      <xdr:row>28</xdr:row>
      <xdr:rowOff>293688</xdr:rowOff>
    </xdr:to>
    <xdr:pic>
      <xdr:nvPicPr>
        <xdr:cNvPr id="18271" name="Picture 18270">
          <a:extLst>
            <a:ext uri="{FF2B5EF4-FFF2-40B4-BE49-F238E27FC236}">
              <a16:creationId xmlns:a16="http://schemas.microsoft.com/office/drawing/2014/main" id="{00000000-0008-0000-0900-00005F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29</xdr:row>
      <xdr:rowOff>39688</xdr:rowOff>
    </xdr:from>
    <xdr:to>
      <xdr:col>219</xdr:col>
      <xdr:colOff>460375</xdr:colOff>
      <xdr:row>29</xdr:row>
      <xdr:rowOff>293688</xdr:rowOff>
    </xdr:to>
    <xdr:pic>
      <xdr:nvPicPr>
        <xdr:cNvPr id="18274" name="Picture 18273">
          <a:extLst>
            <a:ext uri="{FF2B5EF4-FFF2-40B4-BE49-F238E27FC236}">
              <a16:creationId xmlns:a16="http://schemas.microsoft.com/office/drawing/2014/main" id="{00000000-0008-0000-0900-000062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28</xdr:row>
      <xdr:rowOff>39688</xdr:rowOff>
    </xdr:from>
    <xdr:to>
      <xdr:col>183</xdr:col>
      <xdr:colOff>460375</xdr:colOff>
      <xdr:row>28</xdr:row>
      <xdr:rowOff>293688</xdr:rowOff>
    </xdr:to>
    <xdr:pic>
      <xdr:nvPicPr>
        <xdr:cNvPr id="18277" name="Picture 18276">
          <a:extLst>
            <a:ext uri="{FF2B5EF4-FFF2-40B4-BE49-F238E27FC236}">
              <a16:creationId xmlns:a16="http://schemas.microsoft.com/office/drawing/2014/main" id="{00000000-0008-0000-0900-000065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29</xdr:row>
      <xdr:rowOff>39688</xdr:rowOff>
    </xdr:from>
    <xdr:to>
      <xdr:col>135</xdr:col>
      <xdr:colOff>460375</xdr:colOff>
      <xdr:row>29</xdr:row>
      <xdr:rowOff>293688</xdr:rowOff>
    </xdr:to>
    <xdr:pic>
      <xdr:nvPicPr>
        <xdr:cNvPr id="18280" name="Picture 18279">
          <a:extLst>
            <a:ext uri="{FF2B5EF4-FFF2-40B4-BE49-F238E27FC236}">
              <a16:creationId xmlns:a16="http://schemas.microsoft.com/office/drawing/2014/main" id="{00000000-0008-0000-0900-000068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27</xdr:row>
      <xdr:rowOff>39688</xdr:rowOff>
    </xdr:from>
    <xdr:to>
      <xdr:col>3</xdr:col>
      <xdr:colOff>460375</xdr:colOff>
      <xdr:row>27</xdr:row>
      <xdr:rowOff>293688</xdr:rowOff>
    </xdr:to>
    <xdr:pic>
      <xdr:nvPicPr>
        <xdr:cNvPr id="18283" name="Picture 18282">
          <a:extLst>
            <a:ext uri="{FF2B5EF4-FFF2-40B4-BE49-F238E27FC236}">
              <a16:creationId xmlns:a16="http://schemas.microsoft.com/office/drawing/2014/main" id="{00000000-0008-0000-0900-00006B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24</xdr:row>
      <xdr:rowOff>39688</xdr:rowOff>
    </xdr:from>
    <xdr:to>
      <xdr:col>51</xdr:col>
      <xdr:colOff>460375</xdr:colOff>
      <xdr:row>24</xdr:row>
      <xdr:rowOff>293688</xdr:rowOff>
    </xdr:to>
    <xdr:pic>
      <xdr:nvPicPr>
        <xdr:cNvPr id="18286" name="Picture 18285">
          <a:extLst>
            <a:ext uri="{FF2B5EF4-FFF2-40B4-BE49-F238E27FC236}">
              <a16:creationId xmlns:a16="http://schemas.microsoft.com/office/drawing/2014/main" id="{00000000-0008-0000-0900-00006E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8297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28</xdr:row>
      <xdr:rowOff>39688</xdr:rowOff>
    </xdr:from>
    <xdr:to>
      <xdr:col>75</xdr:col>
      <xdr:colOff>460375</xdr:colOff>
      <xdr:row>28</xdr:row>
      <xdr:rowOff>293688</xdr:rowOff>
    </xdr:to>
    <xdr:pic>
      <xdr:nvPicPr>
        <xdr:cNvPr id="18289" name="Picture 18288">
          <a:extLst>
            <a:ext uri="{FF2B5EF4-FFF2-40B4-BE49-F238E27FC236}">
              <a16:creationId xmlns:a16="http://schemas.microsoft.com/office/drawing/2014/main" id="{00000000-0008-0000-0900-000071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28</xdr:row>
      <xdr:rowOff>39688</xdr:rowOff>
    </xdr:from>
    <xdr:to>
      <xdr:col>123</xdr:col>
      <xdr:colOff>460375</xdr:colOff>
      <xdr:row>28</xdr:row>
      <xdr:rowOff>293688</xdr:rowOff>
    </xdr:to>
    <xdr:pic>
      <xdr:nvPicPr>
        <xdr:cNvPr id="18292" name="Picture 18291">
          <a:extLst>
            <a:ext uri="{FF2B5EF4-FFF2-40B4-BE49-F238E27FC236}">
              <a16:creationId xmlns:a16="http://schemas.microsoft.com/office/drawing/2014/main" id="{00000000-0008-0000-0900-000074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26</xdr:row>
      <xdr:rowOff>39688</xdr:rowOff>
    </xdr:from>
    <xdr:to>
      <xdr:col>111</xdr:col>
      <xdr:colOff>460375</xdr:colOff>
      <xdr:row>26</xdr:row>
      <xdr:rowOff>293688</xdr:rowOff>
    </xdr:to>
    <xdr:pic>
      <xdr:nvPicPr>
        <xdr:cNvPr id="18295" name="Picture 18294">
          <a:extLst>
            <a:ext uri="{FF2B5EF4-FFF2-40B4-BE49-F238E27FC236}">
              <a16:creationId xmlns:a16="http://schemas.microsoft.com/office/drawing/2014/main" id="{00000000-0008-0000-0900-000077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28</xdr:row>
      <xdr:rowOff>39688</xdr:rowOff>
    </xdr:from>
    <xdr:to>
      <xdr:col>39</xdr:col>
      <xdr:colOff>460375</xdr:colOff>
      <xdr:row>28</xdr:row>
      <xdr:rowOff>293688</xdr:rowOff>
    </xdr:to>
    <xdr:pic>
      <xdr:nvPicPr>
        <xdr:cNvPr id="18298" name="Picture 18297">
          <a:extLst>
            <a:ext uri="{FF2B5EF4-FFF2-40B4-BE49-F238E27FC236}">
              <a16:creationId xmlns:a16="http://schemas.microsoft.com/office/drawing/2014/main" id="{00000000-0008-0000-0900-00007A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30</xdr:row>
      <xdr:rowOff>39688</xdr:rowOff>
    </xdr:from>
    <xdr:to>
      <xdr:col>63</xdr:col>
      <xdr:colOff>460375</xdr:colOff>
      <xdr:row>30</xdr:row>
      <xdr:rowOff>293688</xdr:rowOff>
    </xdr:to>
    <xdr:pic>
      <xdr:nvPicPr>
        <xdr:cNvPr id="18301" name="Picture 18300">
          <a:extLst>
            <a:ext uri="{FF2B5EF4-FFF2-40B4-BE49-F238E27FC236}">
              <a16:creationId xmlns:a16="http://schemas.microsoft.com/office/drawing/2014/main" id="{00000000-0008-0000-0900-00007D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26</xdr:row>
      <xdr:rowOff>39688</xdr:rowOff>
    </xdr:from>
    <xdr:to>
      <xdr:col>195</xdr:col>
      <xdr:colOff>460375</xdr:colOff>
      <xdr:row>26</xdr:row>
      <xdr:rowOff>293688</xdr:rowOff>
    </xdr:to>
    <xdr:pic>
      <xdr:nvPicPr>
        <xdr:cNvPr id="18304" name="Picture 18303">
          <a:extLst>
            <a:ext uri="{FF2B5EF4-FFF2-40B4-BE49-F238E27FC236}">
              <a16:creationId xmlns:a16="http://schemas.microsoft.com/office/drawing/2014/main" id="{00000000-0008-0000-0900-000080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26</xdr:row>
      <xdr:rowOff>39688</xdr:rowOff>
    </xdr:from>
    <xdr:to>
      <xdr:col>51</xdr:col>
      <xdr:colOff>460375</xdr:colOff>
      <xdr:row>26</xdr:row>
      <xdr:rowOff>293688</xdr:rowOff>
    </xdr:to>
    <xdr:pic>
      <xdr:nvPicPr>
        <xdr:cNvPr id="18307" name="Picture 18306">
          <a:extLst>
            <a:ext uri="{FF2B5EF4-FFF2-40B4-BE49-F238E27FC236}">
              <a16:creationId xmlns:a16="http://schemas.microsoft.com/office/drawing/2014/main" id="{00000000-0008-0000-0900-000083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8964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28</xdr:row>
      <xdr:rowOff>39688</xdr:rowOff>
    </xdr:from>
    <xdr:to>
      <xdr:col>207</xdr:col>
      <xdr:colOff>460375</xdr:colOff>
      <xdr:row>28</xdr:row>
      <xdr:rowOff>293688</xdr:rowOff>
    </xdr:to>
    <xdr:pic>
      <xdr:nvPicPr>
        <xdr:cNvPr id="18310" name="Picture 18309">
          <a:extLst>
            <a:ext uri="{FF2B5EF4-FFF2-40B4-BE49-F238E27FC236}">
              <a16:creationId xmlns:a16="http://schemas.microsoft.com/office/drawing/2014/main" id="{00000000-0008-0000-0900-000086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29</xdr:row>
      <xdr:rowOff>39688</xdr:rowOff>
    </xdr:from>
    <xdr:to>
      <xdr:col>159</xdr:col>
      <xdr:colOff>460375</xdr:colOff>
      <xdr:row>29</xdr:row>
      <xdr:rowOff>293688</xdr:rowOff>
    </xdr:to>
    <xdr:pic>
      <xdr:nvPicPr>
        <xdr:cNvPr id="18313" name="Picture 18312">
          <a:extLst>
            <a:ext uri="{FF2B5EF4-FFF2-40B4-BE49-F238E27FC236}">
              <a16:creationId xmlns:a16="http://schemas.microsoft.com/office/drawing/2014/main" id="{00000000-0008-0000-0900-000089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28</xdr:row>
      <xdr:rowOff>39688</xdr:rowOff>
    </xdr:from>
    <xdr:to>
      <xdr:col>87</xdr:col>
      <xdr:colOff>460375</xdr:colOff>
      <xdr:row>28</xdr:row>
      <xdr:rowOff>293688</xdr:rowOff>
    </xdr:to>
    <xdr:pic>
      <xdr:nvPicPr>
        <xdr:cNvPr id="18316" name="Picture 18315">
          <a:extLst>
            <a:ext uri="{FF2B5EF4-FFF2-40B4-BE49-F238E27FC236}">
              <a16:creationId xmlns:a16="http://schemas.microsoft.com/office/drawing/2014/main" id="{00000000-0008-0000-0900-00008C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31</xdr:row>
      <xdr:rowOff>39688</xdr:rowOff>
    </xdr:from>
    <xdr:to>
      <xdr:col>219</xdr:col>
      <xdr:colOff>460375</xdr:colOff>
      <xdr:row>31</xdr:row>
      <xdr:rowOff>293688</xdr:rowOff>
    </xdr:to>
    <xdr:pic>
      <xdr:nvPicPr>
        <xdr:cNvPr id="18319" name="Picture 18318">
          <a:extLst>
            <a:ext uri="{FF2B5EF4-FFF2-40B4-BE49-F238E27FC236}">
              <a16:creationId xmlns:a16="http://schemas.microsoft.com/office/drawing/2014/main" id="{00000000-0008-0000-0900-00008F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29</xdr:row>
      <xdr:rowOff>39688</xdr:rowOff>
    </xdr:from>
    <xdr:to>
      <xdr:col>207</xdr:col>
      <xdr:colOff>460375</xdr:colOff>
      <xdr:row>29</xdr:row>
      <xdr:rowOff>293688</xdr:rowOff>
    </xdr:to>
    <xdr:pic>
      <xdr:nvPicPr>
        <xdr:cNvPr id="18322" name="Picture 18321">
          <a:extLst>
            <a:ext uri="{FF2B5EF4-FFF2-40B4-BE49-F238E27FC236}">
              <a16:creationId xmlns:a16="http://schemas.microsoft.com/office/drawing/2014/main" id="{00000000-0008-0000-0900-000092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27</xdr:row>
      <xdr:rowOff>39688</xdr:rowOff>
    </xdr:from>
    <xdr:to>
      <xdr:col>51</xdr:col>
      <xdr:colOff>460375</xdr:colOff>
      <xdr:row>27</xdr:row>
      <xdr:rowOff>293688</xdr:rowOff>
    </xdr:to>
    <xdr:pic>
      <xdr:nvPicPr>
        <xdr:cNvPr id="18325" name="Picture 18324">
          <a:extLst>
            <a:ext uri="{FF2B5EF4-FFF2-40B4-BE49-F238E27FC236}">
              <a16:creationId xmlns:a16="http://schemas.microsoft.com/office/drawing/2014/main" id="{00000000-0008-0000-0900-000095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9297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30</xdr:row>
      <xdr:rowOff>39688</xdr:rowOff>
    </xdr:from>
    <xdr:to>
      <xdr:col>147</xdr:col>
      <xdr:colOff>460375</xdr:colOff>
      <xdr:row>30</xdr:row>
      <xdr:rowOff>293688</xdr:rowOff>
    </xdr:to>
    <xdr:pic>
      <xdr:nvPicPr>
        <xdr:cNvPr id="18328" name="Picture 18327">
          <a:extLst>
            <a:ext uri="{FF2B5EF4-FFF2-40B4-BE49-F238E27FC236}">
              <a16:creationId xmlns:a16="http://schemas.microsoft.com/office/drawing/2014/main" id="{00000000-0008-0000-0900-000098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31</xdr:row>
      <xdr:rowOff>39688</xdr:rowOff>
    </xdr:from>
    <xdr:to>
      <xdr:col>135</xdr:col>
      <xdr:colOff>460375</xdr:colOff>
      <xdr:row>31</xdr:row>
      <xdr:rowOff>293688</xdr:rowOff>
    </xdr:to>
    <xdr:pic>
      <xdr:nvPicPr>
        <xdr:cNvPr id="18331" name="Picture 18330">
          <a:extLst>
            <a:ext uri="{FF2B5EF4-FFF2-40B4-BE49-F238E27FC236}">
              <a16:creationId xmlns:a16="http://schemas.microsoft.com/office/drawing/2014/main" id="{00000000-0008-0000-0900-00009B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31</xdr:row>
      <xdr:rowOff>39688</xdr:rowOff>
    </xdr:from>
    <xdr:to>
      <xdr:col>27</xdr:col>
      <xdr:colOff>460375</xdr:colOff>
      <xdr:row>31</xdr:row>
      <xdr:rowOff>293688</xdr:rowOff>
    </xdr:to>
    <xdr:pic>
      <xdr:nvPicPr>
        <xdr:cNvPr id="18334" name="Picture 18333">
          <a:extLst>
            <a:ext uri="{FF2B5EF4-FFF2-40B4-BE49-F238E27FC236}">
              <a16:creationId xmlns:a16="http://schemas.microsoft.com/office/drawing/2014/main" id="{00000000-0008-0000-0900-00009E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30</xdr:row>
      <xdr:rowOff>39688</xdr:rowOff>
    </xdr:from>
    <xdr:to>
      <xdr:col>171</xdr:col>
      <xdr:colOff>460375</xdr:colOff>
      <xdr:row>30</xdr:row>
      <xdr:rowOff>293688</xdr:rowOff>
    </xdr:to>
    <xdr:pic>
      <xdr:nvPicPr>
        <xdr:cNvPr id="18337" name="Picture 18336">
          <a:extLst>
            <a:ext uri="{FF2B5EF4-FFF2-40B4-BE49-F238E27FC236}">
              <a16:creationId xmlns:a16="http://schemas.microsoft.com/office/drawing/2014/main" id="{00000000-0008-0000-0900-0000A1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30</xdr:row>
      <xdr:rowOff>39688</xdr:rowOff>
    </xdr:from>
    <xdr:to>
      <xdr:col>75</xdr:col>
      <xdr:colOff>460375</xdr:colOff>
      <xdr:row>30</xdr:row>
      <xdr:rowOff>293688</xdr:rowOff>
    </xdr:to>
    <xdr:pic>
      <xdr:nvPicPr>
        <xdr:cNvPr id="18340" name="Picture 18339">
          <a:extLst>
            <a:ext uri="{FF2B5EF4-FFF2-40B4-BE49-F238E27FC236}">
              <a16:creationId xmlns:a16="http://schemas.microsoft.com/office/drawing/2014/main" id="{00000000-0008-0000-0900-0000A4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28</xdr:row>
      <xdr:rowOff>39688</xdr:rowOff>
    </xdr:from>
    <xdr:to>
      <xdr:col>195</xdr:col>
      <xdr:colOff>460375</xdr:colOff>
      <xdr:row>28</xdr:row>
      <xdr:rowOff>293688</xdr:rowOff>
    </xdr:to>
    <xdr:pic>
      <xdr:nvPicPr>
        <xdr:cNvPr id="18343" name="Picture 18342">
          <a:extLst>
            <a:ext uri="{FF2B5EF4-FFF2-40B4-BE49-F238E27FC236}">
              <a16:creationId xmlns:a16="http://schemas.microsoft.com/office/drawing/2014/main" id="{00000000-0008-0000-0900-0000A7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30</xdr:row>
      <xdr:rowOff>39688</xdr:rowOff>
    </xdr:from>
    <xdr:to>
      <xdr:col>183</xdr:col>
      <xdr:colOff>460375</xdr:colOff>
      <xdr:row>30</xdr:row>
      <xdr:rowOff>293688</xdr:rowOff>
    </xdr:to>
    <xdr:pic>
      <xdr:nvPicPr>
        <xdr:cNvPr id="18346" name="Picture 18345">
          <a:extLst>
            <a:ext uri="{FF2B5EF4-FFF2-40B4-BE49-F238E27FC236}">
              <a16:creationId xmlns:a16="http://schemas.microsoft.com/office/drawing/2014/main" id="{00000000-0008-0000-0900-0000AA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29</xdr:row>
      <xdr:rowOff>39688</xdr:rowOff>
    </xdr:from>
    <xdr:to>
      <xdr:col>15</xdr:col>
      <xdr:colOff>460375</xdr:colOff>
      <xdr:row>29</xdr:row>
      <xdr:rowOff>293688</xdr:rowOff>
    </xdr:to>
    <xdr:pic>
      <xdr:nvPicPr>
        <xdr:cNvPr id="18349" name="Picture 18348">
          <a:extLst>
            <a:ext uri="{FF2B5EF4-FFF2-40B4-BE49-F238E27FC236}">
              <a16:creationId xmlns:a16="http://schemas.microsoft.com/office/drawing/2014/main" id="{00000000-0008-0000-0900-0000AD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29</xdr:row>
      <xdr:rowOff>39688</xdr:rowOff>
    </xdr:from>
    <xdr:to>
      <xdr:col>99</xdr:col>
      <xdr:colOff>460375</xdr:colOff>
      <xdr:row>29</xdr:row>
      <xdr:rowOff>293688</xdr:rowOff>
    </xdr:to>
    <xdr:pic>
      <xdr:nvPicPr>
        <xdr:cNvPr id="18352" name="Picture 18351">
          <a:extLst>
            <a:ext uri="{FF2B5EF4-FFF2-40B4-BE49-F238E27FC236}">
              <a16:creationId xmlns:a16="http://schemas.microsoft.com/office/drawing/2014/main" id="{00000000-0008-0000-0900-0000B0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30</xdr:row>
      <xdr:rowOff>39688</xdr:rowOff>
    </xdr:from>
    <xdr:to>
      <xdr:col>123</xdr:col>
      <xdr:colOff>460375</xdr:colOff>
      <xdr:row>30</xdr:row>
      <xdr:rowOff>293688</xdr:rowOff>
    </xdr:to>
    <xdr:pic>
      <xdr:nvPicPr>
        <xdr:cNvPr id="18355" name="Picture 18354">
          <a:extLst>
            <a:ext uri="{FF2B5EF4-FFF2-40B4-BE49-F238E27FC236}">
              <a16:creationId xmlns:a16="http://schemas.microsoft.com/office/drawing/2014/main" id="{00000000-0008-0000-0900-0000B3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28</xdr:row>
      <xdr:rowOff>39688</xdr:rowOff>
    </xdr:from>
    <xdr:to>
      <xdr:col>111</xdr:col>
      <xdr:colOff>460375</xdr:colOff>
      <xdr:row>28</xdr:row>
      <xdr:rowOff>293688</xdr:rowOff>
    </xdr:to>
    <xdr:pic>
      <xdr:nvPicPr>
        <xdr:cNvPr id="18358" name="Picture 18357">
          <a:extLst>
            <a:ext uri="{FF2B5EF4-FFF2-40B4-BE49-F238E27FC236}">
              <a16:creationId xmlns:a16="http://schemas.microsoft.com/office/drawing/2014/main" id="{00000000-0008-0000-0900-0000B6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29</xdr:row>
      <xdr:rowOff>39688</xdr:rowOff>
    </xdr:from>
    <xdr:to>
      <xdr:col>231</xdr:col>
      <xdr:colOff>460375</xdr:colOff>
      <xdr:row>29</xdr:row>
      <xdr:rowOff>293688</xdr:rowOff>
    </xdr:to>
    <xdr:pic>
      <xdr:nvPicPr>
        <xdr:cNvPr id="18361" name="Picture 18360">
          <a:extLst>
            <a:ext uri="{FF2B5EF4-FFF2-40B4-BE49-F238E27FC236}">
              <a16:creationId xmlns:a16="http://schemas.microsoft.com/office/drawing/2014/main" id="{00000000-0008-0000-0900-0000B9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29</xdr:row>
      <xdr:rowOff>39688</xdr:rowOff>
    </xdr:from>
    <xdr:to>
      <xdr:col>3</xdr:col>
      <xdr:colOff>460375</xdr:colOff>
      <xdr:row>29</xdr:row>
      <xdr:rowOff>293688</xdr:rowOff>
    </xdr:to>
    <xdr:pic>
      <xdr:nvPicPr>
        <xdr:cNvPr id="18364" name="Picture 18363">
          <a:extLst>
            <a:ext uri="{FF2B5EF4-FFF2-40B4-BE49-F238E27FC236}">
              <a16:creationId xmlns:a16="http://schemas.microsoft.com/office/drawing/2014/main" id="{00000000-0008-0000-0900-0000BC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31</xdr:row>
      <xdr:rowOff>39688</xdr:rowOff>
    </xdr:from>
    <xdr:to>
      <xdr:col>147</xdr:col>
      <xdr:colOff>460375</xdr:colOff>
      <xdr:row>31</xdr:row>
      <xdr:rowOff>293688</xdr:rowOff>
    </xdr:to>
    <xdr:pic>
      <xdr:nvPicPr>
        <xdr:cNvPr id="18367" name="Picture 18366">
          <a:extLst>
            <a:ext uri="{FF2B5EF4-FFF2-40B4-BE49-F238E27FC236}">
              <a16:creationId xmlns:a16="http://schemas.microsoft.com/office/drawing/2014/main" id="{00000000-0008-0000-0900-0000BF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31</xdr:row>
      <xdr:rowOff>39688</xdr:rowOff>
    </xdr:from>
    <xdr:to>
      <xdr:col>183</xdr:col>
      <xdr:colOff>460375</xdr:colOff>
      <xdr:row>31</xdr:row>
      <xdr:rowOff>293688</xdr:rowOff>
    </xdr:to>
    <xdr:pic>
      <xdr:nvPicPr>
        <xdr:cNvPr id="18370" name="Picture 18369">
          <a:extLst>
            <a:ext uri="{FF2B5EF4-FFF2-40B4-BE49-F238E27FC236}">
              <a16:creationId xmlns:a16="http://schemas.microsoft.com/office/drawing/2014/main" id="{00000000-0008-0000-0900-0000C2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32</xdr:row>
      <xdr:rowOff>39688</xdr:rowOff>
    </xdr:from>
    <xdr:to>
      <xdr:col>27</xdr:col>
      <xdr:colOff>460375</xdr:colOff>
      <xdr:row>32</xdr:row>
      <xdr:rowOff>293688</xdr:rowOff>
    </xdr:to>
    <xdr:pic>
      <xdr:nvPicPr>
        <xdr:cNvPr id="18373" name="Picture 18372">
          <a:extLst>
            <a:ext uri="{FF2B5EF4-FFF2-40B4-BE49-F238E27FC236}">
              <a16:creationId xmlns:a16="http://schemas.microsoft.com/office/drawing/2014/main" id="{00000000-0008-0000-0900-0000C5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31</xdr:row>
      <xdr:rowOff>39688</xdr:rowOff>
    </xdr:from>
    <xdr:to>
      <xdr:col>75</xdr:col>
      <xdr:colOff>460375</xdr:colOff>
      <xdr:row>31</xdr:row>
      <xdr:rowOff>293688</xdr:rowOff>
    </xdr:to>
    <xdr:pic>
      <xdr:nvPicPr>
        <xdr:cNvPr id="18376" name="Picture 18375">
          <a:extLst>
            <a:ext uri="{FF2B5EF4-FFF2-40B4-BE49-F238E27FC236}">
              <a16:creationId xmlns:a16="http://schemas.microsoft.com/office/drawing/2014/main" id="{00000000-0008-0000-0900-0000C8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29</xdr:row>
      <xdr:rowOff>39688</xdr:rowOff>
    </xdr:from>
    <xdr:to>
      <xdr:col>87</xdr:col>
      <xdr:colOff>460375</xdr:colOff>
      <xdr:row>29</xdr:row>
      <xdr:rowOff>293688</xdr:rowOff>
    </xdr:to>
    <xdr:pic>
      <xdr:nvPicPr>
        <xdr:cNvPr id="18379" name="Picture 18378">
          <a:extLst>
            <a:ext uri="{FF2B5EF4-FFF2-40B4-BE49-F238E27FC236}">
              <a16:creationId xmlns:a16="http://schemas.microsoft.com/office/drawing/2014/main" id="{00000000-0008-0000-0900-0000CB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30</xdr:row>
      <xdr:rowOff>39688</xdr:rowOff>
    </xdr:from>
    <xdr:to>
      <xdr:col>99</xdr:col>
      <xdr:colOff>460375</xdr:colOff>
      <xdr:row>30</xdr:row>
      <xdr:rowOff>293688</xdr:rowOff>
    </xdr:to>
    <xdr:pic>
      <xdr:nvPicPr>
        <xdr:cNvPr id="18382" name="Picture 18381">
          <a:extLst>
            <a:ext uri="{FF2B5EF4-FFF2-40B4-BE49-F238E27FC236}">
              <a16:creationId xmlns:a16="http://schemas.microsoft.com/office/drawing/2014/main" id="{00000000-0008-0000-0900-0000CE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30</xdr:row>
      <xdr:rowOff>39688</xdr:rowOff>
    </xdr:from>
    <xdr:to>
      <xdr:col>207</xdr:col>
      <xdr:colOff>460375</xdr:colOff>
      <xdr:row>30</xdr:row>
      <xdr:rowOff>293688</xdr:rowOff>
    </xdr:to>
    <xdr:pic>
      <xdr:nvPicPr>
        <xdr:cNvPr id="18385" name="Picture 18384">
          <a:extLst>
            <a:ext uri="{FF2B5EF4-FFF2-40B4-BE49-F238E27FC236}">
              <a16:creationId xmlns:a16="http://schemas.microsoft.com/office/drawing/2014/main" id="{00000000-0008-0000-0900-0000D1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30</xdr:row>
      <xdr:rowOff>39688</xdr:rowOff>
    </xdr:from>
    <xdr:to>
      <xdr:col>39</xdr:col>
      <xdr:colOff>460375</xdr:colOff>
      <xdr:row>30</xdr:row>
      <xdr:rowOff>293688</xdr:rowOff>
    </xdr:to>
    <xdr:pic>
      <xdr:nvPicPr>
        <xdr:cNvPr id="18388" name="Picture 18387">
          <a:extLst>
            <a:ext uri="{FF2B5EF4-FFF2-40B4-BE49-F238E27FC236}">
              <a16:creationId xmlns:a16="http://schemas.microsoft.com/office/drawing/2014/main" id="{00000000-0008-0000-0900-0000D4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31</xdr:row>
      <xdr:rowOff>39688</xdr:rowOff>
    </xdr:from>
    <xdr:to>
      <xdr:col>171</xdr:col>
      <xdr:colOff>460375</xdr:colOff>
      <xdr:row>31</xdr:row>
      <xdr:rowOff>293688</xdr:rowOff>
    </xdr:to>
    <xdr:pic>
      <xdr:nvPicPr>
        <xdr:cNvPr id="18391" name="Picture 18390">
          <a:extLst>
            <a:ext uri="{FF2B5EF4-FFF2-40B4-BE49-F238E27FC236}">
              <a16:creationId xmlns:a16="http://schemas.microsoft.com/office/drawing/2014/main" id="{00000000-0008-0000-0900-0000D7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32</xdr:row>
      <xdr:rowOff>39688</xdr:rowOff>
    </xdr:from>
    <xdr:to>
      <xdr:col>135</xdr:col>
      <xdr:colOff>460375</xdr:colOff>
      <xdr:row>32</xdr:row>
      <xdr:rowOff>293688</xdr:rowOff>
    </xdr:to>
    <xdr:pic>
      <xdr:nvPicPr>
        <xdr:cNvPr id="18394" name="Picture 18393">
          <a:extLst>
            <a:ext uri="{FF2B5EF4-FFF2-40B4-BE49-F238E27FC236}">
              <a16:creationId xmlns:a16="http://schemas.microsoft.com/office/drawing/2014/main" id="{00000000-0008-0000-0900-0000DA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28</xdr:row>
      <xdr:rowOff>39688</xdr:rowOff>
    </xdr:from>
    <xdr:to>
      <xdr:col>51</xdr:col>
      <xdr:colOff>460375</xdr:colOff>
      <xdr:row>28</xdr:row>
      <xdr:rowOff>293688</xdr:rowOff>
    </xdr:to>
    <xdr:pic>
      <xdr:nvPicPr>
        <xdr:cNvPr id="18397" name="Picture 18396">
          <a:extLst>
            <a:ext uri="{FF2B5EF4-FFF2-40B4-BE49-F238E27FC236}">
              <a16:creationId xmlns:a16="http://schemas.microsoft.com/office/drawing/2014/main" id="{00000000-0008-0000-0900-0000DD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9631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31</xdr:row>
      <xdr:rowOff>39688</xdr:rowOff>
    </xdr:from>
    <xdr:to>
      <xdr:col>123</xdr:col>
      <xdr:colOff>460375</xdr:colOff>
      <xdr:row>31</xdr:row>
      <xdr:rowOff>293688</xdr:rowOff>
    </xdr:to>
    <xdr:pic>
      <xdr:nvPicPr>
        <xdr:cNvPr id="18400" name="Picture 18399">
          <a:extLst>
            <a:ext uri="{FF2B5EF4-FFF2-40B4-BE49-F238E27FC236}">
              <a16:creationId xmlns:a16="http://schemas.microsoft.com/office/drawing/2014/main" id="{00000000-0008-0000-0900-0000E0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30</xdr:row>
      <xdr:rowOff>39688</xdr:rowOff>
    </xdr:from>
    <xdr:to>
      <xdr:col>159</xdr:col>
      <xdr:colOff>460375</xdr:colOff>
      <xdr:row>30</xdr:row>
      <xdr:rowOff>293688</xdr:rowOff>
    </xdr:to>
    <xdr:pic>
      <xdr:nvPicPr>
        <xdr:cNvPr id="18403" name="Picture 18402">
          <a:extLst>
            <a:ext uri="{FF2B5EF4-FFF2-40B4-BE49-F238E27FC236}">
              <a16:creationId xmlns:a16="http://schemas.microsoft.com/office/drawing/2014/main" id="{00000000-0008-0000-0900-0000E3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30</xdr:row>
      <xdr:rowOff>39688</xdr:rowOff>
    </xdr:from>
    <xdr:to>
      <xdr:col>15</xdr:col>
      <xdr:colOff>460375</xdr:colOff>
      <xdr:row>30</xdr:row>
      <xdr:rowOff>293688</xdr:rowOff>
    </xdr:to>
    <xdr:pic>
      <xdr:nvPicPr>
        <xdr:cNvPr id="18406" name="Picture 18405">
          <a:extLst>
            <a:ext uri="{FF2B5EF4-FFF2-40B4-BE49-F238E27FC236}">
              <a16:creationId xmlns:a16="http://schemas.microsoft.com/office/drawing/2014/main" id="{00000000-0008-0000-0900-0000E6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29</xdr:row>
      <xdr:rowOff>39688</xdr:rowOff>
    </xdr:from>
    <xdr:to>
      <xdr:col>195</xdr:col>
      <xdr:colOff>460375</xdr:colOff>
      <xdr:row>29</xdr:row>
      <xdr:rowOff>293688</xdr:rowOff>
    </xdr:to>
    <xdr:pic>
      <xdr:nvPicPr>
        <xdr:cNvPr id="18409" name="Picture 18408">
          <a:extLst>
            <a:ext uri="{FF2B5EF4-FFF2-40B4-BE49-F238E27FC236}">
              <a16:creationId xmlns:a16="http://schemas.microsoft.com/office/drawing/2014/main" id="{00000000-0008-0000-0900-0000E9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30</xdr:row>
      <xdr:rowOff>39688</xdr:rowOff>
    </xdr:from>
    <xdr:to>
      <xdr:col>231</xdr:col>
      <xdr:colOff>460375</xdr:colOff>
      <xdr:row>30</xdr:row>
      <xdr:rowOff>293688</xdr:rowOff>
    </xdr:to>
    <xdr:pic>
      <xdr:nvPicPr>
        <xdr:cNvPr id="18412" name="Picture 18411">
          <a:extLst>
            <a:ext uri="{FF2B5EF4-FFF2-40B4-BE49-F238E27FC236}">
              <a16:creationId xmlns:a16="http://schemas.microsoft.com/office/drawing/2014/main" id="{00000000-0008-0000-0900-0000EC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29</xdr:row>
      <xdr:rowOff>39688</xdr:rowOff>
    </xdr:from>
    <xdr:to>
      <xdr:col>111</xdr:col>
      <xdr:colOff>460375</xdr:colOff>
      <xdr:row>29</xdr:row>
      <xdr:rowOff>293688</xdr:rowOff>
    </xdr:to>
    <xdr:pic>
      <xdr:nvPicPr>
        <xdr:cNvPr id="18415" name="Picture 18414">
          <a:extLst>
            <a:ext uri="{FF2B5EF4-FFF2-40B4-BE49-F238E27FC236}">
              <a16:creationId xmlns:a16="http://schemas.microsoft.com/office/drawing/2014/main" id="{00000000-0008-0000-0900-0000EF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32</xdr:row>
      <xdr:rowOff>39688</xdr:rowOff>
    </xdr:from>
    <xdr:to>
      <xdr:col>219</xdr:col>
      <xdr:colOff>460375</xdr:colOff>
      <xdr:row>32</xdr:row>
      <xdr:rowOff>293688</xdr:rowOff>
    </xdr:to>
    <xdr:pic>
      <xdr:nvPicPr>
        <xdr:cNvPr id="18418" name="Picture 18417">
          <a:extLst>
            <a:ext uri="{FF2B5EF4-FFF2-40B4-BE49-F238E27FC236}">
              <a16:creationId xmlns:a16="http://schemas.microsoft.com/office/drawing/2014/main" id="{00000000-0008-0000-0900-0000F2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32</xdr:row>
      <xdr:rowOff>39688</xdr:rowOff>
    </xdr:from>
    <xdr:to>
      <xdr:col>147</xdr:col>
      <xdr:colOff>460375</xdr:colOff>
      <xdr:row>32</xdr:row>
      <xdr:rowOff>293688</xdr:rowOff>
    </xdr:to>
    <xdr:pic>
      <xdr:nvPicPr>
        <xdr:cNvPr id="18421" name="Picture 18420">
          <a:extLst>
            <a:ext uri="{FF2B5EF4-FFF2-40B4-BE49-F238E27FC236}">
              <a16:creationId xmlns:a16="http://schemas.microsoft.com/office/drawing/2014/main" id="{00000000-0008-0000-0900-0000F5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31</xdr:row>
      <xdr:rowOff>39688</xdr:rowOff>
    </xdr:from>
    <xdr:to>
      <xdr:col>39</xdr:col>
      <xdr:colOff>460375</xdr:colOff>
      <xdr:row>31</xdr:row>
      <xdr:rowOff>293688</xdr:rowOff>
    </xdr:to>
    <xdr:pic>
      <xdr:nvPicPr>
        <xdr:cNvPr id="18424" name="Picture 18423">
          <a:extLst>
            <a:ext uri="{FF2B5EF4-FFF2-40B4-BE49-F238E27FC236}">
              <a16:creationId xmlns:a16="http://schemas.microsoft.com/office/drawing/2014/main" id="{00000000-0008-0000-0900-0000F8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33</xdr:row>
      <xdr:rowOff>39688</xdr:rowOff>
    </xdr:from>
    <xdr:to>
      <xdr:col>219</xdr:col>
      <xdr:colOff>460375</xdr:colOff>
      <xdr:row>33</xdr:row>
      <xdr:rowOff>293688</xdr:rowOff>
    </xdr:to>
    <xdr:pic>
      <xdr:nvPicPr>
        <xdr:cNvPr id="18427" name="Picture 18426">
          <a:extLst>
            <a:ext uri="{FF2B5EF4-FFF2-40B4-BE49-F238E27FC236}">
              <a16:creationId xmlns:a16="http://schemas.microsoft.com/office/drawing/2014/main" id="{00000000-0008-0000-0900-0000FB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31</xdr:row>
      <xdr:rowOff>39688</xdr:rowOff>
    </xdr:from>
    <xdr:to>
      <xdr:col>159</xdr:col>
      <xdr:colOff>460375</xdr:colOff>
      <xdr:row>31</xdr:row>
      <xdr:rowOff>293688</xdr:rowOff>
    </xdr:to>
    <xdr:pic>
      <xdr:nvPicPr>
        <xdr:cNvPr id="18430" name="Picture 18429">
          <a:extLst>
            <a:ext uri="{FF2B5EF4-FFF2-40B4-BE49-F238E27FC236}">
              <a16:creationId xmlns:a16="http://schemas.microsoft.com/office/drawing/2014/main" id="{00000000-0008-0000-0900-0000FE4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30</xdr:row>
      <xdr:rowOff>39688</xdr:rowOff>
    </xdr:from>
    <xdr:to>
      <xdr:col>3</xdr:col>
      <xdr:colOff>460375</xdr:colOff>
      <xdr:row>30</xdr:row>
      <xdr:rowOff>293688</xdr:rowOff>
    </xdr:to>
    <xdr:pic>
      <xdr:nvPicPr>
        <xdr:cNvPr id="18433" name="Picture 18432">
          <a:extLst>
            <a:ext uri="{FF2B5EF4-FFF2-40B4-BE49-F238E27FC236}">
              <a16:creationId xmlns:a16="http://schemas.microsoft.com/office/drawing/2014/main" id="{00000000-0008-0000-0900-000001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33</xdr:row>
      <xdr:rowOff>39688</xdr:rowOff>
    </xdr:from>
    <xdr:to>
      <xdr:col>27</xdr:col>
      <xdr:colOff>460375</xdr:colOff>
      <xdr:row>33</xdr:row>
      <xdr:rowOff>293688</xdr:rowOff>
    </xdr:to>
    <xdr:pic>
      <xdr:nvPicPr>
        <xdr:cNvPr id="18436" name="Picture 18435">
          <a:extLst>
            <a:ext uri="{FF2B5EF4-FFF2-40B4-BE49-F238E27FC236}">
              <a16:creationId xmlns:a16="http://schemas.microsoft.com/office/drawing/2014/main" id="{00000000-0008-0000-0900-000004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31</xdr:row>
      <xdr:rowOff>39688</xdr:rowOff>
    </xdr:from>
    <xdr:to>
      <xdr:col>15</xdr:col>
      <xdr:colOff>460375</xdr:colOff>
      <xdr:row>31</xdr:row>
      <xdr:rowOff>293688</xdr:rowOff>
    </xdr:to>
    <xdr:pic>
      <xdr:nvPicPr>
        <xdr:cNvPr id="18439" name="Picture 18438">
          <a:extLst>
            <a:ext uri="{FF2B5EF4-FFF2-40B4-BE49-F238E27FC236}">
              <a16:creationId xmlns:a16="http://schemas.microsoft.com/office/drawing/2014/main" id="{00000000-0008-0000-0900-000007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31</xdr:row>
      <xdr:rowOff>39688</xdr:rowOff>
    </xdr:from>
    <xdr:to>
      <xdr:col>207</xdr:col>
      <xdr:colOff>460375</xdr:colOff>
      <xdr:row>31</xdr:row>
      <xdr:rowOff>293688</xdr:rowOff>
    </xdr:to>
    <xdr:pic>
      <xdr:nvPicPr>
        <xdr:cNvPr id="18442" name="Picture 18441">
          <a:extLst>
            <a:ext uri="{FF2B5EF4-FFF2-40B4-BE49-F238E27FC236}">
              <a16:creationId xmlns:a16="http://schemas.microsoft.com/office/drawing/2014/main" id="{00000000-0008-0000-0900-00000A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32</xdr:row>
      <xdr:rowOff>39688</xdr:rowOff>
    </xdr:from>
    <xdr:to>
      <xdr:col>39</xdr:col>
      <xdr:colOff>460375</xdr:colOff>
      <xdr:row>32</xdr:row>
      <xdr:rowOff>293688</xdr:rowOff>
    </xdr:to>
    <xdr:pic>
      <xdr:nvPicPr>
        <xdr:cNvPr id="18445" name="Picture 18444">
          <a:extLst>
            <a:ext uri="{FF2B5EF4-FFF2-40B4-BE49-F238E27FC236}">
              <a16:creationId xmlns:a16="http://schemas.microsoft.com/office/drawing/2014/main" id="{00000000-0008-0000-0900-00000D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29</xdr:row>
      <xdr:rowOff>39688</xdr:rowOff>
    </xdr:from>
    <xdr:to>
      <xdr:col>51</xdr:col>
      <xdr:colOff>460375</xdr:colOff>
      <xdr:row>29</xdr:row>
      <xdr:rowOff>293688</xdr:rowOff>
    </xdr:to>
    <xdr:pic>
      <xdr:nvPicPr>
        <xdr:cNvPr id="18448" name="Picture 18447">
          <a:extLst>
            <a:ext uri="{FF2B5EF4-FFF2-40B4-BE49-F238E27FC236}">
              <a16:creationId xmlns:a16="http://schemas.microsoft.com/office/drawing/2014/main" id="{00000000-0008-0000-0900-000010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9964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32</xdr:row>
      <xdr:rowOff>39688</xdr:rowOff>
    </xdr:from>
    <xdr:to>
      <xdr:col>75</xdr:col>
      <xdr:colOff>460375</xdr:colOff>
      <xdr:row>32</xdr:row>
      <xdr:rowOff>293688</xdr:rowOff>
    </xdr:to>
    <xdr:pic>
      <xdr:nvPicPr>
        <xdr:cNvPr id="18451" name="Picture 18450">
          <a:extLst>
            <a:ext uri="{FF2B5EF4-FFF2-40B4-BE49-F238E27FC236}">
              <a16:creationId xmlns:a16="http://schemas.microsoft.com/office/drawing/2014/main" id="{00000000-0008-0000-0900-000013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32</xdr:row>
      <xdr:rowOff>39688</xdr:rowOff>
    </xdr:from>
    <xdr:to>
      <xdr:col>63</xdr:col>
      <xdr:colOff>460375</xdr:colOff>
      <xdr:row>32</xdr:row>
      <xdr:rowOff>293688</xdr:rowOff>
    </xdr:to>
    <xdr:pic>
      <xdr:nvPicPr>
        <xdr:cNvPr id="18454" name="Picture 18453">
          <a:extLst>
            <a:ext uri="{FF2B5EF4-FFF2-40B4-BE49-F238E27FC236}">
              <a16:creationId xmlns:a16="http://schemas.microsoft.com/office/drawing/2014/main" id="{00000000-0008-0000-0900-000016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32</xdr:row>
      <xdr:rowOff>39688</xdr:rowOff>
    </xdr:from>
    <xdr:to>
      <xdr:col>123</xdr:col>
      <xdr:colOff>460375</xdr:colOff>
      <xdr:row>32</xdr:row>
      <xdr:rowOff>293688</xdr:rowOff>
    </xdr:to>
    <xdr:pic>
      <xdr:nvPicPr>
        <xdr:cNvPr id="18457" name="Picture 18456">
          <a:extLst>
            <a:ext uri="{FF2B5EF4-FFF2-40B4-BE49-F238E27FC236}">
              <a16:creationId xmlns:a16="http://schemas.microsoft.com/office/drawing/2014/main" id="{00000000-0008-0000-0900-000019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32</xdr:row>
      <xdr:rowOff>39688</xdr:rowOff>
    </xdr:from>
    <xdr:to>
      <xdr:col>171</xdr:col>
      <xdr:colOff>460375</xdr:colOff>
      <xdr:row>32</xdr:row>
      <xdr:rowOff>293688</xdr:rowOff>
    </xdr:to>
    <xdr:pic>
      <xdr:nvPicPr>
        <xdr:cNvPr id="18460" name="Picture 18459">
          <a:extLst>
            <a:ext uri="{FF2B5EF4-FFF2-40B4-BE49-F238E27FC236}">
              <a16:creationId xmlns:a16="http://schemas.microsoft.com/office/drawing/2014/main" id="{00000000-0008-0000-0900-00001C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32</xdr:row>
      <xdr:rowOff>39688</xdr:rowOff>
    </xdr:from>
    <xdr:to>
      <xdr:col>183</xdr:col>
      <xdr:colOff>460375</xdr:colOff>
      <xdr:row>32</xdr:row>
      <xdr:rowOff>293688</xdr:rowOff>
    </xdr:to>
    <xdr:pic>
      <xdr:nvPicPr>
        <xdr:cNvPr id="18463" name="Picture 18462">
          <a:extLst>
            <a:ext uri="{FF2B5EF4-FFF2-40B4-BE49-F238E27FC236}">
              <a16:creationId xmlns:a16="http://schemas.microsoft.com/office/drawing/2014/main" id="{00000000-0008-0000-0900-00001F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30</xdr:row>
      <xdr:rowOff>39688</xdr:rowOff>
    </xdr:from>
    <xdr:to>
      <xdr:col>87</xdr:col>
      <xdr:colOff>460375</xdr:colOff>
      <xdr:row>30</xdr:row>
      <xdr:rowOff>293688</xdr:rowOff>
    </xdr:to>
    <xdr:pic>
      <xdr:nvPicPr>
        <xdr:cNvPr id="18466" name="Picture 18465">
          <a:extLst>
            <a:ext uri="{FF2B5EF4-FFF2-40B4-BE49-F238E27FC236}">
              <a16:creationId xmlns:a16="http://schemas.microsoft.com/office/drawing/2014/main" id="{00000000-0008-0000-0900-000022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33</xdr:row>
      <xdr:rowOff>39688</xdr:rowOff>
    </xdr:from>
    <xdr:to>
      <xdr:col>135</xdr:col>
      <xdr:colOff>460375</xdr:colOff>
      <xdr:row>33</xdr:row>
      <xdr:rowOff>293688</xdr:rowOff>
    </xdr:to>
    <xdr:pic>
      <xdr:nvPicPr>
        <xdr:cNvPr id="18469" name="Picture 18468">
          <a:extLst>
            <a:ext uri="{FF2B5EF4-FFF2-40B4-BE49-F238E27FC236}">
              <a16:creationId xmlns:a16="http://schemas.microsoft.com/office/drawing/2014/main" id="{00000000-0008-0000-0900-000025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30</xdr:row>
      <xdr:rowOff>39688</xdr:rowOff>
    </xdr:from>
    <xdr:to>
      <xdr:col>195</xdr:col>
      <xdr:colOff>460375</xdr:colOff>
      <xdr:row>30</xdr:row>
      <xdr:rowOff>293688</xdr:rowOff>
    </xdr:to>
    <xdr:pic>
      <xdr:nvPicPr>
        <xdr:cNvPr id="18472" name="Picture 18471">
          <a:extLst>
            <a:ext uri="{FF2B5EF4-FFF2-40B4-BE49-F238E27FC236}">
              <a16:creationId xmlns:a16="http://schemas.microsoft.com/office/drawing/2014/main" id="{00000000-0008-0000-0900-000028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31</xdr:row>
      <xdr:rowOff>39688</xdr:rowOff>
    </xdr:from>
    <xdr:to>
      <xdr:col>99</xdr:col>
      <xdr:colOff>460375</xdr:colOff>
      <xdr:row>31</xdr:row>
      <xdr:rowOff>293688</xdr:rowOff>
    </xdr:to>
    <xdr:pic>
      <xdr:nvPicPr>
        <xdr:cNvPr id="18475" name="Picture 18474">
          <a:extLst>
            <a:ext uri="{FF2B5EF4-FFF2-40B4-BE49-F238E27FC236}">
              <a16:creationId xmlns:a16="http://schemas.microsoft.com/office/drawing/2014/main" id="{00000000-0008-0000-0900-00002B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33</xdr:row>
      <xdr:rowOff>39688</xdr:rowOff>
    </xdr:from>
    <xdr:to>
      <xdr:col>147</xdr:col>
      <xdr:colOff>460375</xdr:colOff>
      <xdr:row>33</xdr:row>
      <xdr:rowOff>293688</xdr:rowOff>
    </xdr:to>
    <xdr:pic>
      <xdr:nvPicPr>
        <xdr:cNvPr id="18478" name="Picture 18477">
          <a:extLst>
            <a:ext uri="{FF2B5EF4-FFF2-40B4-BE49-F238E27FC236}">
              <a16:creationId xmlns:a16="http://schemas.microsoft.com/office/drawing/2014/main" id="{00000000-0008-0000-0900-00002E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31</xdr:row>
      <xdr:rowOff>39688</xdr:rowOff>
    </xdr:from>
    <xdr:to>
      <xdr:col>231</xdr:col>
      <xdr:colOff>460375</xdr:colOff>
      <xdr:row>31</xdr:row>
      <xdr:rowOff>293688</xdr:rowOff>
    </xdr:to>
    <xdr:pic>
      <xdr:nvPicPr>
        <xdr:cNvPr id="18481" name="Picture 18480">
          <a:extLst>
            <a:ext uri="{FF2B5EF4-FFF2-40B4-BE49-F238E27FC236}">
              <a16:creationId xmlns:a16="http://schemas.microsoft.com/office/drawing/2014/main" id="{00000000-0008-0000-0900-000031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30</xdr:row>
      <xdr:rowOff>39688</xdr:rowOff>
    </xdr:from>
    <xdr:to>
      <xdr:col>111</xdr:col>
      <xdr:colOff>460375</xdr:colOff>
      <xdr:row>30</xdr:row>
      <xdr:rowOff>293688</xdr:rowOff>
    </xdr:to>
    <xdr:pic>
      <xdr:nvPicPr>
        <xdr:cNvPr id="18484" name="Picture 18483">
          <a:extLst>
            <a:ext uri="{FF2B5EF4-FFF2-40B4-BE49-F238E27FC236}">
              <a16:creationId xmlns:a16="http://schemas.microsoft.com/office/drawing/2014/main" id="{00000000-0008-0000-0900-000034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30</xdr:row>
      <xdr:rowOff>39688</xdr:rowOff>
    </xdr:from>
    <xdr:to>
      <xdr:col>51</xdr:col>
      <xdr:colOff>460375</xdr:colOff>
      <xdr:row>30</xdr:row>
      <xdr:rowOff>293688</xdr:rowOff>
    </xdr:to>
    <xdr:pic>
      <xdr:nvPicPr>
        <xdr:cNvPr id="18487" name="Picture 18486">
          <a:extLst>
            <a:ext uri="{FF2B5EF4-FFF2-40B4-BE49-F238E27FC236}">
              <a16:creationId xmlns:a16="http://schemas.microsoft.com/office/drawing/2014/main" id="{00000000-0008-0000-0900-000037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0298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31</xdr:row>
      <xdr:rowOff>39688</xdr:rowOff>
    </xdr:from>
    <xdr:to>
      <xdr:col>195</xdr:col>
      <xdr:colOff>460375</xdr:colOff>
      <xdr:row>31</xdr:row>
      <xdr:rowOff>293688</xdr:rowOff>
    </xdr:to>
    <xdr:pic>
      <xdr:nvPicPr>
        <xdr:cNvPr id="18490" name="Picture 18489">
          <a:extLst>
            <a:ext uri="{FF2B5EF4-FFF2-40B4-BE49-F238E27FC236}">
              <a16:creationId xmlns:a16="http://schemas.microsoft.com/office/drawing/2014/main" id="{00000000-0008-0000-0900-00003A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32</xdr:row>
      <xdr:rowOff>39688</xdr:rowOff>
    </xdr:from>
    <xdr:to>
      <xdr:col>207</xdr:col>
      <xdr:colOff>460375</xdr:colOff>
      <xdr:row>32</xdr:row>
      <xdr:rowOff>293688</xdr:rowOff>
    </xdr:to>
    <xdr:pic>
      <xdr:nvPicPr>
        <xdr:cNvPr id="18493" name="Picture 18492">
          <a:extLst>
            <a:ext uri="{FF2B5EF4-FFF2-40B4-BE49-F238E27FC236}">
              <a16:creationId xmlns:a16="http://schemas.microsoft.com/office/drawing/2014/main" id="{00000000-0008-0000-0900-00003D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33</xdr:row>
      <xdr:rowOff>39688</xdr:rowOff>
    </xdr:from>
    <xdr:to>
      <xdr:col>75</xdr:col>
      <xdr:colOff>460375</xdr:colOff>
      <xdr:row>33</xdr:row>
      <xdr:rowOff>293688</xdr:rowOff>
    </xdr:to>
    <xdr:pic>
      <xdr:nvPicPr>
        <xdr:cNvPr id="18496" name="Picture 18495">
          <a:extLst>
            <a:ext uri="{FF2B5EF4-FFF2-40B4-BE49-F238E27FC236}">
              <a16:creationId xmlns:a16="http://schemas.microsoft.com/office/drawing/2014/main" id="{00000000-0008-0000-0900-000040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33</xdr:row>
      <xdr:rowOff>39688</xdr:rowOff>
    </xdr:from>
    <xdr:to>
      <xdr:col>123</xdr:col>
      <xdr:colOff>460375</xdr:colOff>
      <xdr:row>33</xdr:row>
      <xdr:rowOff>293688</xdr:rowOff>
    </xdr:to>
    <xdr:pic>
      <xdr:nvPicPr>
        <xdr:cNvPr id="18499" name="Picture 18498">
          <a:extLst>
            <a:ext uri="{FF2B5EF4-FFF2-40B4-BE49-F238E27FC236}">
              <a16:creationId xmlns:a16="http://schemas.microsoft.com/office/drawing/2014/main" id="{00000000-0008-0000-0900-000043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32</xdr:row>
      <xdr:rowOff>39688</xdr:rowOff>
    </xdr:from>
    <xdr:to>
      <xdr:col>99</xdr:col>
      <xdr:colOff>460375</xdr:colOff>
      <xdr:row>32</xdr:row>
      <xdr:rowOff>293688</xdr:rowOff>
    </xdr:to>
    <xdr:pic>
      <xdr:nvPicPr>
        <xdr:cNvPr id="18502" name="Picture 18501">
          <a:extLst>
            <a:ext uri="{FF2B5EF4-FFF2-40B4-BE49-F238E27FC236}">
              <a16:creationId xmlns:a16="http://schemas.microsoft.com/office/drawing/2014/main" id="{00000000-0008-0000-0900-000046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31</xdr:row>
      <xdr:rowOff>39688</xdr:rowOff>
    </xdr:from>
    <xdr:to>
      <xdr:col>3</xdr:col>
      <xdr:colOff>460375</xdr:colOff>
      <xdr:row>31</xdr:row>
      <xdr:rowOff>293688</xdr:rowOff>
    </xdr:to>
    <xdr:pic>
      <xdr:nvPicPr>
        <xdr:cNvPr id="18505" name="Picture 18504">
          <a:extLst>
            <a:ext uri="{FF2B5EF4-FFF2-40B4-BE49-F238E27FC236}">
              <a16:creationId xmlns:a16="http://schemas.microsoft.com/office/drawing/2014/main" id="{00000000-0008-0000-0900-000049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32</xdr:row>
      <xdr:rowOff>39688</xdr:rowOff>
    </xdr:from>
    <xdr:to>
      <xdr:col>231</xdr:col>
      <xdr:colOff>460375</xdr:colOff>
      <xdr:row>32</xdr:row>
      <xdr:rowOff>293688</xdr:rowOff>
    </xdr:to>
    <xdr:pic>
      <xdr:nvPicPr>
        <xdr:cNvPr id="18508" name="Picture 18507">
          <a:extLst>
            <a:ext uri="{FF2B5EF4-FFF2-40B4-BE49-F238E27FC236}">
              <a16:creationId xmlns:a16="http://schemas.microsoft.com/office/drawing/2014/main" id="{00000000-0008-0000-0900-00004C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33</xdr:row>
      <xdr:rowOff>39688</xdr:rowOff>
    </xdr:from>
    <xdr:to>
      <xdr:col>183</xdr:col>
      <xdr:colOff>460375</xdr:colOff>
      <xdr:row>33</xdr:row>
      <xdr:rowOff>293688</xdr:rowOff>
    </xdr:to>
    <xdr:pic>
      <xdr:nvPicPr>
        <xdr:cNvPr id="18511" name="Picture 18510">
          <a:extLst>
            <a:ext uri="{FF2B5EF4-FFF2-40B4-BE49-F238E27FC236}">
              <a16:creationId xmlns:a16="http://schemas.microsoft.com/office/drawing/2014/main" id="{00000000-0008-0000-0900-00004F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33</xdr:row>
      <xdr:rowOff>39688</xdr:rowOff>
    </xdr:from>
    <xdr:to>
      <xdr:col>171</xdr:col>
      <xdr:colOff>460375</xdr:colOff>
      <xdr:row>33</xdr:row>
      <xdr:rowOff>293688</xdr:rowOff>
    </xdr:to>
    <xdr:pic>
      <xdr:nvPicPr>
        <xdr:cNvPr id="18514" name="Picture 18513">
          <a:extLst>
            <a:ext uri="{FF2B5EF4-FFF2-40B4-BE49-F238E27FC236}">
              <a16:creationId xmlns:a16="http://schemas.microsoft.com/office/drawing/2014/main" id="{00000000-0008-0000-0900-000052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33</xdr:row>
      <xdr:rowOff>39688</xdr:rowOff>
    </xdr:from>
    <xdr:to>
      <xdr:col>99</xdr:col>
      <xdr:colOff>460375</xdr:colOff>
      <xdr:row>33</xdr:row>
      <xdr:rowOff>293688</xdr:rowOff>
    </xdr:to>
    <xdr:pic>
      <xdr:nvPicPr>
        <xdr:cNvPr id="18517" name="Picture 18516">
          <a:extLst>
            <a:ext uri="{FF2B5EF4-FFF2-40B4-BE49-F238E27FC236}">
              <a16:creationId xmlns:a16="http://schemas.microsoft.com/office/drawing/2014/main" id="{00000000-0008-0000-0900-000055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32</xdr:row>
      <xdr:rowOff>39688</xdr:rowOff>
    </xdr:from>
    <xdr:to>
      <xdr:col>195</xdr:col>
      <xdr:colOff>460375</xdr:colOff>
      <xdr:row>32</xdr:row>
      <xdr:rowOff>293688</xdr:rowOff>
    </xdr:to>
    <xdr:pic>
      <xdr:nvPicPr>
        <xdr:cNvPr id="18520" name="Picture 18519">
          <a:extLst>
            <a:ext uri="{FF2B5EF4-FFF2-40B4-BE49-F238E27FC236}">
              <a16:creationId xmlns:a16="http://schemas.microsoft.com/office/drawing/2014/main" id="{00000000-0008-0000-0900-000058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34</xdr:row>
      <xdr:rowOff>39688</xdr:rowOff>
    </xdr:from>
    <xdr:to>
      <xdr:col>27</xdr:col>
      <xdr:colOff>460375</xdr:colOff>
      <xdr:row>34</xdr:row>
      <xdr:rowOff>293688</xdr:rowOff>
    </xdr:to>
    <xdr:pic>
      <xdr:nvPicPr>
        <xdr:cNvPr id="18523" name="Picture 18522">
          <a:extLst>
            <a:ext uri="{FF2B5EF4-FFF2-40B4-BE49-F238E27FC236}">
              <a16:creationId xmlns:a16="http://schemas.microsoft.com/office/drawing/2014/main" id="{00000000-0008-0000-0900-00005B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32</xdr:row>
      <xdr:rowOff>39688</xdr:rowOff>
    </xdr:from>
    <xdr:to>
      <xdr:col>159</xdr:col>
      <xdr:colOff>460375</xdr:colOff>
      <xdr:row>32</xdr:row>
      <xdr:rowOff>293688</xdr:rowOff>
    </xdr:to>
    <xdr:pic>
      <xdr:nvPicPr>
        <xdr:cNvPr id="18526" name="Picture 18525">
          <a:extLst>
            <a:ext uri="{FF2B5EF4-FFF2-40B4-BE49-F238E27FC236}">
              <a16:creationId xmlns:a16="http://schemas.microsoft.com/office/drawing/2014/main" id="{00000000-0008-0000-0900-00005E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34</xdr:row>
      <xdr:rowOff>39688</xdr:rowOff>
    </xdr:from>
    <xdr:to>
      <xdr:col>75</xdr:col>
      <xdr:colOff>460375</xdr:colOff>
      <xdr:row>34</xdr:row>
      <xdr:rowOff>293688</xdr:rowOff>
    </xdr:to>
    <xdr:pic>
      <xdr:nvPicPr>
        <xdr:cNvPr id="18529" name="Picture 18528">
          <a:extLst>
            <a:ext uri="{FF2B5EF4-FFF2-40B4-BE49-F238E27FC236}">
              <a16:creationId xmlns:a16="http://schemas.microsoft.com/office/drawing/2014/main" id="{00000000-0008-0000-0900-000061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31</xdr:row>
      <xdr:rowOff>39688</xdr:rowOff>
    </xdr:from>
    <xdr:to>
      <xdr:col>51</xdr:col>
      <xdr:colOff>460375</xdr:colOff>
      <xdr:row>31</xdr:row>
      <xdr:rowOff>293688</xdr:rowOff>
    </xdr:to>
    <xdr:pic>
      <xdr:nvPicPr>
        <xdr:cNvPr id="18532" name="Picture 18531">
          <a:extLst>
            <a:ext uri="{FF2B5EF4-FFF2-40B4-BE49-F238E27FC236}">
              <a16:creationId xmlns:a16="http://schemas.microsoft.com/office/drawing/2014/main" id="{00000000-0008-0000-0900-000064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34</xdr:row>
      <xdr:rowOff>39688</xdr:rowOff>
    </xdr:from>
    <xdr:to>
      <xdr:col>147</xdr:col>
      <xdr:colOff>460375</xdr:colOff>
      <xdr:row>34</xdr:row>
      <xdr:rowOff>293688</xdr:rowOff>
    </xdr:to>
    <xdr:pic>
      <xdr:nvPicPr>
        <xdr:cNvPr id="18535" name="Picture 18534">
          <a:extLst>
            <a:ext uri="{FF2B5EF4-FFF2-40B4-BE49-F238E27FC236}">
              <a16:creationId xmlns:a16="http://schemas.microsoft.com/office/drawing/2014/main" id="{00000000-0008-0000-0900-000067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33</xdr:row>
      <xdr:rowOff>39688</xdr:rowOff>
    </xdr:from>
    <xdr:to>
      <xdr:col>207</xdr:col>
      <xdr:colOff>460375</xdr:colOff>
      <xdr:row>33</xdr:row>
      <xdr:rowOff>293688</xdr:rowOff>
    </xdr:to>
    <xdr:pic>
      <xdr:nvPicPr>
        <xdr:cNvPr id="18538" name="Picture 18537">
          <a:extLst>
            <a:ext uri="{FF2B5EF4-FFF2-40B4-BE49-F238E27FC236}">
              <a16:creationId xmlns:a16="http://schemas.microsoft.com/office/drawing/2014/main" id="{00000000-0008-0000-0900-00006A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33</xdr:row>
      <xdr:rowOff>39688</xdr:rowOff>
    </xdr:from>
    <xdr:to>
      <xdr:col>39</xdr:col>
      <xdr:colOff>460375</xdr:colOff>
      <xdr:row>33</xdr:row>
      <xdr:rowOff>293688</xdr:rowOff>
    </xdr:to>
    <xdr:pic>
      <xdr:nvPicPr>
        <xdr:cNvPr id="18541" name="Picture 18540">
          <a:extLst>
            <a:ext uri="{FF2B5EF4-FFF2-40B4-BE49-F238E27FC236}">
              <a16:creationId xmlns:a16="http://schemas.microsoft.com/office/drawing/2014/main" id="{00000000-0008-0000-0900-00006D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32</xdr:row>
      <xdr:rowOff>39688</xdr:rowOff>
    </xdr:from>
    <xdr:to>
      <xdr:col>15</xdr:col>
      <xdr:colOff>460375</xdr:colOff>
      <xdr:row>32</xdr:row>
      <xdr:rowOff>293688</xdr:rowOff>
    </xdr:to>
    <xdr:pic>
      <xdr:nvPicPr>
        <xdr:cNvPr id="18544" name="Picture 18543">
          <a:extLst>
            <a:ext uri="{FF2B5EF4-FFF2-40B4-BE49-F238E27FC236}">
              <a16:creationId xmlns:a16="http://schemas.microsoft.com/office/drawing/2014/main" id="{00000000-0008-0000-0900-000070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31</xdr:row>
      <xdr:rowOff>39688</xdr:rowOff>
    </xdr:from>
    <xdr:to>
      <xdr:col>87</xdr:col>
      <xdr:colOff>460375</xdr:colOff>
      <xdr:row>31</xdr:row>
      <xdr:rowOff>293688</xdr:rowOff>
    </xdr:to>
    <xdr:pic>
      <xdr:nvPicPr>
        <xdr:cNvPr id="18547" name="Picture 18546">
          <a:extLst>
            <a:ext uri="{FF2B5EF4-FFF2-40B4-BE49-F238E27FC236}">
              <a16:creationId xmlns:a16="http://schemas.microsoft.com/office/drawing/2014/main" id="{00000000-0008-0000-0900-000073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0631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34</xdr:row>
      <xdr:rowOff>39688</xdr:rowOff>
    </xdr:from>
    <xdr:to>
      <xdr:col>135</xdr:col>
      <xdr:colOff>460375</xdr:colOff>
      <xdr:row>34</xdr:row>
      <xdr:rowOff>293688</xdr:rowOff>
    </xdr:to>
    <xdr:pic>
      <xdr:nvPicPr>
        <xdr:cNvPr id="18550" name="Picture 18549">
          <a:extLst>
            <a:ext uri="{FF2B5EF4-FFF2-40B4-BE49-F238E27FC236}">
              <a16:creationId xmlns:a16="http://schemas.microsoft.com/office/drawing/2014/main" id="{00000000-0008-0000-0900-000076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34</xdr:row>
      <xdr:rowOff>39688</xdr:rowOff>
    </xdr:from>
    <xdr:to>
      <xdr:col>219</xdr:col>
      <xdr:colOff>460375</xdr:colOff>
      <xdr:row>34</xdr:row>
      <xdr:rowOff>293688</xdr:rowOff>
    </xdr:to>
    <xdr:pic>
      <xdr:nvPicPr>
        <xdr:cNvPr id="18553" name="Picture 18552">
          <a:extLst>
            <a:ext uri="{FF2B5EF4-FFF2-40B4-BE49-F238E27FC236}">
              <a16:creationId xmlns:a16="http://schemas.microsoft.com/office/drawing/2014/main" id="{00000000-0008-0000-0900-000079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33</xdr:row>
      <xdr:rowOff>39688</xdr:rowOff>
    </xdr:from>
    <xdr:to>
      <xdr:col>231</xdr:col>
      <xdr:colOff>460375</xdr:colOff>
      <xdr:row>33</xdr:row>
      <xdr:rowOff>293688</xdr:rowOff>
    </xdr:to>
    <xdr:pic>
      <xdr:nvPicPr>
        <xdr:cNvPr id="18556" name="Picture 18555">
          <a:extLst>
            <a:ext uri="{FF2B5EF4-FFF2-40B4-BE49-F238E27FC236}">
              <a16:creationId xmlns:a16="http://schemas.microsoft.com/office/drawing/2014/main" id="{00000000-0008-0000-0900-00007C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33</xdr:row>
      <xdr:rowOff>39688</xdr:rowOff>
    </xdr:from>
    <xdr:to>
      <xdr:col>51</xdr:col>
      <xdr:colOff>460375</xdr:colOff>
      <xdr:row>33</xdr:row>
      <xdr:rowOff>293688</xdr:rowOff>
    </xdr:to>
    <xdr:pic>
      <xdr:nvPicPr>
        <xdr:cNvPr id="18559" name="Picture 18558">
          <a:extLst>
            <a:ext uri="{FF2B5EF4-FFF2-40B4-BE49-F238E27FC236}">
              <a16:creationId xmlns:a16="http://schemas.microsoft.com/office/drawing/2014/main" id="{00000000-0008-0000-0900-00007F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32</xdr:row>
      <xdr:rowOff>39688</xdr:rowOff>
    </xdr:from>
    <xdr:to>
      <xdr:col>111</xdr:col>
      <xdr:colOff>460375</xdr:colOff>
      <xdr:row>32</xdr:row>
      <xdr:rowOff>293688</xdr:rowOff>
    </xdr:to>
    <xdr:pic>
      <xdr:nvPicPr>
        <xdr:cNvPr id="18562" name="Picture 18561">
          <a:extLst>
            <a:ext uri="{FF2B5EF4-FFF2-40B4-BE49-F238E27FC236}">
              <a16:creationId xmlns:a16="http://schemas.microsoft.com/office/drawing/2014/main" id="{00000000-0008-0000-0900-000082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0964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33</xdr:row>
      <xdr:rowOff>39688</xdr:rowOff>
    </xdr:from>
    <xdr:to>
      <xdr:col>111</xdr:col>
      <xdr:colOff>460375</xdr:colOff>
      <xdr:row>33</xdr:row>
      <xdr:rowOff>293688</xdr:rowOff>
    </xdr:to>
    <xdr:pic>
      <xdr:nvPicPr>
        <xdr:cNvPr id="18565" name="Picture 18564">
          <a:extLst>
            <a:ext uri="{FF2B5EF4-FFF2-40B4-BE49-F238E27FC236}">
              <a16:creationId xmlns:a16="http://schemas.microsoft.com/office/drawing/2014/main" id="{00000000-0008-0000-0900-000085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35</xdr:row>
      <xdr:rowOff>39688</xdr:rowOff>
    </xdr:from>
    <xdr:to>
      <xdr:col>99</xdr:col>
      <xdr:colOff>460375</xdr:colOff>
      <xdr:row>35</xdr:row>
      <xdr:rowOff>293688</xdr:rowOff>
    </xdr:to>
    <xdr:pic>
      <xdr:nvPicPr>
        <xdr:cNvPr id="18568" name="Picture 18567">
          <a:extLst>
            <a:ext uri="{FF2B5EF4-FFF2-40B4-BE49-F238E27FC236}">
              <a16:creationId xmlns:a16="http://schemas.microsoft.com/office/drawing/2014/main" id="{00000000-0008-0000-0900-000088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34</xdr:row>
      <xdr:rowOff>39688</xdr:rowOff>
    </xdr:from>
    <xdr:to>
      <xdr:col>15</xdr:col>
      <xdr:colOff>460375</xdr:colOff>
      <xdr:row>34</xdr:row>
      <xdr:rowOff>293688</xdr:rowOff>
    </xdr:to>
    <xdr:pic>
      <xdr:nvPicPr>
        <xdr:cNvPr id="18571" name="Picture 18570">
          <a:extLst>
            <a:ext uri="{FF2B5EF4-FFF2-40B4-BE49-F238E27FC236}">
              <a16:creationId xmlns:a16="http://schemas.microsoft.com/office/drawing/2014/main" id="{00000000-0008-0000-0900-00008B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35</xdr:row>
      <xdr:rowOff>39688</xdr:rowOff>
    </xdr:from>
    <xdr:to>
      <xdr:col>183</xdr:col>
      <xdr:colOff>460375</xdr:colOff>
      <xdr:row>35</xdr:row>
      <xdr:rowOff>293688</xdr:rowOff>
    </xdr:to>
    <xdr:pic>
      <xdr:nvPicPr>
        <xdr:cNvPr id="18574" name="Picture 18573">
          <a:extLst>
            <a:ext uri="{FF2B5EF4-FFF2-40B4-BE49-F238E27FC236}">
              <a16:creationId xmlns:a16="http://schemas.microsoft.com/office/drawing/2014/main" id="{00000000-0008-0000-0900-00008E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34</xdr:row>
      <xdr:rowOff>39688</xdr:rowOff>
    </xdr:from>
    <xdr:to>
      <xdr:col>51</xdr:col>
      <xdr:colOff>460375</xdr:colOff>
      <xdr:row>34</xdr:row>
      <xdr:rowOff>293688</xdr:rowOff>
    </xdr:to>
    <xdr:pic>
      <xdr:nvPicPr>
        <xdr:cNvPr id="18577" name="Picture 18576">
          <a:extLst>
            <a:ext uri="{FF2B5EF4-FFF2-40B4-BE49-F238E27FC236}">
              <a16:creationId xmlns:a16="http://schemas.microsoft.com/office/drawing/2014/main" id="{00000000-0008-0000-0900-000091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34</xdr:row>
      <xdr:rowOff>39688</xdr:rowOff>
    </xdr:from>
    <xdr:to>
      <xdr:col>63</xdr:col>
      <xdr:colOff>460375</xdr:colOff>
      <xdr:row>34</xdr:row>
      <xdr:rowOff>293688</xdr:rowOff>
    </xdr:to>
    <xdr:pic>
      <xdr:nvPicPr>
        <xdr:cNvPr id="18580" name="Picture 18579">
          <a:extLst>
            <a:ext uri="{FF2B5EF4-FFF2-40B4-BE49-F238E27FC236}">
              <a16:creationId xmlns:a16="http://schemas.microsoft.com/office/drawing/2014/main" id="{00000000-0008-0000-0900-000094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34</xdr:row>
      <xdr:rowOff>39688</xdr:rowOff>
    </xdr:from>
    <xdr:to>
      <xdr:col>159</xdr:col>
      <xdr:colOff>460375</xdr:colOff>
      <xdr:row>34</xdr:row>
      <xdr:rowOff>293688</xdr:rowOff>
    </xdr:to>
    <xdr:pic>
      <xdr:nvPicPr>
        <xdr:cNvPr id="18583" name="Picture 18582">
          <a:extLst>
            <a:ext uri="{FF2B5EF4-FFF2-40B4-BE49-F238E27FC236}">
              <a16:creationId xmlns:a16="http://schemas.microsoft.com/office/drawing/2014/main" id="{00000000-0008-0000-0900-000097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35</xdr:row>
      <xdr:rowOff>39688</xdr:rowOff>
    </xdr:from>
    <xdr:to>
      <xdr:col>39</xdr:col>
      <xdr:colOff>460375</xdr:colOff>
      <xdr:row>35</xdr:row>
      <xdr:rowOff>293688</xdr:rowOff>
    </xdr:to>
    <xdr:pic>
      <xdr:nvPicPr>
        <xdr:cNvPr id="18586" name="Picture 18585">
          <a:extLst>
            <a:ext uri="{FF2B5EF4-FFF2-40B4-BE49-F238E27FC236}">
              <a16:creationId xmlns:a16="http://schemas.microsoft.com/office/drawing/2014/main" id="{00000000-0008-0000-0900-00009A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35</xdr:row>
      <xdr:rowOff>39688</xdr:rowOff>
    </xdr:from>
    <xdr:to>
      <xdr:col>171</xdr:col>
      <xdr:colOff>460375</xdr:colOff>
      <xdr:row>35</xdr:row>
      <xdr:rowOff>293688</xdr:rowOff>
    </xdr:to>
    <xdr:pic>
      <xdr:nvPicPr>
        <xdr:cNvPr id="18589" name="Picture 18588">
          <a:extLst>
            <a:ext uri="{FF2B5EF4-FFF2-40B4-BE49-F238E27FC236}">
              <a16:creationId xmlns:a16="http://schemas.microsoft.com/office/drawing/2014/main" id="{00000000-0008-0000-0900-00009D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36</xdr:row>
      <xdr:rowOff>39688</xdr:rowOff>
    </xdr:from>
    <xdr:to>
      <xdr:col>27</xdr:col>
      <xdr:colOff>460375</xdr:colOff>
      <xdr:row>36</xdr:row>
      <xdr:rowOff>293688</xdr:rowOff>
    </xdr:to>
    <xdr:pic>
      <xdr:nvPicPr>
        <xdr:cNvPr id="18592" name="Picture 18591">
          <a:extLst>
            <a:ext uri="{FF2B5EF4-FFF2-40B4-BE49-F238E27FC236}">
              <a16:creationId xmlns:a16="http://schemas.microsoft.com/office/drawing/2014/main" id="{00000000-0008-0000-0900-0000A0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35</xdr:row>
      <xdr:rowOff>39688</xdr:rowOff>
    </xdr:from>
    <xdr:to>
      <xdr:col>231</xdr:col>
      <xdr:colOff>460375</xdr:colOff>
      <xdr:row>35</xdr:row>
      <xdr:rowOff>293688</xdr:rowOff>
    </xdr:to>
    <xdr:pic>
      <xdr:nvPicPr>
        <xdr:cNvPr id="18595" name="Picture 18594">
          <a:extLst>
            <a:ext uri="{FF2B5EF4-FFF2-40B4-BE49-F238E27FC236}">
              <a16:creationId xmlns:a16="http://schemas.microsoft.com/office/drawing/2014/main" id="{00000000-0008-0000-0900-0000A3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36</xdr:row>
      <xdr:rowOff>39688</xdr:rowOff>
    </xdr:from>
    <xdr:to>
      <xdr:col>75</xdr:col>
      <xdr:colOff>460375</xdr:colOff>
      <xdr:row>36</xdr:row>
      <xdr:rowOff>293688</xdr:rowOff>
    </xdr:to>
    <xdr:pic>
      <xdr:nvPicPr>
        <xdr:cNvPr id="18598" name="Picture 18597">
          <a:extLst>
            <a:ext uri="{FF2B5EF4-FFF2-40B4-BE49-F238E27FC236}">
              <a16:creationId xmlns:a16="http://schemas.microsoft.com/office/drawing/2014/main" id="{00000000-0008-0000-0900-0000A6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35</xdr:row>
      <xdr:rowOff>39688</xdr:rowOff>
    </xdr:from>
    <xdr:to>
      <xdr:col>123</xdr:col>
      <xdr:colOff>460375</xdr:colOff>
      <xdr:row>35</xdr:row>
      <xdr:rowOff>293688</xdr:rowOff>
    </xdr:to>
    <xdr:pic>
      <xdr:nvPicPr>
        <xdr:cNvPr id="18601" name="Picture 18600">
          <a:extLst>
            <a:ext uri="{FF2B5EF4-FFF2-40B4-BE49-F238E27FC236}">
              <a16:creationId xmlns:a16="http://schemas.microsoft.com/office/drawing/2014/main" id="{00000000-0008-0000-0900-0000A9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36</xdr:row>
      <xdr:rowOff>39688</xdr:rowOff>
    </xdr:from>
    <xdr:to>
      <xdr:col>219</xdr:col>
      <xdr:colOff>460375</xdr:colOff>
      <xdr:row>36</xdr:row>
      <xdr:rowOff>293688</xdr:rowOff>
    </xdr:to>
    <xdr:pic>
      <xdr:nvPicPr>
        <xdr:cNvPr id="18604" name="Picture 18603">
          <a:extLst>
            <a:ext uri="{FF2B5EF4-FFF2-40B4-BE49-F238E27FC236}">
              <a16:creationId xmlns:a16="http://schemas.microsoft.com/office/drawing/2014/main" id="{00000000-0008-0000-0900-0000AC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35</xdr:row>
      <xdr:rowOff>39688</xdr:rowOff>
    </xdr:from>
    <xdr:to>
      <xdr:col>207</xdr:col>
      <xdr:colOff>460375</xdr:colOff>
      <xdr:row>35</xdr:row>
      <xdr:rowOff>293688</xdr:rowOff>
    </xdr:to>
    <xdr:pic>
      <xdr:nvPicPr>
        <xdr:cNvPr id="18607" name="Picture 18606">
          <a:extLst>
            <a:ext uri="{FF2B5EF4-FFF2-40B4-BE49-F238E27FC236}">
              <a16:creationId xmlns:a16="http://schemas.microsoft.com/office/drawing/2014/main" id="{00000000-0008-0000-0900-0000AF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33</xdr:row>
      <xdr:rowOff>39688</xdr:rowOff>
    </xdr:from>
    <xdr:to>
      <xdr:col>3</xdr:col>
      <xdr:colOff>460375</xdr:colOff>
      <xdr:row>33</xdr:row>
      <xdr:rowOff>293688</xdr:rowOff>
    </xdr:to>
    <xdr:pic>
      <xdr:nvPicPr>
        <xdr:cNvPr id="18610" name="Picture 18609">
          <a:extLst>
            <a:ext uri="{FF2B5EF4-FFF2-40B4-BE49-F238E27FC236}">
              <a16:creationId xmlns:a16="http://schemas.microsoft.com/office/drawing/2014/main" id="{00000000-0008-0000-0900-0000B2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36</xdr:row>
      <xdr:rowOff>39688</xdr:rowOff>
    </xdr:from>
    <xdr:to>
      <xdr:col>135</xdr:col>
      <xdr:colOff>460375</xdr:colOff>
      <xdr:row>36</xdr:row>
      <xdr:rowOff>293688</xdr:rowOff>
    </xdr:to>
    <xdr:pic>
      <xdr:nvPicPr>
        <xdr:cNvPr id="18613" name="Picture 18612">
          <a:extLst>
            <a:ext uri="{FF2B5EF4-FFF2-40B4-BE49-F238E27FC236}">
              <a16:creationId xmlns:a16="http://schemas.microsoft.com/office/drawing/2014/main" id="{00000000-0008-0000-0900-0000B5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36</xdr:row>
      <xdr:rowOff>39688</xdr:rowOff>
    </xdr:from>
    <xdr:to>
      <xdr:col>147</xdr:col>
      <xdr:colOff>460375</xdr:colOff>
      <xdr:row>36</xdr:row>
      <xdr:rowOff>293688</xdr:rowOff>
    </xdr:to>
    <xdr:pic>
      <xdr:nvPicPr>
        <xdr:cNvPr id="18616" name="Picture 18615">
          <a:extLst>
            <a:ext uri="{FF2B5EF4-FFF2-40B4-BE49-F238E27FC236}">
              <a16:creationId xmlns:a16="http://schemas.microsoft.com/office/drawing/2014/main" id="{00000000-0008-0000-0900-0000B8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34</xdr:row>
      <xdr:rowOff>39688</xdr:rowOff>
    </xdr:from>
    <xdr:to>
      <xdr:col>195</xdr:col>
      <xdr:colOff>460375</xdr:colOff>
      <xdr:row>34</xdr:row>
      <xdr:rowOff>293688</xdr:rowOff>
    </xdr:to>
    <xdr:pic>
      <xdr:nvPicPr>
        <xdr:cNvPr id="18619" name="Picture 18618">
          <a:extLst>
            <a:ext uri="{FF2B5EF4-FFF2-40B4-BE49-F238E27FC236}">
              <a16:creationId xmlns:a16="http://schemas.microsoft.com/office/drawing/2014/main" id="{00000000-0008-0000-0900-0000BB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33</xdr:row>
      <xdr:rowOff>39688</xdr:rowOff>
    </xdr:from>
    <xdr:to>
      <xdr:col>87</xdr:col>
      <xdr:colOff>460375</xdr:colOff>
      <xdr:row>33</xdr:row>
      <xdr:rowOff>293688</xdr:rowOff>
    </xdr:to>
    <xdr:pic>
      <xdr:nvPicPr>
        <xdr:cNvPr id="18622" name="Picture 18621">
          <a:extLst>
            <a:ext uri="{FF2B5EF4-FFF2-40B4-BE49-F238E27FC236}">
              <a16:creationId xmlns:a16="http://schemas.microsoft.com/office/drawing/2014/main" id="{00000000-0008-0000-0900-0000BE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12982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36</xdr:row>
      <xdr:rowOff>39688</xdr:rowOff>
    </xdr:from>
    <xdr:to>
      <xdr:col>171</xdr:col>
      <xdr:colOff>460375</xdr:colOff>
      <xdr:row>36</xdr:row>
      <xdr:rowOff>293688</xdr:rowOff>
    </xdr:to>
    <xdr:pic>
      <xdr:nvPicPr>
        <xdr:cNvPr id="18625" name="Picture 18624">
          <a:extLst>
            <a:ext uri="{FF2B5EF4-FFF2-40B4-BE49-F238E27FC236}">
              <a16:creationId xmlns:a16="http://schemas.microsoft.com/office/drawing/2014/main" id="{00000000-0008-0000-0900-0000C1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35</xdr:row>
      <xdr:rowOff>39688</xdr:rowOff>
    </xdr:from>
    <xdr:to>
      <xdr:col>63</xdr:col>
      <xdr:colOff>460375</xdr:colOff>
      <xdr:row>35</xdr:row>
      <xdr:rowOff>293688</xdr:rowOff>
    </xdr:to>
    <xdr:pic>
      <xdr:nvPicPr>
        <xdr:cNvPr id="18628" name="Picture 18627">
          <a:extLst>
            <a:ext uri="{FF2B5EF4-FFF2-40B4-BE49-F238E27FC236}">
              <a16:creationId xmlns:a16="http://schemas.microsoft.com/office/drawing/2014/main" id="{00000000-0008-0000-0900-0000C4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36</xdr:row>
      <xdr:rowOff>39688</xdr:rowOff>
    </xdr:from>
    <xdr:to>
      <xdr:col>183</xdr:col>
      <xdr:colOff>460375</xdr:colOff>
      <xdr:row>36</xdr:row>
      <xdr:rowOff>293688</xdr:rowOff>
    </xdr:to>
    <xdr:pic>
      <xdr:nvPicPr>
        <xdr:cNvPr id="18631" name="Picture 18630">
          <a:extLst>
            <a:ext uri="{FF2B5EF4-FFF2-40B4-BE49-F238E27FC236}">
              <a16:creationId xmlns:a16="http://schemas.microsoft.com/office/drawing/2014/main" id="{00000000-0008-0000-0900-0000C7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35</xdr:row>
      <xdr:rowOff>39688</xdr:rowOff>
    </xdr:from>
    <xdr:to>
      <xdr:col>159</xdr:col>
      <xdr:colOff>460375</xdr:colOff>
      <xdr:row>35</xdr:row>
      <xdr:rowOff>293688</xdr:rowOff>
    </xdr:to>
    <xdr:pic>
      <xdr:nvPicPr>
        <xdr:cNvPr id="18634" name="Picture 18633">
          <a:extLst>
            <a:ext uri="{FF2B5EF4-FFF2-40B4-BE49-F238E27FC236}">
              <a16:creationId xmlns:a16="http://schemas.microsoft.com/office/drawing/2014/main" id="{00000000-0008-0000-0900-0000CA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36</xdr:row>
      <xdr:rowOff>39688</xdr:rowOff>
    </xdr:from>
    <xdr:to>
      <xdr:col>231</xdr:col>
      <xdr:colOff>460375</xdr:colOff>
      <xdr:row>36</xdr:row>
      <xdr:rowOff>293688</xdr:rowOff>
    </xdr:to>
    <xdr:pic>
      <xdr:nvPicPr>
        <xdr:cNvPr id="18637" name="Picture 18636">
          <a:extLst>
            <a:ext uri="{FF2B5EF4-FFF2-40B4-BE49-F238E27FC236}">
              <a16:creationId xmlns:a16="http://schemas.microsoft.com/office/drawing/2014/main" id="{00000000-0008-0000-0900-0000CD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36</xdr:row>
      <xdr:rowOff>39688</xdr:rowOff>
    </xdr:from>
    <xdr:to>
      <xdr:col>207</xdr:col>
      <xdr:colOff>460375</xdr:colOff>
      <xdr:row>36</xdr:row>
      <xdr:rowOff>293688</xdr:rowOff>
    </xdr:to>
    <xdr:pic>
      <xdr:nvPicPr>
        <xdr:cNvPr id="18640" name="Picture 18639">
          <a:extLst>
            <a:ext uri="{FF2B5EF4-FFF2-40B4-BE49-F238E27FC236}">
              <a16:creationId xmlns:a16="http://schemas.microsoft.com/office/drawing/2014/main" id="{00000000-0008-0000-0900-0000D0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36</xdr:row>
      <xdr:rowOff>39688</xdr:rowOff>
    </xdr:from>
    <xdr:to>
      <xdr:col>99</xdr:col>
      <xdr:colOff>460375</xdr:colOff>
      <xdr:row>36</xdr:row>
      <xdr:rowOff>293688</xdr:rowOff>
    </xdr:to>
    <xdr:pic>
      <xdr:nvPicPr>
        <xdr:cNvPr id="18643" name="Picture 18642">
          <a:extLst>
            <a:ext uri="{FF2B5EF4-FFF2-40B4-BE49-F238E27FC236}">
              <a16:creationId xmlns:a16="http://schemas.microsoft.com/office/drawing/2014/main" id="{00000000-0008-0000-0900-0000D3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35</xdr:row>
      <xdr:rowOff>39688</xdr:rowOff>
    </xdr:from>
    <xdr:to>
      <xdr:col>15</xdr:col>
      <xdr:colOff>460375</xdr:colOff>
      <xdr:row>35</xdr:row>
      <xdr:rowOff>293688</xdr:rowOff>
    </xdr:to>
    <xdr:pic>
      <xdr:nvPicPr>
        <xdr:cNvPr id="18646" name="Picture 18645">
          <a:extLst>
            <a:ext uri="{FF2B5EF4-FFF2-40B4-BE49-F238E27FC236}">
              <a16:creationId xmlns:a16="http://schemas.microsoft.com/office/drawing/2014/main" id="{00000000-0008-0000-0900-0000D6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36</xdr:row>
      <xdr:rowOff>39688</xdr:rowOff>
    </xdr:from>
    <xdr:to>
      <xdr:col>39</xdr:col>
      <xdr:colOff>460375</xdr:colOff>
      <xdr:row>36</xdr:row>
      <xdr:rowOff>293688</xdr:rowOff>
    </xdr:to>
    <xdr:pic>
      <xdr:nvPicPr>
        <xdr:cNvPr id="18649" name="Picture 18648">
          <a:extLst>
            <a:ext uri="{FF2B5EF4-FFF2-40B4-BE49-F238E27FC236}">
              <a16:creationId xmlns:a16="http://schemas.microsoft.com/office/drawing/2014/main" id="{00000000-0008-0000-0900-0000D9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36</xdr:row>
      <xdr:rowOff>39688</xdr:rowOff>
    </xdr:from>
    <xdr:to>
      <xdr:col>123</xdr:col>
      <xdr:colOff>460375</xdr:colOff>
      <xdr:row>36</xdr:row>
      <xdr:rowOff>293688</xdr:rowOff>
    </xdr:to>
    <xdr:pic>
      <xdr:nvPicPr>
        <xdr:cNvPr id="18652" name="Picture 18651">
          <a:extLst>
            <a:ext uri="{FF2B5EF4-FFF2-40B4-BE49-F238E27FC236}">
              <a16:creationId xmlns:a16="http://schemas.microsoft.com/office/drawing/2014/main" id="{00000000-0008-0000-0900-0000DC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37</xdr:row>
      <xdr:rowOff>39688</xdr:rowOff>
    </xdr:from>
    <xdr:to>
      <xdr:col>27</xdr:col>
      <xdr:colOff>460375</xdr:colOff>
      <xdr:row>37</xdr:row>
      <xdr:rowOff>293688</xdr:rowOff>
    </xdr:to>
    <xdr:pic>
      <xdr:nvPicPr>
        <xdr:cNvPr id="18655" name="Picture 18654">
          <a:extLst>
            <a:ext uri="{FF2B5EF4-FFF2-40B4-BE49-F238E27FC236}">
              <a16:creationId xmlns:a16="http://schemas.microsoft.com/office/drawing/2014/main" id="{00000000-0008-0000-0900-0000DF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35</xdr:row>
      <xdr:rowOff>39688</xdr:rowOff>
    </xdr:from>
    <xdr:to>
      <xdr:col>51</xdr:col>
      <xdr:colOff>460375</xdr:colOff>
      <xdr:row>35</xdr:row>
      <xdr:rowOff>293688</xdr:rowOff>
    </xdr:to>
    <xdr:pic>
      <xdr:nvPicPr>
        <xdr:cNvPr id="18658" name="Picture 18657">
          <a:extLst>
            <a:ext uri="{FF2B5EF4-FFF2-40B4-BE49-F238E27FC236}">
              <a16:creationId xmlns:a16="http://schemas.microsoft.com/office/drawing/2014/main" id="{00000000-0008-0000-0900-0000E2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37</xdr:row>
      <xdr:rowOff>39688</xdr:rowOff>
    </xdr:from>
    <xdr:to>
      <xdr:col>147</xdr:col>
      <xdr:colOff>460375</xdr:colOff>
      <xdr:row>37</xdr:row>
      <xdr:rowOff>293688</xdr:rowOff>
    </xdr:to>
    <xdr:pic>
      <xdr:nvPicPr>
        <xdr:cNvPr id="18661" name="Picture 18660">
          <a:extLst>
            <a:ext uri="{FF2B5EF4-FFF2-40B4-BE49-F238E27FC236}">
              <a16:creationId xmlns:a16="http://schemas.microsoft.com/office/drawing/2014/main" id="{00000000-0008-0000-0900-0000E5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35</xdr:row>
      <xdr:rowOff>39688</xdr:rowOff>
    </xdr:from>
    <xdr:to>
      <xdr:col>195</xdr:col>
      <xdr:colOff>460375</xdr:colOff>
      <xdr:row>35</xdr:row>
      <xdr:rowOff>293688</xdr:rowOff>
    </xdr:to>
    <xdr:pic>
      <xdr:nvPicPr>
        <xdr:cNvPr id="18664" name="Picture 18663">
          <a:extLst>
            <a:ext uri="{FF2B5EF4-FFF2-40B4-BE49-F238E27FC236}">
              <a16:creationId xmlns:a16="http://schemas.microsoft.com/office/drawing/2014/main" id="{00000000-0008-0000-0900-0000E8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36</xdr:row>
      <xdr:rowOff>39688</xdr:rowOff>
    </xdr:from>
    <xdr:to>
      <xdr:col>63</xdr:col>
      <xdr:colOff>460375</xdr:colOff>
      <xdr:row>36</xdr:row>
      <xdr:rowOff>293688</xdr:rowOff>
    </xdr:to>
    <xdr:pic>
      <xdr:nvPicPr>
        <xdr:cNvPr id="18667" name="Picture 18666">
          <a:extLst>
            <a:ext uri="{FF2B5EF4-FFF2-40B4-BE49-F238E27FC236}">
              <a16:creationId xmlns:a16="http://schemas.microsoft.com/office/drawing/2014/main" id="{00000000-0008-0000-0900-0000EB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36</xdr:row>
      <xdr:rowOff>39688</xdr:rowOff>
    </xdr:from>
    <xdr:to>
      <xdr:col>159</xdr:col>
      <xdr:colOff>460375</xdr:colOff>
      <xdr:row>36</xdr:row>
      <xdr:rowOff>293688</xdr:rowOff>
    </xdr:to>
    <xdr:pic>
      <xdr:nvPicPr>
        <xdr:cNvPr id="18670" name="Picture 18669">
          <a:extLst>
            <a:ext uri="{FF2B5EF4-FFF2-40B4-BE49-F238E27FC236}">
              <a16:creationId xmlns:a16="http://schemas.microsoft.com/office/drawing/2014/main" id="{00000000-0008-0000-0900-0000EE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34</xdr:row>
      <xdr:rowOff>39688</xdr:rowOff>
    </xdr:from>
    <xdr:to>
      <xdr:col>87</xdr:col>
      <xdr:colOff>460375</xdr:colOff>
      <xdr:row>34</xdr:row>
      <xdr:rowOff>293688</xdr:rowOff>
    </xdr:to>
    <xdr:pic>
      <xdr:nvPicPr>
        <xdr:cNvPr id="18673" name="Picture 18672">
          <a:extLst>
            <a:ext uri="{FF2B5EF4-FFF2-40B4-BE49-F238E27FC236}">
              <a16:creationId xmlns:a16="http://schemas.microsoft.com/office/drawing/2014/main" id="{00000000-0008-0000-0900-0000F1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37</xdr:row>
      <xdr:rowOff>39688</xdr:rowOff>
    </xdr:from>
    <xdr:to>
      <xdr:col>231</xdr:col>
      <xdr:colOff>460375</xdr:colOff>
      <xdr:row>37</xdr:row>
      <xdr:rowOff>293688</xdr:rowOff>
    </xdr:to>
    <xdr:pic>
      <xdr:nvPicPr>
        <xdr:cNvPr id="18676" name="Picture 18675">
          <a:extLst>
            <a:ext uri="{FF2B5EF4-FFF2-40B4-BE49-F238E27FC236}">
              <a16:creationId xmlns:a16="http://schemas.microsoft.com/office/drawing/2014/main" id="{00000000-0008-0000-0900-0000F4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37</xdr:row>
      <xdr:rowOff>39688</xdr:rowOff>
    </xdr:from>
    <xdr:to>
      <xdr:col>99</xdr:col>
      <xdr:colOff>460375</xdr:colOff>
      <xdr:row>37</xdr:row>
      <xdr:rowOff>293688</xdr:rowOff>
    </xdr:to>
    <xdr:pic>
      <xdr:nvPicPr>
        <xdr:cNvPr id="18679" name="Picture 18678">
          <a:extLst>
            <a:ext uri="{FF2B5EF4-FFF2-40B4-BE49-F238E27FC236}">
              <a16:creationId xmlns:a16="http://schemas.microsoft.com/office/drawing/2014/main" id="{00000000-0008-0000-0900-0000F7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37</xdr:row>
      <xdr:rowOff>39688</xdr:rowOff>
    </xdr:from>
    <xdr:to>
      <xdr:col>171</xdr:col>
      <xdr:colOff>460375</xdr:colOff>
      <xdr:row>37</xdr:row>
      <xdr:rowOff>293688</xdr:rowOff>
    </xdr:to>
    <xdr:pic>
      <xdr:nvPicPr>
        <xdr:cNvPr id="18682" name="Picture 18681">
          <a:extLst>
            <a:ext uri="{FF2B5EF4-FFF2-40B4-BE49-F238E27FC236}">
              <a16:creationId xmlns:a16="http://schemas.microsoft.com/office/drawing/2014/main" id="{00000000-0008-0000-0900-0000FA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37</xdr:row>
      <xdr:rowOff>39688</xdr:rowOff>
    </xdr:from>
    <xdr:to>
      <xdr:col>183</xdr:col>
      <xdr:colOff>460375</xdr:colOff>
      <xdr:row>37</xdr:row>
      <xdr:rowOff>293688</xdr:rowOff>
    </xdr:to>
    <xdr:pic>
      <xdr:nvPicPr>
        <xdr:cNvPr id="18685" name="Picture 18684">
          <a:extLst>
            <a:ext uri="{FF2B5EF4-FFF2-40B4-BE49-F238E27FC236}">
              <a16:creationId xmlns:a16="http://schemas.microsoft.com/office/drawing/2014/main" id="{00000000-0008-0000-0900-0000FD4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37</xdr:row>
      <xdr:rowOff>39688</xdr:rowOff>
    </xdr:from>
    <xdr:to>
      <xdr:col>207</xdr:col>
      <xdr:colOff>460375</xdr:colOff>
      <xdr:row>37</xdr:row>
      <xdr:rowOff>293688</xdr:rowOff>
    </xdr:to>
    <xdr:pic>
      <xdr:nvPicPr>
        <xdr:cNvPr id="18688" name="Picture 18687">
          <a:extLst>
            <a:ext uri="{FF2B5EF4-FFF2-40B4-BE49-F238E27FC236}">
              <a16:creationId xmlns:a16="http://schemas.microsoft.com/office/drawing/2014/main" id="{00000000-0008-0000-0900-000000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37</xdr:row>
      <xdr:rowOff>39688</xdr:rowOff>
    </xdr:from>
    <xdr:to>
      <xdr:col>219</xdr:col>
      <xdr:colOff>460375</xdr:colOff>
      <xdr:row>37</xdr:row>
      <xdr:rowOff>293688</xdr:rowOff>
    </xdr:to>
    <xdr:pic>
      <xdr:nvPicPr>
        <xdr:cNvPr id="18691" name="Picture 18690">
          <a:extLst>
            <a:ext uri="{FF2B5EF4-FFF2-40B4-BE49-F238E27FC236}">
              <a16:creationId xmlns:a16="http://schemas.microsoft.com/office/drawing/2014/main" id="{00000000-0008-0000-0900-000003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36</xdr:row>
      <xdr:rowOff>39688</xdr:rowOff>
    </xdr:from>
    <xdr:to>
      <xdr:col>15</xdr:col>
      <xdr:colOff>460375</xdr:colOff>
      <xdr:row>36</xdr:row>
      <xdr:rowOff>293688</xdr:rowOff>
    </xdr:to>
    <xdr:pic>
      <xdr:nvPicPr>
        <xdr:cNvPr id="18694" name="Picture 18693">
          <a:extLst>
            <a:ext uri="{FF2B5EF4-FFF2-40B4-BE49-F238E27FC236}">
              <a16:creationId xmlns:a16="http://schemas.microsoft.com/office/drawing/2014/main" id="{00000000-0008-0000-0900-000006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34</xdr:row>
      <xdr:rowOff>39688</xdr:rowOff>
    </xdr:from>
    <xdr:to>
      <xdr:col>3</xdr:col>
      <xdr:colOff>460375</xdr:colOff>
      <xdr:row>34</xdr:row>
      <xdr:rowOff>293688</xdr:rowOff>
    </xdr:to>
    <xdr:pic>
      <xdr:nvPicPr>
        <xdr:cNvPr id="18697" name="Picture 18696">
          <a:extLst>
            <a:ext uri="{FF2B5EF4-FFF2-40B4-BE49-F238E27FC236}">
              <a16:creationId xmlns:a16="http://schemas.microsoft.com/office/drawing/2014/main" id="{00000000-0008-0000-0900-000009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34</xdr:row>
      <xdr:rowOff>39688</xdr:rowOff>
    </xdr:from>
    <xdr:to>
      <xdr:col>111</xdr:col>
      <xdr:colOff>460375</xdr:colOff>
      <xdr:row>34</xdr:row>
      <xdr:rowOff>293688</xdr:rowOff>
    </xdr:to>
    <xdr:pic>
      <xdr:nvPicPr>
        <xdr:cNvPr id="18700" name="Picture 18699">
          <a:extLst>
            <a:ext uri="{FF2B5EF4-FFF2-40B4-BE49-F238E27FC236}">
              <a16:creationId xmlns:a16="http://schemas.microsoft.com/office/drawing/2014/main" id="{00000000-0008-0000-0900-00000C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1631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37</xdr:row>
      <xdr:rowOff>39688</xdr:rowOff>
    </xdr:from>
    <xdr:to>
      <xdr:col>75</xdr:col>
      <xdr:colOff>460375</xdr:colOff>
      <xdr:row>37</xdr:row>
      <xdr:rowOff>293688</xdr:rowOff>
    </xdr:to>
    <xdr:pic>
      <xdr:nvPicPr>
        <xdr:cNvPr id="18703" name="Picture 18702">
          <a:extLst>
            <a:ext uri="{FF2B5EF4-FFF2-40B4-BE49-F238E27FC236}">
              <a16:creationId xmlns:a16="http://schemas.microsoft.com/office/drawing/2014/main" id="{00000000-0008-0000-0900-00000F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37</xdr:row>
      <xdr:rowOff>39688</xdr:rowOff>
    </xdr:from>
    <xdr:to>
      <xdr:col>135</xdr:col>
      <xdr:colOff>460375</xdr:colOff>
      <xdr:row>37</xdr:row>
      <xdr:rowOff>293688</xdr:rowOff>
    </xdr:to>
    <xdr:pic>
      <xdr:nvPicPr>
        <xdr:cNvPr id="18706" name="Picture 18705">
          <a:extLst>
            <a:ext uri="{FF2B5EF4-FFF2-40B4-BE49-F238E27FC236}">
              <a16:creationId xmlns:a16="http://schemas.microsoft.com/office/drawing/2014/main" id="{00000000-0008-0000-0900-000012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37</xdr:row>
      <xdr:rowOff>39688</xdr:rowOff>
    </xdr:from>
    <xdr:to>
      <xdr:col>39</xdr:col>
      <xdr:colOff>460375</xdr:colOff>
      <xdr:row>37</xdr:row>
      <xdr:rowOff>293688</xdr:rowOff>
    </xdr:to>
    <xdr:pic>
      <xdr:nvPicPr>
        <xdr:cNvPr id="18709" name="Picture 18708">
          <a:extLst>
            <a:ext uri="{FF2B5EF4-FFF2-40B4-BE49-F238E27FC236}">
              <a16:creationId xmlns:a16="http://schemas.microsoft.com/office/drawing/2014/main" id="{00000000-0008-0000-0900-00001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36</xdr:row>
      <xdr:rowOff>39688</xdr:rowOff>
    </xdr:from>
    <xdr:to>
      <xdr:col>195</xdr:col>
      <xdr:colOff>460375</xdr:colOff>
      <xdr:row>36</xdr:row>
      <xdr:rowOff>293688</xdr:rowOff>
    </xdr:to>
    <xdr:pic>
      <xdr:nvPicPr>
        <xdr:cNvPr id="18712" name="Picture 18711">
          <a:extLst>
            <a:ext uri="{FF2B5EF4-FFF2-40B4-BE49-F238E27FC236}">
              <a16:creationId xmlns:a16="http://schemas.microsoft.com/office/drawing/2014/main" id="{00000000-0008-0000-0900-000018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35</xdr:row>
      <xdr:rowOff>39688</xdr:rowOff>
    </xdr:from>
    <xdr:to>
      <xdr:col>3</xdr:col>
      <xdr:colOff>460375</xdr:colOff>
      <xdr:row>35</xdr:row>
      <xdr:rowOff>293688</xdr:rowOff>
    </xdr:to>
    <xdr:pic>
      <xdr:nvPicPr>
        <xdr:cNvPr id="18715" name="Picture 18714">
          <a:extLst>
            <a:ext uri="{FF2B5EF4-FFF2-40B4-BE49-F238E27FC236}">
              <a16:creationId xmlns:a16="http://schemas.microsoft.com/office/drawing/2014/main" id="{00000000-0008-0000-0900-00001B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37</xdr:row>
      <xdr:rowOff>39688</xdr:rowOff>
    </xdr:from>
    <xdr:to>
      <xdr:col>123</xdr:col>
      <xdr:colOff>460375</xdr:colOff>
      <xdr:row>37</xdr:row>
      <xdr:rowOff>293688</xdr:rowOff>
    </xdr:to>
    <xdr:pic>
      <xdr:nvPicPr>
        <xdr:cNvPr id="18718" name="Picture 18717">
          <a:extLst>
            <a:ext uri="{FF2B5EF4-FFF2-40B4-BE49-F238E27FC236}">
              <a16:creationId xmlns:a16="http://schemas.microsoft.com/office/drawing/2014/main" id="{00000000-0008-0000-0900-00001E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35</xdr:row>
      <xdr:rowOff>39688</xdr:rowOff>
    </xdr:from>
    <xdr:to>
      <xdr:col>87</xdr:col>
      <xdr:colOff>460375</xdr:colOff>
      <xdr:row>35</xdr:row>
      <xdr:rowOff>293688</xdr:rowOff>
    </xdr:to>
    <xdr:pic>
      <xdr:nvPicPr>
        <xdr:cNvPr id="18721" name="Picture 18720">
          <a:extLst>
            <a:ext uri="{FF2B5EF4-FFF2-40B4-BE49-F238E27FC236}">
              <a16:creationId xmlns:a16="http://schemas.microsoft.com/office/drawing/2014/main" id="{00000000-0008-0000-0900-000021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37</xdr:row>
      <xdr:rowOff>39688</xdr:rowOff>
    </xdr:from>
    <xdr:to>
      <xdr:col>159</xdr:col>
      <xdr:colOff>460375</xdr:colOff>
      <xdr:row>37</xdr:row>
      <xdr:rowOff>293688</xdr:rowOff>
    </xdr:to>
    <xdr:pic>
      <xdr:nvPicPr>
        <xdr:cNvPr id="18724" name="Picture 18723">
          <a:extLst>
            <a:ext uri="{FF2B5EF4-FFF2-40B4-BE49-F238E27FC236}">
              <a16:creationId xmlns:a16="http://schemas.microsoft.com/office/drawing/2014/main" id="{00000000-0008-0000-0900-000024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38</xdr:row>
      <xdr:rowOff>39688</xdr:rowOff>
    </xdr:from>
    <xdr:to>
      <xdr:col>231</xdr:col>
      <xdr:colOff>460375</xdr:colOff>
      <xdr:row>38</xdr:row>
      <xdr:rowOff>293688</xdr:rowOff>
    </xdr:to>
    <xdr:pic>
      <xdr:nvPicPr>
        <xdr:cNvPr id="18727" name="Picture 18726">
          <a:extLst>
            <a:ext uri="{FF2B5EF4-FFF2-40B4-BE49-F238E27FC236}">
              <a16:creationId xmlns:a16="http://schemas.microsoft.com/office/drawing/2014/main" id="{00000000-0008-0000-0900-000027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38</xdr:row>
      <xdr:rowOff>39688</xdr:rowOff>
    </xdr:from>
    <xdr:to>
      <xdr:col>99</xdr:col>
      <xdr:colOff>460375</xdr:colOff>
      <xdr:row>38</xdr:row>
      <xdr:rowOff>293688</xdr:rowOff>
    </xdr:to>
    <xdr:pic>
      <xdr:nvPicPr>
        <xdr:cNvPr id="18730" name="Picture 18729">
          <a:extLst>
            <a:ext uri="{FF2B5EF4-FFF2-40B4-BE49-F238E27FC236}">
              <a16:creationId xmlns:a16="http://schemas.microsoft.com/office/drawing/2014/main" id="{00000000-0008-0000-0900-00002A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37</xdr:row>
      <xdr:rowOff>39688</xdr:rowOff>
    </xdr:from>
    <xdr:to>
      <xdr:col>15</xdr:col>
      <xdr:colOff>460375</xdr:colOff>
      <xdr:row>37</xdr:row>
      <xdr:rowOff>293688</xdr:rowOff>
    </xdr:to>
    <xdr:pic>
      <xdr:nvPicPr>
        <xdr:cNvPr id="18733" name="Picture 18732">
          <a:extLst>
            <a:ext uri="{FF2B5EF4-FFF2-40B4-BE49-F238E27FC236}">
              <a16:creationId xmlns:a16="http://schemas.microsoft.com/office/drawing/2014/main" id="{00000000-0008-0000-0900-00002D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36</xdr:row>
      <xdr:rowOff>39688</xdr:rowOff>
    </xdr:from>
    <xdr:to>
      <xdr:col>3</xdr:col>
      <xdr:colOff>460375</xdr:colOff>
      <xdr:row>36</xdr:row>
      <xdr:rowOff>293688</xdr:rowOff>
    </xdr:to>
    <xdr:pic>
      <xdr:nvPicPr>
        <xdr:cNvPr id="18736" name="Picture 18735">
          <a:extLst>
            <a:ext uri="{FF2B5EF4-FFF2-40B4-BE49-F238E27FC236}">
              <a16:creationId xmlns:a16="http://schemas.microsoft.com/office/drawing/2014/main" id="{00000000-0008-0000-0900-000030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2298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35</xdr:row>
      <xdr:rowOff>39688</xdr:rowOff>
    </xdr:from>
    <xdr:to>
      <xdr:col>111</xdr:col>
      <xdr:colOff>460375</xdr:colOff>
      <xdr:row>35</xdr:row>
      <xdr:rowOff>293688</xdr:rowOff>
    </xdr:to>
    <xdr:pic>
      <xdr:nvPicPr>
        <xdr:cNvPr id="18739" name="Picture 18738">
          <a:extLst>
            <a:ext uri="{FF2B5EF4-FFF2-40B4-BE49-F238E27FC236}">
              <a16:creationId xmlns:a16="http://schemas.microsoft.com/office/drawing/2014/main" id="{00000000-0008-0000-0900-000033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1964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38</xdr:row>
      <xdr:rowOff>39688</xdr:rowOff>
    </xdr:from>
    <xdr:to>
      <xdr:col>27</xdr:col>
      <xdr:colOff>460375</xdr:colOff>
      <xdr:row>38</xdr:row>
      <xdr:rowOff>293688</xdr:rowOff>
    </xdr:to>
    <xdr:pic>
      <xdr:nvPicPr>
        <xdr:cNvPr id="18742" name="Picture 18741">
          <a:extLst>
            <a:ext uri="{FF2B5EF4-FFF2-40B4-BE49-F238E27FC236}">
              <a16:creationId xmlns:a16="http://schemas.microsoft.com/office/drawing/2014/main" id="{00000000-0008-0000-0900-000036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37</xdr:row>
      <xdr:rowOff>39688</xdr:rowOff>
    </xdr:from>
    <xdr:to>
      <xdr:col>195</xdr:col>
      <xdr:colOff>460375</xdr:colOff>
      <xdr:row>37</xdr:row>
      <xdr:rowOff>293688</xdr:rowOff>
    </xdr:to>
    <xdr:pic>
      <xdr:nvPicPr>
        <xdr:cNvPr id="18745" name="Picture 18744">
          <a:extLst>
            <a:ext uri="{FF2B5EF4-FFF2-40B4-BE49-F238E27FC236}">
              <a16:creationId xmlns:a16="http://schemas.microsoft.com/office/drawing/2014/main" id="{00000000-0008-0000-0900-000039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38</xdr:row>
      <xdr:rowOff>39688</xdr:rowOff>
    </xdr:from>
    <xdr:to>
      <xdr:col>219</xdr:col>
      <xdr:colOff>460375</xdr:colOff>
      <xdr:row>38</xdr:row>
      <xdr:rowOff>293688</xdr:rowOff>
    </xdr:to>
    <xdr:pic>
      <xdr:nvPicPr>
        <xdr:cNvPr id="18748" name="Picture 18747">
          <a:extLst>
            <a:ext uri="{FF2B5EF4-FFF2-40B4-BE49-F238E27FC236}">
              <a16:creationId xmlns:a16="http://schemas.microsoft.com/office/drawing/2014/main" id="{00000000-0008-0000-0900-00003C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39</xdr:row>
      <xdr:rowOff>39688</xdr:rowOff>
    </xdr:from>
    <xdr:to>
      <xdr:col>123</xdr:col>
      <xdr:colOff>460375</xdr:colOff>
      <xdr:row>39</xdr:row>
      <xdr:rowOff>293688</xdr:rowOff>
    </xdr:to>
    <xdr:pic>
      <xdr:nvPicPr>
        <xdr:cNvPr id="18751" name="Picture 18750">
          <a:extLst>
            <a:ext uri="{FF2B5EF4-FFF2-40B4-BE49-F238E27FC236}">
              <a16:creationId xmlns:a16="http://schemas.microsoft.com/office/drawing/2014/main" id="{00000000-0008-0000-0900-00003F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39</xdr:row>
      <xdr:rowOff>39688</xdr:rowOff>
    </xdr:from>
    <xdr:to>
      <xdr:col>207</xdr:col>
      <xdr:colOff>460375</xdr:colOff>
      <xdr:row>39</xdr:row>
      <xdr:rowOff>293688</xdr:rowOff>
    </xdr:to>
    <xdr:pic>
      <xdr:nvPicPr>
        <xdr:cNvPr id="18754" name="Picture 18753">
          <a:extLst>
            <a:ext uri="{FF2B5EF4-FFF2-40B4-BE49-F238E27FC236}">
              <a16:creationId xmlns:a16="http://schemas.microsoft.com/office/drawing/2014/main" id="{00000000-0008-0000-0900-000042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39</xdr:row>
      <xdr:rowOff>39688</xdr:rowOff>
    </xdr:from>
    <xdr:to>
      <xdr:col>39</xdr:col>
      <xdr:colOff>460375</xdr:colOff>
      <xdr:row>39</xdr:row>
      <xdr:rowOff>293688</xdr:rowOff>
    </xdr:to>
    <xdr:pic>
      <xdr:nvPicPr>
        <xdr:cNvPr id="18757" name="Picture 18756">
          <a:extLst>
            <a:ext uri="{FF2B5EF4-FFF2-40B4-BE49-F238E27FC236}">
              <a16:creationId xmlns:a16="http://schemas.microsoft.com/office/drawing/2014/main" id="{00000000-0008-0000-0900-00004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39</xdr:row>
      <xdr:rowOff>39688</xdr:rowOff>
    </xdr:from>
    <xdr:to>
      <xdr:col>171</xdr:col>
      <xdr:colOff>460375</xdr:colOff>
      <xdr:row>39</xdr:row>
      <xdr:rowOff>293688</xdr:rowOff>
    </xdr:to>
    <xdr:pic>
      <xdr:nvPicPr>
        <xdr:cNvPr id="18760" name="Picture 18759">
          <a:extLst>
            <a:ext uri="{FF2B5EF4-FFF2-40B4-BE49-F238E27FC236}">
              <a16:creationId xmlns:a16="http://schemas.microsoft.com/office/drawing/2014/main" id="{00000000-0008-0000-0900-000048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37</xdr:row>
      <xdr:rowOff>39688</xdr:rowOff>
    </xdr:from>
    <xdr:to>
      <xdr:col>51</xdr:col>
      <xdr:colOff>460375</xdr:colOff>
      <xdr:row>37</xdr:row>
      <xdr:rowOff>293688</xdr:rowOff>
    </xdr:to>
    <xdr:pic>
      <xdr:nvPicPr>
        <xdr:cNvPr id="18763" name="Picture 18762">
          <a:extLst>
            <a:ext uri="{FF2B5EF4-FFF2-40B4-BE49-F238E27FC236}">
              <a16:creationId xmlns:a16="http://schemas.microsoft.com/office/drawing/2014/main" id="{00000000-0008-0000-0900-00004B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39</xdr:row>
      <xdr:rowOff>39688</xdr:rowOff>
    </xdr:from>
    <xdr:to>
      <xdr:col>135</xdr:col>
      <xdr:colOff>460375</xdr:colOff>
      <xdr:row>39</xdr:row>
      <xdr:rowOff>293688</xdr:rowOff>
    </xdr:to>
    <xdr:pic>
      <xdr:nvPicPr>
        <xdr:cNvPr id="18766" name="Picture 18765">
          <a:extLst>
            <a:ext uri="{FF2B5EF4-FFF2-40B4-BE49-F238E27FC236}">
              <a16:creationId xmlns:a16="http://schemas.microsoft.com/office/drawing/2014/main" id="{00000000-0008-0000-0900-00004E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38</xdr:row>
      <xdr:rowOff>39688</xdr:rowOff>
    </xdr:from>
    <xdr:to>
      <xdr:col>63</xdr:col>
      <xdr:colOff>460375</xdr:colOff>
      <xdr:row>38</xdr:row>
      <xdr:rowOff>293688</xdr:rowOff>
    </xdr:to>
    <xdr:pic>
      <xdr:nvPicPr>
        <xdr:cNvPr id="18769" name="Picture 18768">
          <a:extLst>
            <a:ext uri="{FF2B5EF4-FFF2-40B4-BE49-F238E27FC236}">
              <a16:creationId xmlns:a16="http://schemas.microsoft.com/office/drawing/2014/main" id="{00000000-0008-0000-0900-000051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40</xdr:row>
      <xdr:rowOff>39688</xdr:rowOff>
    </xdr:from>
    <xdr:to>
      <xdr:col>27</xdr:col>
      <xdr:colOff>460375</xdr:colOff>
      <xdr:row>40</xdr:row>
      <xdr:rowOff>293688</xdr:rowOff>
    </xdr:to>
    <xdr:pic>
      <xdr:nvPicPr>
        <xdr:cNvPr id="18772" name="Picture 18771">
          <a:extLst>
            <a:ext uri="{FF2B5EF4-FFF2-40B4-BE49-F238E27FC236}">
              <a16:creationId xmlns:a16="http://schemas.microsoft.com/office/drawing/2014/main" id="{00000000-0008-0000-0900-000054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40</xdr:row>
      <xdr:rowOff>39688</xdr:rowOff>
    </xdr:from>
    <xdr:to>
      <xdr:col>99</xdr:col>
      <xdr:colOff>460375</xdr:colOff>
      <xdr:row>40</xdr:row>
      <xdr:rowOff>293688</xdr:rowOff>
    </xdr:to>
    <xdr:pic>
      <xdr:nvPicPr>
        <xdr:cNvPr id="18775" name="Picture 18774">
          <a:extLst>
            <a:ext uri="{FF2B5EF4-FFF2-40B4-BE49-F238E27FC236}">
              <a16:creationId xmlns:a16="http://schemas.microsoft.com/office/drawing/2014/main" id="{00000000-0008-0000-0900-000057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39</xdr:row>
      <xdr:rowOff>39688</xdr:rowOff>
    </xdr:from>
    <xdr:to>
      <xdr:col>183</xdr:col>
      <xdr:colOff>460375</xdr:colOff>
      <xdr:row>39</xdr:row>
      <xdr:rowOff>293688</xdr:rowOff>
    </xdr:to>
    <xdr:pic>
      <xdr:nvPicPr>
        <xdr:cNvPr id="18778" name="Picture 18777">
          <a:extLst>
            <a:ext uri="{FF2B5EF4-FFF2-40B4-BE49-F238E27FC236}">
              <a16:creationId xmlns:a16="http://schemas.microsoft.com/office/drawing/2014/main" id="{00000000-0008-0000-0900-00005A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40</xdr:row>
      <xdr:rowOff>39688</xdr:rowOff>
    </xdr:from>
    <xdr:to>
      <xdr:col>231</xdr:col>
      <xdr:colOff>460375</xdr:colOff>
      <xdr:row>40</xdr:row>
      <xdr:rowOff>293688</xdr:rowOff>
    </xdr:to>
    <xdr:pic>
      <xdr:nvPicPr>
        <xdr:cNvPr id="18781" name="Picture 18780">
          <a:extLst>
            <a:ext uri="{FF2B5EF4-FFF2-40B4-BE49-F238E27FC236}">
              <a16:creationId xmlns:a16="http://schemas.microsoft.com/office/drawing/2014/main" id="{00000000-0008-0000-0900-00005D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39</xdr:row>
      <xdr:rowOff>39688</xdr:rowOff>
    </xdr:from>
    <xdr:to>
      <xdr:col>15</xdr:col>
      <xdr:colOff>460375</xdr:colOff>
      <xdr:row>39</xdr:row>
      <xdr:rowOff>293688</xdr:rowOff>
    </xdr:to>
    <xdr:pic>
      <xdr:nvPicPr>
        <xdr:cNvPr id="18784" name="Picture 18783">
          <a:extLst>
            <a:ext uri="{FF2B5EF4-FFF2-40B4-BE49-F238E27FC236}">
              <a16:creationId xmlns:a16="http://schemas.microsoft.com/office/drawing/2014/main" id="{00000000-0008-0000-0900-000060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39</xdr:row>
      <xdr:rowOff>39688</xdr:rowOff>
    </xdr:from>
    <xdr:to>
      <xdr:col>147</xdr:col>
      <xdr:colOff>460375</xdr:colOff>
      <xdr:row>39</xdr:row>
      <xdr:rowOff>293688</xdr:rowOff>
    </xdr:to>
    <xdr:pic>
      <xdr:nvPicPr>
        <xdr:cNvPr id="18787" name="Picture 18786">
          <a:extLst>
            <a:ext uri="{FF2B5EF4-FFF2-40B4-BE49-F238E27FC236}">
              <a16:creationId xmlns:a16="http://schemas.microsoft.com/office/drawing/2014/main" id="{00000000-0008-0000-0900-000063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37</xdr:row>
      <xdr:rowOff>39688</xdr:rowOff>
    </xdr:from>
    <xdr:to>
      <xdr:col>111</xdr:col>
      <xdr:colOff>460375</xdr:colOff>
      <xdr:row>37</xdr:row>
      <xdr:rowOff>293688</xdr:rowOff>
    </xdr:to>
    <xdr:pic>
      <xdr:nvPicPr>
        <xdr:cNvPr id="18790" name="Picture 18789">
          <a:extLst>
            <a:ext uri="{FF2B5EF4-FFF2-40B4-BE49-F238E27FC236}">
              <a16:creationId xmlns:a16="http://schemas.microsoft.com/office/drawing/2014/main" id="{00000000-0008-0000-0900-000066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40</xdr:row>
      <xdr:rowOff>39688</xdr:rowOff>
    </xdr:from>
    <xdr:to>
      <xdr:col>219</xdr:col>
      <xdr:colOff>460375</xdr:colOff>
      <xdr:row>40</xdr:row>
      <xdr:rowOff>293688</xdr:rowOff>
    </xdr:to>
    <xdr:pic>
      <xdr:nvPicPr>
        <xdr:cNvPr id="18793" name="Picture 18792">
          <a:extLst>
            <a:ext uri="{FF2B5EF4-FFF2-40B4-BE49-F238E27FC236}">
              <a16:creationId xmlns:a16="http://schemas.microsoft.com/office/drawing/2014/main" id="{00000000-0008-0000-0900-000069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37</xdr:row>
      <xdr:rowOff>39688</xdr:rowOff>
    </xdr:from>
    <xdr:to>
      <xdr:col>87</xdr:col>
      <xdr:colOff>460375</xdr:colOff>
      <xdr:row>37</xdr:row>
      <xdr:rowOff>293688</xdr:rowOff>
    </xdr:to>
    <xdr:pic>
      <xdr:nvPicPr>
        <xdr:cNvPr id="18796" name="Picture 18795">
          <a:extLst>
            <a:ext uri="{FF2B5EF4-FFF2-40B4-BE49-F238E27FC236}">
              <a16:creationId xmlns:a16="http://schemas.microsoft.com/office/drawing/2014/main" id="{00000000-0008-0000-0900-00006C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2631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39</xdr:row>
      <xdr:rowOff>39688</xdr:rowOff>
    </xdr:from>
    <xdr:to>
      <xdr:col>195</xdr:col>
      <xdr:colOff>460375</xdr:colOff>
      <xdr:row>39</xdr:row>
      <xdr:rowOff>293688</xdr:rowOff>
    </xdr:to>
    <xdr:pic>
      <xdr:nvPicPr>
        <xdr:cNvPr id="18799" name="Picture 18798">
          <a:extLst>
            <a:ext uri="{FF2B5EF4-FFF2-40B4-BE49-F238E27FC236}">
              <a16:creationId xmlns:a16="http://schemas.microsoft.com/office/drawing/2014/main" id="{00000000-0008-0000-0900-00006F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39</xdr:row>
      <xdr:rowOff>39688</xdr:rowOff>
    </xdr:from>
    <xdr:to>
      <xdr:col>159</xdr:col>
      <xdr:colOff>460375</xdr:colOff>
      <xdr:row>39</xdr:row>
      <xdr:rowOff>293688</xdr:rowOff>
    </xdr:to>
    <xdr:pic>
      <xdr:nvPicPr>
        <xdr:cNvPr id="18802" name="Picture 18801">
          <a:extLst>
            <a:ext uri="{FF2B5EF4-FFF2-40B4-BE49-F238E27FC236}">
              <a16:creationId xmlns:a16="http://schemas.microsoft.com/office/drawing/2014/main" id="{00000000-0008-0000-0900-000072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39</xdr:row>
      <xdr:rowOff>39688</xdr:rowOff>
    </xdr:from>
    <xdr:to>
      <xdr:col>75</xdr:col>
      <xdr:colOff>460375</xdr:colOff>
      <xdr:row>39</xdr:row>
      <xdr:rowOff>293688</xdr:rowOff>
    </xdr:to>
    <xdr:pic>
      <xdr:nvPicPr>
        <xdr:cNvPr id="18805" name="Picture 18804">
          <a:extLst>
            <a:ext uri="{FF2B5EF4-FFF2-40B4-BE49-F238E27FC236}">
              <a16:creationId xmlns:a16="http://schemas.microsoft.com/office/drawing/2014/main" id="{00000000-0008-0000-0900-00007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38</xdr:row>
      <xdr:rowOff>39688</xdr:rowOff>
    </xdr:from>
    <xdr:to>
      <xdr:col>3</xdr:col>
      <xdr:colOff>460375</xdr:colOff>
      <xdr:row>38</xdr:row>
      <xdr:rowOff>293688</xdr:rowOff>
    </xdr:to>
    <xdr:pic>
      <xdr:nvPicPr>
        <xdr:cNvPr id="18808" name="Picture 18807">
          <a:extLst>
            <a:ext uri="{FF2B5EF4-FFF2-40B4-BE49-F238E27FC236}">
              <a16:creationId xmlns:a16="http://schemas.microsoft.com/office/drawing/2014/main" id="{00000000-0008-0000-0900-000078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38</xdr:row>
      <xdr:rowOff>39688</xdr:rowOff>
    </xdr:from>
    <xdr:to>
      <xdr:col>51</xdr:col>
      <xdr:colOff>460375</xdr:colOff>
      <xdr:row>38</xdr:row>
      <xdr:rowOff>293688</xdr:rowOff>
    </xdr:to>
    <xdr:pic>
      <xdr:nvPicPr>
        <xdr:cNvPr id="18811" name="Picture 18810">
          <a:extLst>
            <a:ext uri="{FF2B5EF4-FFF2-40B4-BE49-F238E27FC236}">
              <a16:creationId xmlns:a16="http://schemas.microsoft.com/office/drawing/2014/main" id="{00000000-0008-0000-0900-00007B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38</xdr:row>
      <xdr:rowOff>39688</xdr:rowOff>
    </xdr:from>
    <xdr:to>
      <xdr:col>87</xdr:col>
      <xdr:colOff>460375</xdr:colOff>
      <xdr:row>38</xdr:row>
      <xdr:rowOff>293688</xdr:rowOff>
    </xdr:to>
    <xdr:pic>
      <xdr:nvPicPr>
        <xdr:cNvPr id="18814" name="Picture 18813">
          <a:extLst>
            <a:ext uri="{FF2B5EF4-FFF2-40B4-BE49-F238E27FC236}">
              <a16:creationId xmlns:a16="http://schemas.microsoft.com/office/drawing/2014/main" id="{00000000-0008-0000-0900-00007E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40</xdr:row>
      <xdr:rowOff>39688</xdr:rowOff>
    </xdr:from>
    <xdr:to>
      <xdr:col>159</xdr:col>
      <xdr:colOff>460375</xdr:colOff>
      <xdr:row>40</xdr:row>
      <xdr:rowOff>293688</xdr:rowOff>
    </xdr:to>
    <xdr:pic>
      <xdr:nvPicPr>
        <xdr:cNvPr id="18817" name="Picture 18816">
          <a:extLst>
            <a:ext uri="{FF2B5EF4-FFF2-40B4-BE49-F238E27FC236}">
              <a16:creationId xmlns:a16="http://schemas.microsoft.com/office/drawing/2014/main" id="{00000000-0008-0000-0900-000081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41</xdr:row>
      <xdr:rowOff>39688</xdr:rowOff>
    </xdr:from>
    <xdr:to>
      <xdr:col>231</xdr:col>
      <xdr:colOff>460375</xdr:colOff>
      <xdr:row>41</xdr:row>
      <xdr:rowOff>293688</xdr:rowOff>
    </xdr:to>
    <xdr:pic>
      <xdr:nvPicPr>
        <xdr:cNvPr id="18820" name="Picture 18819">
          <a:extLst>
            <a:ext uri="{FF2B5EF4-FFF2-40B4-BE49-F238E27FC236}">
              <a16:creationId xmlns:a16="http://schemas.microsoft.com/office/drawing/2014/main" id="{00000000-0008-0000-0900-000084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39</xdr:row>
      <xdr:rowOff>39688</xdr:rowOff>
    </xdr:from>
    <xdr:to>
      <xdr:col>87</xdr:col>
      <xdr:colOff>460375</xdr:colOff>
      <xdr:row>39</xdr:row>
      <xdr:rowOff>293688</xdr:rowOff>
    </xdr:to>
    <xdr:pic>
      <xdr:nvPicPr>
        <xdr:cNvPr id="18823" name="Picture 18822">
          <a:extLst>
            <a:ext uri="{FF2B5EF4-FFF2-40B4-BE49-F238E27FC236}">
              <a16:creationId xmlns:a16="http://schemas.microsoft.com/office/drawing/2014/main" id="{00000000-0008-0000-0900-000087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40</xdr:row>
      <xdr:rowOff>39688</xdr:rowOff>
    </xdr:from>
    <xdr:to>
      <xdr:col>147</xdr:col>
      <xdr:colOff>460375</xdr:colOff>
      <xdr:row>40</xdr:row>
      <xdr:rowOff>293688</xdr:rowOff>
    </xdr:to>
    <xdr:pic>
      <xdr:nvPicPr>
        <xdr:cNvPr id="18826" name="Picture 18825">
          <a:extLst>
            <a:ext uri="{FF2B5EF4-FFF2-40B4-BE49-F238E27FC236}">
              <a16:creationId xmlns:a16="http://schemas.microsoft.com/office/drawing/2014/main" id="{00000000-0008-0000-0900-00008A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39</xdr:row>
      <xdr:rowOff>39688</xdr:rowOff>
    </xdr:from>
    <xdr:to>
      <xdr:col>3</xdr:col>
      <xdr:colOff>460375</xdr:colOff>
      <xdr:row>39</xdr:row>
      <xdr:rowOff>293688</xdr:rowOff>
    </xdr:to>
    <xdr:pic>
      <xdr:nvPicPr>
        <xdr:cNvPr id="18829" name="Picture 18828">
          <a:extLst>
            <a:ext uri="{FF2B5EF4-FFF2-40B4-BE49-F238E27FC236}">
              <a16:creationId xmlns:a16="http://schemas.microsoft.com/office/drawing/2014/main" id="{00000000-0008-0000-0900-00008D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40</xdr:row>
      <xdr:rowOff>39688</xdr:rowOff>
    </xdr:from>
    <xdr:to>
      <xdr:col>39</xdr:col>
      <xdr:colOff>460375</xdr:colOff>
      <xdr:row>40</xdr:row>
      <xdr:rowOff>293688</xdr:rowOff>
    </xdr:to>
    <xdr:pic>
      <xdr:nvPicPr>
        <xdr:cNvPr id="18832" name="Picture 18831">
          <a:extLst>
            <a:ext uri="{FF2B5EF4-FFF2-40B4-BE49-F238E27FC236}">
              <a16:creationId xmlns:a16="http://schemas.microsoft.com/office/drawing/2014/main" id="{00000000-0008-0000-0900-000090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40</xdr:row>
      <xdr:rowOff>39688</xdr:rowOff>
    </xdr:from>
    <xdr:to>
      <xdr:col>183</xdr:col>
      <xdr:colOff>460375</xdr:colOff>
      <xdr:row>40</xdr:row>
      <xdr:rowOff>293688</xdr:rowOff>
    </xdr:to>
    <xdr:pic>
      <xdr:nvPicPr>
        <xdr:cNvPr id="18835" name="Picture 18834">
          <a:extLst>
            <a:ext uri="{FF2B5EF4-FFF2-40B4-BE49-F238E27FC236}">
              <a16:creationId xmlns:a16="http://schemas.microsoft.com/office/drawing/2014/main" id="{00000000-0008-0000-0900-000093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39</xdr:row>
      <xdr:rowOff>39688</xdr:rowOff>
    </xdr:from>
    <xdr:to>
      <xdr:col>63</xdr:col>
      <xdr:colOff>460375</xdr:colOff>
      <xdr:row>39</xdr:row>
      <xdr:rowOff>293688</xdr:rowOff>
    </xdr:to>
    <xdr:pic>
      <xdr:nvPicPr>
        <xdr:cNvPr id="18838" name="Picture 18837">
          <a:extLst>
            <a:ext uri="{FF2B5EF4-FFF2-40B4-BE49-F238E27FC236}">
              <a16:creationId xmlns:a16="http://schemas.microsoft.com/office/drawing/2014/main" id="{00000000-0008-0000-0900-000096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40</xdr:row>
      <xdr:rowOff>39688</xdr:rowOff>
    </xdr:from>
    <xdr:to>
      <xdr:col>207</xdr:col>
      <xdr:colOff>460375</xdr:colOff>
      <xdr:row>40</xdr:row>
      <xdr:rowOff>293688</xdr:rowOff>
    </xdr:to>
    <xdr:pic>
      <xdr:nvPicPr>
        <xdr:cNvPr id="18841" name="Picture 18840">
          <a:extLst>
            <a:ext uri="{FF2B5EF4-FFF2-40B4-BE49-F238E27FC236}">
              <a16:creationId xmlns:a16="http://schemas.microsoft.com/office/drawing/2014/main" id="{00000000-0008-0000-0900-000099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41</xdr:row>
      <xdr:rowOff>39688</xdr:rowOff>
    </xdr:from>
    <xdr:to>
      <xdr:col>99</xdr:col>
      <xdr:colOff>460375</xdr:colOff>
      <xdr:row>41</xdr:row>
      <xdr:rowOff>293688</xdr:rowOff>
    </xdr:to>
    <xdr:pic>
      <xdr:nvPicPr>
        <xdr:cNvPr id="18844" name="Picture 18843">
          <a:extLst>
            <a:ext uri="{FF2B5EF4-FFF2-40B4-BE49-F238E27FC236}">
              <a16:creationId xmlns:a16="http://schemas.microsoft.com/office/drawing/2014/main" id="{00000000-0008-0000-0900-00009C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40</xdr:row>
      <xdr:rowOff>39688</xdr:rowOff>
    </xdr:from>
    <xdr:to>
      <xdr:col>15</xdr:col>
      <xdr:colOff>460375</xdr:colOff>
      <xdr:row>40</xdr:row>
      <xdr:rowOff>293688</xdr:rowOff>
    </xdr:to>
    <xdr:pic>
      <xdr:nvPicPr>
        <xdr:cNvPr id="18847" name="Picture 18846">
          <a:extLst>
            <a:ext uri="{FF2B5EF4-FFF2-40B4-BE49-F238E27FC236}">
              <a16:creationId xmlns:a16="http://schemas.microsoft.com/office/drawing/2014/main" id="{00000000-0008-0000-0900-00009F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40</xdr:row>
      <xdr:rowOff>39688</xdr:rowOff>
    </xdr:from>
    <xdr:to>
      <xdr:col>195</xdr:col>
      <xdr:colOff>460375</xdr:colOff>
      <xdr:row>40</xdr:row>
      <xdr:rowOff>293688</xdr:rowOff>
    </xdr:to>
    <xdr:pic>
      <xdr:nvPicPr>
        <xdr:cNvPr id="18850" name="Picture 18849">
          <a:extLst>
            <a:ext uri="{FF2B5EF4-FFF2-40B4-BE49-F238E27FC236}">
              <a16:creationId xmlns:a16="http://schemas.microsoft.com/office/drawing/2014/main" id="{00000000-0008-0000-0900-0000A2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41</xdr:row>
      <xdr:rowOff>39688</xdr:rowOff>
    </xdr:from>
    <xdr:to>
      <xdr:col>27</xdr:col>
      <xdr:colOff>460375</xdr:colOff>
      <xdr:row>41</xdr:row>
      <xdr:rowOff>293688</xdr:rowOff>
    </xdr:to>
    <xdr:pic>
      <xdr:nvPicPr>
        <xdr:cNvPr id="18853" name="Picture 18852">
          <a:extLst>
            <a:ext uri="{FF2B5EF4-FFF2-40B4-BE49-F238E27FC236}">
              <a16:creationId xmlns:a16="http://schemas.microsoft.com/office/drawing/2014/main" id="{00000000-0008-0000-0900-0000A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41</xdr:row>
      <xdr:rowOff>39688</xdr:rowOff>
    </xdr:from>
    <xdr:to>
      <xdr:col>219</xdr:col>
      <xdr:colOff>460375</xdr:colOff>
      <xdr:row>41</xdr:row>
      <xdr:rowOff>293688</xdr:rowOff>
    </xdr:to>
    <xdr:pic>
      <xdr:nvPicPr>
        <xdr:cNvPr id="18856" name="Picture 18855">
          <a:extLst>
            <a:ext uri="{FF2B5EF4-FFF2-40B4-BE49-F238E27FC236}">
              <a16:creationId xmlns:a16="http://schemas.microsoft.com/office/drawing/2014/main" id="{00000000-0008-0000-0900-0000A8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38</xdr:row>
      <xdr:rowOff>39688</xdr:rowOff>
    </xdr:from>
    <xdr:to>
      <xdr:col>111</xdr:col>
      <xdr:colOff>460375</xdr:colOff>
      <xdr:row>38</xdr:row>
      <xdr:rowOff>293688</xdr:rowOff>
    </xdr:to>
    <xdr:pic>
      <xdr:nvPicPr>
        <xdr:cNvPr id="18859" name="Picture 18858">
          <a:extLst>
            <a:ext uri="{FF2B5EF4-FFF2-40B4-BE49-F238E27FC236}">
              <a16:creationId xmlns:a16="http://schemas.microsoft.com/office/drawing/2014/main" id="{00000000-0008-0000-0900-0000AB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2965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40</xdr:row>
      <xdr:rowOff>39688</xdr:rowOff>
    </xdr:from>
    <xdr:to>
      <xdr:col>75</xdr:col>
      <xdr:colOff>460375</xdr:colOff>
      <xdr:row>40</xdr:row>
      <xdr:rowOff>293688</xdr:rowOff>
    </xdr:to>
    <xdr:pic>
      <xdr:nvPicPr>
        <xdr:cNvPr id="18862" name="Picture 18861">
          <a:extLst>
            <a:ext uri="{FF2B5EF4-FFF2-40B4-BE49-F238E27FC236}">
              <a16:creationId xmlns:a16="http://schemas.microsoft.com/office/drawing/2014/main" id="{00000000-0008-0000-0900-0000AE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40</xdr:row>
      <xdr:rowOff>39688</xdr:rowOff>
    </xdr:from>
    <xdr:to>
      <xdr:col>171</xdr:col>
      <xdr:colOff>460375</xdr:colOff>
      <xdr:row>40</xdr:row>
      <xdr:rowOff>293688</xdr:rowOff>
    </xdr:to>
    <xdr:pic>
      <xdr:nvPicPr>
        <xdr:cNvPr id="18865" name="Picture 18864">
          <a:extLst>
            <a:ext uri="{FF2B5EF4-FFF2-40B4-BE49-F238E27FC236}">
              <a16:creationId xmlns:a16="http://schemas.microsoft.com/office/drawing/2014/main" id="{00000000-0008-0000-0900-0000B1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39</xdr:row>
      <xdr:rowOff>39688</xdr:rowOff>
    </xdr:from>
    <xdr:to>
      <xdr:col>51</xdr:col>
      <xdr:colOff>460375</xdr:colOff>
      <xdr:row>39</xdr:row>
      <xdr:rowOff>293688</xdr:rowOff>
    </xdr:to>
    <xdr:pic>
      <xdr:nvPicPr>
        <xdr:cNvPr id="18868" name="Picture 18867">
          <a:extLst>
            <a:ext uri="{FF2B5EF4-FFF2-40B4-BE49-F238E27FC236}">
              <a16:creationId xmlns:a16="http://schemas.microsoft.com/office/drawing/2014/main" id="{00000000-0008-0000-0900-0000B4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40</xdr:row>
      <xdr:rowOff>39688</xdr:rowOff>
    </xdr:from>
    <xdr:to>
      <xdr:col>135</xdr:col>
      <xdr:colOff>460375</xdr:colOff>
      <xdr:row>40</xdr:row>
      <xdr:rowOff>293688</xdr:rowOff>
    </xdr:to>
    <xdr:pic>
      <xdr:nvPicPr>
        <xdr:cNvPr id="18871" name="Picture 18870">
          <a:extLst>
            <a:ext uri="{FF2B5EF4-FFF2-40B4-BE49-F238E27FC236}">
              <a16:creationId xmlns:a16="http://schemas.microsoft.com/office/drawing/2014/main" id="{00000000-0008-0000-0900-0000B7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40</xdr:row>
      <xdr:rowOff>39688</xdr:rowOff>
    </xdr:from>
    <xdr:to>
      <xdr:col>123</xdr:col>
      <xdr:colOff>460375</xdr:colOff>
      <xdr:row>40</xdr:row>
      <xdr:rowOff>293688</xdr:rowOff>
    </xdr:to>
    <xdr:pic>
      <xdr:nvPicPr>
        <xdr:cNvPr id="18874" name="Picture 18873">
          <a:extLst>
            <a:ext uri="{FF2B5EF4-FFF2-40B4-BE49-F238E27FC236}">
              <a16:creationId xmlns:a16="http://schemas.microsoft.com/office/drawing/2014/main" id="{00000000-0008-0000-0900-0000BA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41</xdr:row>
      <xdr:rowOff>39688</xdr:rowOff>
    </xdr:from>
    <xdr:to>
      <xdr:col>195</xdr:col>
      <xdr:colOff>460375</xdr:colOff>
      <xdr:row>41</xdr:row>
      <xdr:rowOff>293688</xdr:rowOff>
    </xdr:to>
    <xdr:pic>
      <xdr:nvPicPr>
        <xdr:cNvPr id="18877" name="Picture 18876">
          <a:extLst>
            <a:ext uri="{FF2B5EF4-FFF2-40B4-BE49-F238E27FC236}">
              <a16:creationId xmlns:a16="http://schemas.microsoft.com/office/drawing/2014/main" id="{00000000-0008-0000-0900-0000BD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41</xdr:row>
      <xdr:rowOff>39688</xdr:rowOff>
    </xdr:from>
    <xdr:to>
      <xdr:col>39</xdr:col>
      <xdr:colOff>460375</xdr:colOff>
      <xdr:row>41</xdr:row>
      <xdr:rowOff>293688</xdr:rowOff>
    </xdr:to>
    <xdr:pic>
      <xdr:nvPicPr>
        <xdr:cNvPr id="18880" name="Picture 18879">
          <a:extLst>
            <a:ext uri="{FF2B5EF4-FFF2-40B4-BE49-F238E27FC236}">
              <a16:creationId xmlns:a16="http://schemas.microsoft.com/office/drawing/2014/main" id="{00000000-0008-0000-0900-0000C0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41</xdr:row>
      <xdr:rowOff>39688</xdr:rowOff>
    </xdr:from>
    <xdr:to>
      <xdr:col>147</xdr:col>
      <xdr:colOff>460375</xdr:colOff>
      <xdr:row>41</xdr:row>
      <xdr:rowOff>293688</xdr:rowOff>
    </xdr:to>
    <xdr:pic>
      <xdr:nvPicPr>
        <xdr:cNvPr id="18883" name="Picture 18882">
          <a:extLst>
            <a:ext uri="{FF2B5EF4-FFF2-40B4-BE49-F238E27FC236}">
              <a16:creationId xmlns:a16="http://schemas.microsoft.com/office/drawing/2014/main" id="{00000000-0008-0000-0900-0000C3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41</xdr:row>
      <xdr:rowOff>39688</xdr:rowOff>
    </xdr:from>
    <xdr:to>
      <xdr:col>171</xdr:col>
      <xdr:colOff>460375</xdr:colOff>
      <xdr:row>41</xdr:row>
      <xdr:rowOff>293688</xdr:rowOff>
    </xdr:to>
    <xdr:pic>
      <xdr:nvPicPr>
        <xdr:cNvPr id="18886" name="Picture 18885">
          <a:extLst>
            <a:ext uri="{FF2B5EF4-FFF2-40B4-BE49-F238E27FC236}">
              <a16:creationId xmlns:a16="http://schemas.microsoft.com/office/drawing/2014/main" id="{00000000-0008-0000-0900-0000C6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41</xdr:row>
      <xdr:rowOff>39688</xdr:rowOff>
    </xdr:from>
    <xdr:to>
      <xdr:col>183</xdr:col>
      <xdr:colOff>460375</xdr:colOff>
      <xdr:row>41</xdr:row>
      <xdr:rowOff>293688</xdr:rowOff>
    </xdr:to>
    <xdr:pic>
      <xdr:nvPicPr>
        <xdr:cNvPr id="18889" name="Picture 18888">
          <a:extLst>
            <a:ext uri="{FF2B5EF4-FFF2-40B4-BE49-F238E27FC236}">
              <a16:creationId xmlns:a16="http://schemas.microsoft.com/office/drawing/2014/main" id="{00000000-0008-0000-0900-0000C9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40</xdr:row>
      <xdr:rowOff>39688</xdr:rowOff>
    </xdr:from>
    <xdr:to>
      <xdr:col>3</xdr:col>
      <xdr:colOff>460375</xdr:colOff>
      <xdr:row>40</xdr:row>
      <xdr:rowOff>293688</xdr:rowOff>
    </xdr:to>
    <xdr:pic>
      <xdr:nvPicPr>
        <xdr:cNvPr id="18892" name="Picture 18891">
          <a:extLst>
            <a:ext uri="{FF2B5EF4-FFF2-40B4-BE49-F238E27FC236}">
              <a16:creationId xmlns:a16="http://schemas.microsoft.com/office/drawing/2014/main" id="{00000000-0008-0000-0900-0000CC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41</xdr:row>
      <xdr:rowOff>39688</xdr:rowOff>
    </xdr:from>
    <xdr:to>
      <xdr:col>207</xdr:col>
      <xdr:colOff>460375</xdr:colOff>
      <xdr:row>41</xdr:row>
      <xdr:rowOff>293688</xdr:rowOff>
    </xdr:to>
    <xdr:pic>
      <xdr:nvPicPr>
        <xdr:cNvPr id="18895" name="Picture 18894">
          <a:extLst>
            <a:ext uri="{FF2B5EF4-FFF2-40B4-BE49-F238E27FC236}">
              <a16:creationId xmlns:a16="http://schemas.microsoft.com/office/drawing/2014/main" id="{00000000-0008-0000-0900-0000CF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42</xdr:row>
      <xdr:rowOff>39688</xdr:rowOff>
    </xdr:from>
    <xdr:to>
      <xdr:col>27</xdr:col>
      <xdr:colOff>460375</xdr:colOff>
      <xdr:row>42</xdr:row>
      <xdr:rowOff>293688</xdr:rowOff>
    </xdr:to>
    <xdr:pic>
      <xdr:nvPicPr>
        <xdr:cNvPr id="18898" name="Picture 18897">
          <a:extLst>
            <a:ext uri="{FF2B5EF4-FFF2-40B4-BE49-F238E27FC236}">
              <a16:creationId xmlns:a16="http://schemas.microsoft.com/office/drawing/2014/main" id="{00000000-0008-0000-0900-0000D2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41</xdr:row>
      <xdr:rowOff>39688</xdr:rowOff>
    </xdr:from>
    <xdr:to>
      <xdr:col>159</xdr:col>
      <xdr:colOff>460375</xdr:colOff>
      <xdr:row>41</xdr:row>
      <xdr:rowOff>293688</xdr:rowOff>
    </xdr:to>
    <xdr:pic>
      <xdr:nvPicPr>
        <xdr:cNvPr id="18901" name="Picture 18900">
          <a:extLst>
            <a:ext uri="{FF2B5EF4-FFF2-40B4-BE49-F238E27FC236}">
              <a16:creationId xmlns:a16="http://schemas.microsoft.com/office/drawing/2014/main" id="{00000000-0008-0000-0900-0000D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39</xdr:row>
      <xdr:rowOff>39688</xdr:rowOff>
    </xdr:from>
    <xdr:to>
      <xdr:col>111</xdr:col>
      <xdr:colOff>460375</xdr:colOff>
      <xdr:row>39</xdr:row>
      <xdr:rowOff>293688</xdr:rowOff>
    </xdr:to>
    <xdr:pic>
      <xdr:nvPicPr>
        <xdr:cNvPr id="18904" name="Picture 18903">
          <a:extLst>
            <a:ext uri="{FF2B5EF4-FFF2-40B4-BE49-F238E27FC236}">
              <a16:creationId xmlns:a16="http://schemas.microsoft.com/office/drawing/2014/main" id="{00000000-0008-0000-0900-0000D8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32984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42</xdr:row>
      <xdr:rowOff>39688</xdr:rowOff>
    </xdr:from>
    <xdr:to>
      <xdr:col>219</xdr:col>
      <xdr:colOff>460375</xdr:colOff>
      <xdr:row>42</xdr:row>
      <xdr:rowOff>293688</xdr:rowOff>
    </xdr:to>
    <xdr:pic>
      <xdr:nvPicPr>
        <xdr:cNvPr id="18907" name="Picture 18906">
          <a:extLst>
            <a:ext uri="{FF2B5EF4-FFF2-40B4-BE49-F238E27FC236}">
              <a16:creationId xmlns:a16="http://schemas.microsoft.com/office/drawing/2014/main" id="{00000000-0008-0000-0900-0000DB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40</xdr:row>
      <xdr:rowOff>39688</xdr:rowOff>
    </xdr:from>
    <xdr:to>
      <xdr:col>51</xdr:col>
      <xdr:colOff>460375</xdr:colOff>
      <xdr:row>40</xdr:row>
      <xdr:rowOff>293688</xdr:rowOff>
    </xdr:to>
    <xdr:pic>
      <xdr:nvPicPr>
        <xdr:cNvPr id="18910" name="Picture 18909">
          <a:extLst>
            <a:ext uri="{FF2B5EF4-FFF2-40B4-BE49-F238E27FC236}">
              <a16:creationId xmlns:a16="http://schemas.microsoft.com/office/drawing/2014/main" id="{00000000-0008-0000-0900-0000DE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41</xdr:row>
      <xdr:rowOff>39688</xdr:rowOff>
    </xdr:from>
    <xdr:to>
      <xdr:col>123</xdr:col>
      <xdr:colOff>460375</xdr:colOff>
      <xdr:row>41</xdr:row>
      <xdr:rowOff>293688</xdr:rowOff>
    </xdr:to>
    <xdr:pic>
      <xdr:nvPicPr>
        <xdr:cNvPr id="18913" name="Picture 18912">
          <a:extLst>
            <a:ext uri="{FF2B5EF4-FFF2-40B4-BE49-F238E27FC236}">
              <a16:creationId xmlns:a16="http://schemas.microsoft.com/office/drawing/2014/main" id="{00000000-0008-0000-0900-0000E1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42</xdr:row>
      <xdr:rowOff>39688</xdr:rowOff>
    </xdr:from>
    <xdr:to>
      <xdr:col>147</xdr:col>
      <xdr:colOff>460375</xdr:colOff>
      <xdr:row>42</xdr:row>
      <xdr:rowOff>293688</xdr:rowOff>
    </xdr:to>
    <xdr:pic>
      <xdr:nvPicPr>
        <xdr:cNvPr id="18916" name="Picture 18915">
          <a:extLst>
            <a:ext uri="{FF2B5EF4-FFF2-40B4-BE49-F238E27FC236}">
              <a16:creationId xmlns:a16="http://schemas.microsoft.com/office/drawing/2014/main" id="{00000000-0008-0000-0900-0000E4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40</xdr:row>
      <xdr:rowOff>39688</xdr:rowOff>
    </xdr:from>
    <xdr:to>
      <xdr:col>63</xdr:col>
      <xdr:colOff>460375</xdr:colOff>
      <xdr:row>40</xdr:row>
      <xdr:rowOff>293688</xdr:rowOff>
    </xdr:to>
    <xdr:pic>
      <xdr:nvPicPr>
        <xdr:cNvPr id="18919" name="Picture 18918">
          <a:extLst>
            <a:ext uri="{FF2B5EF4-FFF2-40B4-BE49-F238E27FC236}">
              <a16:creationId xmlns:a16="http://schemas.microsoft.com/office/drawing/2014/main" id="{00000000-0008-0000-0900-0000E7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41</xdr:row>
      <xdr:rowOff>39688</xdr:rowOff>
    </xdr:from>
    <xdr:to>
      <xdr:col>3</xdr:col>
      <xdr:colOff>460375</xdr:colOff>
      <xdr:row>41</xdr:row>
      <xdr:rowOff>293688</xdr:rowOff>
    </xdr:to>
    <xdr:pic>
      <xdr:nvPicPr>
        <xdr:cNvPr id="18922" name="Picture 18921">
          <a:extLst>
            <a:ext uri="{FF2B5EF4-FFF2-40B4-BE49-F238E27FC236}">
              <a16:creationId xmlns:a16="http://schemas.microsoft.com/office/drawing/2014/main" id="{00000000-0008-0000-0900-0000EA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40</xdr:row>
      <xdr:rowOff>39688</xdr:rowOff>
    </xdr:from>
    <xdr:to>
      <xdr:col>87</xdr:col>
      <xdr:colOff>460375</xdr:colOff>
      <xdr:row>40</xdr:row>
      <xdr:rowOff>293688</xdr:rowOff>
    </xdr:to>
    <xdr:pic>
      <xdr:nvPicPr>
        <xdr:cNvPr id="18925" name="Picture 18924">
          <a:extLst>
            <a:ext uri="{FF2B5EF4-FFF2-40B4-BE49-F238E27FC236}">
              <a16:creationId xmlns:a16="http://schemas.microsoft.com/office/drawing/2014/main" id="{00000000-0008-0000-0900-0000ED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40</xdr:row>
      <xdr:rowOff>39688</xdr:rowOff>
    </xdr:from>
    <xdr:to>
      <xdr:col>111</xdr:col>
      <xdr:colOff>460375</xdr:colOff>
      <xdr:row>40</xdr:row>
      <xdr:rowOff>293688</xdr:rowOff>
    </xdr:to>
    <xdr:pic>
      <xdr:nvPicPr>
        <xdr:cNvPr id="18928" name="Picture 18927">
          <a:extLst>
            <a:ext uri="{FF2B5EF4-FFF2-40B4-BE49-F238E27FC236}">
              <a16:creationId xmlns:a16="http://schemas.microsoft.com/office/drawing/2014/main" id="{00000000-0008-0000-0900-0000F0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3631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42</xdr:row>
      <xdr:rowOff>39688</xdr:rowOff>
    </xdr:from>
    <xdr:to>
      <xdr:col>159</xdr:col>
      <xdr:colOff>460375</xdr:colOff>
      <xdr:row>42</xdr:row>
      <xdr:rowOff>293688</xdr:rowOff>
    </xdr:to>
    <xdr:pic>
      <xdr:nvPicPr>
        <xdr:cNvPr id="18931" name="Picture 18930">
          <a:extLst>
            <a:ext uri="{FF2B5EF4-FFF2-40B4-BE49-F238E27FC236}">
              <a16:creationId xmlns:a16="http://schemas.microsoft.com/office/drawing/2014/main" id="{00000000-0008-0000-0900-0000F3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41</xdr:row>
      <xdr:rowOff>39688</xdr:rowOff>
    </xdr:from>
    <xdr:to>
      <xdr:col>75</xdr:col>
      <xdr:colOff>460375</xdr:colOff>
      <xdr:row>41</xdr:row>
      <xdr:rowOff>293688</xdr:rowOff>
    </xdr:to>
    <xdr:pic>
      <xdr:nvPicPr>
        <xdr:cNvPr id="18934" name="Picture 18933">
          <a:extLst>
            <a:ext uri="{FF2B5EF4-FFF2-40B4-BE49-F238E27FC236}">
              <a16:creationId xmlns:a16="http://schemas.microsoft.com/office/drawing/2014/main" id="{00000000-0008-0000-0900-0000F6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41</xdr:row>
      <xdr:rowOff>39688</xdr:rowOff>
    </xdr:from>
    <xdr:to>
      <xdr:col>135</xdr:col>
      <xdr:colOff>460375</xdr:colOff>
      <xdr:row>41</xdr:row>
      <xdr:rowOff>293688</xdr:rowOff>
    </xdr:to>
    <xdr:pic>
      <xdr:nvPicPr>
        <xdr:cNvPr id="18937" name="Picture 18936">
          <a:extLst>
            <a:ext uri="{FF2B5EF4-FFF2-40B4-BE49-F238E27FC236}">
              <a16:creationId xmlns:a16="http://schemas.microsoft.com/office/drawing/2014/main" id="{00000000-0008-0000-0900-0000F9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42</xdr:row>
      <xdr:rowOff>39688</xdr:rowOff>
    </xdr:from>
    <xdr:to>
      <xdr:col>39</xdr:col>
      <xdr:colOff>460375</xdr:colOff>
      <xdr:row>42</xdr:row>
      <xdr:rowOff>293688</xdr:rowOff>
    </xdr:to>
    <xdr:pic>
      <xdr:nvPicPr>
        <xdr:cNvPr id="18940" name="Picture 18939">
          <a:extLst>
            <a:ext uri="{FF2B5EF4-FFF2-40B4-BE49-F238E27FC236}">
              <a16:creationId xmlns:a16="http://schemas.microsoft.com/office/drawing/2014/main" id="{00000000-0008-0000-0900-0000FC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41</xdr:row>
      <xdr:rowOff>39688</xdr:rowOff>
    </xdr:from>
    <xdr:to>
      <xdr:col>51</xdr:col>
      <xdr:colOff>460375</xdr:colOff>
      <xdr:row>41</xdr:row>
      <xdr:rowOff>293688</xdr:rowOff>
    </xdr:to>
    <xdr:pic>
      <xdr:nvPicPr>
        <xdr:cNvPr id="18943" name="Picture 18942">
          <a:extLst>
            <a:ext uri="{FF2B5EF4-FFF2-40B4-BE49-F238E27FC236}">
              <a16:creationId xmlns:a16="http://schemas.microsoft.com/office/drawing/2014/main" id="{00000000-0008-0000-0900-0000FF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42</xdr:row>
      <xdr:rowOff>39688</xdr:rowOff>
    </xdr:from>
    <xdr:to>
      <xdr:col>183</xdr:col>
      <xdr:colOff>460375</xdr:colOff>
      <xdr:row>42</xdr:row>
      <xdr:rowOff>293688</xdr:rowOff>
    </xdr:to>
    <xdr:pic>
      <xdr:nvPicPr>
        <xdr:cNvPr id="18946" name="Picture 18945">
          <a:extLst>
            <a:ext uri="{FF2B5EF4-FFF2-40B4-BE49-F238E27FC236}">
              <a16:creationId xmlns:a16="http://schemas.microsoft.com/office/drawing/2014/main" id="{00000000-0008-0000-0900-00000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42</xdr:row>
      <xdr:rowOff>39688</xdr:rowOff>
    </xdr:from>
    <xdr:to>
      <xdr:col>3</xdr:col>
      <xdr:colOff>460375</xdr:colOff>
      <xdr:row>42</xdr:row>
      <xdr:rowOff>293688</xdr:rowOff>
    </xdr:to>
    <xdr:pic>
      <xdr:nvPicPr>
        <xdr:cNvPr id="18949" name="Picture 18948">
          <a:extLst>
            <a:ext uri="{FF2B5EF4-FFF2-40B4-BE49-F238E27FC236}">
              <a16:creationId xmlns:a16="http://schemas.microsoft.com/office/drawing/2014/main" id="{00000000-0008-0000-0900-00000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43</xdr:row>
      <xdr:rowOff>39688</xdr:rowOff>
    </xdr:from>
    <xdr:to>
      <xdr:col>147</xdr:col>
      <xdr:colOff>460375</xdr:colOff>
      <xdr:row>43</xdr:row>
      <xdr:rowOff>293688</xdr:rowOff>
    </xdr:to>
    <xdr:pic>
      <xdr:nvPicPr>
        <xdr:cNvPr id="18952" name="Picture 18951">
          <a:extLst>
            <a:ext uri="{FF2B5EF4-FFF2-40B4-BE49-F238E27FC236}">
              <a16:creationId xmlns:a16="http://schemas.microsoft.com/office/drawing/2014/main" id="{00000000-0008-0000-0900-00000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41</xdr:row>
      <xdr:rowOff>39688</xdr:rowOff>
    </xdr:from>
    <xdr:to>
      <xdr:col>111</xdr:col>
      <xdr:colOff>460375</xdr:colOff>
      <xdr:row>41</xdr:row>
      <xdr:rowOff>293688</xdr:rowOff>
    </xdr:to>
    <xdr:pic>
      <xdr:nvPicPr>
        <xdr:cNvPr id="18955" name="Picture 18954">
          <a:extLst>
            <a:ext uri="{FF2B5EF4-FFF2-40B4-BE49-F238E27FC236}">
              <a16:creationId xmlns:a16="http://schemas.microsoft.com/office/drawing/2014/main" id="{00000000-0008-0000-0900-00000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41</xdr:row>
      <xdr:rowOff>39688</xdr:rowOff>
    </xdr:from>
    <xdr:to>
      <xdr:col>15</xdr:col>
      <xdr:colOff>460375</xdr:colOff>
      <xdr:row>41</xdr:row>
      <xdr:rowOff>293688</xdr:rowOff>
    </xdr:to>
    <xdr:pic>
      <xdr:nvPicPr>
        <xdr:cNvPr id="18958" name="Picture 18957">
          <a:extLst>
            <a:ext uri="{FF2B5EF4-FFF2-40B4-BE49-F238E27FC236}">
              <a16:creationId xmlns:a16="http://schemas.microsoft.com/office/drawing/2014/main" id="{00000000-0008-0000-0900-00000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42</xdr:row>
      <xdr:rowOff>39688</xdr:rowOff>
    </xdr:from>
    <xdr:to>
      <xdr:col>135</xdr:col>
      <xdr:colOff>460375</xdr:colOff>
      <xdr:row>42</xdr:row>
      <xdr:rowOff>293688</xdr:rowOff>
    </xdr:to>
    <xdr:pic>
      <xdr:nvPicPr>
        <xdr:cNvPr id="18961" name="Picture 18960">
          <a:extLst>
            <a:ext uri="{FF2B5EF4-FFF2-40B4-BE49-F238E27FC236}">
              <a16:creationId xmlns:a16="http://schemas.microsoft.com/office/drawing/2014/main" id="{00000000-0008-0000-0900-00001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42</xdr:row>
      <xdr:rowOff>39688</xdr:rowOff>
    </xdr:from>
    <xdr:to>
      <xdr:col>207</xdr:col>
      <xdr:colOff>460375</xdr:colOff>
      <xdr:row>42</xdr:row>
      <xdr:rowOff>293688</xdr:rowOff>
    </xdr:to>
    <xdr:pic>
      <xdr:nvPicPr>
        <xdr:cNvPr id="18964" name="Picture 18963">
          <a:extLst>
            <a:ext uri="{FF2B5EF4-FFF2-40B4-BE49-F238E27FC236}">
              <a16:creationId xmlns:a16="http://schemas.microsoft.com/office/drawing/2014/main" id="{00000000-0008-0000-0900-00001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42</xdr:row>
      <xdr:rowOff>39688</xdr:rowOff>
    </xdr:from>
    <xdr:to>
      <xdr:col>171</xdr:col>
      <xdr:colOff>460375</xdr:colOff>
      <xdr:row>42</xdr:row>
      <xdr:rowOff>293688</xdr:rowOff>
    </xdr:to>
    <xdr:pic>
      <xdr:nvPicPr>
        <xdr:cNvPr id="18967" name="Picture 18966">
          <a:extLst>
            <a:ext uri="{FF2B5EF4-FFF2-40B4-BE49-F238E27FC236}">
              <a16:creationId xmlns:a16="http://schemas.microsoft.com/office/drawing/2014/main" id="{00000000-0008-0000-0900-00001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43</xdr:row>
      <xdr:rowOff>39688</xdr:rowOff>
    </xdr:from>
    <xdr:to>
      <xdr:col>159</xdr:col>
      <xdr:colOff>460375</xdr:colOff>
      <xdr:row>43</xdr:row>
      <xdr:rowOff>293688</xdr:rowOff>
    </xdr:to>
    <xdr:pic>
      <xdr:nvPicPr>
        <xdr:cNvPr id="18970" name="Picture 18969">
          <a:extLst>
            <a:ext uri="{FF2B5EF4-FFF2-40B4-BE49-F238E27FC236}">
              <a16:creationId xmlns:a16="http://schemas.microsoft.com/office/drawing/2014/main" id="{00000000-0008-0000-0900-00001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43</xdr:row>
      <xdr:rowOff>39688</xdr:rowOff>
    </xdr:from>
    <xdr:to>
      <xdr:col>27</xdr:col>
      <xdr:colOff>460375</xdr:colOff>
      <xdr:row>43</xdr:row>
      <xdr:rowOff>293688</xdr:rowOff>
    </xdr:to>
    <xdr:pic>
      <xdr:nvPicPr>
        <xdr:cNvPr id="18973" name="Picture 18972">
          <a:extLst>
            <a:ext uri="{FF2B5EF4-FFF2-40B4-BE49-F238E27FC236}">
              <a16:creationId xmlns:a16="http://schemas.microsoft.com/office/drawing/2014/main" id="{00000000-0008-0000-0900-00001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42</xdr:row>
      <xdr:rowOff>39688</xdr:rowOff>
    </xdr:from>
    <xdr:to>
      <xdr:col>195</xdr:col>
      <xdr:colOff>460375</xdr:colOff>
      <xdr:row>42</xdr:row>
      <xdr:rowOff>293688</xdr:rowOff>
    </xdr:to>
    <xdr:pic>
      <xdr:nvPicPr>
        <xdr:cNvPr id="18976" name="Picture 18975">
          <a:extLst>
            <a:ext uri="{FF2B5EF4-FFF2-40B4-BE49-F238E27FC236}">
              <a16:creationId xmlns:a16="http://schemas.microsoft.com/office/drawing/2014/main" id="{00000000-0008-0000-0900-00002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43</xdr:row>
      <xdr:rowOff>39688</xdr:rowOff>
    </xdr:from>
    <xdr:to>
      <xdr:col>39</xdr:col>
      <xdr:colOff>460375</xdr:colOff>
      <xdr:row>43</xdr:row>
      <xdr:rowOff>293688</xdr:rowOff>
    </xdr:to>
    <xdr:pic>
      <xdr:nvPicPr>
        <xdr:cNvPr id="18979" name="Picture 18978">
          <a:extLst>
            <a:ext uri="{FF2B5EF4-FFF2-40B4-BE49-F238E27FC236}">
              <a16:creationId xmlns:a16="http://schemas.microsoft.com/office/drawing/2014/main" id="{00000000-0008-0000-0900-00002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43</xdr:row>
      <xdr:rowOff>39688</xdr:rowOff>
    </xdr:from>
    <xdr:to>
      <xdr:col>183</xdr:col>
      <xdr:colOff>460375</xdr:colOff>
      <xdr:row>43</xdr:row>
      <xdr:rowOff>293688</xdr:rowOff>
    </xdr:to>
    <xdr:pic>
      <xdr:nvPicPr>
        <xdr:cNvPr id="18982" name="Picture 18981">
          <a:extLst>
            <a:ext uri="{FF2B5EF4-FFF2-40B4-BE49-F238E27FC236}">
              <a16:creationId xmlns:a16="http://schemas.microsoft.com/office/drawing/2014/main" id="{00000000-0008-0000-0900-00002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42</xdr:row>
      <xdr:rowOff>39688</xdr:rowOff>
    </xdr:from>
    <xdr:to>
      <xdr:col>51</xdr:col>
      <xdr:colOff>460375</xdr:colOff>
      <xdr:row>42</xdr:row>
      <xdr:rowOff>293688</xdr:rowOff>
    </xdr:to>
    <xdr:pic>
      <xdr:nvPicPr>
        <xdr:cNvPr id="18985" name="Picture 18984">
          <a:extLst>
            <a:ext uri="{FF2B5EF4-FFF2-40B4-BE49-F238E27FC236}">
              <a16:creationId xmlns:a16="http://schemas.microsoft.com/office/drawing/2014/main" id="{00000000-0008-0000-0900-00002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42</xdr:row>
      <xdr:rowOff>39688</xdr:rowOff>
    </xdr:from>
    <xdr:to>
      <xdr:col>231</xdr:col>
      <xdr:colOff>460375</xdr:colOff>
      <xdr:row>42</xdr:row>
      <xdr:rowOff>293688</xdr:rowOff>
    </xdr:to>
    <xdr:pic>
      <xdr:nvPicPr>
        <xdr:cNvPr id="18988" name="Picture 18987">
          <a:extLst>
            <a:ext uri="{FF2B5EF4-FFF2-40B4-BE49-F238E27FC236}">
              <a16:creationId xmlns:a16="http://schemas.microsoft.com/office/drawing/2014/main" id="{00000000-0008-0000-0900-00002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41</xdr:row>
      <xdr:rowOff>39688</xdr:rowOff>
    </xdr:from>
    <xdr:to>
      <xdr:col>63</xdr:col>
      <xdr:colOff>460375</xdr:colOff>
      <xdr:row>41</xdr:row>
      <xdr:rowOff>293688</xdr:rowOff>
    </xdr:to>
    <xdr:pic>
      <xdr:nvPicPr>
        <xdr:cNvPr id="18991" name="Picture 18990">
          <a:extLst>
            <a:ext uri="{FF2B5EF4-FFF2-40B4-BE49-F238E27FC236}">
              <a16:creationId xmlns:a16="http://schemas.microsoft.com/office/drawing/2014/main" id="{00000000-0008-0000-0900-00002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43</xdr:row>
      <xdr:rowOff>39688</xdr:rowOff>
    </xdr:from>
    <xdr:to>
      <xdr:col>219</xdr:col>
      <xdr:colOff>460375</xdr:colOff>
      <xdr:row>43</xdr:row>
      <xdr:rowOff>293688</xdr:rowOff>
    </xdr:to>
    <xdr:pic>
      <xdr:nvPicPr>
        <xdr:cNvPr id="18994" name="Picture 18993">
          <a:extLst>
            <a:ext uri="{FF2B5EF4-FFF2-40B4-BE49-F238E27FC236}">
              <a16:creationId xmlns:a16="http://schemas.microsoft.com/office/drawing/2014/main" id="{00000000-0008-0000-0900-00003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42</xdr:row>
      <xdr:rowOff>39688</xdr:rowOff>
    </xdr:from>
    <xdr:to>
      <xdr:col>123</xdr:col>
      <xdr:colOff>460375</xdr:colOff>
      <xdr:row>42</xdr:row>
      <xdr:rowOff>293688</xdr:rowOff>
    </xdr:to>
    <xdr:pic>
      <xdr:nvPicPr>
        <xdr:cNvPr id="18997" name="Picture 18996">
          <a:extLst>
            <a:ext uri="{FF2B5EF4-FFF2-40B4-BE49-F238E27FC236}">
              <a16:creationId xmlns:a16="http://schemas.microsoft.com/office/drawing/2014/main" id="{00000000-0008-0000-0900-00003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41</xdr:row>
      <xdr:rowOff>39688</xdr:rowOff>
    </xdr:from>
    <xdr:to>
      <xdr:col>87</xdr:col>
      <xdr:colOff>460375</xdr:colOff>
      <xdr:row>41</xdr:row>
      <xdr:rowOff>293688</xdr:rowOff>
    </xdr:to>
    <xdr:pic>
      <xdr:nvPicPr>
        <xdr:cNvPr id="19000" name="Picture 18999">
          <a:extLst>
            <a:ext uri="{FF2B5EF4-FFF2-40B4-BE49-F238E27FC236}">
              <a16:creationId xmlns:a16="http://schemas.microsoft.com/office/drawing/2014/main" id="{00000000-0008-0000-0900-00003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39652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42</xdr:row>
      <xdr:rowOff>39688</xdr:rowOff>
    </xdr:from>
    <xdr:to>
      <xdr:col>75</xdr:col>
      <xdr:colOff>460375</xdr:colOff>
      <xdr:row>42</xdr:row>
      <xdr:rowOff>293688</xdr:rowOff>
    </xdr:to>
    <xdr:pic>
      <xdr:nvPicPr>
        <xdr:cNvPr id="19003" name="Picture 19002">
          <a:extLst>
            <a:ext uri="{FF2B5EF4-FFF2-40B4-BE49-F238E27FC236}">
              <a16:creationId xmlns:a16="http://schemas.microsoft.com/office/drawing/2014/main" id="{00000000-0008-0000-0900-00003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42</xdr:row>
      <xdr:rowOff>39688</xdr:rowOff>
    </xdr:from>
    <xdr:to>
      <xdr:col>99</xdr:col>
      <xdr:colOff>460375</xdr:colOff>
      <xdr:row>42</xdr:row>
      <xdr:rowOff>293688</xdr:rowOff>
    </xdr:to>
    <xdr:pic>
      <xdr:nvPicPr>
        <xdr:cNvPr id="19006" name="Picture 19005">
          <a:extLst>
            <a:ext uri="{FF2B5EF4-FFF2-40B4-BE49-F238E27FC236}">
              <a16:creationId xmlns:a16="http://schemas.microsoft.com/office/drawing/2014/main" id="{00000000-0008-0000-0900-00003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44</xdr:row>
      <xdr:rowOff>39688</xdr:rowOff>
    </xdr:from>
    <xdr:to>
      <xdr:col>147</xdr:col>
      <xdr:colOff>460375</xdr:colOff>
      <xdr:row>44</xdr:row>
      <xdr:rowOff>293688</xdr:rowOff>
    </xdr:to>
    <xdr:pic>
      <xdr:nvPicPr>
        <xdr:cNvPr id="19009" name="Picture 19008">
          <a:extLst>
            <a:ext uri="{FF2B5EF4-FFF2-40B4-BE49-F238E27FC236}">
              <a16:creationId xmlns:a16="http://schemas.microsoft.com/office/drawing/2014/main" id="{00000000-0008-0000-0900-00004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42</xdr:row>
      <xdr:rowOff>39688</xdr:rowOff>
    </xdr:from>
    <xdr:to>
      <xdr:col>63</xdr:col>
      <xdr:colOff>460375</xdr:colOff>
      <xdr:row>42</xdr:row>
      <xdr:rowOff>293688</xdr:rowOff>
    </xdr:to>
    <xdr:pic>
      <xdr:nvPicPr>
        <xdr:cNvPr id="19012" name="Picture 19011">
          <a:extLst>
            <a:ext uri="{FF2B5EF4-FFF2-40B4-BE49-F238E27FC236}">
              <a16:creationId xmlns:a16="http://schemas.microsoft.com/office/drawing/2014/main" id="{00000000-0008-0000-0900-00004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44</xdr:row>
      <xdr:rowOff>39688</xdr:rowOff>
    </xdr:from>
    <xdr:to>
      <xdr:col>159</xdr:col>
      <xdr:colOff>460375</xdr:colOff>
      <xdr:row>44</xdr:row>
      <xdr:rowOff>293688</xdr:rowOff>
    </xdr:to>
    <xdr:pic>
      <xdr:nvPicPr>
        <xdr:cNvPr id="19015" name="Picture 19014">
          <a:extLst>
            <a:ext uri="{FF2B5EF4-FFF2-40B4-BE49-F238E27FC236}">
              <a16:creationId xmlns:a16="http://schemas.microsoft.com/office/drawing/2014/main" id="{00000000-0008-0000-0900-00004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43</xdr:row>
      <xdr:rowOff>39688</xdr:rowOff>
    </xdr:from>
    <xdr:to>
      <xdr:col>123</xdr:col>
      <xdr:colOff>460375</xdr:colOff>
      <xdr:row>43</xdr:row>
      <xdr:rowOff>293688</xdr:rowOff>
    </xdr:to>
    <xdr:pic>
      <xdr:nvPicPr>
        <xdr:cNvPr id="19018" name="Picture 19017">
          <a:extLst>
            <a:ext uri="{FF2B5EF4-FFF2-40B4-BE49-F238E27FC236}">
              <a16:creationId xmlns:a16="http://schemas.microsoft.com/office/drawing/2014/main" id="{00000000-0008-0000-0900-00004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42</xdr:row>
      <xdr:rowOff>39688</xdr:rowOff>
    </xdr:from>
    <xdr:to>
      <xdr:col>15</xdr:col>
      <xdr:colOff>460375</xdr:colOff>
      <xdr:row>42</xdr:row>
      <xdr:rowOff>293688</xdr:rowOff>
    </xdr:to>
    <xdr:pic>
      <xdr:nvPicPr>
        <xdr:cNvPr id="19021" name="Picture 19020">
          <a:extLst>
            <a:ext uri="{FF2B5EF4-FFF2-40B4-BE49-F238E27FC236}">
              <a16:creationId xmlns:a16="http://schemas.microsoft.com/office/drawing/2014/main" id="{00000000-0008-0000-0900-00004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429861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43</xdr:row>
      <xdr:rowOff>39688</xdr:rowOff>
    </xdr:from>
    <xdr:to>
      <xdr:col>171</xdr:col>
      <xdr:colOff>460375</xdr:colOff>
      <xdr:row>43</xdr:row>
      <xdr:rowOff>293688</xdr:rowOff>
    </xdr:to>
    <xdr:pic>
      <xdr:nvPicPr>
        <xdr:cNvPr id="19024" name="Picture 19023">
          <a:extLst>
            <a:ext uri="{FF2B5EF4-FFF2-40B4-BE49-F238E27FC236}">
              <a16:creationId xmlns:a16="http://schemas.microsoft.com/office/drawing/2014/main" id="{00000000-0008-0000-0900-00005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44</xdr:row>
      <xdr:rowOff>39688</xdr:rowOff>
    </xdr:from>
    <xdr:to>
      <xdr:col>183</xdr:col>
      <xdr:colOff>460375</xdr:colOff>
      <xdr:row>44</xdr:row>
      <xdr:rowOff>293688</xdr:rowOff>
    </xdr:to>
    <xdr:pic>
      <xdr:nvPicPr>
        <xdr:cNvPr id="19027" name="Picture 19026">
          <a:extLst>
            <a:ext uri="{FF2B5EF4-FFF2-40B4-BE49-F238E27FC236}">
              <a16:creationId xmlns:a16="http://schemas.microsoft.com/office/drawing/2014/main" id="{00000000-0008-0000-0900-00005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43</xdr:row>
      <xdr:rowOff>39688</xdr:rowOff>
    </xdr:from>
    <xdr:to>
      <xdr:col>75</xdr:col>
      <xdr:colOff>460375</xdr:colOff>
      <xdr:row>43</xdr:row>
      <xdr:rowOff>293688</xdr:rowOff>
    </xdr:to>
    <xdr:pic>
      <xdr:nvPicPr>
        <xdr:cNvPr id="19030" name="Picture 19029">
          <a:extLst>
            <a:ext uri="{FF2B5EF4-FFF2-40B4-BE49-F238E27FC236}">
              <a16:creationId xmlns:a16="http://schemas.microsoft.com/office/drawing/2014/main" id="{00000000-0008-0000-0900-00005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43</xdr:row>
      <xdr:rowOff>39688</xdr:rowOff>
    </xdr:from>
    <xdr:to>
      <xdr:col>207</xdr:col>
      <xdr:colOff>460375</xdr:colOff>
      <xdr:row>43</xdr:row>
      <xdr:rowOff>293688</xdr:rowOff>
    </xdr:to>
    <xdr:pic>
      <xdr:nvPicPr>
        <xdr:cNvPr id="19033" name="Picture 19032">
          <a:extLst>
            <a:ext uri="{FF2B5EF4-FFF2-40B4-BE49-F238E27FC236}">
              <a16:creationId xmlns:a16="http://schemas.microsoft.com/office/drawing/2014/main" id="{00000000-0008-0000-0900-00005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43</xdr:row>
      <xdr:rowOff>39688</xdr:rowOff>
    </xdr:from>
    <xdr:to>
      <xdr:col>51</xdr:col>
      <xdr:colOff>460375</xdr:colOff>
      <xdr:row>43</xdr:row>
      <xdr:rowOff>293688</xdr:rowOff>
    </xdr:to>
    <xdr:pic>
      <xdr:nvPicPr>
        <xdr:cNvPr id="19036" name="Picture 19035">
          <a:extLst>
            <a:ext uri="{FF2B5EF4-FFF2-40B4-BE49-F238E27FC236}">
              <a16:creationId xmlns:a16="http://schemas.microsoft.com/office/drawing/2014/main" id="{00000000-0008-0000-0900-00005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43</xdr:row>
      <xdr:rowOff>39688</xdr:rowOff>
    </xdr:from>
    <xdr:to>
      <xdr:col>231</xdr:col>
      <xdr:colOff>460375</xdr:colOff>
      <xdr:row>43</xdr:row>
      <xdr:rowOff>293688</xdr:rowOff>
    </xdr:to>
    <xdr:pic>
      <xdr:nvPicPr>
        <xdr:cNvPr id="19039" name="Picture 19038">
          <a:extLst>
            <a:ext uri="{FF2B5EF4-FFF2-40B4-BE49-F238E27FC236}">
              <a16:creationId xmlns:a16="http://schemas.microsoft.com/office/drawing/2014/main" id="{00000000-0008-0000-0900-00005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44</xdr:row>
      <xdr:rowOff>39688</xdr:rowOff>
    </xdr:from>
    <xdr:to>
      <xdr:col>39</xdr:col>
      <xdr:colOff>460375</xdr:colOff>
      <xdr:row>44</xdr:row>
      <xdr:rowOff>293688</xdr:rowOff>
    </xdr:to>
    <xdr:pic>
      <xdr:nvPicPr>
        <xdr:cNvPr id="19042" name="Picture 19041">
          <a:extLst>
            <a:ext uri="{FF2B5EF4-FFF2-40B4-BE49-F238E27FC236}">
              <a16:creationId xmlns:a16="http://schemas.microsoft.com/office/drawing/2014/main" id="{00000000-0008-0000-0900-00006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43</xdr:row>
      <xdr:rowOff>39688</xdr:rowOff>
    </xdr:from>
    <xdr:to>
      <xdr:col>99</xdr:col>
      <xdr:colOff>460375</xdr:colOff>
      <xdr:row>43</xdr:row>
      <xdr:rowOff>293688</xdr:rowOff>
    </xdr:to>
    <xdr:pic>
      <xdr:nvPicPr>
        <xdr:cNvPr id="19045" name="Picture 19044">
          <a:extLst>
            <a:ext uri="{FF2B5EF4-FFF2-40B4-BE49-F238E27FC236}">
              <a16:creationId xmlns:a16="http://schemas.microsoft.com/office/drawing/2014/main" id="{00000000-0008-0000-0900-00006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43</xdr:row>
      <xdr:rowOff>39688</xdr:rowOff>
    </xdr:from>
    <xdr:to>
      <xdr:col>135</xdr:col>
      <xdr:colOff>460375</xdr:colOff>
      <xdr:row>43</xdr:row>
      <xdr:rowOff>293688</xdr:rowOff>
    </xdr:to>
    <xdr:pic>
      <xdr:nvPicPr>
        <xdr:cNvPr id="19048" name="Picture 19047">
          <a:extLst>
            <a:ext uri="{FF2B5EF4-FFF2-40B4-BE49-F238E27FC236}">
              <a16:creationId xmlns:a16="http://schemas.microsoft.com/office/drawing/2014/main" id="{00000000-0008-0000-0900-00006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43</xdr:row>
      <xdr:rowOff>39688</xdr:rowOff>
    </xdr:from>
    <xdr:to>
      <xdr:col>87</xdr:col>
      <xdr:colOff>460375</xdr:colOff>
      <xdr:row>43</xdr:row>
      <xdr:rowOff>293688</xdr:rowOff>
    </xdr:to>
    <xdr:pic>
      <xdr:nvPicPr>
        <xdr:cNvPr id="19051" name="Picture 19050">
          <a:extLst>
            <a:ext uri="{FF2B5EF4-FFF2-40B4-BE49-F238E27FC236}">
              <a16:creationId xmlns:a16="http://schemas.microsoft.com/office/drawing/2014/main" id="{00000000-0008-0000-0900-00006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44</xdr:row>
      <xdr:rowOff>39688</xdr:rowOff>
    </xdr:from>
    <xdr:to>
      <xdr:col>63</xdr:col>
      <xdr:colOff>460375</xdr:colOff>
      <xdr:row>44</xdr:row>
      <xdr:rowOff>293688</xdr:rowOff>
    </xdr:to>
    <xdr:pic>
      <xdr:nvPicPr>
        <xdr:cNvPr id="19054" name="Picture 19053">
          <a:extLst>
            <a:ext uri="{FF2B5EF4-FFF2-40B4-BE49-F238E27FC236}">
              <a16:creationId xmlns:a16="http://schemas.microsoft.com/office/drawing/2014/main" id="{00000000-0008-0000-0900-00006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44</xdr:row>
      <xdr:rowOff>39688</xdr:rowOff>
    </xdr:from>
    <xdr:to>
      <xdr:col>195</xdr:col>
      <xdr:colOff>460375</xdr:colOff>
      <xdr:row>44</xdr:row>
      <xdr:rowOff>293688</xdr:rowOff>
    </xdr:to>
    <xdr:pic>
      <xdr:nvPicPr>
        <xdr:cNvPr id="19057" name="Picture 19056">
          <a:extLst>
            <a:ext uri="{FF2B5EF4-FFF2-40B4-BE49-F238E27FC236}">
              <a16:creationId xmlns:a16="http://schemas.microsoft.com/office/drawing/2014/main" id="{00000000-0008-0000-0900-00007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43</xdr:row>
      <xdr:rowOff>39688</xdr:rowOff>
    </xdr:from>
    <xdr:to>
      <xdr:col>111</xdr:col>
      <xdr:colOff>460375</xdr:colOff>
      <xdr:row>43</xdr:row>
      <xdr:rowOff>293688</xdr:rowOff>
    </xdr:to>
    <xdr:pic>
      <xdr:nvPicPr>
        <xdr:cNvPr id="19060" name="Picture 19059">
          <a:extLst>
            <a:ext uri="{FF2B5EF4-FFF2-40B4-BE49-F238E27FC236}">
              <a16:creationId xmlns:a16="http://schemas.microsoft.com/office/drawing/2014/main" id="{00000000-0008-0000-0900-00007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463198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45</xdr:row>
      <xdr:rowOff>39688</xdr:rowOff>
    </xdr:from>
    <xdr:to>
      <xdr:col>219</xdr:col>
      <xdr:colOff>460375</xdr:colOff>
      <xdr:row>45</xdr:row>
      <xdr:rowOff>293688</xdr:rowOff>
    </xdr:to>
    <xdr:pic>
      <xdr:nvPicPr>
        <xdr:cNvPr id="19063" name="Picture 19062">
          <a:extLst>
            <a:ext uri="{FF2B5EF4-FFF2-40B4-BE49-F238E27FC236}">
              <a16:creationId xmlns:a16="http://schemas.microsoft.com/office/drawing/2014/main" id="{00000000-0008-0000-0900-00007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44</xdr:row>
      <xdr:rowOff>39688</xdr:rowOff>
    </xdr:from>
    <xdr:to>
      <xdr:col>3</xdr:col>
      <xdr:colOff>460375</xdr:colOff>
      <xdr:row>44</xdr:row>
      <xdr:rowOff>293688</xdr:rowOff>
    </xdr:to>
    <xdr:pic>
      <xdr:nvPicPr>
        <xdr:cNvPr id="19066" name="Picture 19065">
          <a:extLst>
            <a:ext uri="{FF2B5EF4-FFF2-40B4-BE49-F238E27FC236}">
              <a16:creationId xmlns:a16="http://schemas.microsoft.com/office/drawing/2014/main" id="{00000000-0008-0000-0900-00007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46</xdr:row>
      <xdr:rowOff>39688</xdr:rowOff>
    </xdr:from>
    <xdr:to>
      <xdr:col>147</xdr:col>
      <xdr:colOff>460375</xdr:colOff>
      <xdr:row>46</xdr:row>
      <xdr:rowOff>293688</xdr:rowOff>
    </xdr:to>
    <xdr:pic>
      <xdr:nvPicPr>
        <xdr:cNvPr id="19069" name="Picture 19068">
          <a:extLst>
            <a:ext uri="{FF2B5EF4-FFF2-40B4-BE49-F238E27FC236}">
              <a16:creationId xmlns:a16="http://schemas.microsoft.com/office/drawing/2014/main" id="{00000000-0008-0000-0900-00007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45</xdr:row>
      <xdr:rowOff>39688</xdr:rowOff>
    </xdr:from>
    <xdr:to>
      <xdr:col>27</xdr:col>
      <xdr:colOff>460375</xdr:colOff>
      <xdr:row>45</xdr:row>
      <xdr:rowOff>293688</xdr:rowOff>
    </xdr:to>
    <xdr:pic>
      <xdr:nvPicPr>
        <xdr:cNvPr id="19072" name="Picture 19071">
          <a:extLst>
            <a:ext uri="{FF2B5EF4-FFF2-40B4-BE49-F238E27FC236}">
              <a16:creationId xmlns:a16="http://schemas.microsoft.com/office/drawing/2014/main" id="{00000000-0008-0000-0900-00008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46</xdr:row>
      <xdr:rowOff>39688</xdr:rowOff>
    </xdr:from>
    <xdr:to>
      <xdr:col>27</xdr:col>
      <xdr:colOff>460375</xdr:colOff>
      <xdr:row>46</xdr:row>
      <xdr:rowOff>293688</xdr:rowOff>
    </xdr:to>
    <xdr:pic>
      <xdr:nvPicPr>
        <xdr:cNvPr id="19075" name="Picture 19074">
          <a:extLst>
            <a:ext uri="{FF2B5EF4-FFF2-40B4-BE49-F238E27FC236}">
              <a16:creationId xmlns:a16="http://schemas.microsoft.com/office/drawing/2014/main" id="{00000000-0008-0000-0900-00008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46</xdr:row>
      <xdr:rowOff>39688</xdr:rowOff>
    </xdr:from>
    <xdr:to>
      <xdr:col>183</xdr:col>
      <xdr:colOff>460375</xdr:colOff>
      <xdr:row>46</xdr:row>
      <xdr:rowOff>293688</xdr:rowOff>
    </xdr:to>
    <xdr:pic>
      <xdr:nvPicPr>
        <xdr:cNvPr id="19078" name="Picture 19077">
          <a:extLst>
            <a:ext uri="{FF2B5EF4-FFF2-40B4-BE49-F238E27FC236}">
              <a16:creationId xmlns:a16="http://schemas.microsoft.com/office/drawing/2014/main" id="{00000000-0008-0000-0900-00008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45</xdr:row>
      <xdr:rowOff>39688</xdr:rowOff>
    </xdr:from>
    <xdr:to>
      <xdr:col>51</xdr:col>
      <xdr:colOff>460375</xdr:colOff>
      <xdr:row>45</xdr:row>
      <xdr:rowOff>293688</xdr:rowOff>
    </xdr:to>
    <xdr:pic>
      <xdr:nvPicPr>
        <xdr:cNvPr id="19081" name="Picture 19080">
          <a:extLst>
            <a:ext uri="{FF2B5EF4-FFF2-40B4-BE49-F238E27FC236}">
              <a16:creationId xmlns:a16="http://schemas.microsoft.com/office/drawing/2014/main" id="{00000000-0008-0000-0900-00008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44</xdr:row>
      <xdr:rowOff>39688</xdr:rowOff>
    </xdr:from>
    <xdr:to>
      <xdr:col>15</xdr:col>
      <xdr:colOff>460375</xdr:colOff>
      <xdr:row>44</xdr:row>
      <xdr:rowOff>293688</xdr:rowOff>
    </xdr:to>
    <xdr:pic>
      <xdr:nvPicPr>
        <xdr:cNvPr id="19084" name="Picture 19083">
          <a:extLst>
            <a:ext uri="{FF2B5EF4-FFF2-40B4-BE49-F238E27FC236}">
              <a16:creationId xmlns:a16="http://schemas.microsoft.com/office/drawing/2014/main" id="{00000000-0008-0000-0900-00008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45</xdr:row>
      <xdr:rowOff>39688</xdr:rowOff>
    </xdr:from>
    <xdr:to>
      <xdr:col>63</xdr:col>
      <xdr:colOff>460375</xdr:colOff>
      <xdr:row>45</xdr:row>
      <xdr:rowOff>293688</xdr:rowOff>
    </xdr:to>
    <xdr:pic>
      <xdr:nvPicPr>
        <xdr:cNvPr id="19087" name="Picture 19086">
          <a:extLst>
            <a:ext uri="{FF2B5EF4-FFF2-40B4-BE49-F238E27FC236}">
              <a16:creationId xmlns:a16="http://schemas.microsoft.com/office/drawing/2014/main" id="{00000000-0008-0000-0900-00008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45</xdr:row>
      <xdr:rowOff>39688</xdr:rowOff>
    </xdr:from>
    <xdr:to>
      <xdr:col>231</xdr:col>
      <xdr:colOff>460375</xdr:colOff>
      <xdr:row>45</xdr:row>
      <xdr:rowOff>293688</xdr:rowOff>
    </xdr:to>
    <xdr:pic>
      <xdr:nvPicPr>
        <xdr:cNvPr id="19090" name="Picture 19089">
          <a:extLst>
            <a:ext uri="{FF2B5EF4-FFF2-40B4-BE49-F238E27FC236}">
              <a16:creationId xmlns:a16="http://schemas.microsoft.com/office/drawing/2014/main" id="{00000000-0008-0000-0900-00009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45</xdr:row>
      <xdr:rowOff>39688</xdr:rowOff>
    </xdr:from>
    <xdr:to>
      <xdr:col>75</xdr:col>
      <xdr:colOff>460375</xdr:colOff>
      <xdr:row>45</xdr:row>
      <xdr:rowOff>293688</xdr:rowOff>
    </xdr:to>
    <xdr:pic>
      <xdr:nvPicPr>
        <xdr:cNvPr id="19093" name="Picture 19092">
          <a:extLst>
            <a:ext uri="{FF2B5EF4-FFF2-40B4-BE49-F238E27FC236}">
              <a16:creationId xmlns:a16="http://schemas.microsoft.com/office/drawing/2014/main" id="{00000000-0008-0000-0900-00009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45</xdr:row>
      <xdr:rowOff>39688</xdr:rowOff>
    </xdr:from>
    <xdr:to>
      <xdr:col>207</xdr:col>
      <xdr:colOff>460375</xdr:colOff>
      <xdr:row>45</xdr:row>
      <xdr:rowOff>293688</xdr:rowOff>
    </xdr:to>
    <xdr:pic>
      <xdr:nvPicPr>
        <xdr:cNvPr id="19096" name="Picture 19095">
          <a:extLst>
            <a:ext uri="{FF2B5EF4-FFF2-40B4-BE49-F238E27FC236}">
              <a16:creationId xmlns:a16="http://schemas.microsoft.com/office/drawing/2014/main" id="{00000000-0008-0000-0900-00009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46</xdr:row>
      <xdr:rowOff>39688</xdr:rowOff>
    </xdr:from>
    <xdr:to>
      <xdr:col>39</xdr:col>
      <xdr:colOff>460375</xdr:colOff>
      <xdr:row>46</xdr:row>
      <xdr:rowOff>293688</xdr:rowOff>
    </xdr:to>
    <xdr:pic>
      <xdr:nvPicPr>
        <xdr:cNvPr id="19099" name="Picture 19098">
          <a:extLst>
            <a:ext uri="{FF2B5EF4-FFF2-40B4-BE49-F238E27FC236}">
              <a16:creationId xmlns:a16="http://schemas.microsoft.com/office/drawing/2014/main" id="{00000000-0008-0000-0900-00009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47</xdr:row>
      <xdr:rowOff>39688</xdr:rowOff>
    </xdr:from>
    <xdr:to>
      <xdr:col>147</xdr:col>
      <xdr:colOff>460375</xdr:colOff>
      <xdr:row>47</xdr:row>
      <xdr:rowOff>293688</xdr:rowOff>
    </xdr:to>
    <xdr:pic>
      <xdr:nvPicPr>
        <xdr:cNvPr id="19102" name="Picture 19101">
          <a:extLst>
            <a:ext uri="{FF2B5EF4-FFF2-40B4-BE49-F238E27FC236}">
              <a16:creationId xmlns:a16="http://schemas.microsoft.com/office/drawing/2014/main" id="{00000000-0008-0000-0900-00009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45</xdr:row>
      <xdr:rowOff>39688</xdr:rowOff>
    </xdr:from>
    <xdr:to>
      <xdr:col>123</xdr:col>
      <xdr:colOff>460375</xdr:colOff>
      <xdr:row>45</xdr:row>
      <xdr:rowOff>293688</xdr:rowOff>
    </xdr:to>
    <xdr:pic>
      <xdr:nvPicPr>
        <xdr:cNvPr id="19105" name="Picture 19104">
          <a:extLst>
            <a:ext uri="{FF2B5EF4-FFF2-40B4-BE49-F238E27FC236}">
              <a16:creationId xmlns:a16="http://schemas.microsoft.com/office/drawing/2014/main" id="{00000000-0008-0000-0900-0000A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45</xdr:row>
      <xdr:rowOff>39688</xdr:rowOff>
    </xdr:from>
    <xdr:to>
      <xdr:col>195</xdr:col>
      <xdr:colOff>460375</xdr:colOff>
      <xdr:row>45</xdr:row>
      <xdr:rowOff>293688</xdr:rowOff>
    </xdr:to>
    <xdr:pic>
      <xdr:nvPicPr>
        <xdr:cNvPr id="19108" name="Picture 19107">
          <a:extLst>
            <a:ext uri="{FF2B5EF4-FFF2-40B4-BE49-F238E27FC236}">
              <a16:creationId xmlns:a16="http://schemas.microsoft.com/office/drawing/2014/main" id="{00000000-0008-0000-0900-0000A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45</xdr:row>
      <xdr:rowOff>39688</xdr:rowOff>
    </xdr:from>
    <xdr:to>
      <xdr:col>3</xdr:col>
      <xdr:colOff>460375</xdr:colOff>
      <xdr:row>45</xdr:row>
      <xdr:rowOff>293688</xdr:rowOff>
    </xdr:to>
    <xdr:pic>
      <xdr:nvPicPr>
        <xdr:cNvPr id="19111" name="Picture 19110">
          <a:extLst>
            <a:ext uri="{FF2B5EF4-FFF2-40B4-BE49-F238E27FC236}">
              <a16:creationId xmlns:a16="http://schemas.microsoft.com/office/drawing/2014/main" id="{00000000-0008-0000-0900-0000A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45</xdr:row>
      <xdr:rowOff>39688</xdr:rowOff>
    </xdr:from>
    <xdr:to>
      <xdr:col>99</xdr:col>
      <xdr:colOff>460375</xdr:colOff>
      <xdr:row>45</xdr:row>
      <xdr:rowOff>293688</xdr:rowOff>
    </xdr:to>
    <xdr:pic>
      <xdr:nvPicPr>
        <xdr:cNvPr id="19114" name="Picture 19113">
          <a:extLst>
            <a:ext uri="{FF2B5EF4-FFF2-40B4-BE49-F238E27FC236}">
              <a16:creationId xmlns:a16="http://schemas.microsoft.com/office/drawing/2014/main" id="{00000000-0008-0000-0900-0000A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44</xdr:row>
      <xdr:rowOff>39688</xdr:rowOff>
    </xdr:from>
    <xdr:to>
      <xdr:col>111</xdr:col>
      <xdr:colOff>460375</xdr:colOff>
      <xdr:row>44</xdr:row>
      <xdr:rowOff>293688</xdr:rowOff>
    </xdr:to>
    <xdr:pic>
      <xdr:nvPicPr>
        <xdr:cNvPr id="19117" name="Picture 19116">
          <a:extLst>
            <a:ext uri="{FF2B5EF4-FFF2-40B4-BE49-F238E27FC236}">
              <a16:creationId xmlns:a16="http://schemas.microsoft.com/office/drawing/2014/main" id="{00000000-0008-0000-0900-0000A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44</xdr:row>
      <xdr:rowOff>39688</xdr:rowOff>
    </xdr:from>
    <xdr:to>
      <xdr:col>87</xdr:col>
      <xdr:colOff>460375</xdr:colOff>
      <xdr:row>44</xdr:row>
      <xdr:rowOff>293688</xdr:rowOff>
    </xdr:to>
    <xdr:pic>
      <xdr:nvPicPr>
        <xdr:cNvPr id="19120" name="Picture 19119">
          <a:extLst>
            <a:ext uri="{FF2B5EF4-FFF2-40B4-BE49-F238E27FC236}">
              <a16:creationId xmlns:a16="http://schemas.microsoft.com/office/drawing/2014/main" id="{00000000-0008-0000-0900-0000B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49653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45</xdr:row>
      <xdr:rowOff>39688</xdr:rowOff>
    </xdr:from>
    <xdr:to>
      <xdr:col>171</xdr:col>
      <xdr:colOff>460375</xdr:colOff>
      <xdr:row>45</xdr:row>
      <xdr:rowOff>293688</xdr:rowOff>
    </xdr:to>
    <xdr:pic>
      <xdr:nvPicPr>
        <xdr:cNvPr id="19123" name="Picture 19122">
          <a:extLst>
            <a:ext uri="{FF2B5EF4-FFF2-40B4-BE49-F238E27FC236}">
              <a16:creationId xmlns:a16="http://schemas.microsoft.com/office/drawing/2014/main" id="{00000000-0008-0000-0900-0000B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46</xdr:row>
      <xdr:rowOff>39688</xdr:rowOff>
    </xdr:from>
    <xdr:to>
      <xdr:col>219</xdr:col>
      <xdr:colOff>460375</xdr:colOff>
      <xdr:row>46</xdr:row>
      <xdr:rowOff>293688</xdr:rowOff>
    </xdr:to>
    <xdr:pic>
      <xdr:nvPicPr>
        <xdr:cNvPr id="19126" name="Picture 19125">
          <a:extLst>
            <a:ext uri="{FF2B5EF4-FFF2-40B4-BE49-F238E27FC236}">
              <a16:creationId xmlns:a16="http://schemas.microsoft.com/office/drawing/2014/main" id="{00000000-0008-0000-0900-0000B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45</xdr:row>
      <xdr:rowOff>39688</xdr:rowOff>
    </xdr:from>
    <xdr:to>
      <xdr:col>135</xdr:col>
      <xdr:colOff>460375</xdr:colOff>
      <xdr:row>45</xdr:row>
      <xdr:rowOff>293688</xdr:rowOff>
    </xdr:to>
    <xdr:pic>
      <xdr:nvPicPr>
        <xdr:cNvPr id="19129" name="Picture 19128">
          <a:extLst>
            <a:ext uri="{FF2B5EF4-FFF2-40B4-BE49-F238E27FC236}">
              <a16:creationId xmlns:a16="http://schemas.microsoft.com/office/drawing/2014/main" id="{00000000-0008-0000-0900-0000B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46</xdr:row>
      <xdr:rowOff>39688</xdr:rowOff>
    </xdr:from>
    <xdr:to>
      <xdr:col>159</xdr:col>
      <xdr:colOff>460375</xdr:colOff>
      <xdr:row>46</xdr:row>
      <xdr:rowOff>293688</xdr:rowOff>
    </xdr:to>
    <xdr:pic>
      <xdr:nvPicPr>
        <xdr:cNvPr id="19132" name="Picture 19131">
          <a:extLst>
            <a:ext uri="{FF2B5EF4-FFF2-40B4-BE49-F238E27FC236}">
              <a16:creationId xmlns:a16="http://schemas.microsoft.com/office/drawing/2014/main" id="{00000000-0008-0000-0900-0000B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45</xdr:row>
      <xdr:rowOff>39688</xdr:rowOff>
    </xdr:from>
    <xdr:to>
      <xdr:col>15</xdr:col>
      <xdr:colOff>460375</xdr:colOff>
      <xdr:row>45</xdr:row>
      <xdr:rowOff>293688</xdr:rowOff>
    </xdr:to>
    <xdr:pic>
      <xdr:nvPicPr>
        <xdr:cNvPr id="19135" name="Picture 19134">
          <a:extLst>
            <a:ext uri="{FF2B5EF4-FFF2-40B4-BE49-F238E27FC236}">
              <a16:creationId xmlns:a16="http://schemas.microsoft.com/office/drawing/2014/main" id="{00000000-0008-0000-0900-0000B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46</xdr:row>
      <xdr:rowOff>39688</xdr:rowOff>
    </xdr:from>
    <xdr:to>
      <xdr:col>123</xdr:col>
      <xdr:colOff>460375</xdr:colOff>
      <xdr:row>46</xdr:row>
      <xdr:rowOff>293688</xdr:rowOff>
    </xdr:to>
    <xdr:pic>
      <xdr:nvPicPr>
        <xdr:cNvPr id="19138" name="Picture 19137">
          <a:extLst>
            <a:ext uri="{FF2B5EF4-FFF2-40B4-BE49-F238E27FC236}">
              <a16:creationId xmlns:a16="http://schemas.microsoft.com/office/drawing/2014/main" id="{00000000-0008-0000-0900-0000C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46</xdr:row>
      <xdr:rowOff>39688</xdr:rowOff>
    </xdr:from>
    <xdr:to>
      <xdr:col>99</xdr:col>
      <xdr:colOff>460375</xdr:colOff>
      <xdr:row>46</xdr:row>
      <xdr:rowOff>293688</xdr:rowOff>
    </xdr:to>
    <xdr:pic>
      <xdr:nvPicPr>
        <xdr:cNvPr id="19141" name="Picture 19140">
          <a:extLst>
            <a:ext uri="{FF2B5EF4-FFF2-40B4-BE49-F238E27FC236}">
              <a16:creationId xmlns:a16="http://schemas.microsoft.com/office/drawing/2014/main" id="{00000000-0008-0000-0900-0000C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46</xdr:row>
      <xdr:rowOff>39688</xdr:rowOff>
    </xdr:from>
    <xdr:to>
      <xdr:col>63</xdr:col>
      <xdr:colOff>460375</xdr:colOff>
      <xdr:row>46</xdr:row>
      <xdr:rowOff>293688</xdr:rowOff>
    </xdr:to>
    <xdr:pic>
      <xdr:nvPicPr>
        <xdr:cNvPr id="19144" name="Picture 19143">
          <a:extLst>
            <a:ext uri="{FF2B5EF4-FFF2-40B4-BE49-F238E27FC236}">
              <a16:creationId xmlns:a16="http://schemas.microsoft.com/office/drawing/2014/main" id="{00000000-0008-0000-0900-0000C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45</xdr:row>
      <xdr:rowOff>39688</xdr:rowOff>
    </xdr:from>
    <xdr:to>
      <xdr:col>111</xdr:col>
      <xdr:colOff>460375</xdr:colOff>
      <xdr:row>45</xdr:row>
      <xdr:rowOff>293688</xdr:rowOff>
    </xdr:to>
    <xdr:pic>
      <xdr:nvPicPr>
        <xdr:cNvPr id="19147" name="Picture 19146">
          <a:extLst>
            <a:ext uri="{FF2B5EF4-FFF2-40B4-BE49-F238E27FC236}">
              <a16:creationId xmlns:a16="http://schemas.microsoft.com/office/drawing/2014/main" id="{00000000-0008-0000-0900-0000C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46</xdr:row>
      <xdr:rowOff>39688</xdr:rowOff>
    </xdr:from>
    <xdr:to>
      <xdr:col>171</xdr:col>
      <xdr:colOff>460375</xdr:colOff>
      <xdr:row>46</xdr:row>
      <xdr:rowOff>293688</xdr:rowOff>
    </xdr:to>
    <xdr:pic>
      <xdr:nvPicPr>
        <xdr:cNvPr id="19150" name="Picture 19149">
          <a:extLst>
            <a:ext uri="{FF2B5EF4-FFF2-40B4-BE49-F238E27FC236}">
              <a16:creationId xmlns:a16="http://schemas.microsoft.com/office/drawing/2014/main" id="{00000000-0008-0000-0900-0000C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46</xdr:row>
      <xdr:rowOff>39688</xdr:rowOff>
    </xdr:from>
    <xdr:to>
      <xdr:col>207</xdr:col>
      <xdr:colOff>460375</xdr:colOff>
      <xdr:row>46</xdr:row>
      <xdr:rowOff>293688</xdr:rowOff>
    </xdr:to>
    <xdr:pic>
      <xdr:nvPicPr>
        <xdr:cNvPr id="19153" name="Picture 19152">
          <a:extLst>
            <a:ext uri="{FF2B5EF4-FFF2-40B4-BE49-F238E27FC236}">
              <a16:creationId xmlns:a16="http://schemas.microsoft.com/office/drawing/2014/main" id="{00000000-0008-0000-0900-0000D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45</xdr:row>
      <xdr:rowOff>39688</xdr:rowOff>
    </xdr:from>
    <xdr:to>
      <xdr:col>87</xdr:col>
      <xdr:colOff>460375</xdr:colOff>
      <xdr:row>45</xdr:row>
      <xdr:rowOff>293688</xdr:rowOff>
    </xdr:to>
    <xdr:pic>
      <xdr:nvPicPr>
        <xdr:cNvPr id="19156" name="Picture 19155">
          <a:extLst>
            <a:ext uri="{FF2B5EF4-FFF2-40B4-BE49-F238E27FC236}">
              <a16:creationId xmlns:a16="http://schemas.microsoft.com/office/drawing/2014/main" id="{00000000-0008-0000-0900-0000D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529873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46</xdr:row>
      <xdr:rowOff>39688</xdr:rowOff>
    </xdr:from>
    <xdr:to>
      <xdr:col>231</xdr:col>
      <xdr:colOff>460375</xdr:colOff>
      <xdr:row>46</xdr:row>
      <xdr:rowOff>293688</xdr:rowOff>
    </xdr:to>
    <xdr:pic>
      <xdr:nvPicPr>
        <xdr:cNvPr id="19159" name="Picture 19158">
          <a:extLst>
            <a:ext uri="{FF2B5EF4-FFF2-40B4-BE49-F238E27FC236}">
              <a16:creationId xmlns:a16="http://schemas.microsoft.com/office/drawing/2014/main" id="{00000000-0008-0000-0900-0000D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46</xdr:row>
      <xdr:rowOff>39688</xdr:rowOff>
    </xdr:from>
    <xdr:to>
      <xdr:col>135</xdr:col>
      <xdr:colOff>460375</xdr:colOff>
      <xdr:row>46</xdr:row>
      <xdr:rowOff>293688</xdr:rowOff>
    </xdr:to>
    <xdr:pic>
      <xdr:nvPicPr>
        <xdr:cNvPr id="19162" name="Picture 19161">
          <a:extLst>
            <a:ext uri="{FF2B5EF4-FFF2-40B4-BE49-F238E27FC236}">
              <a16:creationId xmlns:a16="http://schemas.microsoft.com/office/drawing/2014/main" id="{00000000-0008-0000-0900-0000D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46</xdr:row>
      <xdr:rowOff>39688</xdr:rowOff>
    </xdr:from>
    <xdr:to>
      <xdr:col>195</xdr:col>
      <xdr:colOff>460375</xdr:colOff>
      <xdr:row>46</xdr:row>
      <xdr:rowOff>293688</xdr:rowOff>
    </xdr:to>
    <xdr:pic>
      <xdr:nvPicPr>
        <xdr:cNvPr id="19165" name="Picture 19164">
          <a:extLst>
            <a:ext uri="{FF2B5EF4-FFF2-40B4-BE49-F238E27FC236}">
              <a16:creationId xmlns:a16="http://schemas.microsoft.com/office/drawing/2014/main" id="{00000000-0008-0000-0900-0000D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46</xdr:row>
      <xdr:rowOff>39688</xdr:rowOff>
    </xdr:from>
    <xdr:to>
      <xdr:col>3</xdr:col>
      <xdr:colOff>460375</xdr:colOff>
      <xdr:row>46</xdr:row>
      <xdr:rowOff>293688</xdr:rowOff>
    </xdr:to>
    <xdr:pic>
      <xdr:nvPicPr>
        <xdr:cNvPr id="19168" name="Picture 19167">
          <a:extLst>
            <a:ext uri="{FF2B5EF4-FFF2-40B4-BE49-F238E27FC236}">
              <a16:creationId xmlns:a16="http://schemas.microsoft.com/office/drawing/2014/main" id="{00000000-0008-0000-0900-0000E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47</xdr:row>
      <xdr:rowOff>39688</xdr:rowOff>
    </xdr:from>
    <xdr:to>
      <xdr:col>195</xdr:col>
      <xdr:colOff>460375</xdr:colOff>
      <xdr:row>47</xdr:row>
      <xdr:rowOff>293688</xdr:rowOff>
    </xdr:to>
    <xdr:pic>
      <xdr:nvPicPr>
        <xdr:cNvPr id="19171" name="Picture 19170">
          <a:extLst>
            <a:ext uri="{FF2B5EF4-FFF2-40B4-BE49-F238E27FC236}">
              <a16:creationId xmlns:a16="http://schemas.microsoft.com/office/drawing/2014/main" id="{00000000-0008-0000-0900-0000E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46</xdr:row>
      <xdr:rowOff>39688</xdr:rowOff>
    </xdr:from>
    <xdr:to>
      <xdr:col>51</xdr:col>
      <xdr:colOff>460375</xdr:colOff>
      <xdr:row>46</xdr:row>
      <xdr:rowOff>293688</xdr:rowOff>
    </xdr:to>
    <xdr:pic>
      <xdr:nvPicPr>
        <xdr:cNvPr id="19174" name="Picture 19173">
          <a:extLst>
            <a:ext uri="{FF2B5EF4-FFF2-40B4-BE49-F238E27FC236}">
              <a16:creationId xmlns:a16="http://schemas.microsoft.com/office/drawing/2014/main" id="{00000000-0008-0000-0900-0000E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46</xdr:row>
      <xdr:rowOff>39688</xdr:rowOff>
    </xdr:from>
    <xdr:to>
      <xdr:col>15</xdr:col>
      <xdr:colOff>460375</xdr:colOff>
      <xdr:row>46</xdr:row>
      <xdr:rowOff>293688</xdr:rowOff>
    </xdr:to>
    <xdr:pic>
      <xdr:nvPicPr>
        <xdr:cNvPr id="19177" name="Picture 19176">
          <a:extLst>
            <a:ext uri="{FF2B5EF4-FFF2-40B4-BE49-F238E27FC236}">
              <a16:creationId xmlns:a16="http://schemas.microsoft.com/office/drawing/2014/main" id="{00000000-0008-0000-0900-0000E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46</xdr:row>
      <xdr:rowOff>39688</xdr:rowOff>
    </xdr:from>
    <xdr:to>
      <xdr:col>75</xdr:col>
      <xdr:colOff>460375</xdr:colOff>
      <xdr:row>46</xdr:row>
      <xdr:rowOff>293688</xdr:rowOff>
    </xdr:to>
    <xdr:pic>
      <xdr:nvPicPr>
        <xdr:cNvPr id="19180" name="Picture 19179">
          <a:extLst>
            <a:ext uri="{FF2B5EF4-FFF2-40B4-BE49-F238E27FC236}">
              <a16:creationId xmlns:a16="http://schemas.microsoft.com/office/drawing/2014/main" id="{00000000-0008-0000-0900-0000E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47</xdr:row>
      <xdr:rowOff>39688</xdr:rowOff>
    </xdr:from>
    <xdr:to>
      <xdr:col>99</xdr:col>
      <xdr:colOff>460375</xdr:colOff>
      <xdr:row>47</xdr:row>
      <xdr:rowOff>293688</xdr:rowOff>
    </xdr:to>
    <xdr:pic>
      <xdr:nvPicPr>
        <xdr:cNvPr id="19183" name="Picture 19182">
          <a:extLst>
            <a:ext uri="{FF2B5EF4-FFF2-40B4-BE49-F238E27FC236}">
              <a16:creationId xmlns:a16="http://schemas.microsoft.com/office/drawing/2014/main" id="{00000000-0008-0000-0900-0000E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47</xdr:row>
      <xdr:rowOff>39688</xdr:rowOff>
    </xdr:from>
    <xdr:to>
      <xdr:col>39</xdr:col>
      <xdr:colOff>460375</xdr:colOff>
      <xdr:row>47</xdr:row>
      <xdr:rowOff>293688</xdr:rowOff>
    </xdr:to>
    <xdr:pic>
      <xdr:nvPicPr>
        <xdr:cNvPr id="19186" name="Picture 19185">
          <a:extLst>
            <a:ext uri="{FF2B5EF4-FFF2-40B4-BE49-F238E27FC236}">
              <a16:creationId xmlns:a16="http://schemas.microsoft.com/office/drawing/2014/main" id="{00000000-0008-0000-0900-0000F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47</xdr:row>
      <xdr:rowOff>39688</xdr:rowOff>
    </xdr:from>
    <xdr:to>
      <xdr:col>207</xdr:col>
      <xdr:colOff>460375</xdr:colOff>
      <xdr:row>47</xdr:row>
      <xdr:rowOff>293688</xdr:rowOff>
    </xdr:to>
    <xdr:pic>
      <xdr:nvPicPr>
        <xdr:cNvPr id="19189" name="Picture 19188">
          <a:extLst>
            <a:ext uri="{FF2B5EF4-FFF2-40B4-BE49-F238E27FC236}">
              <a16:creationId xmlns:a16="http://schemas.microsoft.com/office/drawing/2014/main" id="{00000000-0008-0000-0900-0000F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46</xdr:row>
      <xdr:rowOff>39688</xdr:rowOff>
    </xdr:from>
    <xdr:to>
      <xdr:col>111</xdr:col>
      <xdr:colOff>460375</xdr:colOff>
      <xdr:row>46</xdr:row>
      <xdr:rowOff>293688</xdr:rowOff>
    </xdr:to>
    <xdr:pic>
      <xdr:nvPicPr>
        <xdr:cNvPr id="19192" name="Picture 19191">
          <a:extLst>
            <a:ext uri="{FF2B5EF4-FFF2-40B4-BE49-F238E27FC236}">
              <a16:creationId xmlns:a16="http://schemas.microsoft.com/office/drawing/2014/main" id="{00000000-0008-0000-0900-0000F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47</xdr:row>
      <xdr:rowOff>39688</xdr:rowOff>
    </xdr:from>
    <xdr:to>
      <xdr:col>219</xdr:col>
      <xdr:colOff>460375</xdr:colOff>
      <xdr:row>47</xdr:row>
      <xdr:rowOff>293688</xdr:rowOff>
    </xdr:to>
    <xdr:pic>
      <xdr:nvPicPr>
        <xdr:cNvPr id="19195" name="Picture 19194">
          <a:extLst>
            <a:ext uri="{FF2B5EF4-FFF2-40B4-BE49-F238E27FC236}">
              <a16:creationId xmlns:a16="http://schemas.microsoft.com/office/drawing/2014/main" id="{00000000-0008-0000-0900-0000F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47</xdr:row>
      <xdr:rowOff>39688</xdr:rowOff>
    </xdr:from>
    <xdr:to>
      <xdr:col>135</xdr:col>
      <xdr:colOff>460375</xdr:colOff>
      <xdr:row>47</xdr:row>
      <xdr:rowOff>293688</xdr:rowOff>
    </xdr:to>
    <xdr:pic>
      <xdr:nvPicPr>
        <xdr:cNvPr id="19198" name="Picture 19197">
          <a:extLst>
            <a:ext uri="{FF2B5EF4-FFF2-40B4-BE49-F238E27FC236}">
              <a16:creationId xmlns:a16="http://schemas.microsoft.com/office/drawing/2014/main" id="{00000000-0008-0000-0900-0000F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47</xdr:row>
      <xdr:rowOff>39688</xdr:rowOff>
    </xdr:from>
    <xdr:to>
      <xdr:col>231</xdr:col>
      <xdr:colOff>460375</xdr:colOff>
      <xdr:row>47</xdr:row>
      <xdr:rowOff>293688</xdr:rowOff>
    </xdr:to>
    <xdr:pic>
      <xdr:nvPicPr>
        <xdr:cNvPr id="8194" name="Picture 8193">
          <a:extLst>
            <a:ext uri="{FF2B5EF4-FFF2-40B4-BE49-F238E27FC236}">
              <a16:creationId xmlns:a16="http://schemas.microsoft.com/office/drawing/2014/main" id="{00000000-0008-0000-0900-000002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47</xdr:row>
      <xdr:rowOff>39688</xdr:rowOff>
    </xdr:from>
    <xdr:to>
      <xdr:col>171</xdr:col>
      <xdr:colOff>460375</xdr:colOff>
      <xdr:row>47</xdr:row>
      <xdr:rowOff>293688</xdr:rowOff>
    </xdr:to>
    <xdr:pic>
      <xdr:nvPicPr>
        <xdr:cNvPr id="8197" name="Picture 8196">
          <a:extLst>
            <a:ext uri="{FF2B5EF4-FFF2-40B4-BE49-F238E27FC236}">
              <a16:creationId xmlns:a16="http://schemas.microsoft.com/office/drawing/2014/main" id="{00000000-0008-0000-0900-000005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46</xdr:row>
      <xdr:rowOff>39688</xdr:rowOff>
    </xdr:from>
    <xdr:to>
      <xdr:col>87</xdr:col>
      <xdr:colOff>460375</xdr:colOff>
      <xdr:row>46</xdr:row>
      <xdr:rowOff>293688</xdr:rowOff>
    </xdr:to>
    <xdr:pic>
      <xdr:nvPicPr>
        <xdr:cNvPr id="8200" name="Picture 8199">
          <a:extLst>
            <a:ext uri="{FF2B5EF4-FFF2-40B4-BE49-F238E27FC236}">
              <a16:creationId xmlns:a16="http://schemas.microsoft.com/office/drawing/2014/main" id="{00000000-0008-0000-0900-00000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563211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47</xdr:row>
      <xdr:rowOff>39688</xdr:rowOff>
    </xdr:from>
    <xdr:to>
      <xdr:col>27</xdr:col>
      <xdr:colOff>460375</xdr:colOff>
      <xdr:row>47</xdr:row>
      <xdr:rowOff>293688</xdr:rowOff>
    </xdr:to>
    <xdr:pic>
      <xdr:nvPicPr>
        <xdr:cNvPr id="8203" name="Picture 8202">
          <a:extLst>
            <a:ext uri="{FF2B5EF4-FFF2-40B4-BE49-F238E27FC236}">
              <a16:creationId xmlns:a16="http://schemas.microsoft.com/office/drawing/2014/main" id="{00000000-0008-0000-0900-00000B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47</xdr:row>
      <xdr:rowOff>39688</xdr:rowOff>
    </xdr:from>
    <xdr:to>
      <xdr:col>159</xdr:col>
      <xdr:colOff>460375</xdr:colOff>
      <xdr:row>47</xdr:row>
      <xdr:rowOff>293688</xdr:rowOff>
    </xdr:to>
    <xdr:pic>
      <xdr:nvPicPr>
        <xdr:cNvPr id="8206" name="Picture 8205">
          <a:extLst>
            <a:ext uri="{FF2B5EF4-FFF2-40B4-BE49-F238E27FC236}">
              <a16:creationId xmlns:a16="http://schemas.microsoft.com/office/drawing/2014/main" id="{00000000-0008-0000-0900-00000E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47</xdr:row>
      <xdr:rowOff>39688</xdr:rowOff>
    </xdr:from>
    <xdr:to>
      <xdr:col>3</xdr:col>
      <xdr:colOff>460375</xdr:colOff>
      <xdr:row>47</xdr:row>
      <xdr:rowOff>293688</xdr:rowOff>
    </xdr:to>
    <xdr:pic>
      <xdr:nvPicPr>
        <xdr:cNvPr id="8209" name="Picture 8208">
          <a:extLst>
            <a:ext uri="{FF2B5EF4-FFF2-40B4-BE49-F238E27FC236}">
              <a16:creationId xmlns:a16="http://schemas.microsoft.com/office/drawing/2014/main" id="{00000000-0008-0000-0900-000011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47</xdr:row>
      <xdr:rowOff>39688</xdr:rowOff>
    </xdr:from>
    <xdr:to>
      <xdr:col>183</xdr:col>
      <xdr:colOff>460375</xdr:colOff>
      <xdr:row>47</xdr:row>
      <xdr:rowOff>293688</xdr:rowOff>
    </xdr:to>
    <xdr:pic>
      <xdr:nvPicPr>
        <xdr:cNvPr id="8212" name="Picture 8211">
          <a:extLst>
            <a:ext uri="{FF2B5EF4-FFF2-40B4-BE49-F238E27FC236}">
              <a16:creationId xmlns:a16="http://schemas.microsoft.com/office/drawing/2014/main" id="{00000000-0008-0000-0900-000014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47</xdr:row>
      <xdr:rowOff>39688</xdr:rowOff>
    </xdr:from>
    <xdr:to>
      <xdr:col>123</xdr:col>
      <xdr:colOff>460375</xdr:colOff>
      <xdr:row>47</xdr:row>
      <xdr:rowOff>293688</xdr:rowOff>
    </xdr:to>
    <xdr:pic>
      <xdr:nvPicPr>
        <xdr:cNvPr id="8215" name="Picture 8214">
          <a:extLst>
            <a:ext uri="{FF2B5EF4-FFF2-40B4-BE49-F238E27FC236}">
              <a16:creationId xmlns:a16="http://schemas.microsoft.com/office/drawing/2014/main" id="{00000000-0008-0000-0900-000017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47</xdr:row>
      <xdr:rowOff>39688</xdr:rowOff>
    </xdr:from>
    <xdr:to>
      <xdr:col>87</xdr:col>
      <xdr:colOff>460375</xdr:colOff>
      <xdr:row>47</xdr:row>
      <xdr:rowOff>293688</xdr:rowOff>
    </xdr:to>
    <xdr:pic>
      <xdr:nvPicPr>
        <xdr:cNvPr id="8218" name="Picture 8217">
          <a:extLst>
            <a:ext uri="{FF2B5EF4-FFF2-40B4-BE49-F238E27FC236}">
              <a16:creationId xmlns:a16="http://schemas.microsoft.com/office/drawing/2014/main" id="{00000000-0008-0000-0900-00001A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47</xdr:row>
      <xdr:rowOff>39688</xdr:rowOff>
    </xdr:from>
    <xdr:to>
      <xdr:col>75</xdr:col>
      <xdr:colOff>460375</xdr:colOff>
      <xdr:row>47</xdr:row>
      <xdr:rowOff>293688</xdr:rowOff>
    </xdr:to>
    <xdr:pic>
      <xdr:nvPicPr>
        <xdr:cNvPr id="8221" name="Picture 8220">
          <a:extLst>
            <a:ext uri="{FF2B5EF4-FFF2-40B4-BE49-F238E27FC236}">
              <a16:creationId xmlns:a16="http://schemas.microsoft.com/office/drawing/2014/main" id="{00000000-0008-0000-0900-00001D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47</xdr:row>
      <xdr:rowOff>39688</xdr:rowOff>
    </xdr:from>
    <xdr:to>
      <xdr:col>15</xdr:col>
      <xdr:colOff>460375</xdr:colOff>
      <xdr:row>47</xdr:row>
      <xdr:rowOff>293688</xdr:rowOff>
    </xdr:to>
    <xdr:pic>
      <xdr:nvPicPr>
        <xdr:cNvPr id="8224" name="Picture 8223">
          <a:extLst>
            <a:ext uri="{FF2B5EF4-FFF2-40B4-BE49-F238E27FC236}">
              <a16:creationId xmlns:a16="http://schemas.microsoft.com/office/drawing/2014/main" id="{00000000-0008-0000-0900-000020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47</xdr:row>
      <xdr:rowOff>39688</xdr:rowOff>
    </xdr:from>
    <xdr:to>
      <xdr:col>51</xdr:col>
      <xdr:colOff>460375</xdr:colOff>
      <xdr:row>47</xdr:row>
      <xdr:rowOff>293688</xdr:rowOff>
    </xdr:to>
    <xdr:pic>
      <xdr:nvPicPr>
        <xdr:cNvPr id="8227" name="Picture 8226">
          <a:extLst>
            <a:ext uri="{FF2B5EF4-FFF2-40B4-BE49-F238E27FC236}">
              <a16:creationId xmlns:a16="http://schemas.microsoft.com/office/drawing/2014/main" id="{00000000-0008-0000-0900-000023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47</xdr:row>
      <xdr:rowOff>39688</xdr:rowOff>
    </xdr:from>
    <xdr:to>
      <xdr:col>63</xdr:col>
      <xdr:colOff>460375</xdr:colOff>
      <xdr:row>47</xdr:row>
      <xdr:rowOff>293688</xdr:rowOff>
    </xdr:to>
    <xdr:pic>
      <xdr:nvPicPr>
        <xdr:cNvPr id="8230" name="Picture 8229">
          <a:extLst>
            <a:ext uri="{FF2B5EF4-FFF2-40B4-BE49-F238E27FC236}">
              <a16:creationId xmlns:a16="http://schemas.microsoft.com/office/drawing/2014/main" id="{00000000-0008-0000-0900-000026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47</xdr:row>
      <xdr:rowOff>39688</xdr:rowOff>
    </xdr:from>
    <xdr:to>
      <xdr:col>111</xdr:col>
      <xdr:colOff>460375</xdr:colOff>
      <xdr:row>47</xdr:row>
      <xdr:rowOff>293688</xdr:rowOff>
    </xdr:to>
    <xdr:pic>
      <xdr:nvPicPr>
        <xdr:cNvPr id="8233" name="Picture 8232">
          <a:extLst>
            <a:ext uri="{FF2B5EF4-FFF2-40B4-BE49-F238E27FC236}">
              <a16:creationId xmlns:a16="http://schemas.microsoft.com/office/drawing/2014/main" id="{00000000-0008-0000-0900-000029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5965488"/>
          <a:ext cx="254000" cy="254000"/>
        </a:xfrm>
        <a:prstGeom prst="rect">
          <a:avLst/>
        </a:prstGeom>
      </xdr:spPr>
    </xdr:pic>
    <xdr:clientData/>
  </xdr:twoCellAnchor>
  <xdr:twoCellAnchor>
    <xdr:from>
      <xdr:col>3</xdr:col>
      <xdr:colOff>206375</xdr:colOff>
      <xdr:row>48</xdr:row>
      <xdr:rowOff>39688</xdr:rowOff>
    </xdr:from>
    <xdr:to>
      <xdr:col>3</xdr:col>
      <xdr:colOff>460375</xdr:colOff>
      <xdr:row>48</xdr:row>
      <xdr:rowOff>293688</xdr:rowOff>
    </xdr:to>
    <xdr:pic>
      <xdr:nvPicPr>
        <xdr:cNvPr id="8236" name="Picture 8235">
          <a:extLst>
            <a:ext uri="{FF2B5EF4-FFF2-40B4-BE49-F238E27FC236}">
              <a16:creationId xmlns:a16="http://schemas.microsoft.com/office/drawing/2014/main" id="{00000000-0008-0000-0900-00002C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81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87</xdr:col>
      <xdr:colOff>206375</xdr:colOff>
      <xdr:row>48</xdr:row>
      <xdr:rowOff>39688</xdr:rowOff>
    </xdr:from>
    <xdr:to>
      <xdr:col>87</xdr:col>
      <xdr:colOff>460375</xdr:colOff>
      <xdr:row>48</xdr:row>
      <xdr:rowOff>293688</xdr:rowOff>
    </xdr:to>
    <xdr:pic>
      <xdr:nvPicPr>
        <xdr:cNvPr id="8239" name="Picture 8238">
          <a:extLst>
            <a:ext uri="{FF2B5EF4-FFF2-40B4-BE49-F238E27FC236}">
              <a16:creationId xmlns:a16="http://schemas.microsoft.com/office/drawing/2014/main" id="{00000000-0008-0000-0900-00002F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329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27</xdr:col>
      <xdr:colOff>206375</xdr:colOff>
      <xdr:row>48</xdr:row>
      <xdr:rowOff>39688</xdr:rowOff>
    </xdr:from>
    <xdr:to>
      <xdr:col>27</xdr:col>
      <xdr:colOff>460375</xdr:colOff>
      <xdr:row>48</xdr:row>
      <xdr:rowOff>293688</xdr:rowOff>
    </xdr:to>
    <xdr:pic>
      <xdr:nvPicPr>
        <xdr:cNvPr id="8242" name="Picture 8241">
          <a:extLst>
            <a:ext uri="{FF2B5EF4-FFF2-40B4-BE49-F238E27FC236}">
              <a16:creationId xmlns:a16="http://schemas.microsoft.com/office/drawing/2014/main" id="{00000000-0008-0000-0900-000032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30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99</xdr:col>
      <xdr:colOff>206375</xdr:colOff>
      <xdr:row>48</xdr:row>
      <xdr:rowOff>39688</xdr:rowOff>
    </xdr:from>
    <xdr:to>
      <xdr:col>99</xdr:col>
      <xdr:colOff>460375</xdr:colOff>
      <xdr:row>48</xdr:row>
      <xdr:rowOff>293688</xdr:rowOff>
    </xdr:to>
    <xdr:pic>
      <xdr:nvPicPr>
        <xdr:cNvPr id="8245" name="Picture 8244">
          <a:extLst>
            <a:ext uri="{FF2B5EF4-FFF2-40B4-BE49-F238E27FC236}">
              <a16:creationId xmlns:a16="http://schemas.microsoft.com/office/drawing/2014/main" id="{00000000-0008-0000-0900-000035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577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39</xdr:col>
      <xdr:colOff>206375</xdr:colOff>
      <xdr:row>48</xdr:row>
      <xdr:rowOff>39688</xdr:rowOff>
    </xdr:from>
    <xdr:to>
      <xdr:col>39</xdr:col>
      <xdr:colOff>460375</xdr:colOff>
      <xdr:row>48</xdr:row>
      <xdr:rowOff>293688</xdr:rowOff>
    </xdr:to>
    <xdr:pic>
      <xdr:nvPicPr>
        <xdr:cNvPr id="8248" name="Picture 8247">
          <a:extLst>
            <a:ext uri="{FF2B5EF4-FFF2-40B4-BE49-F238E27FC236}">
              <a16:creationId xmlns:a16="http://schemas.microsoft.com/office/drawing/2014/main" id="{00000000-0008-0000-0900-00003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431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219</xdr:col>
      <xdr:colOff>206375</xdr:colOff>
      <xdr:row>48</xdr:row>
      <xdr:rowOff>39688</xdr:rowOff>
    </xdr:from>
    <xdr:to>
      <xdr:col>219</xdr:col>
      <xdr:colOff>460375</xdr:colOff>
      <xdr:row>48</xdr:row>
      <xdr:rowOff>293688</xdr:rowOff>
    </xdr:to>
    <xdr:pic>
      <xdr:nvPicPr>
        <xdr:cNvPr id="8251" name="Picture 8250">
          <a:extLst>
            <a:ext uri="{FF2B5EF4-FFF2-40B4-BE49-F238E27FC236}">
              <a16:creationId xmlns:a16="http://schemas.microsoft.com/office/drawing/2014/main" id="{00000000-0008-0000-0900-00003B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822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51</xdr:col>
      <xdr:colOff>206375</xdr:colOff>
      <xdr:row>48</xdr:row>
      <xdr:rowOff>39688</xdr:rowOff>
    </xdr:from>
    <xdr:to>
      <xdr:col>51</xdr:col>
      <xdr:colOff>460375</xdr:colOff>
      <xdr:row>48</xdr:row>
      <xdr:rowOff>293688</xdr:rowOff>
    </xdr:to>
    <xdr:pic>
      <xdr:nvPicPr>
        <xdr:cNvPr id="8254" name="Picture 8253">
          <a:extLst>
            <a:ext uri="{FF2B5EF4-FFF2-40B4-BE49-F238E27FC236}">
              <a16:creationId xmlns:a16="http://schemas.microsoft.com/office/drawing/2014/main" id="{00000000-0008-0000-0900-00003E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79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159</xdr:col>
      <xdr:colOff>206375</xdr:colOff>
      <xdr:row>48</xdr:row>
      <xdr:rowOff>39688</xdr:rowOff>
    </xdr:from>
    <xdr:to>
      <xdr:col>159</xdr:col>
      <xdr:colOff>460375</xdr:colOff>
      <xdr:row>48</xdr:row>
      <xdr:rowOff>293688</xdr:rowOff>
    </xdr:to>
    <xdr:pic>
      <xdr:nvPicPr>
        <xdr:cNvPr id="19201" name="Picture 19200">
          <a:extLst>
            <a:ext uri="{FF2B5EF4-FFF2-40B4-BE49-F238E27FC236}">
              <a16:creationId xmlns:a16="http://schemas.microsoft.com/office/drawing/2014/main" id="{00000000-0008-0000-0900-000001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76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63</xdr:col>
      <xdr:colOff>206375</xdr:colOff>
      <xdr:row>48</xdr:row>
      <xdr:rowOff>39688</xdr:rowOff>
    </xdr:from>
    <xdr:to>
      <xdr:col>63</xdr:col>
      <xdr:colOff>460375</xdr:colOff>
      <xdr:row>48</xdr:row>
      <xdr:rowOff>293688</xdr:rowOff>
    </xdr:to>
    <xdr:pic>
      <xdr:nvPicPr>
        <xdr:cNvPr id="19204" name="Picture 19203">
          <a:extLst>
            <a:ext uri="{FF2B5EF4-FFF2-40B4-BE49-F238E27FC236}">
              <a16:creationId xmlns:a16="http://schemas.microsoft.com/office/drawing/2014/main" id="{00000000-0008-0000-0900-000004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880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207</xdr:col>
      <xdr:colOff>206375</xdr:colOff>
      <xdr:row>48</xdr:row>
      <xdr:rowOff>39688</xdr:rowOff>
    </xdr:from>
    <xdr:to>
      <xdr:col>207</xdr:col>
      <xdr:colOff>460375</xdr:colOff>
      <xdr:row>48</xdr:row>
      <xdr:rowOff>293688</xdr:rowOff>
    </xdr:to>
    <xdr:pic>
      <xdr:nvPicPr>
        <xdr:cNvPr id="19207" name="Picture 19206">
          <a:extLst>
            <a:ext uri="{FF2B5EF4-FFF2-40B4-BE49-F238E27FC236}">
              <a16:creationId xmlns:a16="http://schemas.microsoft.com/office/drawing/2014/main" id="{00000000-0008-0000-0900-000007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574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75</xdr:col>
      <xdr:colOff>206375</xdr:colOff>
      <xdr:row>48</xdr:row>
      <xdr:rowOff>39688</xdr:rowOff>
    </xdr:from>
    <xdr:to>
      <xdr:col>75</xdr:col>
      <xdr:colOff>460375</xdr:colOff>
      <xdr:row>48</xdr:row>
      <xdr:rowOff>293688</xdr:rowOff>
    </xdr:to>
    <xdr:pic>
      <xdr:nvPicPr>
        <xdr:cNvPr id="19210" name="Picture 19209">
          <a:extLst>
            <a:ext uri="{FF2B5EF4-FFF2-40B4-BE49-F238E27FC236}">
              <a16:creationId xmlns:a16="http://schemas.microsoft.com/office/drawing/2014/main" id="{00000000-0008-0000-0900-00000A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128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147</xdr:col>
      <xdr:colOff>206375</xdr:colOff>
      <xdr:row>48</xdr:row>
      <xdr:rowOff>39688</xdr:rowOff>
    </xdr:from>
    <xdr:to>
      <xdr:col>147</xdr:col>
      <xdr:colOff>460375</xdr:colOff>
      <xdr:row>48</xdr:row>
      <xdr:rowOff>293688</xdr:rowOff>
    </xdr:to>
    <xdr:pic>
      <xdr:nvPicPr>
        <xdr:cNvPr id="19213" name="Picture 19212">
          <a:extLst>
            <a:ext uri="{FF2B5EF4-FFF2-40B4-BE49-F238E27FC236}">
              <a16:creationId xmlns:a16="http://schemas.microsoft.com/office/drawing/2014/main" id="{00000000-0008-0000-0900-00000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2475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111</xdr:col>
      <xdr:colOff>206375</xdr:colOff>
      <xdr:row>48</xdr:row>
      <xdr:rowOff>39688</xdr:rowOff>
    </xdr:from>
    <xdr:to>
      <xdr:col>111</xdr:col>
      <xdr:colOff>460375</xdr:colOff>
      <xdr:row>48</xdr:row>
      <xdr:rowOff>293688</xdr:rowOff>
    </xdr:to>
    <xdr:pic>
      <xdr:nvPicPr>
        <xdr:cNvPr id="19216" name="Picture 19215">
          <a:extLst>
            <a:ext uri="{FF2B5EF4-FFF2-40B4-BE49-F238E27FC236}">
              <a16:creationId xmlns:a16="http://schemas.microsoft.com/office/drawing/2014/main" id="{00000000-0008-0000-0900-000010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778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183</xdr:col>
      <xdr:colOff>206375</xdr:colOff>
      <xdr:row>48</xdr:row>
      <xdr:rowOff>39688</xdr:rowOff>
    </xdr:from>
    <xdr:to>
      <xdr:col>183</xdr:col>
      <xdr:colOff>460375</xdr:colOff>
      <xdr:row>48</xdr:row>
      <xdr:rowOff>293688</xdr:rowOff>
    </xdr:to>
    <xdr:pic>
      <xdr:nvPicPr>
        <xdr:cNvPr id="19219" name="Picture 19218">
          <a:extLst>
            <a:ext uri="{FF2B5EF4-FFF2-40B4-BE49-F238E27FC236}">
              <a16:creationId xmlns:a16="http://schemas.microsoft.com/office/drawing/2014/main" id="{00000000-0008-0000-0900-000013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125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123</xdr:col>
      <xdr:colOff>206375</xdr:colOff>
      <xdr:row>48</xdr:row>
      <xdr:rowOff>39688</xdr:rowOff>
    </xdr:from>
    <xdr:to>
      <xdr:col>123</xdr:col>
      <xdr:colOff>460375</xdr:colOff>
      <xdr:row>48</xdr:row>
      <xdr:rowOff>293688</xdr:rowOff>
    </xdr:to>
    <xdr:pic>
      <xdr:nvPicPr>
        <xdr:cNvPr id="19222" name="Picture 19221">
          <a:extLst>
            <a:ext uri="{FF2B5EF4-FFF2-40B4-BE49-F238E27FC236}">
              <a16:creationId xmlns:a16="http://schemas.microsoft.com/office/drawing/2014/main" id="{00000000-0008-0000-0900-000016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026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231</xdr:col>
      <xdr:colOff>206375</xdr:colOff>
      <xdr:row>48</xdr:row>
      <xdr:rowOff>39688</xdr:rowOff>
    </xdr:from>
    <xdr:to>
      <xdr:col>231</xdr:col>
      <xdr:colOff>460375</xdr:colOff>
      <xdr:row>48</xdr:row>
      <xdr:rowOff>293688</xdr:rowOff>
    </xdr:to>
    <xdr:pic>
      <xdr:nvPicPr>
        <xdr:cNvPr id="19225" name="Picture 19224">
          <a:extLst>
            <a:ext uri="{FF2B5EF4-FFF2-40B4-BE49-F238E27FC236}">
              <a16:creationId xmlns:a16="http://schemas.microsoft.com/office/drawing/2014/main" id="{00000000-0008-0000-0900-000019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3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135</xdr:col>
      <xdr:colOff>206375</xdr:colOff>
      <xdr:row>48</xdr:row>
      <xdr:rowOff>39688</xdr:rowOff>
    </xdr:from>
    <xdr:to>
      <xdr:col>135</xdr:col>
      <xdr:colOff>460375</xdr:colOff>
      <xdr:row>48</xdr:row>
      <xdr:rowOff>293688</xdr:rowOff>
    </xdr:to>
    <xdr:pic>
      <xdr:nvPicPr>
        <xdr:cNvPr id="19228" name="Picture 19227">
          <a:extLst>
            <a:ext uri="{FF2B5EF4-FFF2-40B4-BE49-F238E27FC236}">
              <a16:creationId xmlns:a16="http://schemas.microsoft.com/office/drawing/2014/main" id="{00000000-0008-0000-0900-00001C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27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15</xdr:col>
      <xdr:colOff>206375</xdr:colOff>
      <xdr:row>48</xdr:row>
      <xdr:rowOff>39688</xdr:rowOff>
    </xdr:from>
    <xdr:to>
      <xdr:col>15</xdr:col>
      <xdr:colOff>460375</xdr:colOff>
      <xdr:row>48</xdr:row>
      <xdr:rowOff>293688</xdr:rowOff>
    </xdr:to>
    <xdr:pic>
      <xdr:nvPicPr>
        <xdr:cNvPr id="19231" name="Picture 19230">
          <a:extLst>
            <a:ext uri="{FF2B5EF4-FFF2-40B4-BE49-F238E27FC236}">
              <a16:creationId xmlns:a16="http://schemas.microsoft.com/office/drawing/2014/main" id="{00000000-0008-0000-0900-00001F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822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171</xdr:col>
      <xdr:colOff>206375</xdr:colOff>
      <xdr:row>48</xdr:row>
      <xdr:rowOff>39688</xdr:rowOff>
    </xdr:from>
    <xdr:to>
      <xdr:col>171</xdr:col>
      <xdr:colOff>460375</xdr:colOff>
      <xdr:row>48</xdr:row>
      <xdr:rowOff>293688</xdr:rowOff>
    </xdr:to>
    <xdr:pic>
      <xdr:nvPicPr>
        <xdr:cNvPr id="19234" name="Picture 19233">
          <a:extLst>
            <a:ext uri="{FF2B5EF4-FFF2-40B4-BE49-F238E27FC236}">
              <a16:creationId xmlns:a16="http://schemas.microsoft.com/office/drawing/2014/main" id="{00000000-0008-0000-0900-000022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2475" y="16298863"/>
          <a:ext cx="254000" cy="254000"/>
        </a:xfrm>
        <a:prstGeom prst="rect">
          <a:avLst/>
        </a:prstGeom>
      </xdr:spPr>
    </xdr:pic>
    <xdr:clientData/>
  </xdr:twoCellAnchor>
  <xdr:twoCellAnchor>
    <xdr:from>
      <xdr:col>195</xdr:col>
      <xdr:colOff>206375</xdr:colOff>
      <xdr:row>48</xdr:row>
      <xdr:rowOff>39688</xdr:rowOff>
    </xdr:from>
    <xdr:to>
      <xdr:col>195</xdr:col>
      <xdr:colOff>460375</xdr:colOff>
      <xdr:row>48</xdr:row>
      <xdr:rowOff>293688</xdr:rowOff>
    </xdr:to>
    <xdr:pic>
      <xdr:nvPicPr>
        <xdr:cNvPr id="19237" name="Picture 19236">
          <a:extLst>
            <a:ext uri="{FF2B5EF4-FFF2-40B4-BE49-F238E27FC236}">
              <a16:creationId xmlns:a16="http://schemas.microsoft.com/office/drawing/2014/main" id="{00000000-0008-0000-0900-000025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7375" y="16298863"/>
          <a:ext cx="254000" cy="25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</xdr:row>
          <xdr:rowOff>66675</xdr:rowOff>
        </xdr:from>
        <xdr:to>
          <xdr:col>14</xdr:col>
          <xdr:colOff>2343150</xdr:colOff>
          <xdr:row>3</xdr:row>
          <xdr:rowOff>228600</xdr:rowOff>
        </xdr:to>
        <xdr:sp macro="" textlink="">
          <xdr:nvSpPr>
            <xdr:cNvPr id="12289" name="Button_Score_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Scores on This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58738</xdr:colOff>
      <xdr:row>2</xdr:row>
      <xdr:rowOff>39688</xdr:rowOff>
    </xdr:from>
    <xdr:to>
      <xdr:col>2</xdr:col>
      <xdr:colOff>312738</xdr:colOff>
      <xdr:row>2</xdr:row>
      <xdr:rowOff>293688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73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</xdr:row>
      <xdr:rowOff>39688</xdr:rowOff>
    </xdr:from>
    <xdr:to>
      <xdr:col>6</xdr:col>
      <xdr:colOff>346075</xdr:colOff>
      <xdr:row>2</xdr:row>
      <xdr:rowOff>293688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73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</xdr:row>
      <xdr:rowOff>39688</xdr:rowOff>
    </xdr:from>
    <xdr:to>
      <xdr:col>2</xdr:col>
      <xdr:colOff>312738</xdr:colOff>
      <xdr:row>4</xdr:row>
      <xdr:rowOff>293688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39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</xdr:row>
      <xdr:rowOff>39688</xdr:rowOff>
    </xdr:from>
    <xdr:to>
      <xdr:col>6</xdr:col>
      <xdr:colOff>346075</xdr:colOff>
      <xdr:row>4</xdr:row>
      <xdr:rowOff>293688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39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</xdr:row>
      <xdr:rowOff>39688</xdr:rowOff>
    </xdr:from>
    <xdr:to>
      <xdr:col>2</xdr:col>
      <xdr:colOff>312738</xdr:colOff>
      <xdr:row>5</xdr:row>
      <xdr:rowOff>293688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73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</xdr:row>
      <xdr:rowOff>39688</xdr:rowOff>
    </xdr:from>
    <xdr:to>
      <xdr:col>6</xdr:col>
      <xdr:colOff>346075</xdr:colOff>
      <xdr:row>5</xdr:row>
      <xdr:rowOff>293688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73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</xdr:row>
      <xdr:rowOff>39688</xdr:rowOff>
    </xdr:from>
    <xdr:to>
      <xdr:col>2</xdr:col>
      <xdr:colOff>312738</xdr:colOff>
      <xdr:row>6</xdr:row>
      <xdr:rowOff>293688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06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</xdr:row>
      <xdr:rowOff>39688</xdr:rowOff>
    </xdr:from>
    <xdr:to>
      <xdr:col>6</xdr:col>
      <xdr:colOff>346075</xdr:colOff>
      <xdr:row>6</xdr:row>
      <xdr:rowOff>293688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06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</xdr:row>
      <xdr:rowOff>39688</xdr:rowOff>
    </xdr:from>
    <xdr:to>
      <xdr:col>2</xdr:col>
      <xdr:colOff>312738</xdr:colOff>
      <xdr:row>7</xdr:row>
      <xdr:rowOff>293688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439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</xdr:row>
      <xdr:rowOff>39688</xdr:rowOff>
    </xdr:from>
    <xdr:to>
      <xdr:col>6</xdr:col>
      <xdr:colOff>346075</xdr:colOff>
      <xdr:row>7</xdr:row>
      <xdr:rowOff>293688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439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</xdr:row>
      <xdr:rowOff>39688</xdr:rowOff>
    </xdr:from>
    <xdr:to>
      <xdr:col>2</xdr:col>
      <xdr:colOff>312738</xdr:colOff>
      <xdr:row>8</xdr:row>
      <xdr:rowOff>293688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73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</xdr:row>
      <xdr:rowOff>39688</xdr:rowOff>
    </xdr:from>
    <xdr:to>
      <xdr:col>6</xdr:col>
      <xdr:colOff>346075</xdr:colOff>
      <xdr:row>8</xdr:row>
      <xdr:rowOff>293688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73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</xdr:row>
      <xdr:rowOff>39688</xdr:rowOff>
    </xdr:from>
    <xdr:to>
      <xdr:col>2</xdr:col>
      <xdr:colOff>312738</xdr:colOff>
      <xdr:row>9</xdr:row>
      <xdr:rowOff>293688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106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</xdr:row>
      <xdr:rowOff>39688</xdr:rowOff>
    </xdr:from>
    <xdr:to>
      <xdr:col>6</xdr:col>
      <xdr:colOff>346075</xdr:colOff>
      <xdr:row>9</xdr:row>
      <xdr:rowOff>293688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106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</xdr:row>
      <xdr:rowOff>39688</xdr:rowOff>
    </xdr:from>
    <xdr:to>
      <xdr:col>2</xdr:col>
      <xdr:colOff>312738</xdr:colOff>
      <xdr:row>10</xdr:row>
      <xdr:rowOff>293688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440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</xdr:row>
      <xdr:rowOff>39688</xdr:rowOff>
    </xdr:from>
    <xdr:to>
      <xdr:col>6</xdr:col>
      <xdr:colOff>346075</xdr:colOff>
      <xdr:row>10</xdr:row>
      <xdr:rowOff>293688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440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</xdr:row>
      <xdr:rowOff>39688</xdr:rowOff>
    </xdr:from>
    <xdr:to>
      <xdr:col>2</xdr:col>
      <xdr:colOff>312738</xdr:colOff>
      <xdr:row>12</xdr:row>
      <xdr:rowOff>293688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106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</xdr:row>
      <xdr:rowOff>39688</xdr:rowOff>
    </xdr:from>
    <xdr:to>
      <xdr:col>6</xdr:col>
      <xdr:colOff>346075</xdr:colOff>
      <xdr:row>12</xdr:row>
      <xdr:rowOff>293688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106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</xdr:row>
      <xdr:rowOff>39688</xdr:rowOff>
    </xdr:from>
    <xdr:to>
      <xdr:col>2</xdr:col>
      <xdr:colOff>312738</xdr:colOff>
      <xdr:row>13</xdr:row>
      <xdr:rowOff>293688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440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</xdr:row>
      <xdr:rowOff>39688</xdr:rowOff>
    </xdr:from>
    <xdr:to>
      <xdr:col>6</xdr:col>
      <xdr:colOff>346075</xdr:colOff>
      <xdr:row>13</xdr:row>
      <xdr:rowOff>293688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440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</xdr:row>
      <xdr:rowOff>39688</xdr:rowOff>
    </xdr:from>
    <xdr:to>
      <xdr:col>2</xdr:col>
      <xdr:colOff>312738</xdr:colOff>
      <xdr:row>17</xdr:row>
      <xdr:rowOff>293688</xdr:rowOff>
    </xdr:to>
    <xdr:pic>
      <xdr:nvPicPr>
        <xdr:cNvPr id="13760" name="Picture 13759">
          <a:extLst>
            <a:ext uri="{FF2B5EF4-FFF2-40B4-BE49-F238E27FC236}">
              <a16:creationId xmlns:a16="http://schemas.microsoft.com/office/drawing/2014/main" id="{00000000-0008-0000-0A00-0000C0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840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</xdr:row>
      <xdr:rowOff>39688</xdr:rowOff>
    </xdr:from>
    <xdr:to>
      <xdr:col>6</xdr:col>
      <xdr:colOff>346075</xdr:colOff>
      <xdr:row>17</xdr:row>
      <xdr:rowOff>293688</xdr:rowOff>
    </xdr:to>
    <xdr:pic>
      <xdr:nvPicPr>
        <xdr:cNvPr id="13763" name="Picture 13762">
          <a:extLst>
            <a:ext uri="{FF2B5EF4-FFF2-40B4-BE49-F238E27FC236}">
              <a16:creationId xmlns:a16="http://schemas.microsoft.com/office/drawing/2014/main" id="{00000000-0008-0000-0A00-0000C3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840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</xdr:row>
      <xdr:rowOff>39688</xdr:rowOff>
    </xdr:from>
    <xdr:to>
      <xdr:col>2</xdr:col>
      <xdr:colOff>312738</xdr:colOff>
      <xdr:row>18</xdr:row>
      <xdr:rowOff>293688</xdr:rowOff>
    </xdr:to>
    <xdr:pic>
      <xdr:nvPicPr>
        <xdr:cNvPr id="13766" name="Picture 13765">
          <a:extLst>
            <a:ext uri="{FF2B5EF4-FFF2-40B4-BE49-F238E27FC236}">
              <a16:creationId xmlns:a16="http://schemas.microsoft.com/office/drawing/2014/main" id="{00000000-0008-0000-0A00-0000C6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73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</xdr:row>
      <xdr:rowOff>39688</xdr:rowOff>
    </xdr:from>
    <xdr:to>
      <xdr:col>6</xdr:col>
      <xdr:colOff>346075</xdr:colOff>
      <xdr:row>18</xdr:row>
      <xdr:rowOff>293688</xdr:rowOff>
    </xdr:to>
    <xdr:pic>
      <xdr:nvPicPr>
        <xdr:cNvPr id="13769" name="Picture 13768">
          <a:extLst>
            <a:ext uri="{FF2B5EF4-FFF2-40B4-BE49-F238E27FC236}">
              <a16:creationId xmlns:a16="http://schemas.microsoft.com/office/drawing/2014/main" id="{00000000-0008-0000-0A00-0000C9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73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</xdr:row>
      <xdr:rowOff>39688</xdr:rowOff>
    </xdr:from>
    <xdr:to>
      <xdr:col>2</xdr:col>
      <xdr:colOff>312738</xdr:colOff>
      <xdr:row>19</xdr:row>
      <xdr:rowOff>293688</xdr:rowOff>
    </xdr:to>
    <xdr:pic>
      <xdr:nvPicPr>
        <xdr:cNvPr id="13772" name="Picture 13771">
          <a:extLst>
            <a:ext uri="{FF2B5EF4-FFF2-40B4-BE49-F238E27FC236}">
              <a16:creationId xmlns:a16="http://schemas.microsoft.com/office/drawing/2014/main" id="{00000000-0008-0000-0A00-0000CC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507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</xdr:row>
      <xdr:rowOff>39688</xdr:rowOff>
    </xdr:from>
    <xdr:to>
      <xdr:col>6</xdr:col>
      <xdr:colOff>346075</xdr:colOff>
      <xdr:row>19</xdr:row>
      <xdr:rowOff>293688</xdr:rowOff>
    </xdr:to>
    <xdr:pic>
      <xdr:nvPicPr>
        <xdr:cNvPr id="13775" name="Picture 13774">
          <a:extLst>
            <a:ext uri="{FF2B5EF4-FFF2-40B4-BE49-F238E27FC236}">
              <a16:creationId xmlns:a16="http://schemas.microsoft.com/office/drawing/2014/main" id="{00000000-0008-0000-0A00-0000CF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507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</xdr:row>
      <xdr:rowOff>39688</xdr:rowOff>
    </xdr:from>
    <xdr:to>
      <xdr:col>2</xdr:col>
      <xdr:colOff>312738</xdr:colOff>
      <xdr:row>20</xdr:row>
      <xdr:rowOff>293688</xdr:rowOff>
    </xdr:to>
    <xdr:pic>
      <xdr:nvPicPr>
        <xdr:cNvPr id="13778" name="Picture 13777">
          <a:extLst>
            <a:ext uri="{FF2B5EF4-FFF2-40B4-BE49-F238E27FC236}">
              <a16:creationId xmlns:a16="http://schemas.microsoft.com/office/drawing/2014/main" id="{00000000-0008-0000-0A00-0000D2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840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</xdr:row>
      <xdr:rowOff>39688</xdr:rowOff>
    </xdr:from>
    <xdr:to>
      <xdr:col>6</xdr:col>
      <xdr:colOff>346075</xdr:colOff>
      <xdr:row>20</xdr:row>
      <xdr:rowOff>293688</xdr:rowOff>
    </xdr:to>
    <xdr:pic>
      <xdr:nvPicPr>
        <xdr:cNvPr id="13781" name="Picture 13780">
          <a:extLst>
            <a:ext uri="{FF2B5EF4-FFF2-40B4-BE49-F238E27FC236}">
              <a16:creationId xmlns:a16="http://schemas.microsoft.com/office/drawing/2014/main" id="{00000000-0008-0000-0A00-0000D5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840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</xdr:row>
      <xdr:rowOff>39688</xdr:rowOff>
    </xdr:from>
    <xdr:to>
      <xdr:col>2</xdr:col>
      <xdr:colOff>312738</xdr:colOff>
      <xdr:row>21</xdr:row>
      <xdr:rowOff>293688</xdr:rowOff>
    </xdr:to>
    <xdr:pic>
      <xdr:nvPicPr>
        <xdr:cNvPr id="13784" name="Picture 13783">
          <a:extLst>
            <a:ext uri="{FF2B5EF4-FFF2-40B4-BE49-F238E27FC236}">
              <a16:creationId xmlns:a16="http://schemas.microsoft.com/office/drawing/2014/main" id="{00000000-0008-0000-0A00-0000D8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173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</xdr:row>
      <xdr:rowOff>39688</xdr:rowOff>
    </xdr:from>
    <xdr:to>
      <xdr:col>6</xdr:col>
      <xdr:colOff>346075</xdr:colOff>
      <xdr:row>21</xdr:row>
      <xdr:rowOff>293688</xdr:rowOff>
    </xdr:to>
    <xdr:pic>
      <xdr:nvPicPr>
        <xdr:cNvPr id="13787" name="Picture 13786">
          <a:extLst>
            <a:ext uri="{FF2B5EF4-FFF2-40B4-BE49-F238E27FC236}">
              <a16:creationId xmlns:a16="http://schemas.microsoft.com/office/drawing/2014/main" id="{00000000-0008-0000-0A00-0000DB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173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</xdr:row>
      <xdr:rowOff>39688</xdr:rowOff>
    </xdr:from>
    <xdr:to>
      <xdr:col>2</xdr:col>
      <xdr:colOff>312738</xdr:colOff>
      <xdr:row>22</xdr:row>
      <xdr:rowOff>293688</xdr:rowOff>
    </xdr:to>
    <xdr:pic>
      <xdr:nvPicPr>
        <xdr:cNvPr id="13790" name="Picture 13789">
          <a:extLst>
            <a:ext uri="{FF2B5EF4-FFF2-40B4-BE49-F238E27FC236}">
              <a16:creationId xmlns:a16="http://schemas.microsoft.com/office/drawing/2014/main" id="{00000000-0008-0000-0A00-0000DE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507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</xdr:row>
      <xdr:rowOff>39688</xdr:rowOff>
    </xdr:from>
    <xdr:to>
      <xdr:col>6</xdr:col>
      <xdr:colOff>346075</xdr:colOff>
      <xdr:row>22</xdr:row>
      <xdr:rowOff>293688</xdr:rowOff>
    </xdr:to>
    <xdr:pic>
      <xdr:nvPicPr>
        <xdr:cNvPr id="13793" name="Picture 13792">
          <a:extLst>
            <a:ext uri="{FF2B5EF4-FFF2-40B4-BE49-F238E27FC236}">
              <a16:creationId xmlns:a16="http://schemas.microsoft.com/office/drawing/2014/main" id="{00000000-0008-0000-0A00-0000E1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507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</xdr:row>
      <xdr:rowOff>39688</xdr:rowOff>
    </xdr:from>
    <xdr:to>
      <xdr:col>2</xdr:col>
      <xdr:colOff>312738</xdr:colOff>
      <xdr:row>24</xdr:row>
      <xdr:rowOff>293688</xdr:rowOff>
    </xdr:to>
    <xdr:pic>
      <xdr:nvPicPr>
        <xdr:cNvPr id="13796" name="Picture 13795">
          <a:extLst>
            <a:ext uri="{FF2B5EF4-FFF2-40B4-BE49-F238E27FC236}">
              <a16:creationId xmlns:a16="http://schemas.microsoft.com/office/drawing/2014/main" id="{00000000-0008-0000-0A00-0000E4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174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</xdr:row>
      <xdr:rowOff>39688</xdr:rowOff>
    </xdr:from>
    <xdr:to>
      <xdr:col>6</xdr:col>
      <xdr:colOff>346075</xdr:colOff>
      <xdr:row>24</xdr:row>
      <xdr:rowOff>293688</xdr:rowOff>
    </xdr:to>
    <xdr:pic>
      <xdr:nvPicPr>
        <xdr:cNvPr id="13799" name="Picture 13798">
          <a:extLst>
            <a:ext uri="{FF2B5EF4-FFF2-40B4-BE49-F238E27FC236}">
              <a16:creationId xmlns:a16="http://schemas.microsoft.com/office/drawing/2014/main" id="{00000000-0008-0000-0A00-0000E7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174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</xdr:row>
      <xdr:rowOff>39688</xdr:rowOff>
    </xdr:from>
    <xdr:to>
      <xdr:col>2</xdr:col>
      <xdr:colOff>312738</xdr:colOff>
      <xdr:row>25</xdr:row>
      <xdr:rowOff>293688</xdr:rowOff>
    </xdr:to>
    <xdr:pic>
      <xdr:nvPicPr>
        <xdr:cNvPr id="13802" name="Picture 13801">
          <a:extLst>
            <a:ext uri="{FF2B5EF4-FFF2-40B4-BE49-F238E27FC236}">
              <a16:creationId xmlns:a16="http://schemas.microsoft.com/office/drawing/2014/main" id="{00000000-0008-0000-0A00-0000EA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507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</xdr:row>
      <xdr:rowOff>39688</xdr:rowOff>
    </xdr:from>
    <xdr:to>
      <xdr:col>6</xdr:col>
      <xdr:colOff>346075</xdr:colOff>
      <xdr:row>25</xdr:row>
      <xdr:rowOff>293688</xdr:rowOff>
    </xdr:to>
    <xdr:pic>
      <xdr:nvPicPr>
        <xdr:cNvPr id="13805" name="Picture 13804">
          <a:extLst>
            <a:ext uri="{FF2B5EF4-FFF2-40B4-BE49-F238E27FC236}">
              <a16:creationId xmlns:a16="http://schemas.microsoft.com/office/drawing/2014/main" id="{00000000-0008-0000-0A00-0000ED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507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</xdr:row>
      <xdr:rowOff>39688</xdr:rowOff>
    </xdr:from>
    <xdr:to>
      <xdr:col>2</xdr:col>
      <xdr:colOff>312738</xdr:colOff>
      <xdr:row>26</xdr:row>
      <xdr:rowOff>293688</xdr:rowOff>
    </xdr:to>
    <xdr:pic>
      <xdr:nvPicPr>
        <xdr:cNvPr id="13808" name="Picture 13807">
          <a:extLst>
            <a:ext uri="{FF2B5EF4-FFF2-40B4-BE49-F238E27FC236}">
              <a16:creationId xmlns:a16="http://schemas.microsoft.com/office/drawing/2014/main" id="{00000000-0008-0000-0A00-0000F0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840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</xdr:row>
      <xdr:rowOff>39688</xdr:rowOff>
    </xdr:from>
    <xdr:to>
      <xdr:col>6</xdr:col>
      <xdr:colOff>346075</xdr:colOff>
      <xdr:row>26</xdr:row>
      <xdr:rowOff>293688</xdr:rowOff>
    </xdr:to>
    <xdr:pic>
      <xdr:nvPicPr>
        <xdr:cNvPr id="13811" name="Picture 13810">
          <a:extLst>
            <a:ext uri="{FF2B5EF4-FFF2-40B4-BE49-F238E27FC236}">
              <a16:creationId xmlns:a16="http://schemas.microsoft.com/office/drawing/2014/main" id="{00000000-0008-0000-0A00-0000F3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840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</xdr:row>
      <xdr:rowOff>39688</xdr:rowOff>
    </xdr:from>
    <xdr:to>
      <xdr:col>2</xdr:col>
      <xdr:colOff>312738</xdr:colOff>
      <xdr:row>28</xdr:row>
      <xdr:rowOff>293688</xdr:rowOff>
    </xdr:to>
    <xdr:pic>
      <xdr:nvPicPr>
        <xdr:cNvPr id="13814" name="Picture 13813">
          <a:extLst>
            <a:ext uri="{FF2B5EF4-FFF2-40B4-BE49-F238E27FC236}">
              <a16:creationId xmlns:a16="http://schemas.microsoft.com/office/drawing/2014/main" id="{00000000-0008-0000-0A00-0000F6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507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</xdr:row>
      <xdr:rowOff>39688</xdr:rowOff>
    </xdr:from>
    <xdr:to>
      <xdr:col>6</xdr:col>
      <xdr:colOff>346075</xdr:colOff>
      <xdr:row>28</xdr:row>
      <xdr:rowOff>293688</xdr:rowOff>
    </xdr:to>
    <xdr:pic>
      <xdr:nvPicPr>
        <xdr:cNvPr id="13817" name="Picture 13816">
          <a:extLst>
            <a:ext uri="{FF2B5EF4-FFF2-40B4-BE49-F238E27FC236}">
              <a16:creationId xmlns:a16="http://schemas.microsoft.com/office/drawing/2014/main" id="{00000000-0008-0000-0A00-0000F9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507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</xdr:row>
      <xdr:rowOff>39688</xdr:rowOff>
    </xdr:from>
    <xdr:to>
      <xdr:col>2</xdr:col>
      <xdr:colOff>312738</xdr:colOff>
      <xdr:row>32</xdr:row>
      <xdr:rowOff>293688</xdr:rowOff>
    </xdr:to>
    <xdr:pic>
      <xdr:nvPicPr>
        <xdr:cNvPr id="13820" name="Picture 13819">
          <a:extLst>
            <a:ext uri="{FF2B5EF4-FFF2-40B4-BE49-F238E27FC236}">
              <a16:creationId xmlns:a16="http://schemas.microsoft.com/office/drawing/2014/main" id="{00000000-0008-0000-0A00-0000FC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907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</xdr:row>
      <xdr:rowOff>39688</xdr:rowOff>
    </xdr:from>
    <xdr:to>
      <xdr:col>6</xdr:col>
      <xdr:colOff>346075</xdr:colOff>
      <xdr:row>32</xdr:row>
      <xdr:rowOff>293688</xdr:rowOff>
    </xdr:to>
    <xdr:pic>
      <xdr:nvPicPr>
        <xdr:cNvPr id="13823" name="Picture 13822">
          <a:extLst>
            <a:ext uri="{FF2B5EF4-FFF2-40B4-BE49-F238E27FC236}">
              <a16:creationId xmlns:a16="http://schemas.microsoft.com/office/drawing/2014/main" id="{00000000-0008-0000-0A00-0000FF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907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</xdr:row>
      <xdr:rowOff>39688</xdr:rowOff>
    </xdr:from>
    <xdr:to>
      <xdr:col>2</xdr:col>
      <xdr:colOff>312738</xdr:colOff>
      <xdr:row>33</xdr:row>
      <xdr:rowOff>293688</xdr:rowOff>
    </xdr:to>
    <xdr:pic>
      <xdr:nvPicPr>
        <xdr:cNvPr id="13826" name="Picture 13825">
          <a:extLst>
            <a:ext uri="{FF2B5EF4-FFF2-40B4-BE49-F238E27FC236}">
              <a16:creationId xmlns:a16="http://schemas.microsoft.com/office/drawing/2014/main" id="{00000000-0008-0000-0A00-000002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241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</xdr:row>
      <xdr:rowOff>39688</xdr:rowOff>
    </xdr:from>
    <xdr:to>
      <xdr:col>6</xdr:col>
      <xdr:colOff>346075</xdr:colOff>
      <xdr:row>33</xdr:row>
      <xdr:rowOff>293688</xdr:rowOff>
    </xdr:to>
    <xdr:pic>
      <xdr:nvPicPr>
        <xdr:cNvPr id="13829" name="Picture 13828">
          <a:extLst>
            <a:ext uri="{FF2B5EF4-FFF2-40B4-BE49-F238E27FC236}">
              <a16:creationId xmlns:a16="http://schemas.microsoft.com/office/drawing/2014/main" id="{00000000-0008-0000-0A00-000005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241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</xdr:row>
      <xdr:rowOff>39688</xdr:rowOff>
    </xdr:from>
    <xdr:to>
      <xdr:col>2</xdr:col>
      <xdr:colOff>312738</xdr:colOff>
      <xdr:row>34</xdr:row>
      <xdr:rowOff>293688</xdr:rowOff>
    </xdr:to>
    <xdr:pic>
      <xdr:nvPicPr>
        <xdr:cNvPr id="13832" name="Picture 13831">
          <a:extLst>
            <a:ext uri="{FF2B5EF4-FFF2-40B4-BE49-F238E27FC236}">
              <a16:creationId xmlns:a16="http://schemas.microsoft.com/office/drawing/2014/main" id="{00000000-0008-0000-0A00-000008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574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</xdr:row>
      <xdr:rowOff>39688</xdr:rowOff>
    </xdr:from>
    <xdr:to>
      <xdr:col>6</xdr:col>
      <xdr:colOff>346075</xdr:colOff>
      <xdr:row>34</xdr:row>
      <xdr:rowOff>293688</xdr:rowOff>
    </xdr:to>
    <xdr:pic>
      <xdr:nvPicPr>
        <xdr:cNvPr id="13835" name="Picture 13834">
          <a:extLst>
            <a:ext uri="{FF2B5EF4-FFF2-40B4-BE49-F238E27FC236}">
              <a16:creationId xmlns:a16="http://schemas.microsoft.com/office/drawing/2014/main" id="{00000000-0008-0000-0A00-00000B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574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</xdr:row>
      <xdr:rowOff>39688</xdr:rowOff>
    </xdr:from>
    <xdr:to>
      <xdr:col>2</xdr:col>
      <xdr:colOff>312738</xdr:colOff>
      <xdr:row>35</xdr:row>
      <xdr:rowOff>293688</xdr:rowOff>
    </xdr:to>
    <xdr:pic>
      <xdr:nvPicPr>
        <xdr:cNvPr id="13838" name="Picture 13837">
          <a:extLst>
            <a:ext uri="{FF2B5EF4-FFF2-40B4-BE49-F238E27FC236}">
              <a16:creationId xmlns:a16="http://schemas.microsoft.com/office/drawing/2014/main" id="{00000000-0008-0000-0A00-00000E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907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</xdr:row>
      <xdr:rowOff>39688</xdr:rowOff>
    </xdr:from>
    <xdr:to>
      <xdr:col>6</xdr:col>
      <xdr:colOff>346075</xdr:colOff>
      <xdr:row>35</xdr:row>
      <xdr:rowOff>293688</xdr:rowOff>
    </xdr:to>
    <xdr:pic>
      <xdr:nvPicPr>
        <xdr:cNvPr id="13841" name="Picture 13840">
          <a:extLst>
            <a:ext uri="{FF2B5EF4-FFF2-40B4-BE49-F238E27FC236}">
              <a16:creationId xmlns:a16="http://schemas.microsoft.com/office/drawing/2014/main" id="{00000000-0008-0000-0A00-000011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907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</xdr:row>
      <xdr:rowOff>39688</xdr:rowOff>
    </xdr:from>
    <xdr:to>
      <xdr:col>2</xdr:col>
      <xdr:colOff>312738</xdr:colOff>
      <xdr:row>36</xdr:row>
      <xdr:rowOff>293688</xdr:rowOff>
    </xdr:to>
    <xdr:pic>
      <xdr:nvPicPr>
        <xdr:cNvPr id="13844" name="Picture 13843">
          <a:extLst>
            <a:ext uri="{FF2B5EF4-FFF2-40B4-BE49-F238E27FC236}">
              <a16:creationId xmlns:a16="http://schemas.microsoft.com/office/drawing/2014/main" id="{00000000-0008-0000-0A00-000014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241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</xdr:row>
      <xdr:rowOff>39688</xdr:rowOff>
    </xdr:from>
    <xdr:to>
      <xdr:col>6</xdr:col>
      <xdr:colOff>346075</xdr:colOff>
      <xdr:row>36</xdr:row>
      <xdr:rowOff>293688</xdr:rowOff>
    </xdr:to>
    <xdr:pic>
      <xdr:nvPicPr>
        <xdr:cNvPr id="13847" name="Picture 13846">
          <a:extLst>
            <a:ext uri="{FF2B5EF4-FFF2-40B4-BE49-F238E27FC236}">
              <a16:creationId xmlns:a16="http://schemas.microsoft.com/office/drawing/2014/main" id="{00000000-0008-0000-0A00-000017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241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</xdr:row>
      <xdr:rowOff>39688</xdr:rowOff>
    </xdr:from>
    <xdr:to>
      <xdr:col>2</xdr:col>
      <xdr:colOff>312738</xdr:colOff>
      <xdr:row>37</xdr:row>
      <xdr:rowOff>293688</xdr:rowOff>
    </xdr:to>
    <xdr:pic>
      <xdr:nvPicPr>
        <xdr:cNvPr id="13850" name="Picture 13849">
          <a:extLst>
            <a:ext uri="{FF2B5EF4-FFF2-40B4-BE49-F238E27FC236}">
              <a16:creationId xmlns:a16="http://schemas.microsoft.com/office/drawing/2014/main" id="{00000000-0008-0000-0A00-00001A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574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</xdr:row>
      <xdr:rowOff>39688</xdr:rowOff>
    </xdr:from>
    <xdr:to>
      <xdr:col>6</xdr:col>
      <xdr:colOff>346075</xdr:colOff>
      <xdr:row>37</xdr:row>
      <xdr:rowOff>293688</xdr:rowOff>
    </xdr:to>
    <xdr:pic>
      <xdr:nvPicPr>
        <xdr:cNvPr id="13853" name="Picture 13852">
          <a:extLst>
            <a:ext uri="{FF2B5EF4-FFF2-40B4-BE49-F238E27FC236}">
              <a16:creationId xmlns:a16="http://schemas.microsoft.com/office/drawing/2014/main" id="{00000000-0008-0000-0A00-00001D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574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</xdr:row>
      <xdr:rowOff>39688</xdr:rowOff>
    </xdr:from>
    <xdr:to>
      <xdr:col>2</xdr:col>
      <xdr:colOff>312738</xdr:colOff>
      <xdr:row>38</xdr:row>
      <xdr:rowOff>293688</xdr:rowOff>
    </xdr:to>
    <xdr:pic>
      <xdr:nvPicPr>
        <xdr:cNvPr id="13856" name="Picture 13855">
          <a:extLst>
            <a:ext uri="{FF2B5EF4-FFF2-40B4-BE49-F238E27FC236}">
              <a16:creationId xmlns:a16="http://schemas.microsoft.com/office/drawing/2014/main" id="{00000000-0008-0000-0A00-000020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907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</xdr:row>
      <xdr:rowOff>39688</xdr:rowOff>
    </xdr:from>
    <xdr:to>
      <xdr:col>6</xdr:col>
      <xdr:colOff>346075</xdr:colOff>
      <xdr:row>38</xdr:row>
      <xdr:rowOff>293688</xdr:rowOff>
    </xdr:to>
    <xdr:pic>
      <xdr:nvPicPr>
        <xdr:cNvPr id="13859" name="Picture 13858">
          <a:extLst>
            <a:ext uri="{FF2B5EF4-FFF2-40B4-BE49-F238E27FC236}">
              <a16:creationId xmlns:a16="http://schemas.microsoft.com/office/drawing/2014/main" id="{00000000-0008-0000-0A00-000023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907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</xdr:row>
      <xdr:rowOff>39688</xdr:rowOff>
    </xdr:from>
    <xdr:to>
      <xdr:col>2</xdr:col>
      <xdr:colOff>312738</xdr:colOff>
      <xdr:row>40</xdr:row>
      <xdr:rowOff>293688</xdr:rowOff>
    </xdr:to>
    <xdr:pic>
      <xdr:nvPicPr>
        <xdr:cNvPr id="13862" name="Picture 13861">
          <a:extLst>
            <a:ext uri="{FF2B5EF4-FFF2-40B4-BE49-F238E27FC236}">
              <a16:creationId xmlns:a16="http://schemas.microsoft.com/office/drawing/2014/main" id="{00000000-0008-0000-0A00-000026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574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</xdr:row>
      <xdr:rowOff>39688</xdr:rowOff>
    </xdr:from>
    <xdr:to>
      <xdr:col>6</xdr:col>
      <xdr:colOff>346075</xdr:colOff>
      <xdr:row>40</xdr:row>
      <xdr:rowOff>293688</xdr:rowOff>
    </xdr:to>
    <xdr:pic>
      <xdr:nvPicPr>
        <xdr:cNvPr id="13865" name="Picture 13864">
          <a:extLst>
            <a:ext uri="{FF2B5EF4-FFF2-40B4-BE49-F238E27FC236}">
              <a16:creationId xmlns:a16="http://schemas.microsoft.com/office/drawing/2014/main" id="{00000000-0008-0000-0A00-000029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574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</xdr:row>
      <xdr:rowOff>39688</xdr:rowOff>
    </xdr:from>
    <xdr:to>
      <xdr:col>2</xdr:col>
      <xdr:colOff>312738</xdr:colOff>
      <xdr:row>41</xdr:row>
      <xdr:rowOff>293688</xdr:rowOff>
    </xdr:to>
    <xdr:pic>
      <xdr:nvPicPr>
        <xdr:cNvPr id="13868" name="Picture 13867">
          <a:extLst>
            <a:ext uri="{FF2B5EF4-FFF2-40B4-BE49-F238E27FC236}">
              <a16:creationId xmlns:a16="http://schemas.microsoft.com/office/drawing/2014/main" id="{00000000-0008-0000-0A00-00002C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908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</xdr:row>
      <xdr:rowOff>39688</xdr:rowOff>
    </xdr:from>
    <xdr:to>
      <xdr:col>6</xdr:col>
      <xdr:colOff>346075</xdr:colOff>
      <xdr:row>41</xdr:row>
      <xdr:rowOff>293688</xdr:rowOff>
    </xdr:to>
    <xdr:pic>
      <xdr:nvPicPr>
        <xdr:cNvPr id="13871" name="Picture 13870">
          <a:extLst>
            <a:ext uri="{FF2B5EF4-FFF2-40B4-BE49-F238E27FC236}">
              <a16:creationId xmlns:a16="http://schemas.microsoft.com/office/drawing/2014/main" id="{00000000-0008-0000-0A00-00002F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908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</xdr:row>
      <xdr:rowOff>39688</xdr:rowOff>
    </xdr:from>
    <xdr:to>
      <xdr:col>2</xdr:col>
      <xdr:colOff>312738</xdr:colOff>
      <xdr:row>42</xdr:row>
      <xdr:rowOff>293688</xdr:rowOff>
    </xdr:to>
    <xdr:pic>
      <xdr:nvPicPr>
        <xdr:cNvPr id="13874" name="Picture 13873">
          <a:extLst>
            <a:ext uri="{FF2B5EF4-FFF2-40B4-BE49-F238E27FC236}">
              <a16:creationId xmlns:a16="http://schemas.microsoft.com/office/drawing/2014/main" id="{00000000-0008-0000-0A00-000032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241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</xdr:row>
      <xdr:rowOff>39688</xdr:rowOff>
    </xdr:from>
    <xdr:to>
      <xdr:col>6</xdr:col>
      <xdr:colOff>346075</xdr:colOff>
      <xdr:row>42</xdr:row>
      <xdr:rowOff>293688</xdr:rowOff>
    </xdr:to>
    <xdr:pic>
      <xdr:nvPicPr>
        <xdr:cNvPr id="13877" name="Picture 13876">
          <a:extLst>
            <a:ext uri="{FF2B5EF4-FFF2-40B4-BE49-F238E27FC236}">
              <a16:creationId xmlns:a16="http://schemas.microsoft.com/office/drawing/2014/main" id="{00000000-0008-0000-0A00-000035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241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</xdr:row>
      <xdr:rowOff>39688</xdr:rowOff>
    </xdr:from>
    <xdr:to>
      <xdr:col>2</xdr:col>
      <xdr:colOff>312738</xdr:colOff>
      <xdr:row>46</xdr:row>
      <xdr:rowOff>293688</xdr:rowOff>
    </xdr:to>
    <xdr:pic>
      <xdr:nvPicPr>
        <xdr:cNvPr id="13880" name="Picture 13879">
          <a:extLst>
            <a:ext uri="{FF2B5EF4-FFF2-40B4-BE49-F238E27FC236}">
              <a16:creationId xmlns:a16="http://schemas.microsoft.com/office/drawing/2014/main" id="{00000000-0008-0000-0A00-000038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641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</xdr:row>
      <xdr:rowOff>39688</xdr:rowOff>
    </xdr:from>
    <xdr:to>
      <xdr:col>6</xdr:col>
      <xdr:colOff>346075</xdr:colOff>
      <xdr:row>46</xdr:row>
      <xdr:rowOff>293688</xdr:rowOff>
    </xdr:to>
    <xdr:pic>
      <xdr:nvPicPr>
        <xdr:cNvPr id="13883" name="Picture 13882">
          <a:extLst>
            <a:ext uri="{FF2B5EF4-FFF2-40B4-BE49-F238E27FC236}">
              <a16:creationId xmlns:a16="http://schemas.microsoft.com/office/drawing/2014/main" id="{00000000-0008-0000-0A00-00003B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641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</xdr:row>
      <xdr:rowOff>39688</xdr:rowOff>
    </xdr:from>
    <xdr:to>
      <xdr:col>2</xdr:col>
      <xdr:colOff>312738</xdr:colOff>
      <xdr:row>47</xdr:row>
      <xdr:rowOff>293688</xdr:rowOff>
    </xdr:to>
    <xdr:pic>
      <xdr:nvPicPr>
        <xdr:cNvPr id="13885" name="Picture 13884">
          <a:extLst>
            <a:ext uri="{FF2B5EF4-FFF2-40B4-BE49-F238E27FC236}">
              <a16:creationId xmlns:a16="http://schemas.microsoft.com/office/drawing/2014/main" id="{00000000-0008-0000-0A00-00003D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975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</xdr:row>
      <xdr:rowOff>39688</xdr:rowOff>
    </xdr:from>
    <xdr:to>
      <xdr:col>6</xdr:col>
      <xdr:colOff>346075</xdr:colOff>
      <xdr:row>47</xdr:row>
      <xdr:rowOff>293688</xdr:rowOff>
    </xdr:to>
    <xdr:pic>
      <xdr:nvPicPr>
        <xdr:cNvPr id="13888" name="Picture 13887">
          <a:extLst>
            <a:ext uri="{FF2B5EF4-FFF2-40B4-BE49-F238E27FC236}">
              <a16:creationId xmlns:a16="http://schemas.microsoft.com/office/drawing/2014/main" id="{00000000-0008-0000-0A00-000040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975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</xdr:row>
      <xdr:rowOff>39688</xdr:rowOff>
    </xdr:from>
    <xdr:to>
      <xdr:col>2</xdr:col>
      <xdr:colOff>312738</xdr:colOff>
      <xdr:row>48</xdr:row>
      <xdr:rowOff>293688</xdr:rowOff>
    </xdr:to>
    <xdr:pic>
      <xdr:nvPicPr>
        <xdr:cNvPr id="13891" name="Picture 13890">
          <a:extLst>
            <a:ext uri="{FF2B5EF4-FFF2-40B4-BE49-F238E27FC236}">
              <a16:creationId xmlns:a16="http://schemas.microsoft.com/office/drawing/2014/main" id="{00000000-0008-0000-0A00-000043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308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</xdr:row>
      <xdr:rowOff>39688</xdr:rowOff>
    </xdr:from>
    <xdr:to>
      <xdr:col>6</xdr:col>
      <xdr:colOff>346075</xdr:colOff>
      <xdr:row>48</xdr:row>
      <xdr:rowOff>293688</xdr:rowOff>
    </xdr:to>
    <xdr:pic>
      <xdr:nvPicPr>
        <xdr:cNvPr id="13894" name="Picture 13893">
          <a:extLst>
            <a:ext uri="{FF2B5EF4-FFF2-40B4-BE49-F238E27FC236}">
              <a16:creationId xmlns:a16="http://schemas.microsoft.com/office/drawing/2014/main" id="{00000000-0008-0000-0A00-000046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308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</xdr:row>
      <xdr:rowOff>39688</xdr:rowOff>
    </xdr:from>
    <xdr:to>
      <xdr:col>2</xdr:col>
      <xdr:colOff>312738</xdr:colOff>
      <xdr:row>49</xdr:row>
      <xdr:rowOff>293688</xdr:rowOff>
    </xdr:to>
    <xdr:pic>
      <xdr:nvPicPr>
        <xdr:cNvPr id="13897" name="Picture 13896">
          <a:extLst>
            <a:ext uri="{FF2B5EF4-FFF2-40B4-BE49-F238E27FC236}">
              <a16:creationId xmlns:a16="http://schemas.microsoft.com/office/drawing/2014/main" id="{00000000-0008-0000-0A00-000049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641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</xdr:row>
      <xdr:rowOff>39688</xdr:rowOff>
    </xdr:from>
    <xdr:to>
      <xdr:col>6</xdr:col>
      <xdr:colOff>346075</xdr:colOff>
      <xdr:row>49</xdr:row>
      <xdr:rowOff>293688</xdr:rowOff>
    </xdr:to>
    <xdr:pic>
      <xdr:nvPicPr>
        <xdr:cNvPr id="13900" name="Picture 13899">
          <a:extLst>
            <a:ext uri="{FF2B5EF4-FFF2-40B4-BE49-F238E27FC236}">
              <a16:creationId xmlns:a16="http://schemas.microsoft.com/office/drawing/2014/main" id="{00000000-0008-0000-0A00-00004C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641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</xdr:row>
      <xdr:rowOff>39688</xdr:rowOff>
    </xdr:from>
    <xdr:to>
      <xdr:col>2</xdr:col>
      <xdr:colOff>312738</xdr:colOff>
      <xdr:row>50</xdr:row>
      <xdr:rowOff>293688</xdr:rowOff>
    </xdr:to>
    <xdr:pic>
      <xdr:nvPicPr>
        <xdr:cNvPr id="13903" name="Picture 13902">
          <a:extLst>
            <a:ext uri="{FF2B5EF4-FFF2-40B4-BE49-F238E27FC236}">
              <a16:creationId xmlns:a16="http://schemas.microsoft.com/office/drawing/2014/main" id="{00000000-0008-0000-0A00-00004F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975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</xdr:row>
      <xdr:rowOff>39688</xdr:rowOff>
    </xdr:from>
    <xdr:to>
      <xdr:col>6</xdr:col>
      <xdr:colOff>346075</xdr:colOff>
      <xdr:row>50</xdr:row>
      <xdr:rowOff>293688</xdr:rowOff>
    </xdr:to>
    <xdr:pic>
      <xdr:nvPicPr>
        <xdr:cNvPr id="13906" name="Picture 13905">
          <a:extLst>
            <a:ext uri="{FF2B5EF4-FFF2-40B4-BE49-F238E27FC236}">
              <a16:creationId xmlns:a16="http://schemas.microsoft.com/office/drawing/2014/main" id="{00000000-0008-0000-0A00-000052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975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</xdr:row>
      <xdr:rowOff>39688</xdr:rowOff>
    </xdr:from>
    <xdr:to>
      <xdr:col>2</xdr:col>
      <xdr:colOff>312738</xdr:colOff>
      <xdr:row>51</xdr:row>
      <xdr:rowOff>293688</xdr:rowOff>
    </xdr:to>
    <xdr:pic>
      <xdr:nvPicPr>
        <xdr:cNvPr id="13909" name="Picture 13908">
          <a:extLst>
            <a:ext uri="{FF2B5EF4-FFF2-40B4-BE49-F238E27FC236}">
              <a16:creationId xmlns:a16="http://schemas.microsoft.com/office/drawing/2014/main" id="{00000000-0008-0000-0A00-000055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308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</xdr:row>
      <xdr:rowOff>39688</xdr:rowOff>
    </xdr:from>
    <xdr:to>
      <xdr:col>6</xdr:col>
      <xdr:colOff>346075</xdr:colOff>
      <xdr:row>51</xdr:row>
      <xdr:rowOff>293688</xdr:rowOff>
    </xdr:to>
    <xdr:pic>
      <xdr:nvPicPr>
        <xdr:cNvPr id="13912" name="Picture 13911">
          <a:extLst>
            <a:ext uri="{FF2B5EF4-FFF2-40B4-BE49-F238E27FC236}">
              <a16:creationId xmlns:a16="http://schemas.microsoft.com/office/drawing/2014/main" id="{00000000-0008-0000-0A00-000058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308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</xdr:row>
      <xdr:rowOff>39688</xdr:rowOff>
    </xdr:from>
    <xdr:to>
      <xdr:col>2</xdr:col>
      <xdr:colOff>312738</xdr:colOff>
      <xdr:row>52</xdr:row>
      <xdr:rowOff>293688</xdr:rowOff>
    </xdr:to>
    <xdr:pic>
      <xdr:nvPicPr>
        <xdr:cNvPr id="13915" name="Picture 13914">
          <a:extLst>
            <a:ext uri="{FF2B5EF4-FFF2-40B4-BE49-F238E27FC236}">
              <a16:creationId xmlns:a16="http://schemas.microsoft.com/office/drawing/2014/main" id="{00000000-0008-0000-0A00-00005B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641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</xdr:row>
      <xdr:rowOff>39688</xdr:rowOff>
    </xdr:from>
    <xdr:to>
      <xdr:col>6</xdr:col>
      <xdr:colOff>346075</xdr:colOff>
      <xdr:row>52</xdr:row>
      <xdr:rowOff>293688</xdr:rowOff>
    </xdr:to>
    <xdr:pic>
      <xdr:nvPicPr>
        <xdr:cNvPr id="13918" name="Picture 13917">
          <a:extLst>
            <a:ext uri="{FF2B5EF4-FFF2-40B4-BE49-F238E27FC236}">
              <a16:creationId xmlns:a16="http://schemas.microsoft.com/office/drawing/2014/main" id="{00000000-0008-0000-0A00-00005E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641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</xdr:row>
      <xdr:rowOff>39688</xdr:rowOff>
    </xdr:from>
    <xdr:to>
      <xdr:col>2</xdr:col>
      <xdr:colOff>312738</xdr:colOff>
      <xdr:row>53</xdr:row>
      <xdr:rowOff>293688</xdr:rowOff>
    </xdr:to>
    <xdr:pic>
      <xdr:nvPicPr>
        <xdr:cNvPr id="13921" name="Picture 13920">
          <a:extLst>
            <a:ext uri="{FF2B5EF4-FFF2-40B4-BE49-F238E27FC236}">
              <a16:creationId xmlns:a16="http://schemas.microsoft.com/office/drawing/2014/main" id="{00000000-0008-0000-0A00-000061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975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</xdr:row>
      <xdr:rowOff>39688</xdr:rowOff>
    </xdr:from>
    <xdr:to>
      <xdr:col>6</xdr:col>
      <xdr:colOff>346075</xdr:colOff>
      <xdr:row>53</xdr:row>
      <xdr:rowOff>293688</xdr:rowOff>
    </xdr:to>
    <xdr:pic>
      <xdr:nvPicPr>
        <xdr:cNvPr id="13924" name="Picture 13923">
          <a:extLst>
            <a:ext uri="{FF2B5EF4-FFF2-40B4-BE49-F238E27FC236}">
              <a16:creationId xmlns:a16="http://schemas.microsoft.com/office/drawing/2014/main" id="{00000000-0008-0000-0A00-000064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975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</xdr:row>
      <xdr:rowOff>39688</xdr:rowOff>
    </xdr:from>
    <xdr:to>
      <xdr:col>2</xdr:col>
      <xdr:colOff>312738</xdr:colOff>
      <xdr:row>55</xdr:row>
      <xdr:rowOff>293688</xdr:rowOff>
    </xdr:to>
    <xdr:pic>
      <xdr:nvPicPr>
        <xdr:cNvPr id="13927" name="Picture 13926">
          <a:extLst>
            <a:ext uri="{FF2B5EF4-FFF2-40B4-BE49-F238E27FC236}">
              <a16:creationId xmlns:a16="http://schemas.microsoft.com/office/drawing/2014/main" id="{00000000-0008-0000-0A00-000067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642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</xdr:row>
      <xdr:rowOff>39688</xdr:rowOff>
    </xdr:from>
    <xdr:to>
      <xdr:col>6</xdr:col>
      <xdr:colOff>346075</xdr:colOff>
      <xdr:row>55</xdr:row>
      <xdr:rowOff>293688</xdr:rowOff>
    </xdr:to>
    <xdr:pic>
      <xdr:nvPicPr>
        <xdr:cNvPr id="13930" name="Picture 13929">
          <a:extLst>
            <a:ext uri="{FF2B5EF4-FFF2-40B4-BE49-F238E27FC236}">
              <a16:creationId xmlns:a16="http://schemas.microsoft.com/office/drawing/2014/main" id="{00000000-0008-0000-0A00-00006A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642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</xdr:row>
      <xdr:rowOff>39688</xdr:rowOff>
    </xdr:from>
    <xdr:to>
      <xdr:col>2</xdr:col>
      <xdr:colOff>312738</xdr:colOff>
      <xdr:row>57</xdr:row>
      <xdr:rowOff>293688</xdr:rowOff>
    </xdr:to>
    <xdr:pic>
      <xdr:nvPicPr>
        <xdr:cNvPr id="13933" name="Picture 13932">
          <a:extLst>
            <a:ext uri="{FF2B5EF4-FFF2-40B4-BE49-F238E27FC236}">
              <a16:creationId xmlns:a16="http://schemas.microsoft.com/office/drawing/2014/main" id="{00000000-0008-0000-0A00-00006D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308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</xdr:row>
      <xdr:rowOff>39688</xdr:rowOff>
    </xdr:from>
    <xdr:to>
      <xdr:col>6</xdr:col>
      <xdr:colOff>346075</xdr:colOff>
      <xdr:row>57</xdr:row>
      <xdr:rowOff>293688</xdr:rowOff>
    </xdr:to>
    <xdr:pic>
      <xdr:nvPicPr>
        <xdr:cNvPr id="13936" name="Picture 13935">
          <a:extLst>
            <a:ext uri="{FF2B5EF4-FFF2-40B4-BE49-F238E27FC236}">
              <a16:creationId xmlns:a16="http://schemas.microsoft.com/office/drawing/2014/main" id="{00000000-0008-0000-0A00-000070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308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61</xdr:row>
      <xdr:rowOff>39688</xdr:rowOff>
    </xdr:from>
    <xdr:to>
      <xdr:col>2</xdr:col>
      <xdr:colOff>312738</xdr:colOff>
      <xdr:row>61</xdr:row>
      <xdr:rowOff>293688</xdr:rowOff>
    </xdr:to>
    <xdr:pic>
      <xdr:nvPicPr>
        <xdr:cNvPr id="13939" name="Picture 13938">
          <a:extLst>
            <a:ext uri="{FF2B5EF4-FFF2-40B4-BE49-F238E27FC236}">
              <a16:creationId xmlns:a16="http://schemas.microsoft.com/office/drawing/2014/main" id="{00000000-0008-0000-0A00-000073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708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61</xdr:row>
      <xdr:rowOff>39688</xdr:rowOff>
    </xdr:from>
    <xdr:to>
      <xdr:col>6</xdr:col>
      <xdr:colOff>346075</xdr:colOff>
      <xdr:row>61</xdr:row>
      <xdr:rowOff>293688</xdr:rowOff>
    </xdr:to>
    <xdr:pic>
      <xdr:nvPicPr>
        <xdr:cNvPr id="13942" name="Picture 13941">
          <a:extLst>
            <a:ext uri="{FF2B5EF4-FFF2-40B4-BE49-F238E27FC236}">
              <a16:creationId xmlns:a16="http://schemas.microsoft.com/office/drawing/2014/main" id="{00000000-0008-0000-0A00-000076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708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</xdr:row>
      <xdr:rowOff>39688</xdr:rowOff>
    </xdr:from>
    <xdr:to>
      <xdr:col>2</xdr:col>
      <xdr:colOff>312738</xdr:colOff>
      <xdr:row>63</xdr:row>
      <xdr:rowOff>293688</xdr:rowOff>
    </xdr:to>
    <xdr:pic>
      <xdr:nvPicPr>
        <xdr:cNvPr id="13945" name="Picture 13944">
          <a:extLst>
            <a:ext uri="{FF2B5EF4-FFF2-40B4-BE49-F238E27FC236}">
              <a16:creationId xmlns:a16="http://schemas.microsoft.com/office/drawing/2014/main" id="{00000000-0008-0000-0A00-000079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375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</xdr:row>
      <xdr:rowOff>39688</xdr:rowOff>
    </xdr:from>
    <xdr:to>
      <xdr:col>6</xdr:col>
      <xdr:colOff>346075</xdr:colOff>
      <xdr:row>63</xdr:row>
      <xdr:rowOff>293688</xdr:rowOff>
    </xdr:to>
    <xdr:pic>
      <xdr:nvPicPr>
        <xdr:cNvPr id="13948" name="Picture 13947">
          <a:extLst>
            <a:ext uri="{FF2B5EF4-FFF2-40B4-BE49-F238E27FC236}">
              <a16:creationId xmlns:a16="http://schemas.microsoft.com/office/drawing/2014/main" id="{00000000-0008-0000-0A00-00007C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375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64</xdr:row>
      <xdr:rowOff>39688</xdr:rowOff>
    </xdr:from>
    <xdr:to>
      <xdr:col>2</xdr:col>
      <xdr:colOff>312738</xdr:colOff>
      <xdr:row>64</xdr:row>
      <xdr:rowOff>293688</xdr:rowOff>
    </xdr:to>
    <xdr:pic>
      <xdr:nvPicPr>
        <xdr:cNvPr id="13951" name="Picture 13950">
          <a:extLst>
            <a:ext uri="{FF2B5EF4-FFF2-40B4-BE49-F238E27FC236}">
              <a16:creationId xmlns:a16="http://schemas.microsoft.com/office/drawing/2014/main" id="{00000000-0008-0000-0A00-00007F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709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64</xdr:row>
      <xdr:rowOff>39688</xdr:rowOff>
    </xdr:from>
    <xdr:to>
      <xdr:col>6</xdr:col>
      <xdr:colOff>346075</xdr:colOff>
      <xdr:row>64</xdr:row>
      <xdr:rowOff>293688</xdr:rowOff>
    </xdr:to>
    <xdr:pic>
      <xdr:nvPicPr>
        <xdr:cNvPr id="13954" name="Picture 13953">
          <a:extLst>
            <a:ext uri="{FF2B5EF4-FFF2-40B4-BE49-F238E27FC236}">
              <a16:creationId xmlns:a16="http://schemas.microsoft.com/office/drawing/2014/main" id="{00000000-0008-0000-0A00-000082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70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65</xdr:row>
      <xdr:rowOff>39688</xdr:rowOff>
    </xdr:from>
    <xdr:to>
      <xdr:col>2</xdr:col>
      <xdr:colOff>312738</xdr:colOff>
      <xdr:row>65</xdr:row>
      <xdr:rowOff>293688</xdr:rowOff>
    </xdr:to>
    <xdr:pic>
      <xdr:nvPicPr>
        <xdr:cNvPr id="13957" name="Picture 13956">
          <a:extLst>
            <a:ext uri="{FF2B5EF4-FFF2-40B4-BE49-F238E27FC236}">
              <a16:creationId xmlns:a16="http://schemas.microsoft.com/office/drawing/2014/main" id="{00000000-0008-0000-0A00-000085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2042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65</xdr:row>
      <xdr:rowOff>39688</xdr:rowOff>
    </xdr:from>
    <xdr:to>
      <xdr:col>6</xdr:col>
      <xdr:colOff>346075</xdr:colOff>
      <xdr:row>65</xdr:row>
      <xdr:rowOff>293688</xdr:rowOff>
    </xdr:to>
    <xdr:pic>
      <xdr:nvPicPr>
        <xdr:cNvPr id="13960" name="Picture 13959">
          <a:extLst>
            <a:ext uri="{FF2B5EF4-FFF2-40B4-BE49-F238E27FC236}">
              <a16:creationId xmlns:a16="http://schemas.microsoft.com/office/drawing/2014/main" id="{00000000-0008-0000-0A00-000088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2042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66</xdr:row>
      <xdr:rowOff>39688</xdr:rowOff>
    </xdr:from>
    <xdr:to>
      <xdr:col>2</xdr:col>
      <xdr:colOff>312738</xdr:colOff>
      <xdr:row>66</xdr:row>
      <xdr:rowOff>293688</xdr:rowOff>
    </xdr:to>
    <xdr:pic>
      <xdr:nvPicPr>
        <xdr:cNvPr id="13963" name="Picture 13962">
          <a:extLst>
            <a:ext uri="{FF2B5EF4-FFF2-40B4-BE49-F238E27FC236}">
              <a16:creationId xmlns:a16="http://schemas.microsoft.com/office/drawing/2014/main" id="{00000000-0008-0000-0A00-00008B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2375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66</xdr:row>
      <xdr:rowOff>39688</xdr:rowOff>
    </xdr:from>
    <xdr:to>
      <xdr:col>6</xdr:col>
      <xdr:colOff>346075</xdr:colOff>
      <xdr:row>66</xdr:row>
      <xdr:rowOff>293688</xdr:rowOff>
    </xdr:to>
    <xdr:pic>
      <xdr:nvPicPr>
        <xdr:cNvPr id="13966" name="Picture 13965">
          <a:extLst>
            <a:ext uri="{FF2B5EF4-FFF2-40B4-BE49-F238E27FC236}">
              <a16:creationId xmlns:a16="http://schemas.microsoft.com/office/drawing/2014/main" id="{00000000-0008-0000-0A00-00008E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2375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67</xdr:row>
      <xdr:rowOff>39688</xdr:rowOff>
    </xdr:from>
    <xdr:to>
      <xdr:col>2</xdr:col>
      <xdr:colOff>312738</xdr:colOff>
      <xdr:row>67</xdr:row>
      <xdr:rowOff>293688</xdr:rowOff>
    </xdr:to>
    <xdr:pic>
      <xdr:nvPicPr>
        <xdr:cNvPr id="13969" name="Picture 13968">
          <a:extLst>
            <a:ext uri="{FF2B5EF4-FFF2-40B4-BE49-F238E27FC236}">
              <a16:creationId xmlns:a16="http://schemas.microsoft.com/office/drawing/2014/main" id="{00000000-0008-0000-0A00-000091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2709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67</xdr:row>
      <xdr:rowOff>39688</xdr:rowOff>
    </xdr:from>
    <xdr:to>
      <xdr:col>6</xdr:col>
      <xdr:colOff>346075</xdr:colOff>
      <xdr:row>67</xdr:row>
      <xdr:rowOff>293688</xdr:rowOff>
    </xdr:to>
    <xdr:pic>
      <xdr:nvPicPr>
        <xdr:cNvPr id="13972" name="Picture 13971">
          <a:extLst>
            <a:ext uri="{FF2B5EF4-FFF2-40B4-BE49-F238E27FC236}">
              <a16:creationId xmlns:a16="http://schemas.microsoft.com/office/drawing/2014/main" id="{00000000-0008-0000-0A00-000094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2709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68</xdr:row>
      <xdr:rowOff>39688</xdr:rowOff>
    </xdr:from>
    <xdr:to>
      <xdr:col>2</xdr:col>
      <xdr:colOff>312738</xdr:colOff>
      <xdr:row>68</xdr:row>
      <xdr:rowOff>293688</xdr:rowOff>
    </xdr:to>
    <xdr:pic>
      <xdr:nvPicPr>
        <xdr:cNvPr id="13975" name="Picture 13974">
          <a:extLst>
            <a:ext uri="{FF2B5EF4-FFF2-40B4-BE49-F238E27FC236}">
              <a16:creationId xmlns:a16="http://schemas.microsoft.com/office/drawing/2014/main" id="{00000000-0008-0000-0A00-000097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3042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68</xdr:row>
      <xdr:rowOff>39688</xdr:rowOff>
    </xdr:from>
    <xdr:to>
      <xdr:col>6</xdr:col>
      <xdr:colOff>346075</xdr:colOff>
      <xdr:row>68</xdr:row>
      <xdr:rowOff>293688</xdr:rowOff>
    </xdr:to>
    <xdr:pic>
      <xdr:nvPicPr>
        <xdr:cNvPr id="13978" name="Picture 13977">
          <a:extLst>
            <a:ext uri="{FF2B5EF4-FFF2-40B4-BE49-F238E27FC236}">
              <a16:creationId xmlns:a16="http://schemas.microsoft.com/office/drawing/2014/main" id="{00000000-0008-0000-0A00-00009A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3042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70</xdr:row>
      <xdr:rowOff>39688</xdr:rowOff>
    </xdr:from>
    <xdr:to>
      <xdr:col>2</xdr:col>
      <xdr:colOff>312738</xdr:colOff>
      <xdr:row>70</xdr:row>
      <xdr:rowOff>293688</xdr:rowOff>
    </xdr:to>
    <xdr:pic>
      <xdr:nvPicPr>
        <xdr:cNvPr id="13981" name="Picture 13980">
          <a:extLst>
            <a:ext uri="{FF2B5EF4-FFF2-40B4-BE49-F238E27FC236}">
              <a16:creationId xmlns:a16="http://schemas.microsoft.com/office/drawing/2014/main" id="{00000000-0008-0000-0A00-00009D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3709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70</xdr:row>
      <xdr:rowOff>39688</xdr:rowOff>
    </xdr:from>
    <xdr:to>
      <xdr:col>6</xdr:col>
      <xdr:colOff>346075</xdr:colOff>
      <xdr:row>70</xdr:row>
      <xdr:rowOff>293688</xdr:rowOff>
    </xdr:to>
    <xdr:pic>
      <xdr:nvPicPr>
        <xdr:cNvPr id="13984" name="Picture 13983">
          <a:extLst>
            <a:ext uri="{FF2B5EF4-FFF2-40B4-BE49-F238E27FC236}">
              <a16:creationId xmlns:a16="http://schemas.microsoft.com/office/drawing/2014/main" id="{00000000-0008-0000-0A00-0000A0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3709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71</xdr:row>
      <xdr:rowOff>39688</xdr:rowOff>
    </xdr:from>
    <xdr:to>
      <xdr:col>2</xdr:col>
      <xdr:colOff>312738</xdr:colOff>
      <xdr:row>71</xdr:row>
      <xdr:rowOff>293688</xdr:rowOff>
    </xdr:to>
    <xdr:pic>
      <xdr:nvPicPr>
        <xdr:cNvPr id="13987" name="Picture 13986">
          <a:extLst>
            <a:ext uri="{FF2B5EF4-FFF2-40B4-BE49-F238E27FC236}">
              <a16:creationId xmlns:a16="http://schemas.microsoft.com/office/drawing/2014/main" id="{00000000-0008-0000-0A00-0000A3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4042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71</xdr:row>
      <xdr:rowOff>39688</xdr:rowOff>
    </xdr:from>
    <xdr:to>
      <xdr:col>6</xdr:col>
      <xdr:colOff>346075</xdr:colOff>
      <xdr:row>71</xdr:row>
      <xdr:rowOff>293688</xdr:rowOff>
    </xdr:to>
    <xdr:pic>
      <xdr:nvPicPr>
        <xdr:cNvPr id="13990" name="Picture 13989">
          <a:extLst>
            <a:ext uri="{FF2B5EF4-FFF2-40B4-BE49-F238E27FC236}">
              <a16:creationId xmlns:a16="http://schemas.microsoft.com/office/drawing/2014/main" id="{00000000-0008-0000-0A00-0000A6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4042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72</xdr:row>
      <xdr:rowOff>39688</xdr:rowOff>
    </xdr:from>
    <xdr:to>
      <xdr:col>2</xdr:col>
      <xdr:colOff>312738</xdr:colOff>
      <xdr:row>72</xdr:row>
      <xdr:rowOff>293688</xdr:rowOff>
    </xdr:to>
    <xdr:pic>
      <xdr:nvPicPr>
        <xdr:cNvPr id="13993" name="Picture 13992">
          <a:extLst>
            <a:ext uri="{FF2B5EF4-FFF2-40B4-BE49-F238E27FC236}">
              <a16:creationId xmlns:a16="http://schemas.microsoft.com/office/drawing/2014/main" id="{00000000-0008-0000-0A00-0000A9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4376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72</xdr:row>
      <xdr:rowOff>39688</xdr:rowOff>
    </xdr:from>
    <xdr:to>
      <xdr:col>6</xdr:col>
      <xdr:colOff>346075</xdr:colOff>
      <xdr:row>72</xdr:row>
      <xdr:rowOff>293688</xdr:rowOff>
    </xdr:to>
    <xdr:pic>
      <xdr:nvPicPr>
        <xdr:cNvPr id="13996" name="Picture 13995">
          <a:extLst>
            <a:ext uri="{FF2B5EF4-FFF2-40B4-BE49-F238E27FC236}">
              <a16:creationId xmlns:a16="http://schemas.microsoft.com/office/drawing/2014/main" id="{00000000-0008-0000-0A00-0000AC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4376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76</xdr:row>
      <xdr:rowOff>39688</xdr:rowOff>
    </xdr:from>
    <xdr:to>
      <xdr:col>2</xdr:col>
      <xdr:colOff>312738</xdr:colOff>
      <xdr:row>76</xdr:row>
      <xdr:rowOff>293688</xdr:rowOff>
    </xdr:to>
    <xdr:pic>
      <xdr:nvPicPr>
        <xdr:cNvPr id="13999" name="Picture 13998">
          <a:extLst>
            <a:ext uri="{FF2B5EF4-FFF2-40B4-BE49-F238E27FC236}">
              <a16:creationId xmlns:a16="http://schemas.microsoft.com/office/drawing/2014/main" id="{00000000-0008-0000-0A00-0000AF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5776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76</xdr:row>
      <xdr:rowOff>39688</xdr:rowOff>
    </xdr:from>
    <xdr:to>
      <xdr:col>6</xdr:col>
      <xdr:colOff>346075</xdr:colOff>
      <xdr:row>76</xdr:row>
      <xdr:rowOff>293688</xdr:rowOff>
    </xdr:to>
    <xdr:pic>
      <xdr:nvPicPr>
        <xdr:cNvPr id="14002" name="Picture 14001">
          <a:extLst>
            <a:ext uri="{FF2B5EF4-FFF2-40B4-BE49-F238E27FC236}">
              <a16:creationId xmlns:a16="http://schemas.microsoft.com/office/drawing/2014/main" id="{00000000-0008-0000-0A00-0000B2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5776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77</xdr:row>
      <xdr:rowOff>39688</xdr:rowOff>
    </xdr:from>
    <xdr:to>
      <xdr:col>2</xdr:col>
      <xdr:colOff>312738</xdr:colOff>
      <xdr:row>77</xdr:row>
      <xdr:rowOff>293688</xdr:rowOff>
    </xdr:to>
    <xdr:pic>
      <xdr:nvPicPr>
        <xdr:cNvPr id="14005" name="Picture 14004">
          <a:extLst>
            <a:ext uri="{FF2B5EF4-FFF2-40B4-BE49-F238E27FC236}">
              <a16:creationId xmlns:a16="http://schemas.microsoft.com/office/drawing/2014/main" id="{00000000-0008-0000-0A00-0000B5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6109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77</xdr:row>
      <xdr:rowOff>39688</xdr:rowOff>
    </xdr:from>
    <xdr:to>
      <xdr:col>6</xdr:col>
      <xdr:colOff>346075</xdr:colOff>
      <xdr:row>77</xdr:row>
      <xdr:rowOff>293688</xdr:rowOff>
    </xdr:to>
    <xdr:pic>
      <xdr:nvPicPr>
        <xdr:cNvPr id="14008" name="Picture 14007">
          <a:extLst>
            <a:ext uri="{FF2B5EF4-FFF2-40B4-BE49-F238E27FC236}">
              <a16:creationId xmlns:a16="http://schemas.microsoft.com/office/drawing/2014/main" id="{00000000-0008-0000-0A00-0000B8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6109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78</xdr:row>
      <xdr:rowOff>39688</xdr:rowOff>
    </xdr:from>
    <xdr:to>
      <xdr:col>2</xdr:col>
      <xdr:colOff>312738</xdr:colOff>
      <xdr:row>78</xdr:row>
      <xdr:rowOff>293688</xdr:rowOff>
    </xdr:to>
    <xdr:pic>
      <xdr:nvPicPr>
        <xdr:cNvPr id="14011" name="Picture 14010">
          <a:extLst>
            <a:ext uri="{FF2B5EF4-FFF2-40B4-BE49-F238E27FC236}">
              <a16:creationId xmlns:a16="http://schemas.microsoft.com/office/drawing/2014/main" id="{00000000-0008-0000-0A00-0000BB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6442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78</xdr:row>
      <xdr:rowOff>39688</xdr:rowOff>
    </xdr:from>
    <xdr:to>
      <xdr:col>6</xdr:col>
      <xdr:colOff>346075</xdr:colOff>
      <xdr:row>78</xdr:row>
      <xdr:rowOff>293688</xdr:rowOff>
    </xdr:to>
    <xdr:pic>
      <xdr:nvPicPr>
        <xdr:cNvPr id="14014" name="Picture 14013">
          <a:extLst>
            <a:ext uri="{FF2B5EF4-FFF2-40B4-BE49-F238E27FC236}">
              <a16:creationId xmlns:a16="http://schemas.microsoft.com/office/drawing/2014/main" id="{00000000-0008-0000-0A00-0000BE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6442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79</xdr:row>
      <xdr:rowOff>39688</xdr:rowOff>
    </xdr:from>
    <xdr:to>
      <xdr:col>2</xdr:col>
      <xdr:colOff>312738</xdr:colOff>
      <xdr:row>79</xdr:row>
      <xdr:rowOff>293688</xdr:rowOff>
    </xdr:to>
    <xdr:pic>
      <xdr:nvPicPr>
        <xdr:cNvPr id="14017" name="Picture 14016">
          <a:extLst>
            <a:ext uri="{FF2B5EF4-FFF2-40B4-BE49-F238E27FC236}">
              <a16:creationId xmlns:a16="http://schemas.microsoft.com/office/drawing/2014/main" id="{00000000-0008-0000-0A00-0000C1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6776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79</xdr:row>
      <xdr:rowOff>39688</xdr:rowOff>
    </xdr:from>
    <xdr:to>
      <xdr:col>6</xdr:col>
      <xdr:colOff>346075</xdr:colOff>
      <xdr:row>79</xdr:row>
      <xdr:rowOff>293688</xdr:rowOff>
    </xdr:to>
    <xdr:pic>
      <xdr:nvPicPr>
        <xdr:cNvPr id="14020" name="Picture 14019">
          <a:extLst>
            <a:ext uri="{FF2B5EF4-FFF2-40B4-BE49-F238E27FC236}">
              <a16:creationId xmlns:a16="http://schemas.microsoft.com/office/drawing/2014/main" id="{00000000-0008-0000-0A00-0000C4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6776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80</xdr:row>
      <xdr:rowOff>39688</xdr:rowOff>
    </xdr:from>
    <xdr:to>
      <xdr:col>2</xdr:col>
      <xdr:colOff>312738</xdr:colOff>
      <xdr:row>80</xdr:row>
      <xdr:rowOff>293688</xdr:rowOff>
    </xdr:to>
    <xdr:pic>
      <xdr:nvPicPr>
        <xdr:cNvPr id="14023" name="Picture 14022">
          <a:extLst>
            <a:ext uri="{FF2B5EF4-FFF2-40B4-BE49-F238E27FC236}">
              <a16:creationId xmlns:a16="http://schemas.microsoft.com/office/drawing/2014/main" id="{00000000-0008-0000-0A00-0000C7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109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80</xdr:row>
      <xdr:rowOff>39688</xdr:rowOff>
    </xdr:from>
    <xdr:to>
      <xdr:col>6</xdr:col>
      <xdr:colOff>346075</xdr:colOff>
      <xdr:row>80</xdr:row>
      <xdr:rowOff>293688</xdr:rowOff>
    </xdr:to>
    <xdr:pic>
      <xdr:nvPicPr>
        <xdr:cNvPr id="14026" name="Picture 14025">
          <a:extLst>
            <a:ext uri="{FF2B5EF4-FFF2-40B4-BE49-F238E27FC236}">
              <a16:creationId xmlns:a16="http://schemas.microsoft.com/office/drawing/2014/main" id="{00000000-0008-0000-0A00-0000CA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109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81</xdr:row>
      <xdr:rowOff>39688</xdr:rowOff>
    </xdr:from>
    <xdr:to>
      <xdr:col>2</xdr:col>
      <xdr:colOff>312738</xdr:colOff>
      <xdr:row>81</xdr:row>
      <xdr:rowOff>293688</xdr:rowOff>
    </xdr:to>
    <xdr:pic>
      <xdr:nvPicPr>
        <xdr:cNvPr id="14029" name="Picture 14028">
          <a:extLst>
            <a:ext uri="{FF2B5EF4-FFF2-40B4-BE49-F238E27FC236}">
              <a16:creationId xmlns:a16="http://schemas.microsoft.com/office/drawing/2014/main" id="{00000000-0008-0000-0A00-0000CD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443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81</xdr:row>
      <xdr:rowOff>39688</xdr:rowOff>
    </xdr:from>
    <xdr:to>
      <xdr:col>6</xdr:col>
      <xdr:colOff>346075</xdr:colOff>
      <xdr:row>81</xdr:row>
      <xdr:rowOff>293688</xdr:rowOff>
    </xdr:to>
    <xdr:pic>
      <xdr:nvPicPr>
        <xdr:cNvPr id="14032" name="Picture 14031">
          <a:extLst>
            <a:ext uri="{FF2B5EF4-FFF2-40B4-BE49-F238E27FC236}">
              <a16:creationId xmlns:a16="http://schemas.microsoft.com/office/drawing/2014/main" id="{00000000-0008-0000-0A00-0000D0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443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82</xdr:row>
      <xdr:rowOff>39688</xdr:rowOff>
    </xdr:from>
    <xdr:to>
      <xdr:col>2</xdr:col>
      <xdr:colOff>312738</xdr:colOff>
      <xdr:row>82</xdr:row>
      <xdr:rowOff>293688</xdr:rowOff>
    </xdr:to>
    <xdr:pic>
      <xdr:nvPicPr>
        <xdr:cNvPr id="14035" name="Picture 14034">
          <a:extLst>
            <a:ext uri="{FF2B5EF4-FFF2-40B4-BE49-F238E27FC236}">
              <a16:creationId xmlns:a16="http://schemas.microsoft.com/office/drawing/2014/main" id="{00000000-0008-0000-0A00-0000D3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7776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82</xdr:row>
      <xdr:rowOff>39688</xdr:rowOff>
    </xdr:from>
    <xdr:to>
      <xdr:col>6</xdr:col>
      <xdr:colOff>346075</xdr:colOff>
      <xdr:row>82</xdr:row>
      <xdr:rowOff>293688</xdr:rowOff>
    </xdr:to>
    <xdr:pic>
      <xdr:nvPicPr>
        <xdr:cNvPr id="14038" name="Picture 14037">
          <a:extLst>
            <a:ext uri="{FF2B5EF4-FFF2-40B4-BE49-F238E27FC236}">
              <a16:creationId xmlns:a16="http://schemas.microsoft.com/office/drawing/2014/main" id="{00000000-0008-0000-0A00-0000D6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7776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84</xdr:row>
      <xdr:rowOff>39688</xdr:rowOff>
    </xdr:from>
    <xdr:to>
      <xdr:col>2</xdr:col>
      <xdr:colOff>312738</xdr:colOff>
      <xdr:row>84</xdr:row>
      <xdr:rowOff>293688</xdr:rowOff>
    </xdr:to>
    <xdr:pic>
      <xdr:nvPicPr>
        <xdr:cNvPr id="14041" name="Picture 14040">
          <a:extLst>
            <a:ext uri="{FF2B5EF4-FFF2-40B4-BE49-F238E27FC236}">
              <a16:creationId xmlns:a16="http://schemas.microsoft.com/office/drawing/2014/main" id="{00000000-0008-0000-0A00-0000D9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8443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84</xdr:row>
      <xdr:rowOff>39688</xdr:rowOff>
    </xdr:from>
    <xdr:to>
      <xdr:col>6</xdr:col>
      <xdr:colOff>346075</xdr:colOff>
      <xdr:row>84</xdr:row>
      <xdr:rowOff>293688</xdr:rowOff>
    </xdr:to>
    <xdr:pic>
      <xdr:nvPicPr>
        <xdr:cNvPr id="14044" name="Picture 14043">
          <a:extLst>
            <a:ext uri="{FF2B5EF4-FFF2-40B4-BE49-F238E27FC236}">
              <a16:creationId xmlns:a16="http://schemas.microsoft.com/office/drawing/2014/main" id="{00000000-0008-0000-0A00-0000DC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8443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85</xdr:row>
      <xdr:rowOff>39688</xdr:rowOff>
    </xdr:from>
    <xdr:to>
      <xdr:col>2</xdr:col>
      <xdr:colOff>312738</xdr:colOff>
      <xdr:row>85</xdr:row>
      <xdr:rowOff>293688</xdr:rowOff>
    </xdr:to>
    <xdr:pic>
      <xdr:nvPicPr>
        <xdr:cNvPr id="14047" name="Picture 14046">
          <a:extLst>
            <a:ext uri="{FF2B5EF4-FFF2-40B4-BE49-F238E27FC236}">
              <a16:creationId xmlns:a16="http://schemas.microsoft.com/office/drawing/2014/main" id="{00000000-0008-0000-0A00-0000DF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8776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85</xdr:row>
      <xdr:rowOff>39688</xdr:rowOff>
    </xdr:from>
    <xdr:to>
      <xdr:col>6</xdr:col>
      <xdr:colOff>346075</xdr:colOff>
      <xdr:row>85</xdr:row>
      <xdr:rowOff>293688</xdr:rowOff>
    </xdr:to>
    <xdr:pic>
      <xdr:nvPicPr>
        <xdr:cNvPr id="14050" name="Picture 14049">
          <a:extLst>
            <a:ext uri="{FF2B5EF4-FFF2-40B4-BE49-F238E27FC236}">
              <a16:creationId xmlns:a16="http://schemas.microsoft.com/office/drawing/2014/main" id="{00000000-0008-0000-0A00-0000E2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8776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87</xdr:row>
      <xdr:rowOff>39688</xdr:rowOff>
    </xdr:from>
    <xdr:to>
      <xdr:col>2</xdr:col>
      <xdr:colOff>312738</xdr:colOff>
      <xdr:row>87</xdr:row>
      <xdr:rowOff>293688</xdr:rowOff>
    </xdr:to>
    <xdr:pic>
      <xdr:nvPicPr>
        <xdr:cNvPr id="14053" name="Picture 14052">
          <a:extLst>
            <a:ext uri="{FF2B5EF4-FFF2-40B4-BE49-F238E27FC236}">
              <a16:creationId xmlns:a16="http://schemas.microsoft.com/office/drawing/2014/main" id="{00000000-0008-0000-0A00-0000E5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9443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87</xdr:row>
      <xdr:rowOff>39688</xdr:rowOff>
    </xdr:from>
    <xdr:to>
      <xdr:col>6</xdr:col>
      <xdr:colOff>346075</xdr:colOff>
      <xdr:row>87</xdr:row>
      <xdr:rowOff>293688</xdr:rowOff>
    </xdr:to>
    <xdr:pic>
      <xdr:nvPicPr>
        <xdr:cNvPr id="14056" name="Picture 14055">
          <a:extLst>
            <a:ext uri="{FF2B5EF4-FFF2-40B4-BE49-F238E27FC236}">
              <a16:creationId xmlns:a16="http://schemas.microsoft.com/office/drawing/2014/main" id="{00000000-0008-0000-0A00-0000E8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9443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91</xdr:row>
      <xdr:rowOff>39688</xdr:rowOff>
    </xdr:from>
    <xdr:to>
      <xdr:col>2</xdr:col>
      <xdr:colOff>312738</xdr:colOff>
      <xdr:row>91</xdr:row>
      <xdr:rowOff>293688</xdr:rowOff>
    </xdr:to>
    <xdr:pic>
      <xdr:nvPicPr>
        <xdr:cNvPr id="14059" name="Picture 14058">
          <a:extLst>
            <a:ext uri="{FF2B5EF4-FFF2-40B4-BE49-F238E27FC236}">
              <a16:creationId xmlns:a16="http://schemas.microsoft.com/office/drawing/2014/main" id="{00000000-0008-0000-0A00-0000EB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0843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91</xdr:row>
      <xdr:rowOff>39688</xdr:rowOff>
    </xdr:from>
    <xdr:to>
      <xdr:col>6</xdr:col>
      <xdr:colOff>346075</xdr:colOff>
      <xdr:row>91</xdr:row>
      <xdr:rowOff>293688</xdr:rowOff>
    </xdr:to>
    <xdr:pic>
      <xdr:nvPicPr>
        <xdr:cNvPr id="14062" name="Picture 14061">
          <a:extLst>
            <a:ext uri="{FF2B5EF4-FFF2-40B4-BE49-F238E27FC236}">
              <a16:creationId xmlns:a16="http://schemas.microsoft.com/office/drawing/2014/main" id="{00000000-0008-0000-0A00-0000EE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0843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92</xdr:row>
      <xdr:rowOff>39688</xdr:rowOff>
    </xdr:from>
    <xdr:to>
      <xdr:col>2</xdr:col>
      <xdr:colOff>312738</xdr:colOff>
      <xdr:row>92</xdr:row>
      <xdr:rowOff>293688</xdr:rowOff>
    </xdr:to>
    <xdr:pic>
      <xdr:nvPicPr>
        <xdr:cNvPr id="14065" name="Picture 14064">
          <a:extLst>
            <a:ext uri="{FF2B5EF4-FFF2-40B4-BE49-F238E27FC236}">
              <a16:creationId xmlns:a16="http://schemas.microsoft.com/office/drawing/2014/main" id="{00000000-0008-0000-0A00-0000F1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1176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92</xdr:row>
      <xdr:rowOff>39688</xdr:rowOff>
    </xdr:from>
    <xdr:to>
      <xdr:col>6</xdr:col>
      <xdr:colOff>346075</xdr:colOff>
      <xdr:row>92</xdr:row>
      <xdr:rowOff>293688</xdr:rowOff>
    </xdr:to>
    <xdr:pic>
      <xdr:nvPicPr>
        <xdr:cNvPr id="14068" name="Picture 14067">
          <a:extLst>
            <a:ext uri="{FF2B5EF4-FFF2-40B4-BE49-F238E27FC236}">
              <a16:creationId xmlns:a16="http://schemas.microsoft.com/office/drawing/2014/main" id="{00000000-0008-0000-0A00-0000F4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1176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93</xdr:row>
      <xdr:rowOff>39688</xdr:rowOff>
    </xdr:from>
    <xdr:to>
      <xdr:col>2</xdr:col>
      <xdr:colOff>312738</xdr:colOff>
      <xdr:row>93</xdr:row>
      <xdr:rowOff>293688</xdr:rowOff>
    </xdr:to>
    <xdr:pic>
      <xdr:nvPicPr>
        <xdr:cNvPr id="14071" name="Picture 14070">
          <a:extLst>
            <a:ext uri="{FF2B5EF4-FFF2-40B4-BE49-F238E27FC236}">
              <a16:creationId xmlns:a16="http://schemas.microsoft.com/office/drawing/2014/main" id="{00000000-0008-0000-0A00-0000F7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1510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93</xdr:row>
      <xdr:rowOff>39688</xdr:rowOff>
    </xdr:from>
    <xdr:to>
      <xdr:col>6</xdr:col>
      <xdr:colOff>346075</xdr:colOff>
      <xdr:row>93</xdr:row>
      <xdr:rowOff>293688</xdr:rowOff>
    </xdr:to>
    <xdr:pic>
      <xdr:nvPicPr>
        <xdr:cNvPr id="14074" name="Picture 14073">
          <a:extLst>
            <a:ext uri="{FF2B5EF4-FFF2-40B4-BE49-F238E27FC236}">
              <a16:creationId xmlns:a16="http://schemas.microsoft.com/office/drawing/2014/main" id="{00000000-0008-0000-0A00-0000FA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1510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94</xdr:row>
      <xdr:rowOff>39688</xdr:rowOff>
    </xdr:from>
    <xdr:to>
      <xdr:col>2</xdr:col>
      <xdr:colOff>312738</xdr:colOff>
      <xdr:row>94</xdr:row>
      <xdr:rowOff>293688</xdr:rowOff>
    </xdr:to>
    <xdr:pic>
      <xdr:nvPicPr>
        <xdr:cNvPr id="14077" name="Picture 14076">
          <a:extLst>
            <a:ext uri="{FF2B5EF4-FFF2-40B4-BE49-F238E27FC236}">
              <a16:creationId xmlns:a16="http://schemas.microsoft.com/office/drawing/2014/main" id="{00000000-0008-0000-0A00-0000FD3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1843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94</xdr:row>
      <xdr:rowOff>39688</xdr:rowOff>
    </xdr:from>
    <xdr:to>
      <xdr:col>6</xdr:col>
      <xdr:colOff>346075</xdr:colOff>
      <xdr:row>94</xdr:row>
      <xdr:rowOff>293688</xdr:rowOff>
    </xdr:to>
    <xdr:pic>
      <xdr:nvPicPr>
        <xdr:cNvPr id="14080" name="Picture 14079">
          <a:extLst>
            <a:ext uri="{FF2B5EF4-FFF2-40B4-BE49-F238E27FC236}">
              <a16:creationId xmlns:a16="http://schemas.microsoft.com/office/drawing/2014/main" id="{00000000-0008-0000-0A00-000000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1843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95</xdr:row>
      <xdr:rowOff>39688</xdr:rowOff>
    </xdr:from>
    <xdr:to>
      <xdr:col>2</xdr:col>
      <xdr:colOff>312738</xdr:colOff>
      <xdr:row>95</xdr:row>
      <xdr:rowOff>293688</xdr:rowOff>
    </xdr:to>
    <xdr:pic>
      <xdr:nvPicPr>
        <xdr:cNvPr id="14083" name="Picture 14082">
          <a:extLst>
            <a:ext uri="{FF2B5EF4-FFF2-40B4-BE49-F238E27FC236}">
              <a16:creationId xmlns:a16="http://schemas.microsoft.com/office/drawing/2014/main" id="{00000000-0008-0000-0A00-000003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2177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95</xdr:row>
      <xdr:rowOff>39688</xdr:rowOff>
    </xdr:from>
    <xdr:to>
      <xdr:col>6</xdr:col>
      <xdr:colOff>346075</xdr:colOff>
      <xdr:row>95</xdr:row>
      <xdr:rowOff>293688</xdr:rowOff>
    </xdr:to>
    <xdr:pic>
      <xdr:nvPicPr>
        <xdr:cNvPr id="14086" name="Picture 14085">
          <a:extLst>
            <a:ext uri="{FF2B5EF4-FFF2-40B4-BE49-F238E27FC236}">
              <a16:creationId xmlns:a16="http://schemas.microsoft.com/office/drawing/2014/main" id="{00000000-0008-0000-0A00-000006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2177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96</xdr:row>
      <xdr:rowOff>39688</xdr:rowOff>
    </xdr:from>
    <xdr:to>
      <xdr:col>2</xdr:col>
      <xdr:colOff>312738</xdr:colOff>
      <xdr:row>96</xdr:row>
      <xdr:rowOff>293688</xdr:rowOff>
    </xdr:to>
    <xdr:pic>
      <xdr:nvPicPr>
        <xdr:cNvPr id="14089" name="Picture 14088">
          <a:extLst>
            <a:ext uri="{FF2B5EF4-FFF2-40B4-BE49-F238E27FC236}">
              <a16:creationId xmlns:a16="http://schemas.microsoft.com/office/drawing/2014/main" id="{00000000-0008-0000-0A00-000009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2510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96</xdr:row>
      <xdr:rowOff>39688</xdr:rowOff>
    </xdr:from>
    <xdr:to>
      <xdr:col>6</xdr:col>
      <xdr:colOff>346075</xdr:colOff>
      <xdr:row>96</xdr:row>
      <xdr:rowOff>293688</xdr:rowOff>
    </xdr:to>
    <xdr:pic>
      <xdr:nvPicPr>
        <xdr:cNvPr id="14092" name="Picture 14091">
          <a:extLst>
            <a:ext uri="{FF2B5EF4-FFF2-40B4-BE49-F238E27FC236}">
              <a16:creationId xmlns:a16="http://schemas.microsoft.com/office/drawing/2014/main" id="{00000000-0008-0000-0A00-00000C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2510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98</xdr:row>
      <xdr:rowOff>39688</xdr:rowOff>
    </xdr:from>
    <xdr:to>
      <xdr:col>2</xdr:col>
      <xdr:colOff>312738</xdr:colOff>
      <xdr:row>98</xdr:row>
      <xdr:rowOff>293688</xdr:rowOff>
    </xdr:to>
    <xdr:pic>
      <xdr:nvPicPr>
        <xdr:cNvPr id="14095" name="Picture 14094">
          <a:extLst>
            <a:ext uri="{FF2B5EF4-FFF2-40B4-BE49-F238E27FC236}">
              <a16:creationId xmlns:a16="http://schemas.microsoft.com/office/drawing/2014/main" id="{00000000-0008-0000-0A00-00000F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3177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98</xdr:row>
      <xdr:rowOff>39688</xdr:rowOff>
    </xdr:from>
    <xdr:to>
      <xdr:col>6</xdr:col>
      <xdr:colOff>346075</xdr:colOff>
      <xdr:row>98</xdr:row>
      <xdr:rowOff>293688</xdr:rowOff>
    </xdr:to>
    <xdr:pic>
      <xdr:nvPicPr>
        <xdr:cNvPr id="14098" name="Picture 14097">
          <a:extLst>
            <a:ext uri="{FF2B5EF4-FFF2-40B4-BE49-F238E27FC236}">
              <a16:creationId xmlns:a16="http://schemas.microsoft.com/office/drawing/2014/main" id="{00000000-0008-0000-0A00-000012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3177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99</xdr:row>
      <xdr:rowOff>39688</xdr:rowOff>
    </xdr:from>
    <xdr:to>
      <xdr:col>2</xdr:col>
      <xdr:colOff>312738</xdr:colOff>
      <xdr:row>99</xdr:row>
      <xdr:rowOff>293688</xdr:rowOff>
    </xdr:to>
    <xdr:pic>
      <xdr:nvPicPr>
        <xdr:cNvPr id="14101" name="Picture 14100">
          <a:extLst>
            <a:ext uri="{FF2B5EF4-FFF2-40B4-BE49-F238E27FC236}">
              <a16:creationId xmlns:a16="http://schemas.microsoft.com/office/drawing/2014/main" id="{00000000-0008-0000-0A00-000015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3510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99</xdr:row>
      <xdr:rowOff>39688</xdr:rowOff>
    </xdr:from>
    <xdr:to>
      <xdr:col>6</xdr:col>
      <xdr:colOff>346075</xdr:colOff>
      <xdr:row>99</xdr:row>
      <xdr:rowOff>293688</xdr:rowOff>
    </xdr:to>
    <xdr:pic>
      <xdr:nvPicPr>
        <xdr:cNvPr id="14104" name="Picture 14103">
          <a:extLst>
            <a:ext uri="{FF2B5EF4-FFF2-40B4-BE49-F238E27FC236}">
              <a16:creationId xmlns:a16="http://schemas.microsoft.com/office/drawing/2014/main" id="{00000000-0008-0000-0A00-000018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3510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100</xdr:row>
      <xdr:rowOff>39688</xdr:rowOff>
    </xdr:from>
    <xdr:to>
      <xdr:col>2</xdr:col>
      <xdr:colOff>312738</xdr:colOff>
      <xdr:row>100</xdr:row>
      <xdr:rowOff>293688</xdr:rowOff>
    </xdr:to>
    <xdr:pic>
      <xdr:nvPicPr>
        <xdr:cNvPr id="14107" name="Picture 14106">
          <a:extLst>
            <a:ext uri="{FF2B5EF4-FFF2-40B4-BE49-F238E27FC236}">
              <a16:creationId xmlns:a16="http://schemas.microsoft.com/office/drawing/2014/main" id="{00000000-0008-0000-0A00-00001B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3843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100</xdr:row>
      <xdr:rowOff>39688</xdr:rowOff>
    </xdr:from>
    <xdr:to>
      <xdr:col>6</xdr:col>
      <xdr:colOff>346075</xdr:colOff>
      <xdr:row>100</xdr:row>
      <xdr:rowOff>293688</xdr:rowOff>
    </xdr:to>
    <xdr:pic>
      <xdr:nvPicPr>
        <xdr:cNvPr id="14110" name="Picture 14109">
          <a:extLst>
            <a:ext uri="{FF2B5EF4-FFF2-40B4-BE49-F238E27FC236}">
              <a16:creationId xmlns:a16="http://schemas.microsoft.com/office/drawing/2014/main" id="{00000000-0008-0000-0A00-00001E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3843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101</xdr:row>
      <xdr:rowOff>39688</xdr:rowOff>
    </xdr:from>
    <xdr:to>
      <xdr:col>2</xdr:col>
      <xdr:colOff>312738</xdr:colOff>
      <xdr:row>101</xdr:row>
      <xdr:rowOff>293688</xdr:rowOff>
    </xdr:to>
    <xdr:pic>
      <xdr:nvPicPr>
        <xdr:cNvPr id="14113" name="Picture 14112">
          <a:extLst>
            <a:ext uri="{FF2B5EF4-FFF2-40B4-BE49-F238E27FC236}">
              <a16:creationId xmlns:a16="http://schemas.microsoft.com/office/drawing/2014/main" id="{00000000-0008-0000-0A00-000021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4177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101</xdr:row>
      <xdr:rowOff>39688</xdr:rowOff>
    </xdr:from>
    <xdr:to>
      <xdr:col>6</xdr:col>
      <xdr:colOff>346075</xdr:colOff>
      <xdr:row>101</xdr:row>
      <xdr:rowOff>293688</xdr:rowOff>
    </xdr:to>
    <xdr:pic>
      <xdr:nvPicPr>
        <xdr:cNvPr id="14116" name="Picture 14115">
          <a:extLst>
            <a:ext uri="{FF2B5EF4-FFF2-40B4-BE49-F238E27FC236}">
              <a16:creationId xmlns:a16="http://schemas.microsoft.com/office/drawing/2014/main" id="{00000000-0008-0000-0A00-000024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4177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105</xdr:row>
      <xdr:rowOff>39688</xdr:rowOff>
    </xdr:from>
    <xdr:to>
      <xdr:col>2</xdr:col>
      <xdr:colOff>312738</xdr:colOff>
      <xdr:row>105</xdr:row>
      <xdr:rowOff>293688</xdr:rowOff>
    </xdr:to>
    <xdr:pic>
      <xdr:nvPicPr>
        <xdr:cNvPr id="14119" name="Picture 14118">
          <a:extLst>
            <a:ext uri="{FF2B5EF4-FFF2-40B4-BE49-F238E27FC236}">
              <a16:creationId xmlns:a16="http://schemas.microsoft.com/office/drawing/2014/main" id="{00000000-0008-0000-0A00-000027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5577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105</xdr:row>
      <xdr:rowOff>39688</xdr:rowOff>
    </xdr:from>
    <xdr:to>
      <xdr:col>6</xdr:col>
      <xdr:colOff>346075</xdr:colOff>
      <xdr:row>105</xdr:row>
      <xdr:rowOff>293688</xdr:rowOff>
    </xdr:to>
    <xdr:pic>
      <xdr:nvPicPr>
        <xdr:cNvPr id="14122" name="Picture 14121">
          <a:extLst>
            <a:ext uri="{FF2B5EF4-FFF2-40B4-BE49-F238E27FC236}">
              <a16:creationId xmlns:a16="http://schemas.microsoft.com/office/drawing/2014/main" id="{00000000-0008-0000-0A00-00002A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5577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106</xdr:row>
      <xdr:rowOff>39688</xdr:rowOff>
    </xdr:from>
    <xdr:to>
      <xdr:col>2</xdr:col>
      <xdr:colOff>312738</xdr:colOff>
      <xdr:row>106</xdr:row>
      <xdr:rowOff>293688</xdr:rowOff>
    </xdr:to>
    <xdr:pic>
      <xdr:nvPicPr>
        <xdr:cNvPr id="14125" name="Picture 14124">
          <a:extLst>
            <a:ext uri="{FF2B5EF4-FFF2-40B4-BE49-F238E27FC236}">
              <a16:creationId xmlns:a16="http://schemas.microsoft.com/office/drawing/2014/main" id="{00000000-0008-0000-0A00-00002D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5910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106</xdr:row>
      <xdr:rowOff>39688</xdr:rowOff>
    </xdr:from>
    <xdr:to>
      <xdr:col>6</xdr:col>
      <xdr:colOff>346075</xdr:colOff>
      <xdr:row>106</xdr:row>
      <xdr:rowOff>293688</xdr:rowOff>
    </xdr:to>
    <xdr:pic>
      <xdr:nvPicPr>
        <xdr:cNvPr id="14128" name="Picture 14127">
          <a:extLst>
            <a:ext uri="{FF2B5EF4-FFF2-40B4-BE49-F238E27FC236}">
              <a16:creationId xmlns:a16="http://schemas.microsoft.com/office/drawing/2014/main" id="{00000000-0008-0000-0A00-000030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5910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107</xdr:row>
      <xdr:rowOff>39688</xdr:rowOff>
    </xdr:from>
    <xdr:to>
      <xdr:col>2</xdr:col>
      <xdr:colOff>312738</xdr:colOff>
      <xdr:row>107</xdr:row>
      <xdr:rowOff>293688</xdr:rowOff>
    </xdr:to>
    <xdr:pic>
      <xdr:nvPicPr>
        <xdr:cNvPr id="14131" name="Picture 14130">
          <a:extLst>
            <a:ext uri="{FF2B5EF4-FFF2-40B4-BE49-F238E27FC236}">
              <a16:creationId xmlns:a16="http://schemas.microsoft.com/office/drawing/2014/main" id="{00000000-0008-0000-0A00-000033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6244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107</xdr:row>
      <xdr:rowOff>39688</xdr:rowOff>
    </xdr:from>
    <xdr:to>
      <xdr:col>6</xdr:col>
      <xdr:colOff>346075</xdr:colOff>
      <xdr:row>107</xdr:row>
      <xdr:rowOff>293688</xdr:rowOff>
    </xdr:to>
    <xdr:pic>
      <xdr:nvPicPr>
        <xdr:cNvPr id="14134" name="Picture 14133">
          <a:extLst>
            <a:ext uri="{FF2B5EF4-FFF2-40B4-BE49-F238E27FC236}">
              <a16:creationId xmlns:a16="http://schemas.microsoft.com/office/drawing/2014/main" id="{00000000-0008-0000-0A00-000036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624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108</xdr:row>
      <xdr:rowOff>39688</xdr:rowOff>
    </xdr:from>
    <xdr:to>
      <xdr:col>2</xdr:col>
      <xdr:colOff>312738</xdr:colOff>
      <xdr:row>108</xdr:row>
      <xdr:rowOff>293688</xdr:rowOff>
    </xdr:to>
    <xdr:pic>
      <xdr:nvPicPr>
        <xdr:cNvPr id="14137" name="Picture 14136">
          <a:extLst>
            <a:ext uri="{FF2B5EF4-FFF2-40B4-BE49-F238E27FC236}">
              <a16:creationId xmlns:a16="http://schemas.microsoft.com/office/drawing/2014/main" id="{00000000-0008-0000-0A00-000039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6577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108</xdr:row>
      <xdr:rowOff>39688</xdr:rowOff>
    </xdr:from>
    <xdr:to>
      <xdr:col>6</xdr:col>
      <xdr:colOff>346075</xdr:colOff>
      <xdr:row>108</xdr:row>
      <xdr:rowOff>293688</xdr:rowOff>
    </xdr:to>
    <xdr:pic>
      <xdr:nvPicPr>
        <xdr:cNvPr id="14140" name="Picture 14139">
          <a:extLst>
            <a:ext uri="{FF2B5EF4-FFF2-40B4-BE49-F238E27FC236}">
              <a16:creationId xmlns:a16="http://schemas.microsoft.com/office/drawing/2014/main" id="{00000000-0008-0000-0A00-00003C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6577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109</xdr:row>
      <xdr:rowOff>39688</xdr:rowOff>
    </xdr:from>
    <xdr:to>
      <xdr:col>2</xdr:col>
      <xdr:colOff>312738</xdr:colOff>
      <xdr:row>109</xdr:row>
      <xdr:rowOff>293688</xdr:rowOff>
    </xdr:to>
    <xdr:pic>
      <xdr:nvPicPr>
        <xdr:cNvPr id="14143" name="Picture 14142">
          <a:extLst>
            <a:ext uri="{FF2B5EF4-FFF2-40B4-BE49-F238E27FC236}">
              <a16:creationId xmlns:a16="http://schemas.microsoft.com/office/drawing/2014/main" id="{00000000-0008-0000-0A00-00003F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6910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109</xdr:row>
      <xdr:rowOff>39688</xdr:rowOff>
    </xdr:from>
    <xdr:to>
      <xdr:col>6</xdr:col>
      <xdr:colOff>346075</xdr:colOff>
      <xdr:row>109</xdr:row>
      <xdr:rowOff>293688</xdr:rowOff>
    </xdr:to>
    <xdr:pic>
      <xdr:nvPicPr>
        <xdr:cNvPr id="14146" name="Picture 14145">
          <a:extLst>
            <a:ext uri="{FF2B5EF4-FFF2-40B4-BE49-F238E27FC236}">
              <a16:creationId xmlns:a16="http://schemas.microsoft.com/office/drawing/2014/main" id="{00000000-0008-0000-0A00-000042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6910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110</xdr:row>
      <xdr:rowOff>39688</xdr:rowOff>
    </xdr:from>
    <xdr:to>
      <xdr:col>2</xdr:col>
      <xdr:colOff>312738</xdr:colOff>
      <xdr:row>110</xdr:row>
      <xdr:rowOff>293688</xdr:rowOff>
    </xdr:to>
    <xdr:pic>
      <xdr:nvPicPr>
        <xdr:cNvPr id="14149" name="Picture 14148">
          <a:extLst>
            <a:ext uri="{FF2B5EF4-FFF2-40B4-BE49-F238E27FC236}">
              <a16:creationId xmlns:a16="http://schemas.microsoft.com/office/drawing/2014/main" id="{00000000-0008-0000-0A00-000045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7244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110</xdr:row>
      <xdr:rowOff>39688</xdr:rowOff>
    </xdr:from>
    <xdr:to>
      <xdr:col>6</xdr:col>
      <xdr:colOff>346075</xdr:colOff>
      <xdr:row>110</xdr:row>
      <xdr:rowOff>293688</xdr:rowOff>
    </xdr:to>
    <xdr:pic>
      <xdr:nvPicPr>
        <xdr:cNvPr id="14152" name="Picture 14151">
          <a:extLst>
            <a:ext uri="{FF2B5EF4-FFF2-40B4-BE49-F238E27FC236}">
              <a16:creationId xmlns:a16="http://schemas.microsoft.com/office/drawing/2014/main" id="{00000000-0008-0000-0A00-000048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7244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111</xdr:row>
      <xdr:rowOff>39688</xdr:rowOff>
    </xdr:from>
    <xdr:to>
      <xdr:col>2</xdr:col>
      <xdr:colOff>312738</xdr:colOff>
      <xdr:row>111</xdr:row>
      <xdr:rowOff>293688</xdr:rowOff>
    </xdr:to>
    <xdr:pic>
      <xdr:nvPicPr>
        <xdr:cNvPr id="14155" name="Picture 14154">
          <a:extLst>
            <a:ext uri="{FF2B5EF4-FFF2-40B4-BE49-F238E27FC236}">
              <a16:creationId xmlns:a16="http://schemas.microsoft.com/office/drawing/2014/main" id="{00000000-0008-0000-0A00-00004B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7577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111</xdr:row>
      <xdr:rowOff>39688</xdr:rowOff>
    </xdr:from>
    <xdr:to>
      <xdr:col>6</xdr:col>
      <xdr:colOff>346075</xdr:colOff>
      <xdr:row>111</xdr:row>
      <xdr:rowOff>293688</xdr:rowOff>
    </xdr:to>
    <xdr:pic>
      <xdr:nvPicPr>
        <xdr:cNvPr id="14158" name="Picture 14157">
          <a:extLst>
            <a:ext uri="{FF2B5EF4-FFF2-40B4-BE49-F238E27FC236}">
              <a16:creationId xmlns:a16="http://schemas.microsoft.com/office/drawing/2014/main" id="{00000000-0008-0000-0A00-00004E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7577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113</xdr:row>
      <xdr:rowOff>39688</xdr:rowOff>
    </xdr:from>
    <xdr:to>
      <xdr:col>2</xdr:col>
      <xdr:colOff>312738</xdr:colOff>
      <xdr:row>113</xdr:row>
      <xdr:rowOff>293688</xdr:rowOff>
    </xdr:to>
    <xdr:pic>
      <xdr:nvPicPr>
        <xdr:cNvPr id="14161" name="Picture 14160">
          <a:extLst>
            <a:ext uri="{FF2B5EF4-FFF2-40B4-BE49-F238E27FC236}">
              <a16:creationId xmlns:a16="http://schemas.microsoft.com/office/drawing/2014/main" id="{00000000-0008-0000-0A00-000051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8244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113</xdr:row>
      <xdr:rowOff>39688</xdr:rowOff>
    </xdr:from>
    <xdr:to>
      <xdr:col>6</xdr:col>
      <xdr:colOff>346075</xdr:colOff>
      <xdr:row>113</xdr:row>
      <xdr:rowOff>293688</xdr:rowOff>
    </xdr:to>
    <xdr:pic>
      <xdr:nvPicPr>
        <xdr:cNvPr id="14164" name="Picture 14163">
          <a:extLst>
            <a:ext uri="{FF2B5EF4-FFF2-40B4-BE49-F238E27FC236}">
              <a16:creationId xmlns:a16="http://schemas.microsoft.com/office/drawing/2014/main" id="{00000000-0008-0000-0A00-000054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8244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114</xdr:row>
      <xdr:rowOff>39688</xdr:rowOff>
    </xdr:from>
    <xdr:to>
      <xdr:col>2</xdr:col>
      <xdr:colOff>312738</xdr:colOff>
      <xdr:row>114</xdr:row>
      <xdr:rowOff>293688</xdr:rowOff>
    </xdr:to>
    <xdr:pic>
      <xdr:nvPicPr>
        <xdr:cNvPr id="14167" name="Picture 14166">
          <a:extLst>
            <a:ext uri="{FF2B5EF4-FFF2-40B4-BE49-F238E27FC236}">
              <a16:creationId xmlns:a16="http://schemas.microsoft.com/office/drawing/2014/main" id="{00000000-0008-0000-0A00-000057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8577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114</xdr:row>
      <xdr:rowOff>39688</xdr:rowOff>
    </xdr:from>
    <xdr:to>
      <xdr:col>6</xdr:col>
      <xdr:colOff>346075</xdr:colOff>
      <xdr:row>114</xdr:row>
      <xdr:rowOff>293688</xdr:rowOff>
    </xdr:to>
    <xdr:pic>
      <xdr:nvPicPr>
        <xdr:cNvPr id="14170" name="Picture 14169">
          <a:extLst>
            <a:ext uri="{FF2B5EF4-FFF2-40B4-BE49-F238E27FC236}">
              <a16:creationId xmlns:a16="http://schemas.microsoft.com/office/drawing/2014/main" id="{00000000-0008-0000-0A00-00005A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8577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116</xdr:row>
      <xdr:rowOff>39688</xdr:rowOff>
    </xdr:from>
    <xdr:to>
      <xdr:col>2</xdr:col>
      <xdr:colOff>312738</xdr:colOff>
      <xdr:row>116</xdr:row>
      <xdr:rowOff>293688</xdr:rowOff>
    </xdr:to>
    <xdr:pic>
      <xdr:nvPicPr>
        <xdr:cNvPr id="14173" name="Picture 14172">
          <a:extLst>
            <a:ext uri="{FF2B5EF4-FFF2-40B4-BE49-F238E27FC236}">
              <a16:creationId xmlns:a16="http://schemas.microsoft.com/office/drawing/2014/main" id="{00000000-0008-0000-0A00-00005D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39244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116</xdr:row>
      <xdr:rowOff>39688</xdr:rowOff>
    </xdr:from>
    <xdr:to>
      <xdr:col>6</xdr:col>
      <xdr:colOff>346075</xdr:colOff>
      <xdr:row>116</xdr:row>
      <xdr:rowOff>293688</xdr:rowOff>
    </xdr:to>
    <xdr:pic>
      <xdr:nvPicPr>
        <xdr:cNvPr id="14176" name="Picture 14175">
          <a:extLst>
            <a:ext uri="{FF2B5EF4-FFF2-40B4-BE49-F238E27FC236}">
              <a16:creationId xmlns:a16="http://schemas.microsoft.com/office/drawing/2014/main" id="{00000000-0008-0000-0A00-000060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39244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120</xdr:row>
      <xdr:rowOff>39688</xdr:rowOff>
    </xdr:from>
    <xdr:to>
      <xdr:col>2</xdr:col>
      <xdr:colOff>312738</xdr:colOff>
      <xdr:row>120</xdr:row>
      <xdr:rowOff>293688</xdr:rowOff>
    </xdr:to>
    <xdr:pic>
      <xdr:nvPicPr>
        <xdr:cNvPr id="14179" name="Picture 14178">
          <a:extLst>
            <a:ext uri="{FF2B5EF4-FFF2-40B4-BE49-F238E27FC236}">
              <a16:creationId xmlns:a16="http://schemas.microsoft.com/office/drawing/2014/main" id="{00000000-0008-0000-0A00-000063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0644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120</xdr:row>
      <xdr:rowOff>39688</xdr:rowOff>
    </xdr:from>
    <xdr:to>
      <xdr:col>6</xdr:col>
      <xdr:colOff>346075</xdr:colOff>
      <xdr:row>120</xdr:row>
      <xdr:rowOff>293688</xdr:rowOff>
    </xdr:to>
    <xdr:pic>
      <xdr:nvPicPr>
        <xdr:cNvPr id="14182" name="Picture 14181">
          <a:extLst>
            <a:ext uri="{FF2B5EF4-FFF2-40B4-BE49-F238E27FC236}">
              <a16:creationId xmlns:a16="http://schemas.microsoft.com/office/drawing/2014/main" id="{00000000-0008-0000-0A00-000066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0644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122</xdr:row>
      <xdr:rowOff>39688</xdr:rowOff>
    </xdr:from>
    <xdr:to>
      <xdr:col>2</xdr:col>
      <xdr:colOff>312738</xdr:colOff>
      <xdr:row>122</xdr:row>
      <xdr:rowOff>293688</xdr:rowOff>
    </xdr:to>
    <xdr:pic>
      <xdr:nvPicPr>
        <xdr:cNvPr id="14185" name="Picture 14184">
          <a:extLst>
            <a:ext uri="{FF2B5EF4-FFF2-40B4-BE49-F238E27FC236}">
              <a16:creationId xmlns:a16="http://schemas.microsoft.com/office/drawing/2014/main" id="{00000000-0008-0000-0A00-000069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1311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122</xdr:row>
      <xdr:rowOff>39688</xdr:rowOff>
    </xdr:from>
    <xdr:to>
      <xdr:col>6</xdr:col>
      <xdr:colOff>346075</xdr:colOff>
      <xdr:row>122</xdr:row>
      <xdr:rowOff>293688</xdr:rowOff>
    </xdr:to>
    <xdr:pic>
      <xdr:nvPicPr>
        <xdr:cNvPr id="14188" name="Picture 14187">
          <a:extLst>
            <a:ext uri="{FF2B5EF4-FFF2-40B4-BE49-F238E27FC236}">
              <a16:creationId xmlns:a16="http://schemas.microsoft.com/office/drawing/2014/main" id="{00000000-0008-0000-0A00-00006C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1311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123</xdr:row>
      <xdr:rowOff>39688</xdr:rowOff>
    </xdr:from>
    <xdr:to>
      <xdr:col>2</xdr:col>
      <xdr:colOff>312738</xdr:colOff>
      <xdr:row>123</xdr:row>
      <xdr:rowOff>293688</xdr:rowOff>
    </xdr:to>
    <xdr:pic>
      <xdr:nvPicPr>
        <xdr:cNvPr id="14191" name="Picture 14190">
          <a:extLst>
            <a:ext uri="{FF2B5EF4-FFF2-40B4-BE49-F238E27FC236}">
              <a16:creationId xmlns:a16="http://schemas.microsoft.com/office/drawing/2014/main" id="{00000000-0008-0000-0A00-00006F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1644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123</xdr:row>
      <xdr:rowOff>39688</xdr:rowOff>
    </xdr:from>
    <xdr:to>
      <xdr:col>6</xdr:col>
      <xdr:colOff>346075</xdr:colOff>
      <xdr:row>123</xdr:row>
      <xdr:rowOff>293688</xdr:rowOff>
    </xdr:to>
    <xdr:pic>
      <xdr:nvPicPr>
        <xdr:cNvPr id="14194" name="Picture 14193">
          <a:extLst>
            <a:ext uri="{FF2B5EF4-FFF2-40B4-BE49-F238E27FC236}">
              <a16:creationId xmlns:a16="http://schemas.microsoft.com/office/drawing/2014/main" id="{00000000-0008-0000-0A00-000072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1644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124</xdr:row>
      <xdr:rowOff>39688</xdr:rowOff>
    </xdr:from>
    <xdr:to>
      <xdr:col>2</xdr:col>
      <xdr:colOff>312738</xdr:colOff>
      <xdr:row>124</xdr:row>
      <xdr:rowOff>293688</xdr:rowOff>
    </xdr:to>
    <xdr:pic>
      <xdr:nvPicPr>
        <xdr:cNvPr id="14197" name="Picture 14196">
          <a:extLst>
            <a:ext uri="{FF2B5EF4-FFF2-40B4-BE49-F238E27FC236}">
              <a16:creationId xmlns:a16="http://schemas.microsoft.com/office/drawing/2014/main" id="{00000000-0008-0000-0A00-000075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1978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124</xdr:row>
      <xdr:rowOff>39688</xdr:rowOff>
    </xdr:from>
    <xdr:to>
      <xdr:col>6</xdr:col>
      <xdr:colOff>346075</xdr:colOff>
      <xdr:row>124</xdr:row>
      <xdr:rowOff>293688</xdr:rowOff>
    </xdr:to>
    <xdr:pic>
      <xdr:nvPicPr>
        <xdr:cNvPr id="14200" name="Picture 14199">
          <a:extLst>
            <a:ext uri="{FF2B5EF4-FFF2-40B4-BE49-F238E27FC236}">
              <a16:creationId xmlns:a16="http://schemas.microsoft.com/office/drawing/2014/main" id="{00000000-0008-0000-0A00-000078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1978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125</xdr:row>
      <xdr:rowOff>39688</xdr:rowOff>
    </xdr:from>
    <xdr:to>
      <xdr:col>2</xdr:col>
      <xdr:colOff>312738</xdr:colOff>
      <xdr:row>125</xdr:row>
      <xdr:rowOff>293688</xdr:rowOff>
    </xdr:to>
    <xdr:pic>
      <xdr:nvPicPr>
        <xdr:cNvPr id="14203" name="Picture 14202">
          <a:extLst>
            <a:ext uri="{FF2B5EF4-FFF2-40B4-BE49-F238E27FC236}">
              <a16:creationId xmlns:a16="http://schemas.microsoft.com/office/drawing/2014/main" id="{00000000-0008-0000-0A00-00007B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2311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125</xdr:row>
      <xdr:rowOff>39688</xdr:rowOff>
    </xdr:from>
    <xdr:to>
      <xdr:col>6</xdr:col>
      <xdr:colOff>346075</xdr:colOff>
      <xdr:row>125</xdr:row>
      <xdr:rowOff>293688</xdr:rowOff>
    </xdr:to>
    <xdr:pic>
      <xdr:nvPicPr>
        <xdr:cNvPr id="14206" name="Picture 14205">
          <a:extLst>
            <a:ext uri="{FF2B5EF4-FFF2-40B4-BE49-F238E27FC236}">
              <a16:creationId xmlns:a16="http://schemas.microsoft.com/office/drawing/2014/main" id="{00000000-0008-0000-0A00-00007E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2311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126</xdr:row>
      <xdr:rowOff>39688</xdr:rowOff>
    </xdr:from>
    <xdr:to>
      <xdr:col>2</xdr:col>
      <xdr:colOff>312738</xdr:colOff>
      <xdr:row>126</xdr:row>
      <xdr:rowOff>293688</xdr:rowOff>
    </xdr:to>
    <xdr:pic>
      <xdr:nvPicPr>
        <xdr:cNvPr id="14209" name="Picture 14208">
          <a:extLst>
            <a:ext uri="{FF2B5EF4-FFF2-40B4-BE49-F238E27FC236}">
              <a16:creationId xmlns:a16="http://schemas.microsoft.com/office/drawing/2014/main" id="{00000000-0008-0000-0A00-000081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2645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126</xdr:row>
      <xdr:rowOff>39688</xdr:rowOff>
    </xdr:from>
    <xdr:to>
      <xdr:col>6</xdr:col>
      <xdr:colOff>346075</xdr:colOff>
      <xdr:row>126</xdr:row>
      <xdr:rowOff>293688</xdr:rowOff>
    </xdr:to>
    <xdr:pic>
      <xdr:nvPicPr>
        <xdr:cNvPr id="14212" name="Picture 14211">
          <a:extLst>
            <a:ext uri="{FF2B5EF4-FFF2-40B4-BE49-F238E27FC236}">
              <a16:creationId xmlns:a16="http://schemas.microsoft.com/office/drawing/2014/main" id="{00000000-0008-0000-0A00-000084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2645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127</xdr:row>
      <xdr:rowOff>39688</xdr:rowOff>
    </xdr:from>
    <xdr:to>
      <xdr:col>2</xdr:col>
      <xdr:colOff>312738</xdr:colOff>
      <xdr:row>127</xdr:row>
      <xdr:rowOff>293688</xdr:rowOff>
    </xdr:to>
    <xdr:pic>
      <xdr:nvPicPr>
        <xdr:cNvPr id="14215" name="Picture 14214">
          <a:extLst>
            <a:ext uri="{FF2B5EF4-FFF2-40B4-BE49-F238E27FC236}">
              <a16:creationId xmlns:a16="http://schemas.microsoft.com/office/drawing/2014/main" id="{00000000-0008-0000-0A00-000087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2978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127</xdr:row>
      <xdr:rowOff>39688</xdr:rowOff>
    </xdr:from>
    <xdr:to>
      <xdr:col>6</xdr:col>
      <xdr:colOff>346075</xdr:colOff>
      <xdr:row>127</xdr:row>
      <xdr:rowOff>293688</xdr:rowOff>
    </xdr:to>
    <xdr:pic>
      <xdr:nvPicPr>
        <xdr:cNvPr id="14218" name="Picture 14217">
          <a:extLst>
            <a:ext uri="{FF2B5EF4-FFF2-40B4-BE49-F238E27FC236}">
              <a16:creationId xmlns:a16="http://schemas.microsoft.com/office/drawing/2014/main" id="{00000000-0008-0000-0A00-00008A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2978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129</xdr:row>
      <xdr:rowOff>39688</xdr:rowOff>
    </xdr:from>
    <xdr:to>
      <xdr:col>2</xdr:col>
      <xdr:colOff>312738</xdr:colOff>
      <xdr:row>129</xdr:row>
      <xdr:rowOff>293688</xdr:rowOff>
    </xdr:to>
    <xdr:pic>
      <xdr:nvPicPr>
        <xdr:cNvPr id="14221" name="Picture 14220">
          <a:extLst>
            <a:ext uri="{FF2B5EF4-FFF2-40B4-BE49-F238E27FC236}">
              <a16:creationId xmlns:a16="http://schemas.microsoft.com/office/drawing/2014/main" id="{00000000-0008-0000-0A00-00008D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3645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129</xdr:row>
      <xdr:rowOff>39688</xdr:rowOff>
    </xdr:from>
    <xdr:to>
      <xdr:col>6</xdr:col>
      <xdr:colOff>346075</xdr:colOff>
      <xdr:row>129</xdr:row>
      <xdr:rowOff>293688</xdr:rowOff>
    </xdr:to>
    <xdr:pic>
      <xdr:nvPicPr>
        <xdr:cNvPr id="14224" name="Picture 14223">
          <a:extLst>
            <a:ext uri="{FF2B5EF4-FFF2-40B4-BE49-F238E27FC236}">
              <a16:creationId xmlns:a16="http://schemas.microsoft.com/office/drawing/2014/main" id="{00000000-0008-0000-0A00-000090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3645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130</xdr:row>
      <xdr:rowOff>39688</xdr:rowOff>
    </xdr:from>
    <xdr:to>
      <xdr:col>2</xdr:col>
      <xdr:colOff>312738</xdr:colOff>
      <xdr:row>130</xdr:row>
      <xdr:rowOff>293688</xdr:rowOff>
    </xdr:to>
    <xdr:pic>
      <xdr:nvPicPr>
        <xdr:cNvPr id="14227" name="Picture 14226">
          <a:extLst>
            <a:ext uri="{FF2B5EF4-FFF2-40B4-BE49-F238E27FC236}">
              <a16:creationId xmlns:a16="http://schemas.microsoft.com/office/drawing/2014/main" id="{00000000-0008-0000-0A00-000093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3978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130</xdr:row>
      <xdr:rowOff>39688</xdr:rowOff>
    </xdr:from>
    <xdr:to>
      <xdr:col>6</xdr:col>
      <xdr:colOff>346075</xdr:colOff>
      <xdr:row>130</xdr:row>
      <xdr:rowOff>293688</xdr:rowOff>
    </xdr:to>
    <xdr:pic>
      <xdr:nvPicPr>
        <xdr:cNvPr id="14230" name="Picture 14229">
          <a:extLst>
            <a:ext uri="{FF2B5EF4-FFF2-40B4-BE49-F238E27FC236}">
              <a16:creationId xmlns:a16="http://schemas.microsoft.com/office/drawing/2014/main" id="{00000000-0008-0000-0A00-000096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3978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131</xdr:row>
      <xdr:rowOff>39688</xdr:rowOff>
    </xdr:from>
    <xdr:to>
      <xdr:col>2</xdr:col>
      <xdr:colOff>312738</xdr:colOff>
      <xdr:row>131</xdr:row>
      <xdr:rowOff>293688</xdr:rowOff>
    </xdr:to>
    <xdr:pic>
      <xdr:nvPicPr>
        <xdr:cNvPr id="14233" name="Picture 14232">
          <a:extLst>
            <a:ext uri="{FF2B5EF4-FFF2-40B4-BE49-F238E27FC236}">
              <a16:creationId xmlns:a16="http://schemas.microsoft.com/office/drawing/2014/main" id="{00000000-0008-0000-0A00-000099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4311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131</xdr:row>
      <xdr:rowOff>39688</xdr:rowOff>
    </xdr:from>
    <xdr:to>
      <xdr:col>6</xdr:col>
      <xdr:colOff>346075</xdr:colOff>
      <xdr:row>131</xdr:row>
      <xdr:rowOff>293688</xdr:rowOff>
    </xdr:to>
    <xdr:pic>
      <xdr:nvPicPr>
        <xdr:cNvPr id="14236" name="Picture 14235">
          <a:extLst>
            <a:ext uri="{FF2B5EF4-FFF2-40B4-BE49-F238E27FC236}">
              <a16:creationId xmlns:a16="http://schemas.microsoft.com/office/drawing/2014/main" id="{00000000-0008-0000-0A00-00009C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4311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135</xdr:row>
      <xdr:rowOff>39688</xdr:rowOff>
    </xdr:from>
    <xdr:to>
      <xdr:col>2</xdr:col>
      <xdr:colOff>312738</xdr:colOff>
      <xdr:row>135</xdr:row>
      <xdr:rowOff>293688</xdr:rowOff>
    </xdr:to>
    <xdr:pic>
      <xdr:nvPicPr>
        <xdr:cNvPr id="14239" name="Picture 14238">
          <a:extLst>
            <a:ext uri="{FF2B5EF4-FFF2-40B4-BE49-F238E27FC236}">
              <a16:creationId xmlns:a16="http://schemas.microsoft.com/office/drawing/2014/main" id="{00000000-0008-0000-0A00-00009F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5712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135</xdr:row>
      <xdr:rowOff>39688</xdr:rowOff>
    </xdr:from>
    <xdr:to>
      <xdr:col>6</xdr:col>
      <xdr:colOff>346075</xdr:colOff>
      <xdr:row>135</xdr:row>
      <xdr:rowOff>293688</xdr:rowOff>
    </xdr:to>
    <xdr:pic>
      <xdr:nvPicPr>
        <xdr:cNvPr id="14242" name="Picture 14241">
          <a:extLst>
            <a:ext uri="{FF2B5EF4-FFF2-40B4-BE49-F238E27FC236}">
              <a16:creationId xmlns:a16="http://schemas.microsoft.com/office/drawing/2014/main" id="{00000000-0008-0000-0A00-0000A2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5712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136</xdr:row>
      <xdr:rowOff>39688</xdr:rowOff>
    </xdr:from>
    <xdr:to>
      <xdr:col>2</xdr:col>
      <xdr:colOff>312738</xdr:colOff>
      <xdr:row>136</xdr:row>
      <xdr:rowOff>293688</xdr:rowOff>
    </xdr:to>
    <xdr:pic>
      <xdr:nvPicPr>
        <xdr:cNvPr id="14245" name="Picture 14244">
          <a:extLst>
            <a:ext uri="{FF2B5EF4-FFF2-40B4-BE49-F238E27FC236}">
              <a16:creationId xmlns:a16="http://schemas.microsoft.com/office/drawing/2014/main" id="{00000000-0008-0000-0A00-0000A5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6045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136</xdr:row>
      <xdr:rowOff>39688</xdr:rowOff>
    </xdr:from>
    <xdr:to>
      <xdr:col>6</xdr:col>
      <xdr:colOff>346075</xdr:colOff>
      <xdr:row>136</xdr:row>
      <xdr:rowOff>293688</xdr:rowOff>
    </xdr:to>
    <xdr:pic>
      <xdr:nvPicPr>
        <xdr:cNvPr id="14248" name="Picture 14247">
          <a:extLst>
            <a:ext uri="{FF2B5EF4-FFF2-40B4-BE49-F238E27FC236}">
              <a16:creationId xmlns:a16="http://schemas.microsoft.com/office/drawing/2014/main" id="{00000000-0008-0000-0A00-0000A8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6045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137</xdr:row>
      <xdr:rowOff>39688</xdr:rowOff>
    </xdr:from>
    <xdr:to>
      <xdr:col>2</xdr:col>
      <xdr:colOff>312738</xdr:colOff>
      <xdr:row>137</xdr:row>
      <xdr:rowOff>293688</xdr:rowOff>
    </xdr:to>
    <xdr:pic>
      <xdr:nvPicPr>
        <xdr:cNvPr id="14251" name="Picture 14250">
          <a:extLst>
            <a:ext uri="{FF2B5EF4-FFF2-40B4-BE49-F238E27FC236}">
              <a16:creationId xmlns:a16="http://schemas.microsoft.com/office/drawing/2014/main" id="{00000000-0008-0000-0A00-0000AB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6378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137</xdr:row>
      <xdr:rowOff>39688</xdr:rowOff>
    </xdr:from>
    <xdr:to>
      <xdr:col>6</xdr:col>
      <xdr:colOff>346075</xdr:colOff>
      <xdr:row>137</xdr:row>
      <xdr:rowOff>293688</xdr:rowOff>
    </xdr:to>
    <xdr:pic>
      <xdr:nvPicPr>
        <xdr:cNvPr id="14254" name="Picture 14253">
          <a:extLst>
            <a:ext uri="{FF2B5EF4-FFF2-40B4-BE49-F238E27FC236}">
              <a16:creationId xmlns:a16="http://schemas.microsoft.com/office/drawing/2014/main" id="{00000000-0008-0000-0A00-0000AE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6378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138</xdr:row>
      <xdr:rowOff>39688</xdr:rowOff>
    </xdr:from>
    <xdr:to>
      <xdr:col>2</xdr:col>
      <xdr:colOff>312738</xdr:colOff>
      <xdr:row>138</xdr:row>
      <xdr:rowOff>293688</xdr:rowOff>
    </xdr:to>
    <xdr:pic>
      <xdr:nvPicPr>
        <xdr:cNvPr id="14257" name="Picture 14256">
          <a:extLst>
            <a:ext uri="{FF2B5EF4-FFF2-40B4-BE49-F238E27FC236}">
              <a16:creationId xmlns:a16="http://schemas.microsoft.com/office/drawing/2014/main" id="{00000000-0008-0000-0A00-0000B1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6712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138</xdr:row>
      <xdr:rowOff>39688</xdr:rowOff>
    </xdr:from>
    <xdr:to>
      <xdr:col>6</xdr:col>
      <xdr:colOff>346075</xdr:colOff>
      <xdr:row>138</xdr:row>
      <xdr:rowOff>293688</xdr:rowOff>
    </xdr:to>
    <xdr:pic>
      <xdr:nvPicPr>
        <xdr:cNvPr id="14260" name="Picture 14259">
          <a:extLst>
            <a:ext uri="{FF2B5EF4-FFF2-40B4-BE49-F238E27FC236}">
              <a16:creationId xmlns:a16="http://schemas.microsoft.com/office/drawing/2014/main" id="{00000000-0008-0000-0A00-0000B4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6712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139</xdr:row>
      <xdr:rowOff>39688</xdr:rowOff>
    </xdr:from>
    <xdr:to>
      <xdr:col>2</xdr:col>
      <xdr:colOff>312738</xdr:colOff>
      <xdr:row>139</xdr:row>
      <xdr:rowOff>293688</xdr:rowOff>
    </xdr:to>
    <xdr:pic>
      <xdr:nvPicPr>
        <xdr:cNvPr id="14263" name="Picture 14262">
          <a:extLst>
            <a:ext uri="{FF2B5EF4-FFF2-40B4-BE49-F238E27FC236}">
              <a16:creationId xmlns:a16="http://schemas.microsoft.com/office/drawing/2014/main" id="{00000000-0008-0000-0A00-0000B7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7045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139</xdr:row>
      <xdr:rowOff>39688</xdr:rowOff>
    </xdr:from>
    <xdr:to>
      <xdr:col>6</xdr:col>
      <xdr:colOff>346075</xdr:colOff>
      <xdr:row>139</xdr:row>
      <xdr:rowOff>293688</xdr:rowOff>
    </xdr:to>
    <xdr:pic>
      <xdr:nvPicPr>
        <xdr:cNvPr id="14266" name="Picture 14265">
          <a:extLst>
            <a:ext uri="{FF2B5EF4-FFF2-40B4-BE49-F238E27FC236}">
              <a16:creationId xmlns:a16="http://schemas.microsoft.com/office/drawing/2014/main" id="{00000000-0008-0000-0A00-0000BA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7045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140</xdr:row>
      <xdr:rowOff>39688</xdr:rowOff>
    </xdr:from>
    <xdr:to>
      <xdr:col>2</xdr:col>
      <xdr:colOff>312738</xdr:colOff>
      <xdr:row>140</xdr:row>
      <xdr:rowOff>293688</xdr:rowOff>
    </xdr:to>
    <xdr:pic>
      <xdr:nvPicPr>
        <xdr:cNvPr id="14269" name="Picture 14268">
          <a:extLst>
            <a:ext uri="{FF2B5EF4-FFF2-40B4-BE49-F238E27FC236}">
              <a16:creationId xmlns:a16="http://schemas.microsoft.com/office/drawing/2014/main" id="{00000000-0008-0000-0A00-0000BD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7378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140</xdr:row>
      <xdr:rowOff>39688</xdr:rowOff>
    </xdr:from>
    <xdr:to>
      <xdr:col>6</xdr:col>
      <xdr:colOff>346075</xdr:colOff>
      <xdr:row>140</xdr:row>
      <xdr:rowOff>293688</xdr:rowOff>
    </xdr:to>
    <xdr:pic>
      <xdr:nvPicPr>
        <xdr:cNvPr id="14272" name="Picture 14271">
          <a:extLst>
            <a:ext uri="{FF2B5EF4-FFF2-40B4-BE49-F238E27FC236}">
              <a16:creationId xmlns:a16="http://schemas.microsoft.com/office/drawing/2014/main" id="{00000000-0008-0000-0A00-0000C0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7378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141</xdr:row>
      <xdr:rowOff>39688</xdr:rowOff>
    </xdr:from>
    <xdr:to>
      <xdr:col>2</xdr:col>
      <xdr:colOff>312738</xdr:colOff>
      <xdr:row>141</xdr:row>
      <xdr:rowOff>293688</xdr:rowOff>
    </xdr:to>
    <xdr:pic>
      <xdr:nvPicPr>
        <xdr:cNvPr id="14275" name="Picture 14274">
          <a:extLst>
            <a:ext uri="{FF2B5EF4-FFF2-40B4-BE49-F238E27FC236}">
              <a16:creationId xmlns:a16="http://schemas.microsoft.com/office/drawing/2014/main" id="{00000000-0008-0000-0A00-0000C3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7712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141</xdr:row>
      <xdr:rowOff>39688</xdr:rowOff>
    </xdr:from>
    <xdr:to>
      <xdr:col>6</xdr:col>
      <xdr:colOff>346075</xdr:colOff>
      <xdr:row>141</xdr:row>
      <xdr:rowOff>293688</xdr:rowOff>
    </xdr:to>
    <xdr:pic>
      <xdr:nvPicPr>
        <xdr:cNvPr id="14278" name="Picture 14277">
          <a:extLst>
            <a:ext uri="{FF2B5EF4-FFF2-40B4-BE49-F238E27FC236}">
              <a16:creationId xmlns:a16="http://schemas.microsoft.com/office/drawing/2014/main" id="{00000000-0008-0000-0A00-0000C6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7712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143</xdr:row>
      <xdr:rowOff>39688</xdr:rowOff>
    </xdr:from>
    <xdr:to>
      <xdr:col>2</xdr:col>
      <xdr:colOff>312738</xdr:colOff>
      <xdr:row>143</xdr:row>
      <xdr:rowOff>293688</xdr:rowOff>
    </xdr:to>
    <xdr:pic>
      <xdr:nvPicPr>
        <xdr:cNvPr id="14281" name="Picture 14280">
          <a:extLst>
            <a:ext uri="{FF2B5EF4-FFF2-40B4-BE49-F238E27FC236}">
              <a16:creationId xmlns:a16="http://schemas.microsoft.com/office/drawing/2014/main" id="{00000000-0008-0000-0A00-0000C9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8379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143</xdr:row>
      <xdr:rowOff>39688</xdr:rowOff>
    </xdr:from>
    <xdr:to>
      <xdr:col>6</xdr:col>
      <xdr:colOff>346075</xdr:colOff>
      <xdr:row>143</xdr:row>
      <xdr:rowOff>293688</xdr:rowOff>
    </xdr:to>
    <xdr:pic>
      <xdr:nvPicPr>
        <xdr:cNvPr id="14284" name="Picture 14283">
          <a:extLst>
            <a:ext uri="{FF2B5EF4-FFF2-40B4-BE49-F238E27FC236}">
              <a16:creationId xmlns:a16="http://schemas.microsoft.com/office/drawing/2014/main" id="{00000000-0008-0000-0A00-0000CC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837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144</xdr:row>
      <xdr:rowOff>39688</xdr:rowOff>
    </xdr:from>
    <xdr:to>
      <xdr:col>2</xdr:col>
      <xdr:colOff>312738</xdr:colOff>
      <xdr:row>144</xdr:row>
      <xdr:rowOff>293688</xdr:rowOff>
    </xdr:to>
    <xdr:pic>
      <xdr:nvPicPr>
        <xdr:cNvPr id="14287" name="Picture 14286">
          <a:extLst>
            <a:ext uri="{FF2B5EF4-FFF2-40B4-BE49-F238E27FC236}">
              <a16:creationId xmlns:a16="http://schemas.microsoft.com/office/drawing/2014/main" id="{00000000-0008-0000-0A00-0000CF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8712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144</xdr:row>
      <xdr:rowOff>39688</xdr:rowOff>
    </xdr:from>
    <xdr:to>
      <xdr:col>6</xdr:col>
      <xdr:colOff>346075</xdr:colOff>
      <xdr:row>144</xdr:row>
      <xdr:rowOff>293688</xdr:rowOff>
    </xdr:to>
    <xdr:pic>
      <xdr:nvPicPr>
        <xdr:cNvPr id="14290" name="Picture 14289">
          <a:extLst>
            <a:ext uri="{FF2B5EF4-FFF2-40B4-BE49-F238E27FC236}">
              <a16:creationId xmlns:a16="http://schemas.microsoft.com/office/drawing/2014/main" id="{00000000-0008-0000-0A00-0000D2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8712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146</xdr:row>
      <xdr:rowOff>39688</xdr:rowOff>
    </xdr:from>
    <xdr:to>
      <xdr:col>2</xdr:col>
      <xdr:colOff>312738</xdr:colOff>
      <xdr:row>146</xdr:row>
      <xdr:rowOff>293688</xdr:rowOff>
    </xdr:to>
    <xdr:pic>
      <xdr:nvPicPr>
        <xdr:cNvPr id="14293" name="Picture 14292">
          <a:extLst>
            <a:ext uri="{FF2B5EF4-FFF2-40B4-BE49-F238E27FC236}">
              <a16:creationId xmlns:a16="http://schemas.microsoft.com/office/drawing/2014/main" id="{00000000-0008-0000-0A00-0000D5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49379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146</xdr:row>
      <xdr:rowOff>39688</xdr:rowOff>
    </xdr:from>
    <xdr:to>
      <xdr:col>6</xdr:col>
      <xdr:colOff>346075</xdr:colOff>
      <xdr:row>146</xdr:row>
      <xdr:rowOff>293688</xdr:rowOff>
    </xdr:to>
    <xdr:pic>
      <xdr:nvPicPr>
        <xdr:cNvPr id="14296" name="Picture 14295">
          <a:extLst>
            <a:ext uri="{FF2B5EF4-FFF2-40B4-BE49-F238E27FC236}">
              <a16:creationId xmlns:a16="http://schemas.microsoft.com/office/drawing/2014/main" id="{00000000-0008-0000-0A00-0000D8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49379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150</xdr:row>
      <xdr:rowOff>39688</xdr:rowOff>
    </xdr:from>
    <xdr:to>
      <xdr:col>2</xdr:col>
      <xdr:colOff>312738</xdr:colOff>
      <xdr:row>150</xdr:row>
      <xdr:rowOff>293688</xdr:rowOff>
    </xdr:to>
    <xdr:pic>
      <xdr:nvPicPr>
        <xdr:cNvPr id="14299" name="Picture 14298">
          <a:extLst>
            <a:ext uri="{FF2B5EF4-FFF2-40B4-BE49-F238E27FC236}">
              <a16:creationId xmlns:a16="http://schemas.microsoft.com/office/drawing/2014/main" id="{00000000-0008-0000-0A00-0000DB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0779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150</xdr:row>
      <xdr:rowOff>39688</xdr:rowOff>
    </xdr:from>
    <xdr:to>
      <xdr:col>6</xdr:col>
      <xdr:colOff>346075</xdr:colOff>
      <xdr:row>150</xdr:row>
      <xdr:rowOff>293688</xdr:rowOff>
    </xdr:to>
    <xdr:pic>
      <xdr:nvPicPr>
        <xdr:cNvPr id="14302" name="Picture 14301">
          <a:extLst>
            <a:ext uri="{FF2B5EF4-FFF2-40B4-BE49-F238E27FC236}">
              <a16:creationId xmlns:a16="http://schemas.microsoft.com/office/drawing/2014/main" id="{00000000-0008-0000-0A00-0000DE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0779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152</xdr:row>
      <xdr:rowOff>39688</xdr:rowOff>
    </xdr:from>
    <xdr:to>
      <xdr:col>2</xdr:col>
      <xdr:colOff>312738</xdr:colOff>
      <xdr:row>152</xdr:row>
      <xdr:rowOff>293688</xdr:rowOff>
    </xdr:to>
    <xdr:pic>
      <xdr:nvPicPr>
        <xdr:cNvPr id="14305" name="Picture 14304">
          <a:extLst>
            <a:ext uri="{FF2B5EF4-FFF2-40B4-BE49-F238E27FC236}">
              <a16:creationId xmlns:a16="http://schemas.microsoft.com/office/drawing/2014/main" id="{00000000-0008-0000-0A00-0000E1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1446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152</xdr:row>
      <xdr:rowOff>39688</xdr:rowOff>
    </xdr:from>
    <xdr:to>
      <xdr:col>6</xdr:col>
      <xdr:colOff>346075</xdr:colOff>
      <xdr:row>152</xdr:row>
      <xdr:rowOff>293688</xdr:rowOff>
    </xdr:to>
    <xdr:pic>
      <xdr:nvPicPr>
        <xdr:cNvPr id="14308" name="Picture 14307">
          <a:extLst>
            <a:ext uri="{FF2B5EF4-FFF2-40B4-BE49-F238E27FC236}">
              <a16:creationId xmlns:a16="http://schemas.microsoft.com/office/drawing/2014/main" id="{00000000-0008-0000-0A00-0000E4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1446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153</xdr:row>
      <xdr:rowOff>39688</xdr:rowOff>
    </xdr:from>
    <xdr:to>
      <xdr:col>2</xdr:col>
      <xdr:colOff>312738</xdr:colOff>
      <xdr:row>153</xdr:row>
      <xdr:rowOff>293688</xdr:rowOff>
    </xdr:to>
    <xdr:pic>
      <xdr:nvPicPr>
        <xdr:cNvPr id="14311" name="Picture 14310">
          <a:extLst>
            <a:ext uri="{FF2B5EF4-FFF2-40B4-BE49-F238E27FC236}">
              <a16:creationId xmlns:a16="http://schemas.microsoft.com/office/drawing/2014/main" id="{00000000-0008-0000-0A00-0000E7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1779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153</xdr:row>
      <xdr:rowOff>39688</xdr:rowOff>
    </xdr:from>
    <xdr:to>
      <xdr:col>6</xdr:col>
      <xdr:colOff>346075</xdr:colOff>
      <xdr:row>153</xdr:row>
      <xdr:rowOff>293688</xdr:rowOff>
    </xdr:to>
    <xdr:pic>
      <xdr:nvPicPr>
        <xdr:cNvPr id="14314" name="Picture 14313">
          <a:extLst>
            <a:ext uri="{FF2B5EF4-FFF2-40B4-BE49-F238E27FC236}">
              <a16:creationId xmlns:a16="http://schemas.microsoft.com/office/drawing/2014/main" id="{00000000-0008-0000-0A00-0000EA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1779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154</xdr:row>
      <xdr:rowOff>39688</xdr:rowOff>
    </xdr:from>
    <xdr:to>
      <xdr:col>2</xdr:col>
      <xdr:colOff>312738</xdr:colOff>
      <xdr:row>154</xdr:row>
      <xdr:rowOff>293688</xdr:rowOff>
    </xdr:to>
    <xdr:pic>
      <xdr:nvPicPr>
        <xdr:cNvPr id="14317" name="Picture 14316">
          <a:extLst>
            <a:ext uri="{FF2B5EF4-FFF2-40B4-BE49-F238E27FC236}">
              <a16:creationId xmlns:a16="http://schemas.microsoft.com/office/drawing/2014/main" id="{00000000-0008-0000-0A00-0000ED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2112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154</xdr:row>
      <xdr:rowOff>39688</xdr:rowOff>
    </xdr:from>
    <xdr:to>
      <xdr:col>6</xdr:col>
      <xdr:colOff>346075</xdr:colOff>
      <xdr:row>154</xdr:row>
      <xdr:rowOff>293688</xdr:rowOff>
    </xdr:to>
    <xdr:pic>
      <xdr:nvPicPr>
        <xdr:cNvPr id="14320" name="Picture 14319">
          <a:extLst>
            <a:ext uri="{FF2B5EF4-FFF2-40B4-BE49-F238E27FC236}">
              <a16:creationId xmlns:a16="http://schemas.microsoft.com/office/drawing/2014/main" id="{00000000-0008-0000-0A00-0000F0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2112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155</xdr:row>
      <xdr:rowOff>39688</xdr:rowOff>
    </xdr:from>
    <xdr:to>
      <xdr:col>2</xdr:col>
      <xdr:colOff>312738</xdr:colOff>
      <xdr:row>155</xdr:row>
      <xdr:rowOff>293688</xdr:rowOff>
    </xdr:to>
    <xdr:pic>
      <xdr:nvPicPr>
        <xdr:cNvPr id="14323" name="Picture 14322">
          <a:extLst>
            <a:ext uri="{FF2B5EF4-FFF2-40B4-BE49-F238E27FC236}">
              <a16:creationId xmlns:a16="http://schemas.microsoft.com/office/drawing/2014/main" id="{00000000-0008-0000-0A00-0000F3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2446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155</xdr:row>
      <xdr:rowOff>39688</xdr:rowOff>
    </xdr:from>
    <xdr:to>
      <xdr:col>6</xdr:col>
      <xdr:colOff>346075</xdr:colOff>
      <xdr:row>155</xdr:row>
      <xdr:rowOff>293688</xdr:rowOff>
    </xdr:to>
    <xdr:pic>
      <xdr:nvPicPr>
        <xdr:cNvPr id="14326" name="Picture 14325">
          <a:extLst>
            <a:ext uri="{FF2B5EF4-FFF2-40B4-BE49-F238E27FC236}">
              <a16:creationId xmlns:a16="http://schemas.microsoft.com/office/drawing/2014/main" id="{00000000-0008-0000-0A00-0000F6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2446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156</xdr:row>
      <xdr:rowOff>39688</xdr:rowOff>
    </xdr:from>
    <xdr:to>
      <xdr:col>2</xdr:col>
      <xdr:colOff>312738</xdr:colOff>
      <xdr:row>156</xdr:row>
      <xdr:rowOff>293688</xdr:rowOff>
    </xdr:to>
    <xdr:pic>
      <xdr:nvPicPr>
        <xdr:cNvPr id="14329" name="Picture 14328">
          <a:extLst>
            <a:ext uri="{FF2B5EF4-FFF2-40B4-BE49-F238E27FC236}">
              <a16:creationId xmlns:a16="http://schemas.microsoft.com/office/drawing/2014/main" id="{00000000-0008-0000-0A00-0000F9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2779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156</xdr:row>
      <xdr:rowOff>39688</xdr:rowOff>
    </xdr:from>
    <xdr:to>
      <xdr:col>6</xdr:col>
      <xdr:colOff>346075</xdr:colOff>
      <xdr:row>156</xdr:row>
      <xdr:rowOff>293688</xdr:rowOff>
    </xdr:to>
    <xdr:pic>
      <xdr:nvPicPr>
        <xdr:cNvPr id="14332" name="Picture 14331">
          <a:extLst>
            <a:ext uri="{FF2B5EF4-FFF2-40B4-BE49-F238E27FC236}">
              <a16:creationId xmlns:a16="http://schemas.microsoft.com/office/drawing/2014/main" id="{00000000-0008-0000-0A00-0000FC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2779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158</xdr:row>
      <xdr:rowOff>39688</xdr:rowOff>
    </xdr:from>
    <xdr:to>
      <xdr:col>2</xdr:col>
      <xdr:colOff>312738</xdr:colOff>
      <xdr:row>158</xdr:row>
      <xdr:rowOff>293688</xdr:rowOff>
    </xdr:to>
    <xdr:pic>
      <xdr:nvPicPr>
        <xdr:cNvPr id="14335" name="Picture 14334">
          <a:extLst>
            <a:ext uri="{FF2B5EF4-FFF2-40B4-BE49-F238E27FC236}">
              <a16:creationId xmlns:a16="http://schemas.microsoft.com/office/drawing/2014/main" id="{00000000-0008-0000-0A00-0000FF3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3446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158</xdr:row>
      <xdr:rowOff>39688</xdr:rowOff>
    </xdr:from>
    <xdr:to>
      <xdr:col>6</xdr:col>
      <xdr:colOff>346075</xdr:colOff>
      <xdr:row>158</xdr:row>
      <xdr:rowOff>293688</xdr:rowOff>
    </xdr:to>
    <xdr:pic>
      <xdr:nvPicPr>
        <xdr:cNvPr id="14338" name="Picture 14337">
          <a:extLst>
            <a:ext uri="{FF2B5EF4-FFF2-40B4-BE49-F238E27FC236}">
              <a16:creationId xmlns:a16="http://schemas.microsoft.com/office/drawing/2014/main" id="{00000000-0008-0000-0A00-000002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3446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159</xdr:row>
      <xdr:rowOff>39688</xdr:rowOff>
    </xdr:from>
    <xdr:to>
      <xdr:col>2</xdr:col>
      <xdr:colOff>312738</xdr:colOff>
      <xdr:row>159</xdr:row>
      <xdr:rowOff>293688</xdr:rowOff>
    </xdr:to>
    <xdr:pic>
      <xdr:nvPicPr>
        <xdr:cNvPr id="14341" name="Picture 14340">
          <a:extLst>
            <a:ext uri="{FF2B5EF4-FFF2-40B4-BE49-F238E27FC236}">
              <a16:creationId xmlns:a16="http://schemas.microsoft.com/office/drawing/2014/main" id="{00000000-0008-0000-0A00-000005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3779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159</xdr:row>
      <xdr:rowOff>39688</xdr:rowOff>
    </xdr:from>
    <xdr:to>
      <xdr:col>6</xdr:col>
      <xdr:colOff>346075</xdr:colOff>
      <xdr:row>159</xdr:row>
      <xdr:rowOff>293688</xdr:rowOff>
    </xdr:to>
    <xdr:pic>
      <xdr:nvPicPr>
        <xdr:cNvPr id="14344" name="Picture 14343">
          <a:extLst>
            <a:ext uri="{FF2B5EF4-FFF2-40B4-BE49-F238E27FC236}">
              <a16:creationId xmlns:a16="http://schemas.microsoft.com/office/drawing/2014/main" id="{00000000-0008-0000-0A00-000008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3779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160</xdr:row>
      <xdr:rowOff>39688</xdr:rowOff>
    </xdr:from>
    <xdr:to>
      <xdr:col>2</xdr:col>
      <xdr:colOff>312738</xdr:colOff>
      <xdr:row>160</xdr:row>
      <xdr:rowOff>293688</xdr:rowOff>
    </xdr:to>
    <xdr:pic>
      <xdr:nvPicPr>
        <xdr:cNvPr id="14347" name="Picture 14346">
          <a:extLst>
            <a:ext uri="{FF2B5EF4-FFF2-40B4-BE49-F238E27FC236}">
              <a16:creationId xmlns:a16="http://schemas.microsoft.com/office/drawing/2014/main" id="{00000000-0008-0000-0A00-00000B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4113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160</xdr:row>
      <xdr:rowOff>39688</xdr:rowOff>
    </xdr:from>
    <xdr:to>
      <xdr:col>6</xdr:col>
      <xdr:colOff>346075</xdr:colOff>
      <xdr:row>160</xdr:row>
      <xdr:rowOff>293688</xdr:rowOff>
    </xdr:to>
    <xdr:pic>
      <xdr:nvPicPr>
        <xdr:cNvPr id="14350" name="Picture 14349">
          <a:extLst>
            <a:ext uri="{FF2B5EF4-FFF2-40B4-BE49-F238E27FC236}">
              <a16:creationId xmlns:a16="http://schemas.microsoft.com/office/drawing/2014/main" id="{00000000-0008-0000-0A00-00000E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4113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161</xdr:row>
      <xdr:rowOff>39688</xdr:rowOff>
    </xdr:from>
    <xdr:to>
      <xdr:col>2</xdr:col>
      <xdr:colOff>312738</xdr:colOff>
      <xdr:row>161</xdr:row>
      <xdr:rowOff>293688</xdr:rowOff>
    </xdr:to>
    <xdr:pic>
      <xdr:nvPicPr>
        <xdr:cNvPr id="14353" name="Picture 14352">
          <a:extLst>
            <a:ext uri="{FF2B5EF4-FFF2-40B4-BE49-F238E27FC236}">
              <a16:creationId xmlns:a16="http://schemas.microsoft.com/office/drawing/2014/main" id="{00000000-0008-0000-0A00-000011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4446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161</xdr:row>
      <xdr:rowOff>39688</xdr:rowOff>
    </xdr:from>
    <xdr:to>
      <xdr:col>6</xdr:col>
      <xdr:colOff>346075</xdr:colOff>
      <xdr:row>161</xdr:row>
      <xdr:rowOff>293688</xdr:rowOff>
    </xdr:to>
    <xdr:pic>
      <xdr:nvPicPr>
        <xdr:cNvPr id="14356" name="Picture 14355">
          <a:extLst>
            <a:ext uri="{FF2B5EF4-FFF2-40B4-BE49-F238E27FC236}">
              <a16:creationId xmlns:a16="http://schemas.microsoft.com/office/drawing/2014/main" id="{00000000-0008-0000-0A00-000014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4446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165</xdr:row>
      <xdr:rowOff>39688</xdr:rowOff>
    </xdr:from>
    <xdr:to>
      <xdr:col>2</xdr:col>
      <xdr:colOff>312738</xdr:colOff>
      <xdr:row>165</xdr:row>
      <xdr:rowOff>293688</xdr:rowOff>
    </xdr:to>
    <xdr:pic>
      <xdr:nvPicPr>
        <xdr:cNvPr id="14359" name="Picture 14358">
          <a:extLst>
            <a:ext uri="{FF2B5EF4-FFF2-40B4-BE49-F238E27FC236}">
              <a16:creationId xmlns:a16="http://schemas.microsoft.com/office/drawing/2014/main" id="{00000000-0008-0000-0A00-000017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5846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165</xdr:row>
      <xdr:rowOff>39688</xdr:rowOff>
    </xdr:from>
    <xdr:to>
      <xdr:col>6</xdr:col>
      <xdr:colOff>346075</xdr:colOff>
      <xdr:row>165</xdr:row>
      <xdr:rowOff>293688</xdr:rowOff>
    </xdr:to>
    <xdr:pic>
      <xdr:nvPicPr>
        <xdr:cNvPr id="14362" name="Picture 14361">
          <a:extLst>
            <a:ext uri="{FF2B5EF4-FFF2-40B4-BE49-F238E27FC236}">
              <a16:creationId xmlns:a16="http://schemas.microsoft.com/office/drawing/2014/main" id="{00000000-0008-0000-0A00-00001A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5846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166</xdr:row>
      <xdr:rowOff>39688</xdr:rowOff>
    </xdr:from>
    <xdr:to>
      <xdr:col>2</xdr:col>
      <xdr:colOff>312738</xdr:colOff>
      <xdr:row>166</xdr:row>
      <xdr:rowOff>293688</xdr:rowOff>
    </xdr:to>
    <xdr:pic>
      <xdr:nvPicPr>
        <xdr:cNvPr id="14365" name="Picture 14364">
          <a:extLst>
            <a:ext uri="{FF2B5EF4-FFF2-40B4-BE49-F238E27FC236}">
              <a16:creationId xmlns:a16="http://schemas.microsoft.com/office/drawing/2014/main" id="{00000000-0008-0000-0A00-00001D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6180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166</xdr:row>
      <xdr:rowOff>39688</xdr:rowOff>
    </xdr:from>
    <xdr:to>
      <xdr:col>6</xdr:col>
      <xdr:colOff>346075</xdr:colOff>
      <xdr:row>166</xdr:row>
      <xdr:rowOff>293688</xdr:rowOff>
    </xdr:to>
    <xdr:pic>
      <xdr:nvPicPr>
        <xdr:cNvPr id="14368" name="Picture 14367">
          <a:extLst>
            <a:ext uri="{FF2B5EF4-FFF2-40B4-BE49-F238E27FC236}">
              <a16:creationId xmlns:a16="http://schemas.microsoft.com/office/drawing/2014/main" id="{00000000-0008-0000-0A00-000020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6180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167</xdr:row>
      <xdr:rowOff>39688</xdr:rowOff>
    </xdr:from>
    <xdr:to>
      <xdr:col>2</xdr:col>
      <xdr:colOff>312738</xdr:colOff>
      <xdr:row>167</xdr:row>
      <xdr:rowOff>293688</xdr:rowOff>
    </xdr:to>
    <xdr:pic>
      <xdr:nvPicPr>
        <xdr:cNvPr id="14371" name="Picture 14370">
          <a:extLst>
            <a:ext uri="{FF2B5EF4-FFF2-40B4-BE49-F238E27FC236}">
              <a16:creationId xmlns:a16="http://schemas.microsoft.com/office/drawing/2014/main" id="{00000000-0008-0000-0A00-000023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6513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167</xdr:row>
      <xdr:rowOff>39688</xdr:rowOff>
    </xdr:from>
    <xdr:to>
      <xdr:col>6</xdr:col>
      <xdr:colOff>346075</xdr:colOff>
      <xdr:row>167</xdr:row>
      <xdr:rowOff>293688</xdr:rowOff>
    </xdr:to>
    <xdr:pic>
      <xdr:nvPicPr>
        <xdr:cNvPr id="14374" name="Picture 14373">
          <a:extLst>
            <a:ext uri="{FF2B5EF4-FFF2-40B4-BE49-F238E27FC236}">
              <a16:creationId xmlns:a16="http://schemas.microsoft.com/office/drawing/2014/main" id="{00000000-0008-0000-0A00-000026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6513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168</xdr:row>
      <xdr:rowOff>39688</xdr:rowOff>
    </xdr:from>
    <xdr:to>
      <xdr:col>2</xdr:col>
      <xdr:colOff>312738</xdr:colOff>
      <xdr:row>168</xdr:row>
      <xdr:rowOff>293688</xdr:rowOff>
    </xdr:to>
    <xdr:pic>
      <xdr:nvPicPr>
        <xdr:cNvPr id="14377" name="Picture 14376">
          <a:extLst>
            <a:ext uri="{FF2B5EF4-FFF2-40B4-BE49-F238E27FC236}">
              <a16:creationId xmlns:a16="http://schemas.microsoft.com/office/drawing/2014/main" id="{00000000-0008-0000-0A00-000029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6846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168</xdr:row>
      <xdr:rowOff>39688</xdr:rowOff>
    </xdr:from>
    <xdr:to>
      <xdr:col>6</xdr:col>
      <xdr:colOff>346075</xdr:colOff>
      <xdr:row>168</xdr:row>
      <xdr:rowOff>293688</xdr:rowOff>
    </xdr:to>
    <xdr:pic>
      <xdr:nvPicPr>
        <xdr:cNvPr id="14380" name="Picture 14379">
          <a:extLst>
            <a:ext uri="{FF2B5EF4-FFF2-40B4-BE49-F238E27FC236}">
              <a16:creationId xmlns:a16="http://schemas.microsoft.com/office/drawing/2014/main" id="{00000000-0008-0000-0A00-00002C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6846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169</xdr:row>
      <xdr:rowOff>39688</xdr:rowOff>
    </xdr:from>
    <xdr:to>
      <xdr:col>2</xdr:col>
      <xdr:colOff>312738</xdr:colOff>
      <xdr:row>169</xdr:row>
      <xdr:rowOff>293688</xdr:rowOff>
    </xdr:to>
    <xdr:pic>
      <xdr:nvPicPr>
        <xdr:cNvPr id="14383" name="Picture 14382">
          <a:extLst>
            <a:ext uri="{FF2B5EF4-FFF2-40B4-BE49-F238E27FC236}">
              <a16:creationId xmlns:a16="http://schemas.microsoft.com/office/drawing/2014/main" id="{00000000-0008-0000-0A00-00002F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7180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169</xdr:row>
      <xdr:rowOff>39688</xdr:rowOff>
    </xdr:from>
    <xdr:to>
      <xdr:col>6</xdr:col>
      <xdr:colOff>346075</xdr:colOff>
      <xdr:row>169</xdr:row>
      <xdr:rowOff>293688</xdr:rowOff>
    </xdr:to>
    <xdr:pic>
      <xdr:nvPicPr>
        <xdr:cNvPr id="14386" name="Picture 14385">
          <a:extLst>
            <a:ext uri="{FF2B5EF4-FFF2-40B4-BE49-F238E27FC236}">
              <a16:creationId xmlns:a16="http://schemas.microsoft.com/office/drawing/2014/main" id="{00000000-0008-0000-0A00-000032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7180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170</xdr:row>
      <xdr:rowOff>39688</xdr:rowOff>
    </xdr:from>
    <xdr:to>
      <xdr:col>2</xdr:col>
      <xdr:colOff>312738</xdr:colOff>
      <xdr:row>170</xdr:row>
      <xdr:rowOff>293688</xdr:rowOff>
    </xdr:to>
    <xdr:pic>
      <xdr:nvPicPr>
        <xdr:cNvPr id="14389" name="Picture 14388">
          <a:extLst>
            <a:ext uri="{FF2B5EF4-FFF2-40B4-BE49-F238E27FC236}">
              <a16:creationId xmlns:a16="http://schemas.microsoft.com/office/drawing/2014/main" id="{00000000-0008-0000-0A00-000035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7513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170</xdr:row>
      <xdr:rowOff>39688</xdr:rowOff>
    </xdr:from>
    <xdr:to>
      <xdr:col>6</xdr:col>
      <xdr:colOff>346075</xdr:colOff>
      <xdr:row>170</xdr:row>
      <xdr:rowOff>293688</xdr:rowOff>
    </xdr:to>
    <xdr:pic>
      <xdr:nvPicPr>
        <xdr:cNvPr id="14392" name="Picture 14391">
          <a:extLst>
            <a:ext uri="{FF2B5EF4-FFF2-40B4-BE49-F238E27FC236}">
              <a16:creationId xmlns:a16="http://schemas.microsoft.com/office/drawing/2014/main" id="{00000000-0008-0000-0A00-000038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7513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171</xdr:row>
      <xdr:rowOff>39688</xdr:rowOff>
    </xdr:from>
    <xdr:to>
      <xdr:col>2</xdr:col>
      <xdr:colOff>312738</xdr:colOff>
      <xdr:row>171</xdr:row>
      <xdr:rowOff>293688</xdr:rowOff>
    </xdr:to>
    <xdr:pic>
      <xdr:nvPicPr>
        <xdr:cNvPr id="14395" name="Picture 14394">
          <a:extLst>
            <a:ext uri="{FF2B5EF4-FFF2-40B4-BE49-F238E27FC236}">
              <a16:creationId xmlns:a16="http://schemas.microsoft.com/office/drawing/2014/main" id="{00000000-0008-0000-0A00-00003B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7846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171</xdr:row>
      <xdr:rowOff>39688</xdr:rowOff>
    </xdr:from>
    <xdr:to>
      <xdr:col>6</xdr:col>
      <xdr:colOff>346075</xdr:colOff>
      <xdr:row>171</xdr:row>
      <xdr:rowOff>293688</xdr:rowOff>
    </xdr:to>
    <xdr:pic>
      <xdr:nvPicPr>
        <xdr:cNvPr id="14398" name="Picture 14397">
          <a:extLst>
            <a:ext uri="{FF2B5EF4-FFF2-40B4-BE49-F238E27FC236}">
              <a16:creationId xmlns:a16="http://schemas.microsoft.com/office/drawing/2014/main" id="{00000000-0008-0000-0A00-00003E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7846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172</xdr:row>
      <xdr:rowOff>39688</xdr:rowOff>
    </xdr:from>
    <xdr:to>
      <xdr:col>2</xdr:col>
      <xdr:colOff>312738</xdr:colOff>
      <xdr:row>172</xdr:row>
      <xdr:rowOff>293688</xdr:rowOff>
    </xdr:to>
    <xdr:pic>
      <xdr:nvPicPr>
        <xdr:cNvPr id="14401" name="Picture 14400">
          <a:extLst>
            <a:ext uri="{FF2B5EF4-FFF2-40B4-BE49-F238E27FC236}">
              <a16:creationId xmlns:a16="http://schemas.microsoft.com/office/drawing/2014/main" id="{00000000-0008-0000-0A00-000041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8180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172</xdr:row>
      <xdr:rowOff>39688</xdr:rowOff>
    </xdr:from>
    <xdr:to>
      <xdr:col>6</xdr:col>
      <xdr:colOff>346075</xdr:colOff>
      <xdr:row>172</xdr:row>
      <xdr:rowOff>293688</xdr:rowOff>
    </xdr:to>
    <xdr:pic>
      <xdr:nvPicPr>
        <xdr:cNvPr id="14404" name="Picture 14403">
          <a:extLst>
            <a:ext uri="{FF2B5EF4-FFF2-40B4-BE49-F238E27FC236}">
              <a16:creationId xmlns:a16="http://schemas.microsoft.com/office/drawing/2014/main" id="{00000000-0008-0000-0A00-000044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8180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174</xdr:row>
      <xdr:rowOff>39688</xdr:rowOff>
    </xdr:from>
    <xdr:to>
      <xdr:col>2</xdr:col>
      <xdr:colOff>312738</xdr:colOff>
      <xdr:row>174</xdr:row>
      <xdr:rowOff>293688</xdr:rowOff>
    </xdr:to>
    <xdr:pic>
      <xdr:nvPicPr>
        <xdr:cNvPr id="14407" name="Picture 14406">
          <a:extLst>
            <a:ext uri="{FF2B5EF4-FFF2-40B4-BE49-F238E27FC236}">
              <a16:creationId xmlns:a16="http://schemas.microsoft.com/office/drawing/2014/main" id="{00000000-0008-0000-0A00-000047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8847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174</xdr:row>
      <xdr:rowOff>39688</xdr:rowOff>
    </xdr:from>
    <xdr:to>
      <xdr:col>6</xdr:col>
      <xdr:colOff>346075</xdr:colOff>
      <xdr:row>174</xdr:row>
      <xdr:rowOff>293688</xdr:rowOff>
    </xdr:to>
    <xdr:pic>
      <xdr:nvPicPr>
        <xdr:cNvPr id="14410" name="Picture 14409">
          <a:extLst>
            <a:ext uri="{FF2B5EF4-FFF2-40B4-BE49-F238E27FC236}">
              <a16:creationId xmlns:a16="http://schemas.microsoft.com/office/drawing/2014/main" id="{00000000-0008-0000-0A00-00004A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8847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175</xdr:row>
      <xdr:rowOff>39688</xdr:rowOff>
    </xdr:from>
    <xdr:to>
      <xdr:col>2</xdr:col>
      <xdr:colOff>312738</xdr:colOff>
      <xdr:row>175</xdr:row>
      <xdr:rowOff>293688</xdr:rowOff>
    </xdr:to>
    <xdr:pic>
      <xdr:nvPicPr>
        <xdr:cNvPr id="14413" name="Picture 14412">
          <a:extLst>
            <a:ext uri="{FF2B5EF4-FFF2-40B4-BE49-F238E27FC236}">
              <a16:creationId xmlns:a16="http://schemas.microsoft.com/office/drawing/2014/main" id="{00000000-0008-0000-0A00-00004D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591804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175</xdr:row>
      <xdr:rowOff>39688</xdr:rowOff>
    </xdr:from>
    <xdr:to>
      <xdr:col>6</xdr:col>
      <xdr:colOff>346075</xdr:colOff>
      <xdr:row>175</xdr:row>
      <xdr:rowOff>293688</xdr:rowOff>
    </xdr:to>
    <xdr:pic>
      <xdr:nvPicPr>
        <xdr:cNvPr id="14416" name="Picture 14415">
          <a:extLst>
            <a:ext uri="{FF2B5EF4-FFF2-40B4-BE49-F238E27FC236}">
              <a16:creationId xmlns:a16="http://schemas.microsoft.com/office/drawing/2014/main" id="{00000000-0008-0000-0A00-000050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591804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179</xdr:row>
      <xdr:rowOff>39688</xdr:rowOff>
    </xdr:from>
    <xdr:to>
      <xdr:col>2</xdr:col>
      <xdr:colOff>312738</xdr:colOff>
      <xdr:row>179</xdr:row>
      <xdr:rowOff>293688</xdr:rowOff>
    </xdr:to>
    <xdr:pic>
      <xdr:nvPicPr>
        <xdr:cNvPr id="14419" name="Picture 14418">
          <a:extLst>
            <a:ext uri="{FF2B5EF4-FFF2-40B4-BE49-F238E27FC236}">
              <a16:creationId xmlns:a16="http://schemas.microsoft.com/office/drawing/2014/main" id="{00000000-0008-0000-0A00-000053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0580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179</xdr:row>
      <xdr:rowOff>39688</xdr:rowOff>
    </xdr:from>
    <xdr:to>
      <xdr:col>6</xdr:col>
      <xdr:colOff>346075</xdr:colOff>
      <xdr:row>179</xdr:row>
      <xdr:rowOff>293688</xdr:rowOff>
    </xdr:to>
    <xdr:pic>
      <xdr:nvPicPr>
        <xdr:cNvPr id="14422" name="Picture 14421">
          <a:extLst>
            <a:ext uri="{FF2B5EF4-FFF2-40B4-BE49-F238E27FC236}">
              <a16:creationId xmlns:a16="http://schemas.microsoft.com/office/drawing/2014/main" id="{00000000-0008-0000-0A00-000056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0580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180</xdr:row>
      <xdr:rowOff>39688</xdr:rowOff>
    </xdr:from>
    <xdr:to>
      <xdr:col>2</xdr:col>
      <xdr:colOff>312738</xdr:colOff>
      <xdr:row>180</xdr:row>
      <xdr:rowOff>293688</xdr:rowOff>
    </xdr:to>
    <xdr:pic>
      <xdr:nvPicPr>
        <xdr:cNvPr id="14425" name="Picture 14424">
          <a:extLst>
            <a:ext uri="{FF2B5EF4-FFF2-40B4-BE49-F238E27FC236}">
              <a16:creationId xmlns:a16="http://schemas.microsoft.com/office/drawing/2014/main" id="{00000000-0008-0000-0A00-000059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0913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180</xdr:row>
      <xdr:rowOff>39688</xdr:rowOff>
    </xdr:from>
    <xdr:to>
      <xdr:col>6</xdr:col>
      <xdr:colOff>346075</xdr:colOff>
      <xdr:row>180</xdr:row>
      <xdr:rowOff>293688</xdr:rowOff>
    </xdr:to>
    <xdr:pic>
      <xdr:nvPicPr>
        <xdr:cNvPr id="14428" name="Picture 14427">
          <a:extLst>
            <a:ext uri="{FF2B5EF4-FFF2-40B4-BE49-F238E27FC236}">
              <a16:creationId xmlns:a16="http://schemas.microsoft.com/office/drawing/2014/main" id="{00000000-0008-0000-0A00-00005C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0913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181</xdr:row>
      <xdr:rowOff>39688</xdr:rowOff>
    </xdr:from>
    <xdr:to>
      <xdr:col>2</xdr:col>
      <xdr:colOff>312738</xdr:colOff>
      <xdr:row>181</xdr:row>
      <xdr:rowOff>293688</xdr:rowOff>
    </xdr:to>
    <xdr:pic>
      <xdr:nvPicPr>
        <xdr:cNvPr id="14431" name="Picture 14430">
          <a:extLst>
            <a:ext uri="{FF2B5EF4-FFF2-40B4-BE49-F238E27FC236}">
              <a16:creationId xmlns:a16="http://schemas.microsoft.com/office/drawing/2014/main" id="{00000000-0008-0000-0A00-00005F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247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181</xdr:row>
      <xdr:rowOff>39688</xdr:rowOff>
    </xdr:from>
    <xdr:to>
      <xdr:col>6</xdr:col>
      <xdr:colOff>346075</xdr:colOff>
      <xdr:row>181</xdr:row>
      <xdr:rowOff>293688</xdr:rowOff>
    </xdr:to>
    <xdr:pic>
      <xdr:nvPicPr>
        <xdr:cNvPr id="14434" name="Picture 14433">
          <a:extLst>
            <a:ext uri="{FF2B5EF4-FFF2-40B4-BE49-F238E27FC236}">
              <a16:creationId xmlns:a16="http://schemas.microsoft.com/office/drawing/2014/main" id="{00000000-0008-0000-0A00-000062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247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182</xdr:row>
      <xdr:rowOff>39688</xdr:rowOff>
    </xdr:from>
    <xdr:to>
      <xdr:col>2</xdr:col>
      <xdr:colOff>312738</xdr:colOff>
      <xdr:row>182</xdr:row>
      <xdr:rowOff>293688</xdr:rowOff>
    </xdr:to>
    <xdr:pic>
      <xdr:nvPicPr>
        <xdr:cNvPr id="14437" name="Picture 14436">
          <a:extLst>
            <a:ext uri="{FF2B5EF4-FFF2-40B4-BE49-F238E27FC236}">
              <a16:creationId xmlns:a16="http://schemas.microsoft.com/office/drawing/2014/main" id="{00000000-0008-0000-0A00-000065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580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182</xdr:row>
      <xdr:rowOff>39688</xdr:rowOff>
    </xdr:from>
    <xdr:to>
      <xdr:col>6</xdr:col>
      <xdr:colOff>346075</xdr:colOff>
      <xdr:row>182</xdr:row>
      <xdr:rowOff>293688</xdr:rowOff>
    </xdr:to>
    <xdr:pic>
      <xdr:nvPicPr>
        <xdr:cNvPr id="14440" name="Picture 14439">
          <a:extLst>
            <a:ext uri="{FF2B5EF4-FFF2-40B4-BE49-F238E27FC236}">
              <a16:creationId xmlns:a16="http://schemas.microsoft.com/office/drawing/2014/main" id="{00000000-0008-0000-0A00-000068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580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183</xdr:row>
      <xdr:rowOff>39688</xdr:rowOff>
    </xdr:from>
    <xdr:to>
      <xdr:col>2</xdr:col>
      <xdr:colOff>312738</xdr:colOff>
      <xdr:row>183</xdr:row>
      <xdr:rowOff>293688</xdr:rowOff>
    </xdr:to>
    <xdr:pic>
      <xdr:nvPicPr>
        <xdr:cNvPr id="14443" name="Picture 14442">
          <a:extLst>
            <a:ext uri="{FF2B5EF4-FFF2-40B4-BE49-F238E27FC236}">
              <a16:creationId xmlns:a16="http://schemas.microsoft.com/office/drawing/2014/main" id="{00000000-0008-0000-0A00-00006B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1914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183</xdr:row>
      <xdr:rowOff>39688</xdr:rowOff>
    </xdr:from>
    <xdr:to>
      <xdr:col>6</xdr:col>
      <xdr:colOff>346075</xdr:colOff>
      <xdr:row>183</xdr:row>
      <xdr:rowOff>293688</xdr:rowOff>
    </xdr:to>
    <xdr:pic>
      <xdr:nvPicPr>
        <xdr:cNvPr id="14446" name="Picture 14445">
          <a:extLst>
            <a:ext uri="{FF2B5EF4-FFF2-40B4-BE49-F238E27FC236}">
              <a16:creationId xmlns:a16="http://schemas.microsoft.com/office/drawing/2014/main" id="{00000000-0008-0000-0A00-00006E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1914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185</xdr:row>
      <xdr:rowOff>39688</xdr:rowOff>
    </xdr:from>
    <xdr:to>
      <xdr:col>2</xdr:col>
      <xdr:colOff>312738</xdr:colOff>
      <xdr:row>185</xdr:row>
      <xdr:rowOff>293688</xdr:rowOff>
    </xdr:to>
    <xdr:pic>
      <xdr:nvPicPr>
        <xdr:cNvPr id="14449" name="Picture 14448">
          <a:extLst>
            <a:ext uri="{FF2B5EF4-FFF2-40B4-BE49-F238E27FC236}">
              <a16:creationId xmlns:a16="http://schemas.microsoft.com/office/drawing/2014/main" id="{00000000-0008-0000-0A00-000071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2580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185</xdr:row>
      <xdr:rowOff>39688</xdr:rowOff>
    </xdr:from>
    <xdr:to>
      <xdr:col>6</xdr:col>
      <xdr:colOff>346075</xdr:colOff>
      <xdr:row>185</xdr:row>
      <xdr:rowOff>293688</xdr:rowOff>
    </xdr:to>
    <xdr:pic>
      <xdr:nvPicPr>
        <xdr:cNvPr id="14452" name="Picture 14451">
          <a:extLst>
            <a:ext uri="{FF2B5EF4-FFF2-40B4-BE49-F238E27FC236}">
              <a16:creationId xmlns:a16="http://schemas.microsoft.com/office/drawing/2014/main" id="{00000000-0008-0000-0A00-000074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2580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186</xdr:row>
      <xdr:rowOff>39688</xdr:rowOff>
    </xdr:from>
    <xdr:to>
      <xdr:col>2</xdr:col>
      <xdr:colOff>312738</xdr:colOff>
      <xdr:row>186</xdr:row>
      <xdr:rowOff>293688</xdr:rowOff>
    </xdr:to>
    <xdr:pic>
      <xdr:nvPicPr>
        <xdr:cNvPr id="14455" name="Picture 14454">
          <a:extLst>
            <a:ext uri="{FF2B5EF4-FFF2-40B4-BE49-F238E27FC236}">
              <a16:creationId xmlns:a16="http://schemas.microsoft.com/office/drawing/2014/main" id="{00000000-0008-0000-0A00-000077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2914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186</xdr:row>
      <xdr:rowOff>39688</xdr:rowOff>
    </xdr:from>
    <xdr:to>
      <xdr:col>6</xdr:col>
      <xdr:colOff>346075</xdr:colOff>
      <xdr:row>186</xdr:row>
      <xdr:rowOff>293688</xdr:rowOff>
    </xdr:to>
    <xdr:pic>
      <xdr:nvPicPr>
        <xdr:cNvPr id="14458" name="Picture 14457">
          <a:extLst>
            <a:ext uri="{FF2B5EF4-FFF2-40B4-BE49-F238E27FC236}">
              <a16:creationId xmlns:a16="http://schemas.microsoft.com/office/drawing/2014/main" id="{00000000-0008-0000-0A00-00007A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291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187</xdr:row>
      <xdr:rowOff>39688</xdr:rowOff>
    </xdr:from>
    <xdr:to>
      <xdr:col>2</xdr:col>
      <xdr:colOff>312738</xdr:colOff>
      <xdr:row>187</xdr:row>
      <xdr:rowOff>293688</xdr:rowOff>
    </xdr:to>
    <xdr:pic>
      <xdr:nvPicPr>
        <xdr:cNvPr id="14461" name="Picture 14460">
          <a:extLst>
            <a:ext uri="{FF2B5EF4-FFF2-40B4-BE49-F238E27FC236}">
              <a16:creationId xmlns:a16="http://schemas.microsoft.com/office/drawing/2014/main" id="{00000000-0008-0000-0A00-00007D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3247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187</xdr:row>
      <xdr:rowOff>39688</xdr:rowOff>
    </xdr:from>
    <xdr:to>
      <xdr:col>6</xdr:col>
      <xdr:colOff>346075</xdr:colOff>
      <xdr:row>187</xdr:row>
      <xdr:rowOff>293688</xdr:rowOff>
    </xdr:to>
    <xdr:pic>
      <xdr:nvPicPr>
        <xdr:cNvPr id="14464" name="Picture 14463">
          <a:extLst>
            <a:ext uri="{FF2B5EF4-FFF2-40B4-BE49-F238E27FC236}">
              <a16:creationId xmlns:a16="http://schemas.microsoft.com/office/drawing/2014/main" id="{00000000-0008-0000-0A00-000080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3247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188</xdr:row>
      <xdr:rowOff>39688</xdr:rowOff>
    </xdr:from>
    <xdr:to>
      <xdr:col>2</xdr:col>
      <xdr:colOff>312738</xdr:colOff>
      <xdr:row>188</xdr:row>
      <xdr:rowOff>293688</xdr:rowOff>
    </xdr:to>
    <xdr:pic>
      <xdr:nvPicPr>
        <xdr:cNvPr id="14467" name="Picture 14466">
          <a:extLst>
            <a:ext uri="{FF2B5EF4-FFF2-40B4-BE49-F238E27FC236}">
              <a16:creationId xmlns:a16="http://schemas.microsoft.com/office/drawing/2014/main" id="{00000000-0008-0000-0A00-000083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3580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188</xdr:row>
      <xdr:rowOff>39688</xdr:rowOff>
    </xdr:from>
    <xdr:to>
      <xdr:col>6</xdr:col>
      <xdr:colOff>346075</xdr:colOff>
      <xdr:row>188</xdr:row>
      <xdr:rowOff>293688</xdr:rowOff>
    </xdr:to>
    <xdr:pic>
      <xdr:nvPicPr>
        <xdr:cNvPr id="14470" name="Picture 14469">
          <a:extLst>
            <a:ext uri="{FF2B5EF4-FFF2-40B4-BE49-F238E27FC236}">
              <a16:creationId xmlns:a16="http://schemas.microsoft.com/office/drawing/2014/main" id="{00000000-0008-0000-0A00-000086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3580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192</xdr:row>
      <xdr:rowOff>39688</xdr:rowOff>
    </xdr:from>
    <xdr:to>
      <xdr:col>2</xdr:col>
      <xdr:colOff>312738</xdr:colOff>
      <xdr:row>192</xdr:row>
      <xdr:rowOff>293688</xdr:rowOff>
    </xdr:to>
    <xdr:pic>
      <xdr:nvPicPr>
        <xdr:cNvPr id="14473" name="Picture 14472">
          <a:extLst>
            <a:ext uri="{FF2B5EF4-FFF2-40B4-BE49-F238E27FC236}">
              <a16:creationId xmlns:a16="http://schemas.microsoft.com/office/drawing/2014/main" id="{00000000-0008-0000-0A00-000089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4981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192</xdr:row>
      <xdr:rowOff>39688</xdr:rowOff>
    </xdr:from>
    <xdr:to>
      <xdr:col>6</xdr:col>
      <xdr:colOff>346075</xdr:colOff>
      <xdr:row>192</xdr:row>
      <xdr:rowOff>293688</xdr:rowOff>
    </xdr:to>
    <xdr:pic>
      <xdr:nvPicPr>
        <xdr:cNvPr id="14476" name="Picture 14475">
          <a:extLst>
            <a:ext uri="{FF2B5EF4-FFF2-40B4-BE49-F238E27FC236}">
              <a16:creationId xmlns:a16="http://schemas.microsoft.com/office/drawing/2014/main" id="{00000000-0008-0000-0A00-00008C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4981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193</xdr:row>
      <xdr:rowOff>39688</xdr:rowOff>
    </xdr:from>
    <xdr:to>
      <xdr:col>2</xdr:col>
      <xdr:colOff>312738</xdr:colOff>
      <xdr:row>193</xdr:row>
      <xdr:rowOff>293688</xdr:rowOff>
    </xdr:to>
    <xdr:pic>
      <xdr:nvPicPr>
        <xdr:cNvPr id="14479" name="Picture 14478">
          <a:extLst>
            <a:ext uri="{FF2B5EF4-FFF2-40B4-BE49-F238E27FC236}">
              <a16:creationId xmlns:a16="http://schemas.microsoft.com/office/drawing/2014/main" id="{00000000-0008-0000-0A00-00008F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5314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193</xdr:row>
      <xdr:rowOff>39688</xdr:rowOff>
    </xdr:from>
    <xdr:to>
      <xdr:col>6</xdr:col>
      <xdr:colOff>346075</xdr:colOff>
      <xdr:row>193</xdr:row>
      <xdr:rowOff>293688</xdr:rowOff>
    </xdr:to>
    <xdr:pic>
      <xdr:nvPicPr>
        <xdr:cNvPr id="14482" name="Picture 14481">
          <a:extLst>
            <a:ext uri="{FF2B5EF4-FFF2-40B4-BE49-F238E27FC236}">
              <a16:creationId xmlns:a16="http://schemas.microsoft.com/office/drawing/2014/main" id="{00000000-0008-0000-0A00-000092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5314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195</xdr:row>
      <xdr:rowOff>39688</xdr:rowOff>
    </xdr:from>
    <xdr:to>
      <xdr:col>2</xdr:col>
      <xdr:colOff>312738</xdr:colOff>
      <xdr:row>195</xdr:row>
      <xdr:rowOff>293688</xdr:rowOff>
    </xdr:to>
    <xdr:pic>
      <xdr:nvPicPr>
        <xdr:cNvPr id="14485" name="Picture 14484">
          <a:extLst>
            <a:ext uri="{FF2B5EF4-FFF2-40B4-BE49-F238E27FC236}">
              <a16:creationId xmlns:a16="http://schemas.microsoft.com/office/drawing/2014/main" id="{00000000-0008-0000-0A00-000095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5981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195</xdr:row>
      <xdr:rowOff>39688</xdr:rowOff>
    </xdr:from>
    <xdr:to>
      <xdr:col>6</xdr:col>
      <xdr:colOff>346075</xdr:colOff>
      <xdr:row>195</xdr:row>
      <xdr:rowOff>293688</xdr:rowOff>
    </xdr:to>
    <xdr:pic>
      <xdr:nvPicPr>
        <xdr:cNvPr id="14488" name="Picture 14487">
          <a:extLst>
            <a:ext uri="{FF2B5EF4-FFF2-40B4-BE49-F238E27FC236}">
              <a16:creationId xmlns:a16="http://schemas.microsoft.com/office/drawing/2014/main" id="{00000000-0008-0000-0A00-000098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5981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196</xdr:row>
      <xdr:rowOff>39688</xdr:rowOff>
    </xdr:from>
    <xdr:to>
      <xdr:col>2</xdr:col>
      <xdr:colOff>312738</xdr:colOff>
      <xdr:row>196</xdr:row>
      <xdr:rowOff>293688</xdr:rowOff>
    </xdr:to>
    <xdr:pic>
      <xdr:nvPicPr>
        <xdr:cNvPr id="14491" name="Picture 14490">
          <a:extLst>
            <a:ext uri="{FF2B5EF4-FFF2-40B4-BE49-F238E27FC236}">
              <a16:creationId xmlns:a16="http://schemas.microsoft.com/office/drawing/2014/main" id="{00000000-0008-0000-0A00-00009B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6314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196</xdr:row>
      <xdr:rowOff>39688</xdr:rowOff>
    </xdr:from>
    <xdr:to>
      <xdr:col>6</xdr:col>
      <xdr:colOff>346075</xdr:colOff>
      <xdr:row>196</xdr:row>
      <xdr:rowOff>293688</xdr:rowOff>
    </xdr:to>
    <xdr:pic>
      <xdr:nvPicPr>
        <xdr:cNvPr id="14494" name="Picture 14493">
          <a:extLst>
            <a:ext uri="{FF2B5EF4-FFF2-40B4-BE49-F238E27FC236}">
              <a16:creationId xmlns:a16="http://schemas.microsoft.com/office/drawing/2014/main" id="{00000000-0008-0000-0A00-00009E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6314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197</xdr:row>
      <xdr:rowOff>39688</xdr:rowOff>
    </xdr:from>
    <xdr:to>
      <xdr:col>2</xdr:col>
      <xdr:colOff>312738</xdr:colOff>
      <xdr:row>197</xdr:row>
      <xdr:rowOff>293688</xdr:rowOff>
    </xdr:to>
    <xdr:pic>
      <xdr:nvPicPr>
        <xdr:cNvPr id="14497" name="Picture 14496">
          <a:extLst>
            <a:ext uri="{FF2B5EF4-FFF2-40B4-BE49-F238E27FC236}">
              <a16:creationId xmlns:a16="http://schemas.microsoft.com/office/drawing/2014/main" id="{00000000-0008-0000-0A00-0000A1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6648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197</xdr:row>
      <xdr:rowOff>39688</xdr:rowOff>
    </xdr:from>
    <xdr:to>
      <xdr:col>6</xdr:col>
      <xdr:colOff>346075</xdr:colOff>
      <xdr:row>197</xdr:row>
      <xdr:rowOff>293688</xdr:rowOff>
    </xdr:to>
    <xdr:pic>
      <xdr:nvPicPr>
        <xdr:cNvPr id="14500" name="Picture 14499">
          <a:extLst>
            <a:ext uri="{FF2B5EF4-FFF2-40B4-BE49-F238E27FC236}">
              <a16:creationId xmlns:a16="http://schemas.microsoft.com/office/drawing/2014/main" id="{00000000-0008-0000-0A00-0000A4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6648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198</xdr:row>
      <xdr:rowOff>39688</xdr:rowOff>
    </xdr:from>
    <xdr:to>
      <xdr:col>2</xdr:col>
      <xdr:colOff>312738</xdr:colOff>
      <xdr:row>198</xdr:row>
      <xdr:rowOff>293688</xdr:rowOff>
    </xdr:to>
    <xdr:pic>
      <xdr:nvPicPr>
        <xdr:cNvPr id="14503" name="Picture 14502">
          <a:extLst>
            <a:ext uri="{FF2B5EF4-FFF2-40B4-BE49-F238E27FC236}">
              <a16:creationId xmlns:a16="http://schemas.microsoft.com/office/drawing/2014/main" id="{00000000-0008-0000-0A00-0000A7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6981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198</xdr:row>
      <xdr:rowOff>39688</xdr:rowOff>
    </xdr:from>
    <xdr:to>
      <xdr:col>6</xdr:col>
      <xdr:colOff>346075</xdr:colOff>
      <xdr:row>198</xdr:row>
      <xdr:rowOff>293688</xdr:rowOff>
    </xdr:to>
    <xdr:pic>
      <xdr:nvPicPr>
        <xdr:cNvPr id="14506" name="Picture 14505">
          <a:extLst>
            <a:ext uri="{FF2B5EF4-FFF2-40B4-BE49-F238E27FC236}">
              <a16:creationId xmlns:a16="http://schemas.microsoft.com/office/drawing/2014/main" id="{00000000-0008-0000-0A00-0000AA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6981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199</xdr:row>
      <xdr:rowOff>39688</xdr:rowOff>
    </xdr:from>
    <xdr:to>
      <xdr:col>2</xdr:col>
      <xdr:colOff>312738</xdr:colOff>
      <xdr:row>199</xdr:row>
      <xdr:rowOff>293688</xdr:rowOff>
    </xdr:to>
    <xdr:pic>
      <xdr:nvPicPr>
        <xdr:cNvPr id="14509" name="Picture 14508">
          <a:extLst>
            <a:ext uri="{FF2B5EF4-FFF2-40B4-BE49-F238E27FC236}">
              <a16:creationId xmlns:a16="http://schemas.microsoft.com/office/drawing/2014/main" id="{00000000-0008-0000-0A00-0000AD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7314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199</xdr:row>
      <xdr:rowOff>39688</xdr:rowOff>
    </xdr:from>
    <xdr:to>
      <xdr:col>6</xdr:col>
      <xdr:colOff>346075</xdr:colOff>
      <xdr:row>199</xdr:row>
      <xdr:rowOff>293688</xdr:rowOff>
    </xdr:to>
    <xdr:pic>
      <xdr:nvPicPr>
        <xdr:cNvPr id="14512" name="Picture 14511">
          <a:extLst>
            <a:ext uri="{FF2B5EF4-FFF2-40B4-BE49-F238E27FC236}">
              <a16:creationId xmlns:a16="http://schemas.microsoft.com/office/drawing/2014/main" id="{00000000-0008-0000-0A00-0000B0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7314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200</xdr:row>
      <xdr:rowOff>39688</xdr:rowOff>
    </xdr:from>
    <xdr:to>
      <xdr:col>2</xdr:col>
      <xdr:colOff>312738</xdr:colOff>
      <xdr:row>200</xdr:row>
      <xdr:rowOff>293688</xdr:rowOff>
    </xdr:to>
    <xdr:pic>
      <xdr:nvPicPr>
        <xdr:cNvPr id="14515" name="Picture 14514">
          <a:extLst>
            <a:ext uri="{FF2B5EF4-FFF2-40B4-BE49-F238E27FC236}">
              <a16:creationId xmlns:a16="http://schemas.microsoft.com/office/drawing/2014/main" id="{00000000-0008-0000-0A00-0000B3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7648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200</xdr:row>
      <xdr:rowOff>39688</xdr:rowOff>
    </xdr:from>
    <xdr:to>
      <xdr:col>6</xdr:col>
      <xdr:colOff>346075</xdr:colOff>
      <xdr:row>200</xdr:row>
      <xdr:rowOff>293688</xdr:rowOff>
    </xdr:to>
    <xdr:pic>
      <xdr:nvPicPr>
        <xdr:cNvPr id="14518" name="Picture 14517">
          <a:extLst>
            <a:ext uri="{FF2B5EF4-FFF2-40B4-BE49-F238E27FC236}">
              <a16:creationId xmlns:a16="http://schemas.microsoft.com/office/drawing/2014/main" id="{00000000-0008-0000-0A00-0000B6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7648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202</xdr:row>
      <xdr:rowOff>39688</xdr:rowOff>
    </xdr:from>
    <xdr:to>
      <xdr:col>2</xdr:col>
      <xdr:colOff>312738</xdr:colOff>
      <xdr:row>202</xdr:row>
      <xdr:rowOff>293688</xdr:rowOff>
    </xdr:to>
    <xdr:pic>
      <xdr:nvPicPr>
        <xdr:cNvPr id="14521" name="Picture 14520">
          <a:extLst>
            <a:ext uri="{FF2B5EF4-FFF2-40B4-BE49-F238E27FC236}">
              <a16:creationId xmlns:a16="http://schemas.microsoft.com/office/drawing/2014/main" id="{00000000-0008-0000-0A00-0000B9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8314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202</xdr:row>
      <xdr:rowOff>39688</xdr:rowOff>
    </xdr:from>
    <xdr:to>
      <xdr:col>6</xdr:col>
      <xdr:colOff>346075</xdr:colOff>
      <xdr:row>202</xdr:row>
      <xdr:rowOff>293688</xdr:rowOff>
    </xdr:to>
    <xdr:pic>
      <xdr:nvPicPr>
        <xdr:cNvPr id="14524" name="Picture 14523">
          <a:extLst>
            <a:ext uri="{FF2B5EF4-FFF2-40B4-BE49-F238E27FC236}">
              <a16:creationId xmlns:a16="http://schemas.microsoft.com/office/drawing/2014/main" id="{00000000-0008-0000-0A00-0000BC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8314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203</xdr:row>
      <xdr:rowOff>39688</xdr:rowOff>
    </xdr:from>
    <xdr:to>
      <xdr:col>2</xdr:col>
      <xdr:colOff>312738</xdr:colOff>
      <xdr:row>203</xdr:row>
      <xdr:rowOff>293688</xdr:rowOff>
    </xdr:to>
    <xdr:pic>
      <xdr:nvPicPr>
        <xdr:cNvPr id="14527" name="Picture 14526">
          <a:extLst>
            <a:ext uri="{FF2B5EF4-FFF2-40B4-BE49-F238E27FC236}">
              <a16:creationId xmlns:a16="http://schemas.microsoft.com/office/drawing/2014/main" id="{00000000-0008-0000-0A00-0000BF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68648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203</xdr:row>
      <xdr:rowOff>39688</xdr:rowOff>
    </xdr:from>
    <xdr:to>
      <xdr:col>6</xdr:col>
      <xdr:colOff>346075</xdr:colOff>
      <xdr:row>203</xdr:row>
      <xdr:rowOff>293688</xdr:rowOff>
    </xdr:to>
    <xdr:pic>
      <xdr:nvPicPr>
        <xdr:cNvPr id="14530" name="Picture 14529">
          <a:extLst>
            <a:ext uri="{FF2B5EF4-FFF2-40B4-BE49-F238E27FC236}">
              <a16:creationId xmlns:a16="http://schemas.microsoft.com/office/drawing/2014/main" id="{00000000-0008-0000-0A00-0000C2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68648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207</xdr:row>
      <xdr:rowOff>39688</xdr:rowOff>
    </xdr:from>
    <xdr:to>
      <xdr:col>2</xdr:col>
      <xdr:colOff>312738</xdr:colOff>
      <xdr:row>207</xdr:row>
      <xdr:rowOff>293688</xdr:rowOff>
    </xdr:to>
    <xdr:pic>
      <xdr:nvPicPr>
        <xdr:cNvPr id="14533" name="Picture 14532">
          <a:extLst>
            <a:ext uri="{FF2B5EF4-FFF2-40B4-BE49-F238E27FC236}">
              <a16:creationId xmlns:a16="http://schemas.microsoft.com/office/drawing/2014/main" id="{00000000-0008-0000-0A00-0000C5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0048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207</xdr:row>
      <xdr:rowOff>39688</xdr:rowOff>
    </xdr:from>
    <xdr:to>
      <xdr:col>6</xdr:col>
      <xdr:colOff>346075</xdr:colOff>
      <xdr:row>207</xdr:row>
      <xdr:rowOff>293688</xdr:rowOff>
    </xdr:to>
    <xdr:pic>
      <xdr:nvPicPr>
        <xdr:cNvPr id="14536" name="Picture 14535">
          <a:extLst>
            <a:ext uri="{FF2B5EF4-FFF2-40B4-BE49-F238E27FC236}">
              <a16:creationId xmlns:a16="http://schemas.microsoft.com/office/drawing/2014/main" id="{00000000-0008-0000-0A00-0000C8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0048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208</xdr:row>
      <xdr:rowOff>39688</xdr:rowOff>
    </xdr:from>
    <xdr:to>
      <xdr:col>2</xdr:col>
      <xdr:colOff>312738</xdr:colOff>
      <xdr:row>208</xdr:row>
      <xdr:rowOff>293688</xdr:rowOff>
    </xdr:to>
    <xdr:pic>
      <xdr:nvPicPr>
        <xdr:cNvPr id="14539" name="Picture 14538">
          <a:extLst>
            <a:ext uri="{FF2B5EF4-FFF2-40B4-BE49-F238E27FC236}">
              <a16:creationId xmlns:a16="http://schemas.microsoft.com/office/drawing/2014/main" id="{00000000-0008-0000-0A00-0000CB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0381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208</xdr:row>
      <xdr:rowOff>39688</xdr:rowOff>
    </xdr:from>
    <xdr:to>
      <xdr:col>6</xdr:col>
      <xdr:colOff>346075</xdr:colOff>
      <xdr:row>208</xdr:row>
      <xdr:rowOff>293688</xdr:rowOff>
    </xdr:to>
    <xdr:pic>
      <xdr:nvPicPr>
        <xdr:cNvPr id="14542" name="Picture 14541">
          <a:extLst>
            <a:ext uri="{FF2B5EF4-FFF2-40B4-BE49-F238E27FC236}">
              <a16:creationId xmlns:a16="http://schemas.microsoft.com/office/drawing/2014/main" id="{00000000-0008-0000-0A00-0000CE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0381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209</xdr:row>
      <xdr:rowOff>39688</xdr:rowOff>
    </xdr:from>
    <xdr:to>
      <xdr:col>2</xdr:col>
      <xdr:colOff>312738</xdr:colOff>
      <xdr:row>209</xdr:row>
      <xdr:rowOff>293688</xdr:rowOff>
    </xdr:to>
    <xdr:pic>
      <xdr:nvPicPr>
        <xdr:cNvPr id="14545" name="Picture 14544">
          <a:extLst>
            <a:ext uri="{FF2B5EF4-FFF2-40B4-BE49-F238E27FC236}">
              <a16:creationId xmlns:a16="http://schemas.microsoft.com/office/drawing/2014/main" id="{00000000-0008-0000-0A00-0000D1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0715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209</xdr:row>
      <xdr:rowOff>39688</xdr:rowOff>
    </xdr:from>
    <xdr:to>
      <xdr:col>6</xdr:col>
      <xdr:colOff>346075</xdr:colOff>
      <xdr:row>209</xdr:row>
      <xdr:rowOff>293688</xdr:rowOff>
    </xdr:to>
    <xdr:pic>
      <xdr:nvPicPr>
        <xdr:cNvPr id="14548" name="Picture 14547">
          <a:extLst>
            <a:ext uri="{FF2B5EF4-FFF2-40B4-BE49-F238E27FC236}">
              <a16:creationId xmlns:a16="http://schemas.microsoft.com/office/drawing/2014/main" id="{00000000-0008-0000-0A00-0000D4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0715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210</xdr:row>
      <xdr:rowOff>39688</xdr:rowOff>
    </xdr:from>
    <xdr:to>
      <xdr:col>2</xdr:col>
      <xdr:colOff>312738</xdr:colOff>
      <xdr:row>210</xdr:row>
      <xdr:rowOff>293688</xdr:rowOff>
    </xdr:to>
    <xdr:pic>
      <xdr:nvPicPr>
        <xdr:cNvPr id="14551" name="Picture 14550">
          <a:extLst>
            <a:ext uri="{FF2B5EF4-FFF2-40B4-BE49-F238E27FC236}">
              <a16:creationId xmlns:a16="http://schemas.microsoft.com/office/drawing/2014/main" id="{00000000-0008-0000-0A00-0000D7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1048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210</xdr:row>
      <xdr:rowOff>39688</xdr:rowOff>
    </xdr:from>
    <xdr:to>
      <xdr:col>6</xdr:col>
      <xdr:colOff>346075</xdr:colOff>
      <xdr:row>210</xdr:row>
      <xdr:rowOff>293688</xdr:rowOff>
    </xdr:to>
    <xdr:pic>
      <xdr:nvPicPr>
        <xdr:cNvPr id="14554" name="Picture 14553">
          <a:extLst>
            <a:ext uri="{FF2B5EF4-FFF2-40B4-BE49-F238E27FC236}">
              <a16:creationId xmlns:a16="http://schemas.microsoft.com/office/drawing/2014/main" id="{00000000-0008-0000-0A00-0000DA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1048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211</xdr:row>
      <xdr:rowOff>39688</xdr:rowOff>
    </xdr:from>
    <xdr:to>
      <xdr:col>2</xdr:col>
      <xdr:colOff>312738</xdr:colOff>
      <xdr:row>211</xdr:row>
      <xdr:rowOff>293688</xdr:rowOff>
    </xdr:to>
    <xdr:pic>
      <xdr:nvPicPr>
        <xdr:cNvPr id="14557" name="Picture 14556">
          <a:extLst>
            <a:ext uri="{FF2B5EF4-FFF2-40B4-BE49-F238E27FC236}">
              <a16:creationId xmlns:a16="http://schemas.microsoft.com/office/drawing/2014/main" id="{00000000-0008-0000-0A00-0000DD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1381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211</xdr:row>
      <xdr:rowOff>39688</xdr:rowOff>
    </xdr:from>
    <xdr:to>
      <xdr:col>6</xdr:col>
      <xdr:colOff>346075</xdr:colOff>
      <xdr:row>211</xdr:row>
      <xdr:rowOff>293688</xdr:rowOff>
    </xdr:to>
    <xdr:pic>
      <xdr:nvPicPr>
        <xdr:cNvPr id="14560" name="Picture 14559">
          <a:extLst>
            <a:ext uri="{FF2B5EF4-FFF2-40B4-BE49-F238E27FC236}">
              <a16:creationId xmlns:a16="http://schemas.microsoft.com/office/drawing/2014/main" id="{00000000-0008-0000-0A00-0000E0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1381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213</xdr:row>
      <xdr:rowOff>39688</xdr:rowOff>
    </xdr:from>
    <xdr:to>
      <xdr:col>2</xdr:col>
      <xdr:colOff>312738</xdr:colOff>
      <xdr:row>213</xdr:row>
      <xdr:rowOff>293688</xdr:rowOff>
    </xdr:to>
    <xdr:pic>
      <xdr:nvPicPr>
        <xdr:cNvPr id="14563" name="Picture 14562">
          <a:extLst>
            <a:ext uri="{FF2B5EF4-FFF2-40B4-BE49-F238E27FC236}">
              <a16:creationId xmlns:a16="http://schemas.microsoft.com/office/drawing/2014/main" id="{00000000-0008-0000-0A00-0000E3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2048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213</xdr:row>
      <xdr:rowOff>39688</xdr:rowOff>
    </xdr:from>
    <xdr:to>
      <xdr:col>6</xdr:col>
      <xdr:colOff>346075</xdr:colOff>
      <xdr:row>213</xdr:row>
      <xdr:rowOff>293688</xdr:rowOff>
    </xdr:to>
    <xdr:pic>
      <xdr:nvPicPr>
        <xdr:cNvPr id="14566" name="Picture 14565">
          <a:extLst>
            <a:ext uri="{FF2B5EF4-FFF2-40B4-BE49-F238E27FC236}">
              <a16:creationId xmlns:a16="http://schemas.microsoft.com/office/drawing/2014/main" id="{00000000-0008-0000-0A00-0000E6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2048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214</xdr:row>
      <xdr:rowOff>39688</xdr:rowOff>
    </xdr:from>
    <xdr:to>
      <xdr:col>2</xdr:col>
      <xdr:colOff>312738</xdr:colOff>
      <xdr:row>214</xdr:row>
      <xdr:rowOff>293688</xdr:rowOff>
    </xdr:to>
    <xdr:pic>
      <xdr:nvPicPr>
        <xdr:cNvPr id="14569" name="Picture 14568">
          <a:extLst>
            <a:ext uri="{FF2B5EF4-FFF2-40B4-BE49-F238E27FC236}">
              <a16:creationId xmlns:a16="http://schemas.microsoft.com/office/drawing/2014/main" id="{00000000-0008-0000-0A00-0000E9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2382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214</xdr:row>
      <xdr:rowOff>39688</xdr:rowOff>
    </xdr:from>
    <xdr:to>
      <xdr:col>6</xdr:col>
      <xdr:colOff>346075</xdr:colOff>
      <xdr:row>214</xdr:row>
      <xdr:rowOff>293688</xdr:rowOff>
    </xdr:to>
    <xdr:pic>
      <xdr:nvPicPr>
        <xdr:cNvPr id="14572" name="Picture 14571">
          <a:extLst>
            <a:ext uri="{FF2B5EF4-FFF2-40B4-BE49-F238E27FC236}">
              <a16:creationId xmlns:a16="http://schemas.microsoft.com/office/drawing/2014/main" id="{00000000-0008-0000-0A00-0000EC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2382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215</xdr:row>
      <xdr:rowOff>39688</xdr:rowOff>
    </xdr:from>
    <xdr:to>
      <xdr:col>2</xdr:col>
      <xdr:colOff>312738</xdr:colOff>
      <xdr:row>215</xdr:row>
      <xdr:rowOff>293688</xdr:rowOff>
    </xdr:to>
    <xdr:pic>
      <xdr:nvPicPr>
        <xdr:cNvPr id="14575" name="Picture 14574">
          <a:extLst>
            <a:ext uri="{FF2B5EF4-FFF2-40B4-BE49-F238E27FC236}">
              <a16:creationId xmlns:a16="http://schemas.microsoft.com/office/drawing/2014/main" id="{00000000-0008-0000-0A00-0000EF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2715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215</xdr:row>
      <xdr:rowOff>39688</xdr:rowOff>
    </xdr:from>
    <xdr:to>
      <xdr:col>6</xdr:col>
      <xdr:colOff>346075</xdr:colOff>
      <xdr:row>215</xdr:row>
      <xdr:rowOff>293688</xdr:rowOff>
    </xdr:to>
    <xdr:pic>
      <xdr:nvPicPr>
        <xdr:cNvPr id="14578" name="Picture 14577">
          <a:extLst>
            <a:ext uri="{FF2B5EF4-FFF2-40B4-BE49-F238E27FC236}">
              <a16:creationId xmlns:a16="http://schemas.microsoft.com/office/drawing/2014/main" id="{00000000-0008-0000-0A00-0000F2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2715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216</xdr:row>
      <xdr:rowOff>39688</xdr:rowOff>
    </xdr:from>
    <xdr:to>
      <xdr:col>2</xdr:col>
      <xdr:colOff>312738</xdr:colOff>
      <xdr:row>216</xdr:row>
      <xdr:rowOff>293688</xdr:rowOff>
    </xdr:to>
    <xdr:pic>
      <xdr:nvPicPr>
        <xdr:cNvPr id="14581" name="Picture 14580">
          <a:extLst>
            <a:ext uri="{FF2B5EF4-FFF2-40B4-BE49-F238E27FC236}">
              <a16:creationId xmlns:a16="http://schemas.microsoft.com/office/drawing/2014/main" id="{00000000-0008-0000-0A00-0000F5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3048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216</xdr:row>
      <xdr:rowOff>39688</xdr:rowOff>
    </xdr:from>
    <xdr:to>
      <xdr:col>6</xdr:col>
      <xdr:colOff>346075</xdr:colOff>
      <xdr:row>216</xdr:row>
      <xdr:rowOff>293688</xdr:rowOff>
    </xdr:to>
    <xdr:pic>
      <xdr:nvPicPr>
        <xdr:cNvPr id="14584" name="Picture 14583">
          <a:extLst>
            <a:ext uri="{FF2B5EF4-FFF2-40B4-BE49-F238E27FC236}">
              <a16:creationId xmlns:a16="http://schemas.microsoft.com/office/drawing/2014/main" id="{00000000-0008-0000-0A00-0000F8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3048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218</xdr:row>
      <xdr:rowOff>39688</xdr:rowOff>
    </xdr:from>
    <xdr:to>
      <xdr:col>2</xdr:col>
      <xdr:colOff>312738</xdr:colOff>
      <xdr:row>218</xdr:row>
      <xdr:rowOff>293688</xdr:rowOff>
    </xdr:to>
    <xdr:pic>
      <xdr:nvPicPr>
        <xdr:cNvPr id="14587" name="Picture 14586">
          <a:extLst>
            <a:ext uri="{FF2B5EF4-FFF2-40B4-BE49-F238E27FC236}">
              <a16:creationId xmlns:a16="http://schemas.microsoft.com/office/drawing/2014/main" id="{00000000-0008-0000-0A00-0000FB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3715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218</xdr:row>
      <xdr:rowOff>39688</xdr:rowOff>
    </xdr:from>
    <xdr:to>
      <xdr:col>6</xdr:col>
      <xdr:colOff>346075</xdr:colOff>
      <xdr:row>218</xdr:row>
      <xdr:rowOff>293688</xdr:rowOff>
    </xdr:to>
    <xdr:pic>
      <xdr:nvPicPr>
        <xdr:cNvPr id="14590" name="Picture 14589">
          <a:extLst>
            <a:ext uri="{FF2B5EF4-FFF2-40B4-BE49-F238E27FC236}">
              <a16:creationId xmlns:a16="http://schemas.microsoft.com/office/drawing/2014/main" id="{00000000-0008-0000-0A00-0000FE3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3715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222</xdr:row>
      <xdr:rowOff>39688</xdr:rowOff>
    </xdr:from>
    <xdr:to>
      <xdr:col>2</xdr:col>
      <xdr:colOff>312738</xdr:colOff>
      <xdr:row>222</xdr:row>
      <xdr:rowOff>293688</xdr:rowOff>
    </xdr:to>
    <xdr:pic>
      <xdr:nvPicPr>
        <xdr:cNvPr id="14593" name="Picture 14592">
          <a:extLst>
            <a:ext uri="{FF2B5EF4-FFF2-40B4-BE49-F238E27FC236}">
              <a16:creationId xmlns:a16="http://schemas.microsoft.com/office/drawing/2014/main" id="{00000000-0008-0000-0A00-000001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5115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222</xdr:row>
      <xdr:rowOff>39688</xdr:rowOff>
    </xdr:from>
    <xdr:to>
      <xdr:col>6</xdr:col>
      <xdr:colOff>346075</xdr:colOff>
      <xdr:row>222</xdr:row>
      <xdr:rowOff>293688</xdr:rowOff>
    </xdr:to>
    <xdr:pic>
      <xdr:nvPicPr>
        <xdr:cNvPr id="14596" name="Picture 14595">
          <a:extLst>
            <a:ext uri="{FF2B5EF4-FFF2-40B4-BE49-F238E27FC236}">
              <a16:creationId xmlns:a16="http://schemas.microsoft.com/office/drawing/2014/main" id="{00000000-0008-0000-0A00-000004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5115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224</xdr:row>
      <xdr:rowOff>39688</xdr:rowOff>
    </xdr:from>
    <xdr:to>
      <xdr:col>2</xdr:col>
      <xdr:colOff>312738</xdr:colOff>
      <xdr:row>224</xdr:row>
      <xdr:rowOff>293688</xdr:rowOff>
    </xdr:to>
    <xdr:pic>
      <xdr:nvPicPr>
        <xdr:cNvPr id="14599" name="Picture 14598">
          <a:extLst>
            <a:ext uri="{FF2B5EF4-FFF2-40B4-BE49-F238E27FC236}">
              <a16:creationId xmlns:a16="http://schemas.microsoft.com/office/drawing/2014/main" id="{00000000-0008-0000-0A00-000007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5782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224</xdr:row>
      <xdr:rowOff>39688</xdr:rowOff>
    </xdr:from>
    <xdr:to>
      <xdr:col>6</xdr:col>
      <xdr:colOff>346075</xdr:colOff>
      <xdr:row>224</xdr:row>
      <xdr:rowOff>293688</xdr:rowOff>
    </xdr:to>
    <xdr:pic>
      <xdr:nvPicPr>
        <xdr:cNvPr id="14602" name="Picture 14601">
          <a:extLst>
            <a:ext uri="{FF2B5EF4-FFF2-40B4-BE49-F238E27FC236}">
              <a16:creationId xmlns:a16="http://schemas.microsoft.com/office/drawing/2014/main" id="{00000000-0008-0000-0A00-00000A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5782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225</xdr:row>
      <xdr:rowOff>39688</xdr:rowOff>
    </xdr:from>
    <xdr:to>
      <xdr:col>2</xdr:col>
      <xdr:colOff>312738</xdr:colOff>
      <xdr:row>225</xdr:row>
      <xdr:rowOff>293688</xdr:rowOff>
    </xdr:to>
    <xdr:pic>
      <xdr:nvPicPr>
        <xdr:cNvPr id="14605" name="Picture 14604">
          <a:extLst>
            <a:ext uri="{FF2B5EF4-FFF2-40B4-BE49-F238E27FC236}">
              <a16:creationId xmlns:a16="http://schemas.microsoft.com/office/drawing/2014/main" id="{00000000-0008-0000-0A00-00000D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6115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225</xdr:row>
      <xdr:rowOff>39688</xdr:rowOff>
    </xdr:from>
    <xdr:to>
      <xdr:col>6</xdr:col>
      <xdr:colOff>346075</xdr:colOff>
      <xdr:row>225</xdr:row>
      <xdr:rowOff>293688</xdr:rowOff>
    </xdr:to>
    <xdr:pic>
      <xdr:nvPicPr>
        <xdr:cNvPr id="14608" name="Picture 14607">
          <a:extLst>
            <a:ext uri="{FF2B5EF4-FFF2-40B4-BE49-F238E27FC236}">
              <a16:creationId xmlns:a16="http://schemas.microsoft.com/office/drawing/2014/main" id="{00000000-0008-0000-0A00-000010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6115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226</xdr:row>
      <xdr:rowOff>39688</xdr:rowOff>
    </xdr:from>
    <xdr:to>
      <xdr:col>2</xdr:col>
      <xdr:colOff>312738</xdr:colOff>
      <xdr:row>226</xdr:row>
      <xdr:rowOff>293688</xdr:rowOff>
    </xdr:to>
    <xdr:pic>
      <xdr:nvPicPr>
        <xdr:cNvPr id="14611" name="Picture 14610">
          <a:extLst>
            <a:ext uri="{FF2B5EF4-FFF2-40B4-BE49-F238E27FC236}">
              <a16:creationId xmlns:a16="http://schemas.microsoft.com/office/drawing/2014/main" id="{00000000-0008-0000-0A00-000013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6449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226</xdr:row>
      <xdr:rowOff>39688</xdr:rowOff>
    </xdr:from>
    <xdr:to>
      <xdr:col>6</xdr:col>
      <xdr:colOff>346075</xdr:colOff>
      <xdr:row>226</xdr:row>
      <xdr:rowOff>293688</xdr:rowOff>
    </xdr:to>
    <xdr:pic>
      <xdr:nvPicPr>
        <xdr:cNvPr id="14614" name="Picture 14613">
          <a:extLst>
            <a:ext uri="{FF2B5EF4-FFF2-40B4-BE49-F238E27FC236}">
              <a16:creationId xmlns:a16="http://schemas.microsoft.com/office/drawing/2014/main" id="{00000000-0008-0000-0A00-000016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6449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227</xdr:row>
      <xdr:rowOff>39688</xdr:rowOff>
    </xdr:from>
    <xdr:to>
      <xdr:col>2</xdr:col>
      <xdr:colOff>312738</xdr:colOff>
      <xdr:row>227</xdr:row>
      <xdr:rowOff>293688</xdr:rowOff>
    </xdr:to>
    <xdr:pic>
      <xdr:nvPicPr>
        <xdr:cNvPr id="14617" name="Picture 14616">
          <a:extLst>
            <a:ext uri="{FF2B5EF4-FFF2-40B4-BE49-F238E27FC236}">
              <a16:creationId xmlns:a16="http://schemas.microsoft.com/office/drawing/2014/main" id="{00000000-0008-0000-0A00-000019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6782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227</xdr:row>
      <xdr:rowOff>39688</xdr:rowOff>
    </xdr:from>
    <xdr:to>
      <xdr:col>6</xdr:col>
      <xdr:colOff>346075</xdr:colOff>
      <xdr:row>227</xdr:row>
      <xdr:rowOff>293688</xdr:rowOff>
    </xdr:to>
    <xdr:pic>
      <xdr:nvPicPr>
        <xdr:cNvPr id="14620" name="Picture 14619">
          <a:extLst>
            <a:ext uri="{FF2B5EF4-FFF2-40B4-BE49-F238E27FC236}">
              <a16:creationId xmlns:a16="http://schemas.microsoft.com/office/drawing/2014/main" id="{00000000-0008-0000-0A00-00001C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6782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228</xdr:row>
      <xdr:rowOff>39688</xdr:rowOff>
    </xdr:from>
    <xdr:to>
      <xdr:col>2</xdr:col>
      <xdr:colOff>312738</xdr:colOff>
      <xdr:row>228</xdr:row>
      <xdr:rowOff>293688</xdr:rowOff>
    </xdr:to>
    <xdr:pic>
      <xdr:nvPicPr>
        <xdr:cNvPr id="14623" name="Picture 14622">
          <a:extLst>
            <a:ext uri="{FF2B5EF4-FFF2-40B4-BE49-F238E27FC236}">
              <a16:creationId xmlns:a16="http://schemas.microsoft.com/office/drawing/2014/main" id="{00000000-0008-0000-0A00-00001F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7115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228</xdr:row>
      <xdr:rowOff>39688</xdr:rowOff>
    </xdr:from>
    <xdr:to>
      <xdr:col>6</xdr:col>
      <xdr:colOff>346075</xdr:colOff>
      <xdr:row>228</xdr:row>
      <xdr:rowOff>293688</xdr:rowOff>
    </xdr:to>
    <xdr:pic>
      <xdr:nvPicPr>
        <xdr:cNvPr id="14626" name="Picture 14625">
          <a:extLst>
            <a:ext uri="{FF2B5EF4-FFF2-40B4-BE49-F238E27FC236}">
              <a16:creationId xmlns:a16="http://schemas.microsoft.com/office/drawing/2014/main" id="{00000000-0008-0000-0A00-000022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7115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230</xdr:row>
      <xdr:rowOff>39688</xdr:rowOff>
    </xdr:from>
    <xdr:to>
      <xdr:col>2</xdr:col>
      <xdr:colOff>312738</xdr:colOff>
      <xdr:row>230</xdr:row>
      <xdr:rowOff>293688</xdr:rowOff>
    </xdr:to>
    <xdr:pic>
      <xdr:nvPicPr>
        <xdr:cNvPr id="14629" name="Picture 14628">
          <a:extLst>
            <a:ext uri="{FF2B5EF4-FFF2-40B4-BE49-F238E27FC236}">
              <a16:creationId xmlns:a16="http://schemas.microsoft.com/office/drawing/2014/main" id="{00000000-0008-0000-0A00-000025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7782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230</xdr:row>
      <xdr:rowOff>39688</xdr:rowOff>
    </xdr:from>
    <xdr:to>
      <xdr:col>6</xdr:col>
      <xdr:colOff>346075</xdr:colOff>
      <xdr:row>230</xdr:row>
      <xdr:rowOff>293688</xdr:rowOff>
    </xdr:to>
    <xdr:pic>
      <xdr:nvPicPr>
        <xdr:cNvPr id="14632" name="Picture 14631">
          <a:extLst>
            <a:ext uri="{FF2B5EF4-FFF2-40B4-BE49-F238E27FC236}">
              <a16:creationId xmlns:a16="http://schemas.microsoft.com/office/drawing/2014/main" id="{00000000-0008-0000-0A00-000028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7782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231</xdr:row>
      <xdr:rowOff>39688</xdr:rowOff>
    </xdr:from>
    <xdr:to>
      <xdr:col>2</xdr:col>
      <xdr:colOff>312738</xdr:colOff>
      <xdr:row>231</xdr:row>
      <xdr:rowOff>293688</xdr:rowOff>
    </xdr:to>
    <xdr:pic>
      <xdr:nvPicPr>
        <xdr:cNvPr id="14635" name="Picture 14634">
          <a:extLst>
            <a:ext uri="{FF2B5EF4-FFF2-40B4-BE49-F238E27FC236}">
              <a16:creationId xmlns:a16="http://schemas.microsoft.com/office/drawing/2014/main" id="{00000000-0008-0000-0A00-00002B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8116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231</xdr:row>
      <xdr:rowOff>39688</xdr:rowOff>
    </xdr:from>
    <xdr:to>
      <xdr:col>6</xdr:col>
      <xdr:colOff>346075</xdr:colOff>
      <xdr:row>231</xdr:row>
      <xdr:rowOff>293688</xdr:rowOff>
    </xdr:to>
    <xdr:pic>
      <xdr:nvPicPr>
        <xdr:cNvPr id="14638" name="Picture 14637">
          <a:extLst>
            <a:ext uri="{FF2B5EF4-FFF2-40B4-BE49-F238E27FC236}">
              <a16:creationId xmlns:a16="http://schemas.microsoft.com/office/drawing/2014/main" id="{00000000-0008-0000-0A00-00002E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8116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232</xdr:row>
      <xdr:rowOff>39688</xdr:rowOff>
    </xdr:from>
    <xdr:to>
      <xdr:col>2</xdr:col>
      <xdr:colOff>312738</xdr:colOff>
      <xdr:row>232</xdr:row>
      <xdr:rowOff>293688</xdr:rowOff>
    </xdr:to>
    <xdr:pic>
      <xdr:nvPicPr>
        <xdr:cNvPr id="14641" name="Picture 14640">
          <a:extLst>
            <a:ext uri="{FF2B5EF4-FFF2-40B4-BE49-F238E27FC236}">
              <a16:creationId xmlns:a16="http://schemas.microsoft.com/office/drawing/2014/main" id="{00000000-0008-0000-0A00-000031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8449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232</xdr:row>
      <xdr:rowOff>39688</xdr:rowOff>
    </xdr:from>
    <xdr:to>
      <xdr:col>6</xdr:col>
      <xdr:colOff>346075</xdr:colOff>
      <xdr:row>232</xdr:row>
      <xdr:rowOff>293688</xdr:rowOff>
    </xdr:to>
    <xdr:pic>
      <xdr:nvPicPr>
        <xdr:cNvPr id="14644" name="Picture 14643">
          <a:extLst>
            <a:ext uri="{FF2B5EF4-FFF2-40B4-BE49-F238E27FC236}">
              <a16:creationId xmlns:a16="http://schemas.microsoft.com/office/drawing/2014/main" id="{00000000-0008-0000-0A00-000034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8449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236</xdr:row>
      <xdr:rowOff>39688</xdr:rowOff>
    </xdr:from>
    <xdr:to>
      <xdr:col>2</xdr:col>
      <xdr:colOff>312738</xdr:colOff>
      <xdr:row>236</xdr:row>
      <xdr:rowOff>293688</xdr:rowOff>
    </xdr:to>
    <xdr:pic>
      <xdr:nvPicPr>
        <xdr:cNvPr id="14647" name="Picture 14646">
          <a:extLst>
            <a:ext uri="{FF2B5EF4-FFF2-40B4-BE49-F238E27FC236}">
              <a16:creationId xmlns:a16="http://schemas.microsoft.com/office/drawing/2014/main" id="{00000000-0008-0000-0A00-000037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79849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236</xdr:row>
      <xdr:rowOff>39688</xdr:rowOff>
    </xdr:from>
    <xdr:to>
      <xdr:col>6</xdr:col>
      <xdr:colOff>346075</xdr:colOff>
      <xdr:row>236</xdr:row>
      <xdr:rowOff>293688</xdr:rowOff>
    </xdr:to>
    <xdr:pic>
      <xdr:nvPicPr>
        <xdr:cNvPr id="14650" name="Picture 14649">
          <a:extLst>
            <a:ext uri="{FF2B5EF4-FFF2-40B4-BE49-F238E27FC236}">
              <a16:creationId xmlns:a16="http://schemas.microsoft.com/office/drawing/2014/main" id="{00000000-0008-0000-0A00-00003A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79849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237</xdr:row>
      <xdr:rowOff>39688</xdr:rowOff>
    </xdr:from>
    <xdr:to>
      <xdr:col>2</xdr:col>
      <xdr:colOff>312738</xdr:colOff>
      <xdr:row>237</xdr:row>
      <xdr:rowOff>293688</xdr:rowOff>
    </xdr:to>
    <xdr:pic>
      <xdr:nvPicPr>
        <xdr:cNvPr id="14653" name="Picture 14652">
          <a:extLst>
            <a:ext uri="{FF2B5EF4-FFF2-40B4-BE49-F238E27FC236}">
              <a16:creationId xmlns:a16="http://schemas.microsoft.com/office/drawing/2014/main" id="{00000000-0008-0000-0A00-00003D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0183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237</xdr:row>
      <xdr:rowOff>39688</xdr:rowOff>
    </xdr:from>
    <xdr:to>
      <xdr:col>6</xdr:col>
      <xdr:colOff>346075</xdr:colOff>
      <xdr:row>237</xdr:row>
      <xdr:rowOff>293688</xdr:rowOff>
    </xdr:to>
    <xdr:pic>
      <xdr:nvPicPr>
        <xdr:cNvPr id="14656" name="Picture 14655">
          <a:extLst>
            <a:ext uri="{FF2B5EF4-FFF2-40B4-BE49-F238E27FC236}">
              <a16:creationId xmlns:a16="http://schemas.microsoft.com/office/drawing/2014/main" id="{00000000-0008-0000-0A00-000040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0183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239</xdr:row>
      <xdr:rowOff>39688</xdr:rowOff>
    </xdr:from>
    <xdr:to>
      <xdr:col>2</xdr:col>
      <xdr:colOff>312738</xdr:colOff>
      <xdr:row>239</xdr:row>
      <xdr:rowOff>293688</xdr:rowOff>
    </xdr:to>
    <xdr:pic>
      <xdr:nvPicPr>
        <xdr:cNvPr id="14659" name="Picture 14658">
          <a:extLst>
            <a:ext uri="{FF2B5EF4-FFF2-40B4-BE49-F238E27FC236}">
              <a16:creationId xmlns:a16="http://schemas.microsoft.com/office/drawing/2014/main" id="{00000000-0008-0000-0A00-000043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0849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239</xdr:row>
      <xdr:rowOff>39688</xdr:rowOff>
    </xdr:from>
    <xdr:to>
      <xdr:col>6</xdr:col>
      <xdr:colOff>346075</xdr:colOff>
      <xdr:row>239</xdr:row>
      <xdr:rowOff>293688</xdr:rowOff>
    </xdr:to>
    <xdr:pic>
      <xdr:nvPicPr>
        <xdr:cNvPr id="14662" name="Picture 14661">
          <a:extLst>
            <a:ext uri="{FF2B5EF4-FFF2-40B4-BE49-F238E27FC236}">
              <a16:creationId xmlns:a16="http://schemas.microsoft.com/office/drawing/2014/main" id="{00000000-0008-0000-0A00-000046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0849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240</xdr:row>
      <xdr:rowOff>39688</xdr:rowOff>
    </xdr:from>
    <xdr:to>
      <xdr:col>2</xdr:col>
      <xdr:colOff>312738</xdr:colOff>
      <xdr:row>240</xdr:row>
      <xdr:rowOff>293688</xdr:rowOff>
    </xdr:to>
    <xdr:pic>
      <xdr:nvPicPr>
        <xdr:cNvPr id="14665" name="Picture 14664">
          <a:extLst>
            <a:ext uri="{FF2B5EF4-FFF2-40B4-BE49-F238E27FC236}">
              <a16:creationId xmlns:a16="http://schemas.microsoft.com/office/drawing/2014/main" id="{00000000-0008-0000-0A00-000049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1183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240</xdr:row>
      <xdr:rowOff>39688</xdr:rowOff>
    </xdr:from>
    <xdr:to>
      <xdr:col>6</xdr:col>
      <xdr:colOff>346075</xdr:colOff>
      <xdr:row>240</xdr:row>
      <xdr:rowOff>293688</xdr:rowOff>
    </xdr:to>
    <xdr:pic>
      <xdr:nvPicPr>
        <xdr:cNvPr id="14668" name="Picture 14667">
          <a:extLst>
            <a:ext uri="{FF2B5EF4-FFF2-40B4-BE49-F238E27FC236}">
              <a16:creationId xmlns:a16="http://schemas.microsoft.com/office/drawing/2014/main" id="{00000000-0008-0000-0A00-00004C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1183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241</xdr:row>
      <xdr:rowOff>39688</xdr:rowOff>
    </xdr:from>
    <xdr:to>
      <xdr:col>2</xdr:col>
      <xdr:colOff>312738</xdr:colOff>
      <xdr:row>241</xdr:row>
      <xdr:rowOff>293688</xdr:rowOff>
    </xdr:to>
    <xdr:pic>
      <xdr:nvPicPr>
        <xdr:cNvPr id="14671" name="Picture 14670">
          <a:extLst>
            <a:ext uri="{FF2B5EF4-FFF2-40B4-BE49-F238E27FC236}">
              <a16:creationId xmlns:a16="http://schemas.microsoft.com/office/drawing/2014/main" id="{00000000-0008-0000-0A00-00004F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1516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241</xdr:row>
      <xdr:rowOff>39688</xdr:rowOff>
    </xdr:from>
    <xdr:to>
      <xdr:col>6</xdr:col>
      <xdr:colOff>346075</xdr:colOff>
      <xdr:row>241</xdr:row>
      <xdr:rowOff>293688</xdr:rowOff>
    </xdr:to>
    <xdr:pic>
      <xdr:nvPicPr>
        <xdr:cNvPr id="14674" name="Picture 14673">
          <a:extLst>
            <a:ext uri="{FF2B5EF4-FFF2-40B4-BE49-F238E27FC236}">
              <a16:creationId xmlns:a16="http://schemas.microsoft.com/office/drawing/2014/main" id="{00000000-0008-0000-0A00-000052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1516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243</xdr:row>
      <xdr:rowOff>39688</xdr:rowOff>
    </xdr:from>
    <xdr:to>
      <xdr:col>2</xdr:col>
      <xdr:colOff>312738</xdr:colOff>
      <xdr:row>243</xdr:row>
      <xdr:rowOff>293688</xdr:rowOff>
    </xdr:to>
    <xdr:pic>
      <xdr:nvPicPr>
        <xdr:cNvPr id="14677" name="Picture 14676">
          <a:extLst>
            <a:ext uri="{FF2B5EF4-FFF2-40B4-BE49-F238E27FC236}">
              <a16:creationId xmlns:a16="http://schemas.microsoft.com/office/drawing/2014/main" id="{00000000-0008-0000-0A00-000055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2183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243</xdr:row>
      <xdr:rowOff>39688</xdr:rowOff>
    </xdr:from>
    <xdr:to>
      <xdr:col>6</xdr:col>
      <xdr:colOff>346075</xdr:colOff>
      <xdr:row>243</xdr:row>
      <xdr:rowOff>293688</xdr:rowOff>
    </xdr:to>
    <xdr:pic>
      <xdr:nvPicPr>
        <xdr:cNvPr id="14680" name="Picture 14679">
          <a:extLst>
            <a:ext uri="{FF2B5EF4-FFF2-40B4-BE49-F238E27FC236}">
              <a16:creationId xmlns:a16="http://schemas.microsoft.com/office/drawing/2014/main" id="{00000000-0008-0000-0A00-000058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2183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244</xdr:row>
      <xdr:rowOff>39688</xdr:rowOff>
    </xdr:from>
    <xdr:to>
      <xdr:col>2</xdr:col>
      <xdr:colOff>312738</xdr:colOff>
      <xdr:row>244</xdr:row>
      <xdr:rowOff>293688</xdr:rowOff>
    </xdr:to>
    <xdr:pic>
      <xdr:nvPicPr>
        <xdr:cNvPr id="14683" name="Picture 14682">
          <a:extLst>
            <a:ext uri="{FF2B5EF4-FFF2-40B4-BE49-F238E27FC236}">
              <a16:creationId xmlns:a16="http://schemas.microsoft.com/office/drawing/2014/main" id="{00000000-0008-0000-0A00-00005B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2516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244</xdr:row>
      <xdr:rowOff>39688</xdr:rowOff>
    </xdr:from>
    <xdr:to>
      <xdr:col>6</xdr:col>
      <xdr:colOff>346075</xdr:colOff>
      <xdr:row>244</xdr:row>
      <xdr:rowOff>293688</xdr:rowOff>
    </xdr:to>
    <xdr:pic>
      <xdr:nvPicPr>
        <xdr:cNvPr id="14686" name="Picture 14685">
          <a:extLst>
            <a:ext uri="{FF2B5EF4-FFF2-40B4-BE49-F238E27FC236}">
              <a16:creationId xmlns:a16="http://schemas.microsoft.com/office/drawing/2014/main" id="{00000000-0008-0000-0A00-00005E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2516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248</xdr:row>
      <xdr:rowOff>39688</xdr:rowOff>
    </xdr:from>
    <xdr:to>
      <xdr:col>2</xdr:col>
      <xdr:colOff>312738</xdr:colOff>
      <xdr:row>248</xdr:row>
      <xdr:rowOff>293688</xdr:rowOff>
    </xdr:to>
    <xdr:pic>
      <xdr:nvPicPr>
        <xdr:cNvPr id="14689" name="Picture 14688">
          <a:extLst>
            <a:ext uri="{FF2B5EF4-FFF2-40B4-BE49-F238E27FC236}">
              <a16:creationId xmlns:a16="http://schemas.microsoft.com/office/drawing/2014/main" id="{00000000-0008-0000-0A00-000061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3916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248</xdr:row>
      <xdr:rowOff>39688</xdr:rowOff>
    </xdr:from>
    <xdr:to>
      <xdr:col>6</xdr:col>
      <xdr:colOff>346075</xdr:colOff>
      <xdr:row>248</xdr:row>
      <xdr:rowOff>293688</xdr:rowOff>
    </xdr:to>
    <xdr:pic>
      <xdr:nvPicPr>
        <xdr:cNvPr id="14692" name="Picture 14691">
          <a:extLst>
            <a:ext uri="{FF2B5EF4-FFF2-40B4-BE49-F238E27FC236}">
              <a16:creationId xmlns:a16="http://schemas.microsoft.com/office/drawing/2014/main" id="{00000000-0008-0000-0A00-000064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3916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250</xdr:row>
      <xdr:rowOff>39688</xdr:rowOff>
    </xdr:from>
    <xdr:to>
      <xdr:col>2</xdr:col>
      <xdr:colOff>312738</xdr:colOff>
      <xdr:row>250</xdr:row>
      <xdr:rowOff>293688</xdr:rowOff>
    </xdr:to>
    <xdr:pic>
      <xdr:nvPicPr>
        <xdr:cNvPr id="14695" name="Picture 14694">
          <a:extLst>
            <a:ext uri="{FF2B5EF4-FFF2-40B4-BE49-F238E27FC236}">
              <a16:creationId xmlns:a16="http://schemas.microsoft.com/office/drawing/2014/main" id="{00000000-0008-0000-0A00-000067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4583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250</xdr:row>
      <xdr:rowOff>39688</xdr:rowOff>
    </xdr:from>
    <xdr:to>
      <xdr:col>6</xdr:col>
      <xdr:colOff>346075</xdr:colOff>
      <xdr:row>250</xdr:row>
      <xdr:rowOff>293688</xdr:rowOff>
    </xdr:to>
    <xdr:pic>
      <xdr:nvPicPr>
        <xdr:cNvPr id="14698" name="Picture 14697">
          <a:extLst>
            <a:ext uri="{FF2B5EF4-FFF2-40B4-BE49-F238E27FC236}">
              <a16:creationId xmlns:a16="http://schemas.microsoft.com/office/drawing/2014/main" id="{00000000-0008-0000-0A00-00006A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4583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251</xdr:row>
      <xdr:rowOff>39688</xdr:rowOff>
    </xdr:from>
    <xdr:to>
      <xdr:col>2</xdr:col>
      <xdr:colOff>312738</xdr:colOff>
      <xdr:row>251</xdr:row>
      <xdr:rowOff>293688</xdr:rowOff>
    </xdr:to>
    <xdr:pic>
      <xdr:nvPicPr>
        <xdr:cNvPr id="14701" name="Picture 14700">
          <a:extLst>
            <a:ext uri="{FF2B5EF4-FFF2-40B4-BE49-F238E27FC236}">
              <a16:creationId xmlns:a16="http://schemas.microsoft.com/office/drawing/2014/main" id="{00000000-0008-0000-0A00-00006D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4916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251</xdr:row>
      <xdr:rowOff>39688</xdr:rowOff>
    </xdr:from>
    <xdr:to>
      <xdr:col>6</xdr:col>
      <xdr:colOff>346075</xdr:colOff>
      <xdr:row>251</xdr:row>
      <xdr:rowOff>293688</xdr:rowOff>
    </xdr:to>
    <xdr:pic>
      <xdr:nvPicPr>
        <xdr:cNvPr id="14704" name="Picture 14703">
          <a:extLst>
            <a:ext uri="{FF2B5EF4-FFF2-40B4-BE49-F238E27FC236}">
              <a16:creationId xmlns:a16="http://schemas.microsoft.com/office/drawing/2014/main" id="{00000000-0008-0000-0A00-000070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4916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252</xdr:row>
      <xdr:rowOff>39688</xdr:rowOff>
    </xdr:from>
    <xdr:to>
      <xdr:col>2</xdr:col>
      <xdr:colOff>312738</xdr:colOff>
      <xdr:row>252</xdr:row>
      <xdr:rowOff>293688</xdr:rowOff>
    </xdr:to>
    <xdr:pic>
      <xdr:nvPicPr>
        <xdr:cNvPr id="14707" name="Picture 14706">
          <a:extLst>
            <a:ext uri="{FF2B5EF4-FFF2-40B4-BE49-F238E27FC236}">
              <a16:creationId xmlns:a16="http://schemas.microsoft.com/office/drawing/2014/main" id="{00000000-0008-0000-0A00-000073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5250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252</xdr:row>
      <xdr:rowOff>39688</xdr:rowOff>
    </xdr:from>
    <xdr:to>
      <xdr:col>6</xdr:col>
      <xdr:colOff>346075</xdr:colOff>
      <xdr:row>252</xdr:row>
      <xdr:rowOff>293688</xdr:rowOff>
    </xdr:to>
    <xdr:pic>
      <xdr:nvPicPr>
        <xdr:cNvPr id="14710" name="Picture 14709">
          <a:extLst>
            <a:ext uri="{FF2B5EF4-FFF2-40B4-BE49-F238E27FC236}">
              <a16:creationId xmlns:a16="http://schemas.microsoft.com/office/drawing/2014/main" id="{00000000-0008-0000-0A00-000076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5250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256</xdr:row>
      <xdr:rowOff>39688</xdr:rowOff>
    </xdr:from>
    <xdr:to>
      <xdr:col>2</xdr:col>
      <xdr:colOff>312738</xdr:colOff>
      <xdr:row>256</xdr:row>
      <xdr:rowOff>293688</xdr:rowOff>
    </xdr:to>
    <xdr:pic>
      <xdr:nvPicPr>
        <xdr:cNvPr id="14713" name="Picture 14712">
          <a:extLst>
            <a:ext uri="{FF2B5EF4-FFF2-40B4-BE49-F238E27FC236}">
              <a16:creationId xmlns:a16="http://schemas.microsoft.com/office/drawing/2014/main" id="{00000000-0008-0000-0A00-000079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6650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256</xdr:row>
      <xdr:rowOff>39688</xdr:rowOff>
    </xdr:from>
    <xdr:to>
      <xdr:col>6</xdr:col>
      <xdr:colOff>346075</xdr:colOff>
      <xdr:row>256</xdr:row>
      <xdr:rowOff>293688</xdr:rowOff>
    </xdr:to>
    <xdr:pic>
      <xdr:nvPicPr>
        <xdr:cNvPr id="14716" name="Picture 14715">
          <a:extLst>
            <a:ext uri="{FF2B5EF4-FFF2-40B4-BE49-F238E27FC236}">
              <a16:creationId xmlns:a16="http://schemas.microsoft.com/office/drawing/2014/main" id="{00000000-0008-0000-0A00-00007C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6650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257</xdr:row>
      <xdr:rowOff>39688</xdr:rowOff>
    </xdr:from>
    <xdr:to>
      <xdr:col>2</xdr:col>
      <xdr:colOff>312738</xdr:colOff>
      <xdr:row>257</xdr:row>
      <xdr:rowOff>293688</xdr:rowOff>
    </xdr:to>
    <xdr:pic>
      <xdr:nvPicPr>
        <xdr:cNvPr id="14719" name="Picture 14718">
          <a:extLst>
            <a:ext uri="{FF2B5EF4-FFF2-40B4-BE49-F238E27FC236}">
              <a16:creationId xmlns:a16="http://schemas.microsoft.com/office/drawing/2014/main" id="{00000000-0008-0000-0A00-00007F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6983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257</xdr:row>
      <xdr:rowOff>39688</xdr:rowOff>
    </xdr:from>
    <xdr:to>
      <xdr:col>6</xdr:col>
      <xdr:colOff>346075</xdr:colOff>
      <xdr:row>257</xdr:row>
      <xdr:rowOff>293688</xdr:rowOff>
    </xdr:to>
    <xdr:pic>
      <xdr:nvPicPr>
        <xdr:cNvPr id="14722" name="Picture 14721">
          <a:extLst>
            <a:ext uri="{FF2B5EF4-FFF2-40B4-BE49-F238E27FC236}">
              <a16:creationId xmlns:a16="http://schemas.microsoft.com/office/drawing/2014/main" id="{00000000-0008-0000-0A00-000082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6983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258</xdr:row>
      <xdr:rowOff>39688</xdr:rowOff>
    </xdr:from>
    <xdr:to>
      <xdr:col>2</xdr:col>
      <xdr:colOff>312738</xdr:colOff>
      <xdr:row>258</xdr:row>
      <xdr:rowOff>293688</xdr:rowOff>
    </xdr:to>
    <xdr:pic>
      <xdr:nvPicPr>
        <xdr:cNvPr id="14725" name="Picture 14724">
          <a:extLst>
            <a:ext uri="{FF2B5EF4-FFF2-40B4-BE49-F238E27FC236}">
              <a16:creationId xmlns:a16="http://schemas.microsoft.com/office/drawing/2014/main" id="{00000000-0008-0000-0A00-000085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7317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258</xdr:row>
      <xdr:rowOff>39688</xdr:rowOff>
    </xdr:from>
    <xdr:to>
      <xdr:col>6</xdr:col>
      <xdr:colOff>346075</xdr:colOff>
      <xdr:row>258</xdr:row>
      <xdr:rowOff>293688</xdr:rowOff>
    </xdr:to>
    <xdr:pic>
      <xdr:nvPicPr>
        <xdr:cNvPr id="14728" name="Picture 14727">
          <a:extLst>
            <a:ext uri="{FF2B5EF4-FFF2-40B4-BE49-F238E27FC236}">
              <a16:creationId xmlns:a16="http://schemas.microsoft.com/office/drawing/2014/main" id="{00000000-0008-0000-0A00-000088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7317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259</xdr:row>
      <xdr:rowOff>39688</xdr:rowOff>
    </xdr:from>
    <xdr:to>
      <xdr:col>2</xdr:col>
      <xdr:colOff>312738</xdr:colOff>
      <xdr:row>259</xdr:row>
      <xdr:rowOff>293688</xdr:rowOff>
    </xdr:to>
    <xdr:pic>
      <xdr:nvPicPr>
        <xdr:cNvPr id="14731" name="Picture 14730">
          <a:extLst>
            <a:ext uri="{FF2B5EF4-FFF2-40B4-BE49-F238E27FC236}">
              <a16:creationId xmlns:a16="http://schemas.microsoft.com/office/drawing/2014/main" id="{00000000-0008-0000-0A00-00008B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7650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259</xdr:row>
      <xdr:rowOff>39688</xdr:rowOff>
    </xdr:from>
    <xdr:to>
      <xdr:col>6</xdr:col>
      <xdr:colOff>346075</xdr:colOff>
      <xdr:row>259</xdr:row>
      <xdr:rowOff>293688</xdr:rowOff>
    </xdr:to>
    <xdr:pic>
      <xdr:nvPicPr>
        <xdr:cNvPr id="14734" name="Picture 14733">
          <a:extLst>
            <a:ext uri="{FF2B5EF4-FFF2-40B4-BE49-F238E27FC236}">
              <a16:creationId xmlns:a16="http://schemas.microsoft.com/office/drawing/2014/main" id="{00000000-0008-0000-0A00-00008E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7650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260</xdr:row>
      <xdr:rowOff>39688</xdr:rowOff>
    </xdr:from>
    <xdr:to>
      <xdr:col>2</xdr:col>
      <xdr:colOff>312738</xdr:colOff>
      <xdr:row>260</xdr:row>
      <xdr:rowOff>293688</xdr:rowOff>
    </xdr:to>
    <xdr:pic>
      <xdr:nvPicPr>
        <xdr:cNvPr id="14737" name="Picture 14736">
          <a:extLst>
            <a:ext uri="{FF2B5EF4-FFF2-40B4-BE49-F238E27FC236}">
              <a16:creationId xmlns:a16="http://schemas.microsoft.com/office/drawing/2014/main" id="{00000000-0008-0000-0A00-000091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7984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260</xdr:row>
      <xdr:rowOff>39688</xdr:rowOff>
    </xdr:from>
    <xdr:to>
      <xdr:col>6</xdr:col>
      <xdr:colOff>346075</xdr:colOff>
      <xdr:row>260</xdr:row>
      <xdr:rowOff>293688</xdr:rowOff>
    </xdr:to>
    <xdr:pic>
      <xdr:nvPicPr>
        <xdr:cNvPr id="14740" name="Picture 14739">
          <a:extLst>
            <a:ext uri="{FF2B5EF4-FFF2-40B4-BE49-F238E27FC236}">
              <a16:creationId xmlns:a16="http://schemas.microsoft.com/office/drawing/2014/main" id="{00000000-0008-0000-0A00-000094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7984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261</xdr:row>
      <xdr:rowOff>39688</xdr:rowOff>
    </xdr:from>
    <xdr:to>
      <xdr:col>2</xdr:col>
      <xdr:colOff>312738</xdr:colOff>
      <xdr:row>261</xdr:row>
      <xdr:rowOff>293688</xdr:rowOff>
    </xdr:to>
    <xdr:pic>
      <xdr:nvPicPr>
        <xdr:cNvPr id="14743" name="Picture 14742">
          <a:extLst>
            <a:ext uri="{FF2B5EF4-FFF2-40B4-BE49-F238E27FC236}">
              <a16:creationId xmlns:a16="http://schemas.microsoft.com/office/drawing/2014/main" id="{00000000-0008-0000-0A00-000097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8317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261</xdr:row>
      <xdr:rowOff>39688</xdr:rowOff>
    </xdr:from>
    <xdr:to>
      <xdr:col>6</xdr:col>
      <xdr:colOff>346075</xdr:colOff>
      <xdr:row>261</xdr:row>
      <xdr:rowOff>293688</xdr:rowOff>
    </xdr:to>
    <xdr:pic>
      <xdr:nvPicPr>
        <xdr:cNvPr id="14746" name="Picture 14745">
          <a:extLst>
            <a:ext uri="{FF2B5EF4-FFF2-40B4-BE49-F238E27FC236}">
              <a16:creationId xmlns:a16="http://schemas.microsoft.com/office/drawing/2014/main" id="{00000000-0008-0000-0A00-00009A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8317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263</xdr:row>
      <xdr:rowOff>39688</xdr:rowOff>
    </xdr:from>
    <xdr:to>
      <xdr:col>2</xdr:col>
      <xdr:colOff>312738</xdr:colOff>
      <xdr:row>263</xdr:row>
      <xdr:rowOff>293688</xdr:rowOff>
    </xdr:to>
    <xdr:pic>
      <xdr:nvPicPr>
        <xdr:cNvPr id="14749" name="Picture 14748">
          <a:extLst>
            <a:ext uri="{FF2B5EF4-FFF2-40B4-BE49-F238E27FC236}">
              <a16:creationId xmlns:a16="http://schemas.microsoft.com/office/drawing/2014/main" id="{00000000-0008-0000-0A00-00009D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88984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263</xdr:row>
      <xdr:rowOff>39688</xdr:rowOff>
    </xdr:from>
    <xdr:to>
      <xdr:col>6</xdr:col>
      <xdr:colOff>346075</xdr:colOff>
      <xdr:row>263</xdr:row>
      <xdr:rowOff>293688</xdr:rowOff>
    </xdr:to>
    <xdr:pic>
      <xdr:nvPicPr>
        <xdr:cNvPr id="14752" name="Picture 14751">
          <a:extLst>
            <a:ext uri="{FF2B5EF4-FFF2-40B4-BE49-F238E27FC236}">
              <a16:creationId xmlns:a16="http://schemas.microsoft.com/office/drawing/2014/main" id="{00000000-0008-0000-0A00-0000A0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88984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267</xdr:row>
      <xdr:rowOff>39688</xdr:rowOff>
    </xdr:from>
    <xdr:to>
      <xdr:col>2</xdr:col>
      <xdr:colOff>312738</xdr:colOff>
      <xdr:row>267</xdr:row>
      <xdr:rowOff>293688</xdr:rowOff>
    </xdr:to>
    <xdr:pic>
      <xdr:nvPicPr>
        <xdr:cNvPr id="14755" name="Picture 14754">
          <a:extLst>
            <a:ext uri="{FF2B5EF4-FFF2-40B4-BE49-F238E27FC236}">
              <a16:creationId xmlns:a16="http://schemas.microsoft.com/office/drawing/2014/main" id="{00000000-0008-0000-0A00-0000A3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0384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267</xdr:row>
      <xdr:rowOff>39688</xdr:rowOff>
    </xdr:from>
    <xdr:to>
      <xdr:col>6</xdr:col>
      <xdr:colOff>346075</xdr:colOff>
      <xdr:row>267</xdr:row>
      <xdr:rowOff>293688</xdr:rowOff>
    </xdr:to>
    <xdr:pic>
      <xdr:nvPicPr>
        <xdr:cNvPr id="14758" name="Picture 14757">
          <a:extLst>
            <a:ext uri="{FF2B5EF4-FFF2-40B4-BE49-F238E27FC236}">
              <a16:creationId xmlns:a16="http://schemas.microsoft.com/office/drawing/2014/main" id="{00000000-0008-0000-0A00-0000A6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0384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268</xdr:row>
      <xdr:rowOff>39688</xdr:rowOff>
    </xdr:from>
    <xdr:to>
      <xdr:col>2</xdr:col>
      <xdr:colOff>312738</xdr:colOff>
      <xdr:row>268</xdr:row>
      <xdr:rowOff>293688</xdr:rowOff>
    </xdr:to>
    <xdr:pic>
      <xdr:nvPicPr>
        <xdr:cNvPr id="14761" name="Picture 14760">
          <a:extLst>
            <a:ext uri="{FF2B5EF4-FFF2-40B4-BE49-F238E27FC236}">
              <a16:creationId xmlns:a16="http://schemas.microsoft.com/office/drawing/2014/main" id="{00000000-0008-0000-0A00-0000A9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0717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268</xdr:row>
      <xdr:rowOff>39688</xdr:rowOff>
    </xdr:from>
    <xdr:to>
      <xdr:col>6</xdr:col>
      <xdr:colOff>346075</xdr:colOff>
      <xdr:row>268</xdr:row>
      <xdr:rowOff>293688</xdr:rowOff>
    </xdr:to>
    <xdr:pic>
      <xdr:nvPicPr>
        <xdr:cNvPr id="14764" name="Picture 14763">
          <a:extLst>
            <a:ext uri="{FF2B5EF4-FFF2-40B4-BE49-F238E27FC236}">
              <a16:creationId xmlns:a16="http://schemas.microsoft.com/office/drawing/2014/main" id="{00000000-0008-0000-0A00-0000AC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0717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269</xdr:row>
      <xdr:rowOff>39688</xdr:rowOff>
    </xdr:from>
    <xdr:to>
      <xdr:col>2</xdr:col>
      <xdr:colOff>312738</xdr:colOff>
      <xdr:row>269</xdr:row>
      <xdr:rowOff>293688</xdr:rowOff>
    </xdr:to>
    <xdr:pic>
      <xdr:nvPicPr>
        <xdr:cNvPr id="14767" name="Picture 14766">
          <a:extLst>
            <a:ext uri="{FF2B5EF4-FFF2-40B4-BE49-F238E27FC236}">
              <a16:creationId xmlns:a16="http://schemas.microsoft.com/office/drawing/2014/main" id="{00000000-0008-0000-0A00-0000AF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1051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269</xdr:row>
      <xdr:rowOff>39688</xdr:rowOff>
    </xdr:from>
    <xdr:to>
      <xdr:col>6</xdr:col>
      <xdr:colOff>346075</xdr:colOff>
      <xdr:row>269</xdr:row>
      <xdr:rowOff>293688</xdr:rowOff>
    </xdr:to>
    <xdr:pic>
      <xdr:nvPicPr>
        <xdr:cNvPr id="14770" name="Picture 14769">
          <a:extLst>
            <a:ext uri="{FF2B5EF4-FFF2-40B4-BE49-F238E27FC236}">
              <a16:creationId xmlns:a16="http://schemas.microsoft.com/office/drawing/2014/main" id="{00000000-0008-0000-0A00-0000B2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1051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270</xdr:row>
      <xdr:rowOff>39688</xdr:rowOff>
    </xdr:from>
    <xdr:to>
      <xdr:col>2</xdr:col>
      <xdr:colOff>312738</xdr:colOff>
      <xdr:row>270</xdr:row>
      <xdr:rowOff>293688</xdr:rowOff>
    </xdr:to>
    <xdr:pic>
      <xdr:nvPicPr>
        <xdr:cNvPr id="14773" name="Picture 14772">
          <a:extLst>
            <a:ext uri="{FF2B5EF4-FFF2-40B4-BE49-F238E27FC236}">
              <a16:creationId xmlns:a16="http://schemas.microsoft.com/office/drawing/2014/main" id="{00000000-0008-0000-0A00-0000B5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1384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270</xdr:row>
      <xdr:rowOff>39688</xdr:rowOff>
    </xdr:from>
    <xdr:to>
      <xdr:col>6</xdr:col>
      <xdr:colOff>346075</xdr:colOff>
      <xdr:row>270</xdr:row>
      <xdr:rowOff>293688</xdr:rowOff>
    </xdr:to>
    <xdr:pic>
      <xdr:nvPicPr>
        <xdr:cNvPr id="14776" name="Picture 14775">
          <a:extLst>
            <a:ext uri="{FF2B5EF4-FFF2-40B4-BE49-F238E27FC236}">
              <a16:creationId xmlns:a16="http://schemas.microsoft.com/office/drawing/2014/main" id="{00000000-0008-0000-0A00-0000B8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1384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272</xdr:row>
      <xdr:rowOff>39688</xdr:rowOff>
    </xdr:from>
    <xdr:to>
      <xdr:col>2</xdr:col>
      <xdr:colOff>312738</xdr:colOff>
      <xdr:row>272</xdr:row>
      <xdr:rowOff>293688</xdr:rowOff>
    </xdr:to>
    <xdr:pic>
      <xdr:nvPicPr>
        <xdr:cNvPr id="14779" name="Picture 14778">
          <a:extLst>
            <a:ext uri="{FF2B5EF4-FFF2-40B4-BE49-F238E27FC236}">
              <a16:creationId xmlns:a16="http://schemas.microsoft.com/office/drawing/2014/main" id="{00000000-0008-0000-0A00-0000BB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2051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272</xdr:row>
      <xdr:rowOff>39688</xdr:rowOff>
    </xdr:from>
    <xdr:to>
      <xdr:col>6</xdr:col>
      <xdr:colOff>346075</xdr:colOff>
      <xdr:row>272</xdr:row>
      <xdr:rowOff>293688</xdr:rowOff>
    </xdr:to>
    <xdr:pic>
      <xdr:nvPicPr>
        <xdr:cNvPr id="14782" name="Picture 14781">
          <a:extLst>
            <a:ext uri="{FF2B5EF4-FFF2-40B4-BE49-F238E27FC236}">
              <a16:creationId xmlns:a16="http://schemas.microsoft.com/office/drawing/2014/main" id="{00000000-0008-0000-0A00-0000BE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2051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273</xdr:row>
      <xdr:rowOff>39688</xdr:rowOff>
    </xdr:from>
    <xdr:to>
      <xdr:col>2</xdr:col>
      <xdr:colOff>312738</xdr:colOff>
      <xdr:row>273</xdr:row>
      <xdr:rowOff>293688</xdr:rowOff>
    </xdr:to>
    <xdr:pic>
      <xdr:nvPicPr>
        <xdr:cNvPr id="14785" name="Picture 14784">
          <a:extLst>
            <a:ext uri="{FF2B5EF4-FFF2-40B4-BE49-F238E27FC236}">
              <a16:creationId xmlns:a16="http://schemas.microsoft.com/office/drawing/2014/main" id="{00000000-0008-0000-0A00-0000C1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2384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273</xdr:row>
      <xdr:rowOff>39688</xdr:rowOff>
    </xdr:from>
    <xdr:to>
      <xdr:col>6</xdr:col>
      <xdr:colOff>346075</xdr:colOff>
      <xdr:row>273</xdr:row>
      <xdr:rowOff>293688</xdr:rowOff>
    </xdr:to>
    <xdr:pic>
      <xdr:nvPicPr>
        <xdr:cNvPr id="14788" name="Picture 14787">
          <a:extLst>
            <a:ext uri="{FF2B5EF4-FFF2-40B4-BE49-F238E27FC236}">
              <a16:creationId xmlns:a16="http://schemas.microsoft.com/office/drawing/2014/main" id="{00000000-0008-0000-0A00-0000C4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2384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275</xdr:row>
      <xdr:rowOff>39688</xdr:rowOff>
    </xdr:from>
    <xdr:to>
      <xdr:col>2</xdr:col>
      <xdr:colOff>312738</xdr:colOff>
      <xdr:row>275</xdr:row>
      <xdr:rowOff>293688</xdr:rowOff>
    </xdr:to>
    <xdr:pic>
      <xdr:nvPicPr>
        <xdr:cNvPr id="14791" name="Picture 14790">
          <a:extLst>
            <a:ext uri="{FF2B5EF4-FFF2-40B4-BE49-F238E27FC236}">
              <a16:creationId xmlns:a16="http://schemas.microsoft.com/office/drawing/2014/main" id="{00000000-0008-0000-0A00-0000C7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3051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275</xdr:row>
      <xdr:rowOff>39688</xdr:rowOff>
    </xdr:from>
    <xdr:to>
      <xdr:col>6</xdr:col>
      <xdr:colOff>346075</xdr:colOff>
      <xdr:row>275</xdr:row>
      <xdr:rowOff>293688</xdr:rowOff>
    </xdr:to>
    <xdr:pic>
      <xdr:nvPicPr>
        <xdr:cNvPr id="14794" name="Picture 14793">
          <a:extLst>
            <a:ext uri="{FF2B5EF4-FFF2-40B4-BE49-F238E27FC236}">
              <a16:creationId xmlns:a16="http://schemas.microsoft.com/office/drawing/2014/main" id="{00000000-0008-0000-0A00-0000CA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3051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279</xdr:row>
      <xdr:rowOff>39688</xdr:rowOff>
    </xdr:from>
    <xdr:to>
      <xdr:col>2</xdr:col>
      <xdr:colOff>312738</xdr:colOff>
      <xdr:row>279</xdr:row>
      <xdr:rowOff>293688</xdr:rowOff>
    </xdr:to>
    <xdr:pic>
      <xdr:nvPicPr>
        <xdr:cNvPr id="14797" name="Picture 14796">
          <a:extLst>
            <a:ext uri="{FF2B5EF4-FFF2-40B4-BE49-F238E27FC236}">
              <a16:creationId xmlns:a16="http://schemas.microsoft.com/office/drawing/2014/main" id="{00000000-0008-0000-0A00-0000CD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4451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279</xdr:row>
      <xdr:rowOff>39688</xdr:rowOff>
    </xdr:from>
    <xdr:to>
      <xdr:col>6</xdr:col>
      <xdr:colOff>346075</xdr:colOff>
      <xdr:row>279</xdr:row>
      <xdr:rowOff>293688</xdr:rowOff>
    </xdr:to>
    <xdr:pic>
      <xdr:nvPicPr>
        <xdr:cNvPr id="14800" name="Picture 14799">
          <a:extLst>
            <a:ext uri="{FF2B5EF4-FFF2-40B4-BE49-F238E27FC236}">
              <a16:creationId xmlns:a16="http://schemas.microsoft.com/office/drawing/2014/main" id="{00000000-0008-0000-0A00-0000D0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4451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280</xdr:row>
      <xdr:rowOff>39688</xdr:rowOff>
    </xdr:from>
    <xdr:to>
      <xdr:col>2</xdr:col>
      <xdr:colOff>312738</xdr:colOff>
      <xdr:row>280</xdr:row>
      <xdr:rowOff>293688</xdr:rowOff>
    </xdr:to>
    <xdr:pic>
      <xdr:nvPicPr>
        <xdr:cNvPr id="14803" name="Picture 14802">
          <a:extLst>
            <a:ext uri="{FF2B5EF4-FFF2-40B4-BE49-F238E27FC236}">
              <a16:creationId xmlns:a16="http://schemas.microsoft.com/office/drawing/2014/main" id="{00000000-0008-0000-0A00-0000D3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4784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280</xdr:row>
      <xdr:rowOff>39688</xdr:rowOff>
    </xdr:from>
    <xdr:to>
      <xdr:col>6</xdr:col>
      <xdr:colOff>346075</xdr:colOff>
      <xdr:row>280</xdr:row>
      <xdr:rowOff>293688</xdr:rowOff>
    </xdr:to>
    <xdr:pic>
      <xdr:nvPicPr>
        <xdr:cNvPr id="14806" name="Picture 14805">
          <a:extLst>
            <a:ext uri="{FF2B5EF4-FFF2-40B4-BE49-F238E27FC236}">
              <a16:creationId xmlns:a16="http://schemas.microsoft.com/office/drawing/2014/main" id="{00000000-0008-0000-0A00-0000D6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4784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281</xdr:row>
      <xdr:rowOff>39688</xdr:rowOff>
    </xdr:from>
    <xdr:to>
      <xdr:col>2</xdr:col>
      <xdr:colOff>312738</xdr:colOff>
      <xdr:row>281</xdr:row>
      <xdr:rowOff>293688</xdr:rowOff>
    </xdr:to>
    <xdr:pic>
      <xdr:nvPicPr>
        <xdr:cNvPr id="14809" name="Picture 14808">
          <a:extLst>
            <a:ext uri="{FF2B5EF4-FFF2-40B4-BE49-F238E27FC236}">
              <a16:creationId xmlns:a16="http://schemas.microsoft.com/office/drawing/2014/main" id="{00000000-0008-0000-0A00-0000D9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5118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281</xdr:row>
      <xdr:rowOff>39688</xdr:rowOff>
    </xdr:from>
    <xdr:to>
      <xdr:col>6</xdr:col>
      <xdr:colOff>346075</xdr:colOff>
      <xdr:row>281</xdr:row>
      <xdr:rowOff>293688</xdr:rowOff>
    </xdr:to>
    <xdr:pic>
      <xdr:nvPicPr>
        <xdr:cNvPr id="14812" name="Picture 14811">
          <a:extLst>
            <a:ext uri="{FF2B5EF4-FFF2-40B4-BE49-F238E27FC236}">
              <a16:creationId xmlns:a16="http://schemas.microsoft.com/office/drawing/2014/main" id="{00000000-0008-0000-0A00-0000DC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5118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283</xdr:row>
      <xdr:rowOff>39688</xdr:rowOff>
    </xdr:from>
    <xdr:to>
      <xdr:col>2</xdr:col>
      <xdr:colOff>312738</xdr:colOff>
      <xdr:row>283</xdr:row>
      <xdr:rowOff>293688</xdr:rowOff>
    </xdr:to>
    <xdr:pic>
      <xdr:nvPicPr>
        <xdr:cNvPr id="14815" name="Picture 14814">
          <a:extLst>
            <a:ext uri="{FF2B5EF4-FFF2-40B4-BE49-F238E27FC236}">
              <a16:creationId xmlns:a16="http://schemas.microsoft.com/office/drawing/2014/main" id="{00000000-0008-0000-0A00-0000DF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5784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283</xdr:row>
      <xdr:rowOff>39688</xdr:rowOff>
    </xdr:from>
    <xdr:to>
      <xdr:col>6</xdr:col>
      <xdr:colOff>346075</xdr:colOff>
      <xdr:row>283</xdr:row>
      <xdr:rowOff>293688</xdr:rowOff>
    </xdr:to>
    <xdr:pic>
      <xdr:nvPicPr>
        <xdr:cNvPr id="14818" name="Picture 14817">
          <a:extLst>
            <a:ext uri="{FF2B5EF4-FFF2-40B4-BE49-F238E27FC236}">
              <a16:creationId xmlns:a16="http://schemas.microsoft.com/office/drawing/2014/main" id="{00000000-0008-0000-0A00-0000E2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5784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284</xdr:row>
      <xdr:rowOff>39688</xdr:rowOff>
    </xdr:from>
    <xdr:to>
      <xdr:col>2</xdr:col>
      <xdr:colOff>312738</xdr:colOff>
      <xdr:row>284</xdr:row>
      <xdr:rowOff>293688</xdr:rowOff>
    </xdr:to>
    <xdr:pic>
      <xdr:nvPicPr>
        <xdr:cNvPr id="14822" name="Picture 14821">
          <a:extLst>
            <a:ext uri="{FF2B5EF4-FFF2-40B4-BE49-F238E27FC236}">
              <a16:creationId xmlns:a16="http://schemas.microsoft.com/office/drawing/2014/main" id="{00000000-0008-0000-0A00-0000E6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6118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284</xdr:row>
      <xdr:rowOff>39688</xdr:rowOff>
    </xdr:from>
    <xdr:to>
      <xdr:col>6</xdr:col>
      <xdr:colOff>346075</xdr:colOff>
      <xdr:row>284</xdr:row>
      <xdr:rowOff>293688</xdr:rowOff>
    </xdr:to>
    <xdr:pic>
      <xdr:nvPicPr>
        <xdr:cNvPr id="14825" name="Picture 14824">
          <a:extLst>
            <a:ext uri="{FF2B5EF4-FFF2-40B4-BE49-F238E27FC236}">
              <a16:creationId xmlns:a16="http://schemas.microsoft.com/office/drawing/2014/main" id="{00000000-0008-0000-0A00-0000E9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6118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285</xdr:row>
      <xdr:rowOff>39688</xdr:rowOff>
    </xdr:from>
    <xdr:to>
      <xdr:col>2</xdr:col>
      <xdr:colOff>312738</xdr:colOff>
      <xdr:row>285</xdr:row>
      <xdr:rowOff>293688</xdr:rowOff>
    </xdr:to>
    <xdr:pic>
      <xdr:nvPicPr>
        <xdr:cNvPr id="14828" name="Picture 14827">
          <a:extLst>
            <a:ext uri="{FF2B5EF4-FFF2-40B4-BE49-F238E27FC236}">
              <a16:creationId xmlns:a16="http://schemas.microsoft.com/office/drawing/2014/main" id="{00000000-0008-0000-0A00-0000EC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6451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285</xdr:row>
      <xdr:rowOff>39688</xdr:rowOff>
    </xdr:from>
    <xdr:to>
      <xdr:col>6</xdr:col>
      <xdr:colOff>346075</xdr:colOff>
      <xdr:row>285</xdr:row>
      <xdr:rowOff>293688</xdr:rowOff>
    </xdr:to>
    <xdr:pic>
      <xdr:nvPicPr>
        <xdr:cNvPr id="14831" name="Picture 14830">
          <a:extLst>
            <a:ext uri="{FF2B5EF4-FFF2-40B4-BE49-F238E27FC236}">
              <a16:creationId xmlns:a16="http://schemas.microsoft.com/office/drawing/2014/main" id="{00000000-0008-0000-0A00-0000EF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6451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286</xdr:row>
      <xdr:rowOff>39688</xdr:rowOff>
    </xdr:from>
    <xdr:to>
      <xdr:col>2</xdr:col>
      <xdr:colOff>312738</xdr:colOff>
      <xdr:row>286</xdr:row>
      <xdr:rowOff>293688</xdr:rowOff>
    </xdr:to>
    <xdr:pic>
      <xdr:nvPicPr>
        <xdr:cNvPr id="14834" name="Picture 14833">
          <a:extLst>
            <a:ext uri="{FF2B5EF4-FFF2-40B4-BE49-F238E27FC236}">
              <a16:creationId xmlns:a16="http://schemas.microsoft.com/office/drawing/2014/main" id="{00000000-0008-0000-0A00-0000F2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6785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286</xdr:row>
      <xdr:rowOff>39688</xdr:rowOff>
    </xdr:from>
    <xdr:to>
      <xdr:col>6</xdr:col>
      <xdr:colOff>346075</xdr:colOff>
      <xdr:row>286</xdr:row>
      <xdr:rowOff>293688</xdr:rowOff>
    </xdr:to>
    <xdr:pic>
      <xdr:nvPicPr>
        <xdr:cNvPr id="14837" name="Picture 14836">
          <a:extLst>
            <a:ext uri="{FF2B5EF4-FFF2-40B4-BE49-F238E27FC236}">
              <a16:creationId xmlns:a16="http://schemas.microsoft.com/office/drawing/2014/main" id="{00000000-0008-0000-0A00-0000F5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6785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288</xdr:row>
      <xdr:rowOff>39688</xdr:rowOff>
    </xdr:from>
    <xdr:to>
      <xdr:col>2</xdr:col>
      <xdr:colOff>312738</xdr:colOff>
      <xdr:row>288</xdr:row>
      <xdr:rowOff>293688</xdr:rowOff>
    </xdr:to>
    <xdr:pic>
      <xdr:nvPicPr>
        <xdr:cNvPr id="14840" name="Picture 14839">
          <a:extLst>
            <a:ext uri="{FF2B5EF4-FFF2-40B4-BE49-F238E27FC236}">
              <a16:creationId xmlns:a16="http://schemas.microsoft.com/office/drawing/2014/main" id="{00000000-0008-0000-0A00-0000F8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7451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288</xdr:row>
      <xdr:rowOff>39688</xdr:rowOff>
    </xdr:from>
    <xdr:to>
      <xdr:col>6</xdr:col>
      <xdr:colOff>346075</xdr:colOff>
      <xdr:row>288</xdr:row>
      <xdr:rowOff>293688</xdr:rowOff>
    </xdr:to>
    <xdr:pic>
      <xdr:nvPicPr>
        <xdr:cNvPr id="14843" name="Picture 14842">
          <a:extLst>
            <a:ext uri="{FF2B5EF4-FFF2-40B4-BE49-F238E27FC236}">
              <a16:creationId xmlns:a16="http://schemas.microsoft.com/office/drawing/2014/main" id="{00000000-0008-0000-0A00-0000FB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7451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292</xdr:row>
      <xdr:rowOff>39688</xdr:rowOff>
    </xdr:from>
    <xdr:to>
      <xdr:col>2</xdr:col>
      <xdr:colOff>312738</xdr:colOff>
      <xdr:row>292</xdr:row>
      <xdr:rowOff>293688</xdr:rowOff>
    </xdr:to>
    <xdr:pic>
      <xdr:nvPicPr>
        <xdr:cNvPr id="14846" name="Picture 14845">
          <a:extLst>
            <a:ext uri="{FF2B5EF4-FFF2-40B4-BE49-F238E27FC236}">
              <a16:creationId xmlns:a16="http://schemas.microsoft.com/office/drawing/2014/main" id="{00000000-0008-0000-0A00-0000FE3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8852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292</xdr:row>
      <xdr:rowOff>39688</xdr:rowOff>
    </xdr:from>
    <xdr:to>
      <xdr:col>6</xdr:col>
      <xdr:colOff>346075</xdr:colOff>
      <xdr:row>292</xdr:row>
      <xdr:rowOff>293688</xdr:rowOff>
    </xdr:to>
    <xdr:pic>
      <xdr:nvPicPr>
        <xdr:cNvPr id="14849" name="Picture 14848">
          <a:extLst>
            <a:ext uri="{FF2B5EF4-FFF2-40B4-BE49-F238E27FC236}">
              <a16:creationId xmlns:a16="http://schemas.microsoft.com/office/drawing/2014/main" id="{00000000-0008-0000-0A00-000001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8852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294</xdr:row>
      <xdr:rowOff>39688</xdr:rowOff>
    </xdr:from>
    <xdr:to>
      <xdr:col>2</xdr:col>
      <xdr:colOff>312738</xdr:colOff>
      <xdr:row>294</xdr:row>
      <xdr:rowOff>293688</xdr:rowOff>
    </xdr:to>
    <xdr:pic>
      <xdr:nvPicPr>
        <xdr:cNvPr id="14852" name="Picture 14851">
          <a:extLst>
            <a:ext uri="{FF2B5EF4-FFF2-40B4-BE49-F238E27FC236}">
              <a16:creationId xmlns:a16="http://schemas.microsoft.com/office/drawing/2014/main" id="{00000000-0008-0000-0A00-000004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99518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294</xdr:row>
      <xdr:rowOff>39688</xdr:rowOff>
    </xdr:from>
    <xdr:to>
      <xdr:col>6</xdr:col>
      <xdr:colOff>346075</xdr:colOff>
      <xdr:row>294</xdr:row>
      <xdr:rowOff>293688</xdr:rowOff>
    </xdr:to>
    <xdr:pic>
      <xdr:nvPicPr>
        <xdr:cNvPr id="14855" name="Picture 14854">
          <a:extLst>
            <a:ext uri="{FF2B5EF4-FFF2-40B4-BE49-F238E27FC236}">
              <a16:creationId xmlns:a16="http://schemas.microsoft.com/office/drawing/2014/main" id="{00000000-0008-0000-0A00-000007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99518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298</xdr:row>
      <xdr:rowOff>39688</xdr:rowOff>
    </xdr:from>
    <xdr:to>
      <xdr:col>2</xdr:col>
      <xdr:colOff>312738</xdr:colOff>
      <xdr:row>298</xdr:row>
      <xdr:rowOff>293688</xdr:rowOff>
    </xdr:to>
    <xdr:pic>
      <xdr:nvPicPr>
        <xdr:cNvPr id="14858" name="Picture 14857">
          <a:extLst>
            <a:ext uri="{FF2B5EF4-FFF2-40B4-BE49-F238E27FC236}">
              <a16:creationId xmlns:a16="http://schemas.microsoft.com/office/drawing/2014/main" id="{00000000-0008-0000-0A00-00000A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0918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298</xdr:row>
      <xdr:rowOff>39688</xdr:rowOff>
    </xdr:from>
    <xdr:to>
      <xdr:col>6</xdr:col>
      <xdr:colOff>346075</xdr:colOff>
      <xdr:row>298</xdr:row>
      <xdr:rowOff>293688</xdr:rowOff>
    </xdr:to>
    <xdr:pic>
      <xdr:nvPicPr>
        <xdr:cNvPr id="14861" name="Picture 14860">
          <a:extLst>
            <a:ext uri="{FF2B5EF4-FFF2-40B4-BE49-F238E27FC236}">
              <a16:creationId xmlns:a16="http://schemas.microsoft.com/office/drawing/2014/main" id="{00000000-0008-0000-0A00-00000D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0918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300</xdr:row>
      <xdr:rowOff>39688</xdr:rowOff>
    </xdr:from>
    <xdr:to>
      <xdr:col>2</xdr:col>
      <xdr:colOff>312738</xdr:colOff>
      <xdr:row>300</xdr:row>
      <xdr:rowOff>293688</xdr:rowOff>
    </xdr:to>
    <xdr:pic>
      <xdr:nvPicPr>
        <xdr:cNvPr id="14864" name="Picture 14863">
          <a:extLst>
            <a:ext uri="{FF2B5EF4-FFF2-40B4-BE49-F238E27FC236}">
              <a16:creationId xmlns:a16="http://schemas.microsoft.com/office/drawing/2014/main" id="{00000000-0008-0000-0A00-000010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1585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300</xdr:row>
      <xdr:rowOff>39688</xdr:rowOff>
    </xdr:from>
    <xdr:to>
      <xdr:col>6</xdr:col>
      <xdr:colOff>346075</xdr:colOff>
      <xdr:row>300</xdr:row>
      <xdr:rowOff>293688</xdr:rowOff>
    </xdr:to>
    <xdr:pic>
      <xdr:nvPicPr>
        <xdr:cNvPr id="14867" name="Picture 14866">
          <a:extLst>
            <a:ext uri="{FF2B5EF4-FFF2-40B4-BE49-F238E27FC236}">
              <a16:creationId xmlns:a16="http://schemas.microsoft.com/office/drawing/2014/main" id="{00000000-0008-0000-0A00-000013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1585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301</xdr:row>
      <xdr:rowOff>39688</xdr:rowOff>
    </xdr:from>
    <xdr:to>
      <xdr:col>2</xdr:col>
      <xdr:colOff>312738</xdr:colOff>
      <xdr:row>301</xdr:row>
      <xdr:rowOff>293688</xdr:rowOff>
    </xdr:to>
    <xdr:pic>
      <xdr:nvPicPr>
        <xdr:cNvPr id="14870" name="Picture 14869">
          <a:extLst>
            <a:ext uri="{FF2B5EF4-FFF2-40B4-BE49-F238E27FC236}">
              <a16:creationId xmlns:a16="http://schemas.microsoft.com/office/drawing/2014/main" id="{00000000-0008-0000-0A00-000016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1919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301</xdr:row>
      <xdr:rowOff>39688</xdr:rowOff>
    </xdr:from>
    <xdr:to>
      <xdr:col>6</xdr:col>
      <xdr:colOff>346075</xdr:colOff>
      <xdr:row>301</xdr:row>
      <xdr:rowOff>293688</xdr:rowOff>
    </xdr:to>
    <xdr:pic>
      <xdr:nvPicPr>
        <xdr:cNvPr id="14873" name="Picture 14872">
          <a:extLst>
            <a:ext uri="{FF2B5EF4-FFF2-40B4-BE49-F238E27FC236}">
              <a16:creationId xmlns:a16="http://schemas.microsoft.com/office/drawing/2014/main" id="{00000000-0008-0000-0A00-000019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1919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302</xdr:row>
      <xdr:rowOff>39688</xdr:rowOff>
    </xdr:from>
    <xdr:to>
      <xdr:col>2</xdr:col>
      <xdr:colOff>312738</xdr:colOff>
      <xdr:row>302</xdr:row>
      <xdr:rowOff>293688</xdr:rowOff>
    </xdr:to>
    <xdr:pic>
      <xdr:nvPicPr>
        <xdr:cNvPr id="14876" name="Picture 14875">
          <a:extLst>
            <a:ext uri="{FF2B5EF4-FFF2-40B4-BE49-F238E27FC236}">
              <a16:creationId xmlns:a16="http://schemas.microsoft.com/office/drawing/2014/main" id="{00000000-0008-0000-0A00-00001C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2252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302</xdr:row>
      <xdr:rowOff>39688</xdr:rowOff>
    </xdr:from>
    <xdr:to>
      <xdr:col>6</xdr:col>
      <xdr:colOff>346075</xdr:colOff>
      <xdr:row>302</xdr:row>
      <xdr:rowOff>293688</xdr:rowOff>
    </xdr:to>
    <xdr:pic>
      <xdr:nvPicPr>
        <xdr:cNvPr id="14879" name="Picture 14878">
          <a:extLst>
            <a:ext uri="{FF2B5EF4-FFF2-40B4-BE49-F238E27FC236}">
              <a16:creationId xmlns:a16="http://schemas.microsoft.com/office/drawing/2014/main" id="{00000000-0008-0000-0A00-00001F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2252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303</xdr:row>
      <xdr:rowOff>39688</xdr:rowOff>
    </xdr:from>
    <xdr:to>
      <xdr:col>2</xdr:col>
      <xdr:colOff>312738</xdr:colOff>
      <xdr:row>303</xdr:row>
      <xdr:rowOff>293688</xdr:rowOff>
    </xdr:to>
    <xdr:pic>
      <xdr:nvPicPr>
        <xdr:cNvPr id="14882" name="Picture 14881">
          <a:extLst>
            <a:ext uri="{FF2B5EF4-FFF2-40B4-BE49-F238E27FC236}">
              <a16:creationId xmlns:a16="http://schemas.microsoft.com/office/drawing/2014/main" id="{00000000-0008-0000-0A00-000022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2585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303</xdr:row>
      <xdr:rowOff>39688</xdr:rowOff>
    </xdr:from>
    <xdr:to>
      <xdr:col>6</xdr:col>
      <xdr:colOff>346075</xdr:colOff>
      <xdr:row>303</xdr:row>
      <xdr:rowOff>293688</xdr:rowOff>
    </xdr:to>
    <xdr:pic>
      <xdr:nvPicPr>
        <xdr:cNvPr id="14885" name="Picture 14884">
          <a:extLst>
            <a:ext uri="{FF2B5EF4-FFF2-40B4-BE49-F238E27FC236}">
              <a16:creationId xmlns:a16="http://schemas.microsoft.com/office/drawing/2014/main" id="{00000000-0008-0000-0A00-000025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2585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304</xdr:row>
      <xdr:rowOff>39688</xdr:rowOff>
    </xdr:from>
    <xdr:to>
      <xdr:col>2</xdr:col>
      <xdr:colOff>312738</xdr:colOff>
      <xdr:row>304</xdr:row>
      <xdr:rowOff>293688</xdr:rowOff>
    </xdr:to>
    <xdr:pic>
      <xdr:nvPicPr>
        <xdr:cNvPr id="14888" name="Picture 14887">
          <a:extLst>
            <a:ext uri="{FF2B5EF4-FFF2-40B4-BE49-F238E27FC236}">
              <a16:creationId xmlns:a16="http://schemas.microsoft.com/office/drawing/2014/main" id="{00000000-0008-0000-0A00-000028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2919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304</xdr:row>
      <xdr:rowOff>39688</xdr:rowOff>
    </xdr:from>
    <xdr:to>
      <xdr:col>6</xdr:col>
      <xdr:colOff>346075</xdr:colOff>
      <xdr:row>304</xdr:row>
      <xdr:rowOff>293688</xdr:rowOff>
    </xdr:to>
    <xdr:pic>
      <xdr:nvPicPr>
        <xdr:cNvPr id="14891" name="Picture 14890">
          <a:extLst>
            <a:ext uri="{FF2B5EF4-FFF2-40B4-BE49-F238E27FC236}">
              <a16:creationId xmlns:a16="http://schemas.microsoft.com/office/drawing/2014/main" id="{00000000-0008-0000-0A00-00002B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2919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306</xdr:row>
      <xdr:rowOff>39688</xdr:rowOff>
    </xdr:from>
    <xdr:to>
      <xdr:col>2</xdr:col>
      <xdr:colOff>312738</xdr:colOff>
      <xdr:row>306</xdr:row>
      <xdr:rowOff>293688</xdr:rowOff>
    </xdr:to>
    <xdr:pic>
      <xdr:nvPicPr>
        <xdr:cNvPr id="14894" name="Picture 14893">
          <a:extLst>
            <a:ext uri="{FF2B5EF4-FFF2-40B4-BE49-F238E27FC236}">
              <a16:creationId xmlns:a16="http://schemas.microsoft.com/office/drawing/2014/main" id="{00000000-0008-0000-0A00-00002E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3585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306</xdr:row>
      <xdr:rowOff>39688</xdr:rowOff>
    </xdr:from>
    <xdr:to>
      <xdr:col>6</xdr:col>
      <xdr:colOff>346075</xdr:colOff>
      <xdr:row>306</xdr:row>
      <xdr:rowOff>293688</xdr:rowOff>
    </xdr:to>
    <xdr:pic>
      <xdr:nvPicPr>
        <xdr:cNvPr id="14897" name="Picture 14896">
          <a:extLst>
            <a:ext uri="{FF2B5EF4-FFF2-40B4-BE49-F238E27FC236}">
              <a16:creationId xmlns:a16="http://schemas.microsoft.com/office/drawing/2014/main" id="{00000000-0008-0000-0A00-000031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3585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307</xdr:row>
      <xdr:rowOff>39688</xdr:rowOff>
    </xdr:from>
    <xdr:to>
      <xdr:col>2</xdr:col>
      <xdr:colOff>312738</xdr:colOff>
      <xdr:row>307</xdr:row>
      <xdr:rowOff>293688</xdr:rowOff>
    </xdr:to>
    <xdr:pic>
      <xdr:nvPicPr>
        <xdr:cNvPr id="14900" name="Picture 14899">
          <a:extLst>
            <a:ext uri="{FF2B5EF4-FFF2-40B4-BE49-F238E27FC236}">
              <a16:creationId xmlns:a16="http://schemas.microsoft.com/office/drawing/2014/main" id="{00000000-0008-0000-0A00-000034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3919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307</xdr:row>
      <xdr:rowOff>39688</xdr:rowOff>
    </xdr:from>
    <xdr:to>
      <xdr:col>6</xdr:col>
      <xdr:colOff>346075</xdr:colOff>
      <xdr:row>307</xdr:row>
      <xdr:rowOff>293688</xdr:rowOff>
    </xdr:to>
    <xdr:pic>
      <xdr:nvPicPr>
        <xdr:cNvPr id="14903" name="Picture 14902">
          <a:extLst>
            <a:ext uri="{FF2B5EF4-FFF2-40B4-BE49-F238E27FC236}">
              <a16:creationId xmlns:a16="http://schemas.microsoft.com/office/drawing/2014/main" id="{00000000-0008-0000-0A00-000037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3919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311</xdr:row>
      <xdr:rowOff>39688</xdr:rowOff>
    </xdr:from>
    <xdr:to>
      <xdr:col>2</xdr:col>
      <xdr:colOff>312738</xdr:colOff>
      <xdr:row>311</xdr:row>
      <xdr:rowOff>293688</xdr:rowOff>
    </xdr:to>
    <xdr:pic>
      <xdr:nvPicPr>
        <xdr:cNvPr id="14906" name="Picture 14905">
          <a:extLst>
            <a:ext uri="{FF2B5EF4-FFF2-40B4-BE49-F238E27FC236}">
              <a16:creationId xmlns:a16="http://schemas.microsoft.com/office/drawing/2014/main" id="{00000000-0008-0000-0A00-00003A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5319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311</xdr:row>
      <xdr:rowOff>39688</xdr:rowOff>
    </xdr:from>
    <xdr:to>
      <xdr:col>6</xdr:col>
      <xdr:colOff>346075</xdr:colOff>
      <xdr:row>311</xdr:row>
      <xdr:rowOff>293688</xdr:rowOff>
    </xdr:to>
    <xdr:pic>
      <xdr:nvPicPr>
        <xdr:cNvPr id="14909" name="Picture 14908">
          <a:extLst>
            <a:ext uri="{FF2B5EF4-FFF2-40B4-BE49-F238E27FC236}">
              <a16:creationId xmlns:a16="http://schemas.microsoft.com/office/drawing/2014/main" id="{00000000-0008-0000-0A00-00003D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5319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315</xdr:row>
      <xdr:rowOff>39688</xdr:rowOff>
    </xdr:from>
    <xdr:to>
      <xdr:col>2</xdr:col>
      <xdr:colOff>312738</xdr:colOff>
      <xdr:row>315</xdr:row>
      <xdr:rowOff>293688</xdr:rowOff>
    </xdr:to>
    <xdr:pic>
      <xdr:nvPicPr>
        <xdr:cNvPr id="14912" name="Picture 14911">
          <a:extLst>
            <a:ext uri="{FF2B5EF4-FFF2-40B4-BE49-F238E27FC236}">
              <a16:creationId xmlns:a16="http://schemas.microsoft.com/office/drawing/2014/main" id="{00000000-0008-0000-0A00-000040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6719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315</xdr:row>
      <xdr:rowOff>39688</xdr:rowOff>
    </xdr:from>
    <xdr:to>
      <xdr:col>6</xdr:col>
      <xdr:colOff>346075</xdr:colOff>
      <xdr:row>315</xdr:row>
      <xdr:rowOff>293688</xdr:rowOff>
    </xdr:to>
    <xdr:pic>
      <xdr:nvPicPr>
        <xdr:cNvPr id="14915" name="Picture 14914">
          <a:extLst>
            <a:ext uri="{FF2B5EF4-FFF2-40B4-BE49-F238E27FC236}">
              <a16:creationId xmlns:a16="http://schemas.microsoft.com/office/drawing/2014/main" id="{00000000-0008-0000-0A00-000043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6719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316</xdr:row>
      <xdr:rowOff>39688</xdr:rowOff>
    </xdr:from>
    <xdr:to>
      <xdr:col>2</xdr:col>
      <xdr:colOff>312738</xdr:colOff>
      <xdr:row>316</xdr:row>
      <xdr:rowOff>293688</xdr:rowOff>
    </xdr:to>
    <xdr:pic>
      <xdr:nvPicPr>
        <xdr:cNvPr id="14918" name="Picture 14917">
          <a:extLst>
            <a:ext uri="{FF2B5EF4-FFF2-40B4-BE49-F238E27FC236}">
              <a16:creationId xmlns:a16="http://schemas.microsoft.com/office/drawing/2014/main" id="{00000000-0008-0000-0A00-000046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7053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316</xdr:row>
      <xdr:rowOff>39688</xdr:rowOff>
    </xdr:from>
    <xdr:to>
      <xdr:col>6</xdr:col>
      <xdr:colOff>346075</xdr:colOff>
      <xdr:row>316</xdr:row>
      <xdr:rowOff>293688</xdr:rowOff>
    </xdr:to>
    <xdr:pic>
      <xdr:nvPicPr>
        <xdr:cNvPr id="14921" name="Picture 14920">
          <a:extLst>
            <a:ext uri="{FF2B5EF4-FFF2-40B4-BE49-F238E27FC236}">
              <a16:creationId xmlns:a16="http://schemas.microsoft.com/office/drawing/2014/main" id="{00000000-0008-0000-0A00-000049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7053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320</xdr:row>
      <xdr:rowOff>39688</xdr:rowOff>
    </xdr:from>
    <xdr:to>
      <xdr:col>2</xdr:col>
      <xdr:colOff>312738</xdr:colOff>
      <xdr:row>320</xdr:row>
      <xdr:rowOff>293688</xdr:rowOff>
    </xdr:to>
    <xdr:pic>
      <xdr:nvPicPr>
        <xdr:cNvPr id="14924" name="Picture 14923">
          <a:extLst>
            <a:ext uri="{FF2B5EF4-FFF2-40B4-BE49-F238E27FC236}">
              <a16:creationId xmlns:a16="http://schemas.microsoft.com/office/drawing/2014/main" id="{00000000-0008-0000-0A00-00004C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8453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320</xdr:row>
      <xdr:rowOff>39688</xdr:rowOff>
    </xdr:from>
    <xdr:to>
      <xdr:col>6</xdr:col>
      <xdr:colOff>346075</xdr:colOff>
      <xdr:row>320</xdr:row>
      <xdr:rowOff>293688</xdr:rowOff>
    </xdr:to>
    <xdr:pic>
      <xdr:nvPicPr>
        <xdr:cNvPr id="14927" name="Picture 14926">
          <a:extLst>
            <a:ext uri="{FF2B5EF4-FFF2-40B4-BE49-F238E27FC236}">
              <a16:creationId xmlns:a16="http://schemas.microsoft.com/office/drawing/2014/main" id="{00000000-0008-0000-0A00-00004F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8453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322</xdr:row>
      <xdr:rowOff>39688</xdr:rowOff>
    </xdr:from>
    <xdr:to>
      <xdr:col>2</xdr:col>
      <xdr:colOff>312738</xdr:colOff>
      <xdr:row>322</xdr:row>
      <xdr:rowOff>293688</xdr:rowOff>
    </xdr:to>
    <xdr:pic>
      <xdr:nvPicPr>
        <xdr:cNvPr id="14930" name="Picture 14929">
          <a:extLst>
            <a:ext uri="{FF2B5EF4-FFF2-40B4-BE49-F238E27FC236}">
              <a16:creationId xmlns:a16="http://schemas.microsoft.com/office/drawing/2014/main" id="{00000000-0008-0000-0A00-000052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9119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322</xdr:row>
      <xdr:rowOff>39688</xdr:rowOff>
    </xdr:from>
    <xdr:to>
      <xdr:col>6</xdr:col>
      <xdr:colOff>346075</xdr:colOff>
      <xdr:row>322</xdr:row>
      <xdr:rowOff>293688</xdr:rowOff>
    </xdr:to>
    <xdr:pic>
      <xdr:nvPicPr>
        <xdr:cNvPr id="14933" name="Picture 14932">
          <a:extLst>
            <a:ext uri="{FF2B5EF4-FFF2-40B4-BE49-F238E27FC236}">
              <a16:creationId xmlns:a16="http://schemas.microsoft.com/office/drawing/2014/main" id="{00000000-0008-0000-0A00-000055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9119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323</xdr:row>
      <xdr:rowOff>39688</xdr:rowOff>
    </xdr:from>
    <xdr:to>
      <xdr:col>2</xdr:col>
      <xdr:colOff>312738</xdr:colOff>
      <xdr:row>323</xdr:row>
      <xdr:rowOff>293688</xdr:rowOff>
    </xdr:to>
    <xdr:pic>
      <xdr:nvPicPr>
        <xdr:cNvPr id="14936" name="Picture 14935">
          <a:extLst>
            <a:ext uri="{FF2B5EF4-FFF2-40B4-BE49-F238E27FC236}">
              <a16:creationId xmlns:a16="http://schemas.microsoft.com/office/drawing/2014/main" id="{00000000-0008-0000-0A00-000058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9453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323</xdr:row>
      <xdr:rowOff>39688</xdr:rowOff>
    </xdr:from>
    <xdr:to>
      <xdr:col>6</xdr:col>
      <xdr:colOff>346075</xdr:colOff>
      <xdr:row>323</xdr:row>
      <xdr:rowOff>293688</xdr:rowOff>
    </xdr:to>
    <xdr:pic>
      <xdr:nvPicPr>
        <xdr:cNvPr id="14939" name="Picture 14938">
          <a:extLst>
            <a:ext uri="{FF2B5EF4-FFF2-40B4-BE49-F238E27FC236}">
              <a16:creationId xmlns:a16="http://schemas.microsoft.com/office/drawing/2014/main" id="{00000000-0008-0000-0A00-00005B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9453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324</xdr:row>
      <xdr:rowOff>39688</xdr:rowOff>
    </xdr:from>
    <xdr:to>
      <xdr:col>2</xdr:col>
      <xdr:colOff>312738</xdr:colOff>
      <xdr:row>324</xdr:row>
      <xdr:rowOff>293688</xdr:rowOff>
    </xdr:to>
    <xdr:pic>
      <xdr:nvPicPr>
        <xdr:cNvPr id="14942" name="Picture 14941">
          <a:extLst>
            <a:ext uri="{FF2B5EF4-FFF2-40B4-BE49-F238E27FC236}">
              <a16:creationId xmlns:a16="http://schemas.microsoft.com/office/drawing/2014/main" id="{00000000-0008-0000-0A00-00005E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09786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324</xdr:row>
      <xdr:rowOff>39688</xdr:rowOff>
    </xdr:from>
    <xdr:to>
      <xdr:col>6</xdr:col>
      <xdr:colOff>346075</xdr:colOff>
      <xdr:row>324</xdr:row>
      <xdr:rowOff>293688</xdr:rowOff>
    </xdr:to>
    <xdr:pic>
      <xdr:nvPicPr>
        <xdr:cNvPr id="14945" name="Picture 14944">
          <a:extLst>
            <a:ext uri="{FF2B5EF4-FFF2-40B4-BE49-F238E27FC236}">
              <a16:creationId xmlns:a16="http://schemas.microsoft.com/office/drawing/2014/main" id="{00000000-0008-0000-0A00-000061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09786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325</xdr:row>
      <xdr:rowOff>39688</xdr:rowOff>
    </xdr:from>
    <xdr:to>
      <xdr:col>2</xdr:col>
      <xdr:colOff>312738</xdr:colOff>
      <xdr:row>325</xdr:row>
      <xdr:rowOff>293688</xdr:rowOff>
    </xdr:to>
    <xdr:pic>
      <xdr:nvPicPr>
        <xdr:cNvPr id="14948" name="Picture 14947">
          <a:extLst>
            <a:ext uri="{FF2B5EF4-FFF2-40B4-BE49-F238E27FC236}">
              <a16:creationId xmlns:a16="http://schemas.microsoft.com/office/drawing/2014/main" id="{00000000-0008-0000-0A00-000064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0120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325</xdr:row>
      <xdr:rowOff>39688</xdr:rowOff>
    </xdr:from>
    <xdr:to>
      <xdr:col>6</xdr:col>
      <xdr:colOff>346075</xdr:colOff>
      <xdr:row>325</xdr:row>
      <xdr:rowOff>293688</xdr:rowOff>
    </xdr:to>
    <xdr:pic>
      <xdr:nvPicPr>
        <xdr:cNvPr id="14951" name="Picture 14950">
          <a:extLst>
            <a:ext uri="{FF2B5EF4-FFF2-40B4-BE49-F238E27FC236}">
              <a16:creationId xmlns:a16="http://schemas.microsoft.com/office/drawing/2014/main" id="{00000000-0008-0000-0A00-000067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0120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326</xdr:row>
      <xdr:rowOff>39688</xdr:rowOff>
    </xdr:from>
    <xdr:to>
      <xdr:col>2</xdr:col>
      <xdr:colOff>312738</xdr:colOff>
      <xdr:row>326</xdr:row>
      <xdr:rowOff>293688</xdr:rowOff>
    </xdr:to>
    <xdr:pic>
      <xdr:nvPicPr>
        <xdr:cNvPr id="14954" name="Picture 14953">
          <a:extLst>
            <a:ext uri="{FF2B5EF4-FFF2-40B4-BE49-F238E27FC236}">
              <a16:creationId xmlns:a16="http://schemas.microsoft.com/office/drawing/2014/main" id="{00000000-0008-0000-0A00-00006A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0453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326</xdr:row>
      <xdr:rowOff>39688</xdr:rowOff>
    </xdr:from>
    <xdr:to>
      <xdr:col>6</xdr:col>
      <xdr:colOff>346075</xdr:colOff>
      <xdr:row>326</xdr:row>
      <xdr:rowOff>293688</xdr:rowOff>
    </xdr:to>
    <xdr:pic>
      <xdr:nvPicPr>
        <xdr:cNvPr id="14957" name="Picture 14956">
          <a:extLst>
            <a:ext uri="{FF2B5EF4-FFF2-40B4-BE49-F238E27FC236}">
              <a16:creationId xmlns:a16="http://schemas.microsoft.com/office/drawing/2014/main" id="{00000000-0008-0000-0A00-00006D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0453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328</xdr:row>
      <xdr:rowOff>39688</xdr:rowOff>
    </xdr:from>
    <xdr:to>
      <xdr:col>2</xdr:col>
      <xdr:colOff>312738</xdr:colOff>
      <xdr:row>328</xdr:row>
      <xdr:rowOff>293688</xdr:rowOff>
    </xdr:to>
    <xdr:pic>
      <xdr:nvPicPr>
        <xdr:cNvPr id="14960" name="Picture 14959">
          <a:extLst>
            <a:ext uri="{FF2B5EF4-FFF2-40B4-BE49-F238E27FC236}">
              <a16:creationId xmlns:a16="http://schemas.microsoft.com/office/drawing/2014/main" id="{00000000-0008-0000-0A00-000070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1120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328</xdr:row>
      <xdr:rowOff>39688</xdr:rowOff>
    </xdr:from>
    <xdr:to>
      <xdr:col>6</xdr:col>
      <xdr:colOff>346075</xdr:colOff>
      <xdr:row>328</xdr:row>
      <xdr:rowOff>293688</xdr:rowOff>
    </xdr:to>
    <xdr:pic>
      <xdr:nvPicPr>
        <xdr:cNvPr id="14963" name="Picture 14962">
          <a:extLst>
            <a:ext uri="{FF2B5EF4-FFF2-40B4-BE49-F238E27FC236}">
              <a16:creationId xmlns:a16="http://schemas.microsoft.com/office/drawing/2014/main" id="{00000000-0008-0000-0A00-000073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1120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329</xdr:row>
      <xdr:rowOff>39688</xdr:rowOff>
    </xdr:from>
    <xdr:to>
      <xdr:col>2</xdr:col>
      <xdr:colOff>312738</xdr:colOff>
      <xdr:row>329</xdr:row>
      <xdr:rowOff>293688</xdr:rowOff>
    </xdr:to>
    <xdr:pic>
      <xdr:nvPicPr>
        <xdr:cNvPr id="14966" name="Picture 14965">
          <a:extLst>
            <a:ext uri="{FF2B5EF4-FFF2-40B4-BE49-F238E27FC236}">
              <a16:creationId xmlns:a16="http://schemas.microsoft.com/office/drawing/2014/main" id="{00000000-0008-0000-0A00-000076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1453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329</xdr:row>
      <xdr:rowOff>39688</xdr:rowOff>
    </xdr:from>
    <xdr:to>
      <xdr:col>6</xdr:col>
      <xdr:colOff>346075</xdr:colOff>
      <xdr:row>329</xdr:row>
      <xdr:rowOff>293688</xdr:rowOff>
    </xdr:to>
    <xdr:pic>
      <xdr:nvPicPr>
        <xdr:cNvPr id="14969" name="Picture 14968">
          <a:extLst>
            <a:ext uri="{FF2B5EF4-FFF2-40B4-BE49-F238E27FC236}">
              <a16:creationId xmlns:a16="http://schemas.microsoft.com/office/drawing/2014/main" id="{00000000-0008-0000-0A00-000079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1453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330</xdr:row>
      <xdr:rowOff>39688</xdr:rowOff>
    </xdr:from>
    <xdr:to>
      <xdr:col>2</xdr:col>
      <xdr:colOff>312738</xdr:colOff>
      <xdr:row>330</xdr:row>
      <xdr:rowOff>293688</xdr:rowOff>
    </xdr:to>
    <xdr:pic>
      <xdr:nvPicPr>
        <xdr:cNvPr id="14972" name="Picture 14971">
          <a:extLst>
            <a:ext uri="{FF2B5EF4-FFF2-40B4-BE49-F238E27FC236}">
              <a16:creationId xmlns:a16="http://schemas.microsoft.com/office/drawing/2014/main" id="{00000000-0008-0000-0A00-00007C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1786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330</xdr:row>
      <xdr:rowOff>39688</xdr:rowOff>
    </xdr:from>
    <xdr:to>
      <xdr:col>6</xdr:col>
      <xdr:colOff>346075</xdr:colOff>
      <xdr:row>330</xdr:row>
      <xdr:rowOff>293688</xdr:rowOff>
    </xdr:to>
    <xdr:pic>
      <xdr:nvPicPr>
        <xdr:cNvPr id="14975" name="Picture 14974">
          <a:extLst>
            <a:ext uri="{FF2B5EF4-FFF2-40B4-BE49-F238E27FC236}">
              <a16:creationId xmlns:a16="http://schemas.microsoft.com/office/drawing/2014/main" id="{00000000-0008-0000-0A00-00007F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1786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331</xdr:row>
      <xdr:rowOff>39688</xdr:rowOff>
    </xdr:from>
    <xdr:to>
      <xdr:col>2</xdr:col>
      <xdr:colOff>312738</xdr:colOff>
      <xdr:row>331</xdr:row>
      <xdr:rowOff>293688</xdr:rowOff>
    </xdr:to>
    <xdr:pic>
      <xdr:nvPicPr>
        <xdr:cNvPr id="14978" name="Picture 14977">
          <a:extLst>
            <a:ext uri="{FF2B5EF4-FFF2-40B4-BE49-F238E27FC236}">
              <a16:creationId xmlns:a16="http://schemas.microsoft.com/office/drawing/2014/main" id="{00000000-0008-0000-0A00-000082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2120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331</xdr:row>
      <xdr:rowOff>39688</xdr:rowOff>
    </xdr:from>
    <xdr:to>
      <xdr:col>6</xdr:col>
      <xdr:colOff>346075</xdr:colOff>
      <xdr:row>331</xdr:row>
      <xdr:rowOff>293688</xdr:rowOff>
    </xdr:to>
    <xdr:pic>
      <xdr:nvPicPr>
        <xdr:cNvPr id="14981" name="Picture 14980">
          <a:extLst>
            <a:ext uri="{FF2B5EF4-FFF2-40B4-BE49-F238E27FC236}">
              <a16:creationId xmlns:a16="http://schemas.microsoft.com/office/drawing/2014/main" id="{00000000-0008-0000-0A00-000085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2120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335</xdr:row>
      <xdr:rowOff>39688</xdr:rowOff>
    </xdr:from>
    <xdr:to>
      <xdr:col>2</xdr:col>
      <xdr:colOff>312738</xdr:colOff>
      <xdr:row>335</xdr:row>
      <xdr:rowOff>293688</xdr:rowOff>
    </xdr:to>
    <xdr:pic>
      <xdr:nvPicPr>
        <xdr:cNvPr id="14984" name="Picture 14983">
          <a:extLst>
            <a:ext uri="{FF2B5EF4-FFF2-40B4-BE49-F238E27FC236}">
              <a16:creationId xmlns:a16="http://schemas.microsoft.com/office/drawing/2014/main" id="{00000000-0008-0000-0A00-000088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3520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335</xdr:row>
      <xdr:rowOff>39688</xdr:rowOff>
    </xdr:from>
    <xdr:to>
      <xdr:col>6</xdr:col>
      <xdr:colOff>346075</xdr:colOff>
      <xdr:row>335</xdr:row>
      <xdr:rowOff>293688</xdr:rowOff>
    </xdr:to>
    <xdr:pic>
      <xdr:nvPicPr>
        <xdr:cNvPr id="14987" name="Picture 14986">
          <a:extLst>
            <a:ext uri="{FF2B5EF4-FFF2-40B4-BE49-F238E27FC236}">
              <a16:creationId xmlns:a16="http://schemas.microsoft.com/office/drawing/2014/main" id="{00000000-0008-0000-0A00-00008B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3520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339</xdr:row>
      <xdr:rowOff>39688</xdr:rowOff>
    </xdr:from>
    <xdr:to>
      <xdr:col>2</xdr:col>
      <xdr:colOff>312738</xdr:colOff>
      <xdr:row>339</xdr:row>
      <xdr:rowOff>293688</xdr:rowOff>
    </xdr:to>
    <xdr:pic>
      <xdr:nvPicPr>
        <xdr:cNvPr id="14990" name="Picture 14989">
          <a:extLst>
            <a:ext uri="{FF2B5EF4-FFF2-40B4-BE49-F238E27FC236}">
              <a16:creationId xmlns:a16="http://schemas.microsoft.com/office/drawing/2014/main" id="{00000000-0008-0000-0A00-00008E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4920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339</xdr:row>
      <xdr:rowOff>39688</xdr:rowOff>
    </xdr:from>
    <xdr:to>
      <xdr:col>6</xdr:col>
      <xdr:colOff>346075</xdr:colOff>
      <xdr:row>339</xdr:row>
      <xdr:rowOff>293688</xdr:rowOff>
    </xdr:to>
    <xdr:pic>
      <xdr:nvPicPr>
        <xdr:cNvPr id="14993" name="Picture 14992">
          <a:extLst>
            <a:ext uri="{FF2B5EF4-FFF2-40B4-BE49-F238E27FC236}">
              <a16:creationId xmlns:a16="http://schemas.microsoft.com/office/drawing/2014/main" id="{00000000-0008-0000-0A00-000091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4920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340</xdr:row>
      <xdr:rowOff>39688</xdr:rowOff>
    </xdr:from>
    <xdr:to>
      <xdr:col>2</xdr:col>
      <xdr:colOff>312738</xdr:colOff>
      <xdr:row>340</xdr:row>
      <xdr:rowOff>293688</xdr:rowOff>
    </xdr:to>
    <xdr:pic>
      <xdr:nvPicPr>
        <xdr:cNvPr id="14996" name="Picture 14995">
          <a:extLst>
            <a:ext uri="{FF2B5EF4-FFF2-40B4-BE49-F238E27FC236}">
              <a16:creationId xmlns:a16="http://schemas.microsoft.com/office/drawing/2014/main" id="{00000000-0008-0000-0A00-000094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5254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340</xdr:row>
      <xdr:rowOff>39688</xdr:rowOff>
    </xdr:from>
    <xdr:to>
      <xdr:col>6</xdr:col>
      <xdr:colOff>346075</xdr:colOff>
      <xdr:row>340</xdr:row>
      <xdr:rowOff>293688</xdr:rowOff>
    </xdr:to>
    <xdr:pic>
      <xdr:nvPicPr>
        <xdr:cNvPr id="14999" name="Picture 14998">
          <a:extLst>
            <a:ext uri="{FF2B5EF4-FFF2-40B4-BE49-F238E27FC236}">
              <a16:creationId xmlns:a16="http://schemas.microsoft.com/office/drawing/2014/main" id="{00000000-0008-0000-0A00-000097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5254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341</xdr:row>
      <xdr:rowOff>39688</xdr:rowOff>
    </xdr:from>
    <xdr:to>
      <xdr:col>2</xdr:col>
      <xdr:colOff>312738</xdr:colOff>
      <xdr:row>341</xdr:row>
      <xdr:rowOff>293688</xdr:rowOff>
    </xdr:to>
    <xdr:pic>
      <xdr:nvPicPr>
        <xdr:cNvPr id="15002" name="Picture 15001">
          <a:extLst>
            <a:ext uri="{FF2B5EF4-FFF2-40B4-BE49-F238E27FC236}">
              <a16:creationId xmlns:a16="http://schemas.microsoft.com/office/drawing/2014/main" id="{00000000-0008-0000-0A00-00009A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5587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341</xdr:row>
      <xdr:rowOff>39688</xdr:rowOff>
    </xdr:from>
    <xdr:to>
      <xdr:col>6</xdr:col>
      <xdr:colOff>346075</xdr:colOff>
      <xdr:row>341</xdr:row>
      <xdr:rowOff>293688</xdr:rowOff>
    </xdr:to>
    <xdr:pic>
      <xdr:nvPicPr>
        <xdr:cNvPr id="15005" name="Picture 15004">
          <a:extLst>
            <a:ext uri="{FF2B5EF4-FFF2-40B4-BE49-F238E27FC236}">
              <a16:creationId xmlns:a16="http://schemas.microsoft.com/office/drawing/2014/main" id="{00000000-0008-0000-0A00-00009D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5587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343</xdr:row>
      <xdr:rowOff>39688</xdr:rowOff>
    </xdr:from>
    <xdr:to>
      <xdr:col>2</xdr:col>
      <xdr:colOff>312738</xdr:colOff>
      <xdr:row>343</xdr:row>
      <xdr:rowOff>293688</xdr:rowOff>
    </xdr:to>
    <xdr:pic>
      <xdr:nvPicPr>
        <xdr:cNvPr id="15008" name="Picture 15007">
          <a:extLst>
            <a:ext uri="{FF2B5EF4-FFF2-40B4-BE49-F238E27FC236}">
              <a16:creationId xmlns:a16="http://schemas.microsoft.com/office/drawing/2014/main" id="{00000000-0008-0000-0A00-0000A0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6254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343</xdr:row>
      <xdr:rowOff>39688</xdr:rowOff>
    </xdr:from>
    <xdr:to>
      <xdr:col>6</xdr:col>
      <xdr:colOff>346075</xdr:colOff>
      <xdr:row>343</xdr:row>
      <xdr:rowOff>293688</xdr:rowOff>
    </xdr:to>
    <xdr:pic>
      <xdr:nvPicPr>
        <xdr:cNvPr id="15011" name="Picture 15010">
          <a:extLst>
            <a:ext uri="{FF2B5EF4-FFF2-40B4-BE49-F238E27FC236}">
              <a16:creationId xmlns:a16="http://schemas.microsoft.com/office/drawing/2014/main" id="{00000000-0008-0000-0A00-0000A3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625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344</xdr:row>
      <xdr:rowOff>39688</xdr:rowOff>
    </xdr:from>
    <xdr:to>
      <xdr:col>2</xdr:col>
      <xdr:colOff>312738</xdr:colOff>
      <xdr:row>344</xdr:row>
      <xdr:rowOff>293688</xdr:rowOff>
    </xdr:to>
    <xdr:pic>
      <xdr:nvPicPr>
        <xdr:cNvPr id="15014" name="Picture 15013">
          <a:extLst>
            <a:ext uri="{FF2B5EF4-FFF2-40B4-BE49-F238E27FC236}">
              <a16:creationId xmlns:a16="http://schemas.microsoft.com/office/drawing/2014/main" id="{00000000-0008-0000-0A00-0000A6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6587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344</xdr:row>
      <xdr:rowOff>39688</xdr:rowOff>
    </xdr:from>
    <xdr:to>
      <xdr:col>6</xdr:col>
      <xdr:colOff>346075</xdr:colOff>
      <xdr:row>344</xdr:row>
      <xdr:rowOff>293688</xdr:rowOff>
    </xdr:to>
    <xdr:pic>
      <xdr:nvPicPr>
        <xdr:cNvPr id="15017" name="Picture 15016">
          <a:extLst>
            <a:ext uri="{FF2B5EF4-FFF2-40B4-BE49-F238E27FC236}">
              <a16:creationId xmlns:a16="http://schemas.microsoft.com/office/drawing/2014/main" id="{00000000-0008-0000-0A00-0000A9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6587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345</xdr:row>
      <xdr:rowOff>39688</xdr:rowOff>
    </xdr:from>
    <xdr:to>
      <xdr:col>2</xdr:col>
      <xdr:colOff>312738</xdr:colOff>
      <xdr:row>345</xdr:row>
      <xdr:rowOff>293688</xdr:rowOff>
    </xdr:to>
    <xdr:pic>
      <xdr:nvPicPr>
        <xdr:cNvPr id="15020" name="Picture 15019">
          <a:extLst>
            <a:ext uri="{FF2B5EF4-FFF2-40B4-BE49-F238E27FC236}">
              <a16:creationId xmlns:a16="http://schemas.microsoft.com/office/drawing/2014/main" id="{00000000-0008-0000-0A00-0000AC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6920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345</xdr:row>
      <xdr:rowOff>39688</xdr:rowOff>
    </xdr:from>
    <xdr:to>
      <xdr:col>6</xdr:col>
      <xdr:colOff>346075</xdr:colOff>
      <xdr:row>345</xdr:row>
      <xdr:rowOff>293688</xdr:rowOff>
    </xdr:to>
    <xdr:pic>
      <xdr:nvPicPr>
        <xdr:cNvPr id="15023" name="Picture 15022">
          <a:extLst>
            <a:ext uri="{FF2B5EF4-FFF2-40B4-BE49-F238E27FC236}">
              <a16:creationId xmlns:a16="http://schemas.microsoft.com/office/drawing/2014/main" id="{00000000-0008-0000-0A00-0000AF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6920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346</xdr:row>
      <xdr:rowOff>39688</xdr:rowOff>
    </xdr:from>
    <xdr:to>
      <xdr:col>2</xdr:col>
      <xdr:colOff>312738</xdr:colOff>
      <xdr:row>346</xdr:row>
      <xdr:rowOff>293688</xdr:rowOff>
    </xdr:to>
    <xdr:pic>
      <xdr:nvPicPr>
        <xdr:cNvPr id="15026" name="Picture 15025">
          <a:extLst>
            <a:ext uri="{FF2B5EF4-FFF2-40B4-BE49-F238E27FC236}">
              <a16:creationId xmlns:a16="http://schemas.microsoft.com/office/drawing/2014/main" id="{00000000-0008-0000-0A00-0000B2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7254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346</xdr:row>
      <xdr:rowOff>39688</xdr:rowOff>
    </xdr:from>
    <xdr:to>
      <xdr:col>6</xdr:col>
      <xdr:colOff>346075</xdr:colOff>
      <xdr:row>346</xdr:row>
      <xdr:rowOff>293688</xdr:rowOff>
    </xdr:to>
    <xdr:pic>
      <xdr:nvPicPr>
        <xdr:cNvPr id="15029" name="Picture 15028">
          <a:extLst>
            <a:ext uri="{FF2B5EF4-FFF2-40B4-BE49-F238E27FC236}">
              <a16:creationId xmlns:a16="http://schemas.microsoft.com/office/drawing/2014/main" id="{00000000-0008-0000-0A00-0000B5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7254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348</xdr:row>
      <xdr:rowOff>39688</xdr:rowOff>
    </xdr:from>
    <xdr:to>
      <xdr:col>2</xdr:col>
      <xdr:colOff>312738</xdr:colOff>
      <xdr:row>348</xdr:row>
      <xdr:rowOff>293688</xdr:rowOff>
    </xdr:to>
    <xdr:pic>
      <xdr:nvPicPr>
        <xdr:cNvPr id="15032" name="Picture 15031">
          <a:extLst>
            <a:ext uri="{FF2B5EF4-FFF2-40B4-BE49-F238E27FC236}">
              <a16:creationId xmlns:a16="http://schemas.microsoft.com/office/drawing/2014/main" id="{00000000-0008-0000-0A00-0000B8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7921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348</xdr:row>
      <xdr:rowOff>39688</xdr:rowOff>
    </xdr:from>
    <xdr:to>
      <xdr:col>6</xdr:col>
      <xdr:colOff>346075</xdr:colOff>
      <xdr:row>348</xdr:row>
      <xdr:rowOff>293688</xdr:rowOff>
    </xdr:to>
    <xdr:pic>
      <xdr:nvPicPr>
        <xdr:cNvPr id="15035" name="Picture 15034">
          <a:extLst>
            <a:ext uri="{FF2B5EF4-FFF2-40B4-BE49-F238E27FC236}">
              <a16:creationId xmlns:a16="http://schemas.microsoft.com/office/drawing/2014/main" id="{00000000-0008-0000-0A00-0000BB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7921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349</xdr:row>
      <xdr:rowOff>39688</xdr:rowOff>
    </xdr:from>
    <xdr:to>
      <xdr:col>2</xdr:col>
      <xdr:colOff>312738</xdr:colOff>
      <xdr:row>349</xdr:row>
      <xdr:rowOff>293688</xdr:rowOff>
    </xdr:to>
    <xdr:pic>
      <xdr:nvPicPr>
        <xdr:cNvPr id="15038" name="Picture 15037">
          <a:extLst>
            <a:ext uri="{FF2B5EF4-FFF2-40B4-BE49-F238E27FC236}">
              <a16:creationId xmlns:a16="http://schemas.microsoft.com/office/drawing/2014/main" id="{00000000-0008-0000-0A00-0000BE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8254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349</xdr:row>
      <xdr:rowOff>39688</xdr:rowOff>
    </xdr:from>
    <xdr:to>
      <xdr:col>6</xdr:col>
      <xdr:colOff>346075</xdr:colOff>
      <xdr:row>349</xdr:row>
      <xdr:rowOff>293688</xdr:rowOff>
    </xdr:to>
    <xdr:pic>
      <xdr:nvPicPr>
        <xdr:cNvPr id="15041" name="Picture 15040">
          <a:extLst>
            <a:ext uri="{FF2B5EF4-FFF2-40B4-BE49-F238E27FC236}">
              <a16:creationId xmlns:a16="http://schemas.microsoft.com/office/drawing/2014/main" id="{00000000-0008-0000-0A00-0000C1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8254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353</xdr:row>
      <xdr:rowOff>39688</xdr:rowOff>
    </xdr:from>
    <xdr:to>
      <xdr:col>2</xdr:col>
      <xdr:colOff>312738</xdr:colOff>
      <xdr:row>353</xdr:row>
      <xdr:rowOff>293688</xdr:rowOff>
    </xdr:to>
    <xdr:pic>
      <xdr:nvPicPr>
        <xdr:cNvPr id="15044" name="Picture 15043">
          <a:extLst>
            <a:ext uri="{FF2B5EF4-FFF2-40B4-BE49-F238E27FC236}">
              <a16:creationId xmlns:a16="http://schemas.microsoft.com/office/drawing/2014/main" id="{00000000-0008-0000-0A00-0000C4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9654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353</xdr:row>
      <xdr:rowOff>39688</xdr:rowOff>
    </xdr:from>
    <xdr:to>
      <xdr:col>6</xdr:col>
      <xdr:colOff>346075</xdr:colOff>
      <xdr:row>353</xdr:row>
      <xdr:rowOff>293688</xdr:rowOff>
    </xdr:to>
    <xdr:pic>
      <xdr:nvPicPr>
        <xdr:cNvPr id="15047" name="Picture 15046">
          <a:extLst>
            <a:ext uri="{FF2B5EF4-FFF2-40B4-BE49-F238E27FC236}">
              <a16:creationId xmlns:a16="http://schemas.microsoft.com/office/drawing/2014/main" id="{00000000-0008-0000-0A00-0000C7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9654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354</xdr:row>
      <xdr:rowOff>39688</xdr:rowOff>
    </xdr:from>
    <xdr:to>
      <xdr:col>2</xdr:col>
      <xdr:colOff>312738</xdr:colOff>
      <xdr:row>354</xdr:row>
      <xdr:rowOff>293688</xdr:rowOff>
    </xdr:to>
    <xdr:pic>
      <xdr:nvPicPr>
        <xdr:cNvPr id="15050" name="Picture 15049">
          <a:extLst>
            <a:ext uri="{FF2B5EF4-FFF2-40B4-BE49-F238E27FC236}">
              <a16:creationId xmlns:a16="http://schemas.microsoft.com/office/drawing/2014/main" id="{00000000-0008-0000-0A00-0000CA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19988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354</xdr:row>
      <xdr:rowOff>39688</xdr:rowOff>
    </xdr:from>
    <xdr:to>
      <xdr:col>6</xdr:col>
      <xdr:colOff>346075</xdr:colOff>
      <xdr:row>354</xdr:row>
      <xdr:rowOff>293688</xdr:rowOff>
    </xdr:to>
    <xdr:pic>
      <xdr:nvPicPr>
        <xdr:cNvPr id="15053" name="Picture 15052">
          <a:extLst>
            <a:ext uri="{FF2B5EF4-FFF2-40B4-BE49-F238E27FC236}">
              <a16:creationId xmlns:a16="http://schemas.microsoft.com/office/drawing/2014/main" id="{00000000-0008-0000-0A00-0000CD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19988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355</xdr:row>
      <xdr:rowOff>39688</xdr:rowOff>
    </xdr:from>
    <xdr:to>
      <xdr:col>2</xdr:col>
      <xdr:colOff>312738</xdr:colOff>
      <xdr:row>355</xdr:row>
      <xdr:rowOff>293688</xdr:rowOff>
    </xdr:to>
    <xdr:pic>
      <xdr:nvPicPr>
        <xdr:cNvPr id="15056" name="Picture 15055">
          <a:extLst>
            <a:ext uri="{FF2B5EF4-FFF2-40B4-BE49-F238E27FC236}">
              <a16:creationId xmlns:a16="http://schemas.microsoft.com/office/drawing/2014/main" id="{00000000-0008-0000-0A00-0000D0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0321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355</xdr:row>
      <xdr:rowOff>39688</xdr:rowOff>
    </xdr:from>
    <xdr:to>
      <xdr:col>6</xdr:col>
      <xdr:colOff>346075</xdr:colOff>
      <xdr:row>355</xdr:row>
      <xdr:rowOff>293688</xdr:rowOff>
    </xdr:to>
    <xdr:pic>
      <xdr:nvPicPr>
        <xdr:cNvPr id="15059" name="Picture 15058">
          <a:extLst>
            <a:ext uri="{FF2B5EF4-FFF2-40B4-BE49-F238E27FC236}">
              <a16:creationId xmlns:a16="http://schemas.microsoft.com/office/drawing/2014/main" id="{00000000-0008-0000-0A00-0000D3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0321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356</xdr:row>
      <xdr:rowOff>39688</xdr:rowOff>
    </xdr:from>
    <xdr:to>
      <xdr:col>2</xdr:col>
      <xdr:colOff>312738</xdr:colOff>
      <xdr:row>356</xdr:row>
      <xdr:rowOff>293688</xdr:rowOff>
    </xdr:to>
    <xdr:pic>
      <xdr:nvPicPr>
        <xdr:cNvPr id="15062" name="Picture 15061">
          <a:extLst>
            <a:ext uri="{FF2B5EF4-FFF2-40B4-BE49-F238E27FC236}">
              <a16:creationId xmlns:a16="http://schemas.microsoft.com/office/drawing/2014/main" id="{00000000-0008-0000-0A00-0000D6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0654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356</xdr:row>
      <xdr:rowOff>39688</xdr:rowOff>
    </xdr:from>
    <xdr:to>
      <xdr:col>6</xdr:col>
      <xdr:colOff>346075</xdr:colOff>
      <xdr:row>356</xdr:row>
      <xdr:rowOff>293688</xdr:rowOff>
    </xdr:to>
    <xdr:pic>
      <xdr:nvPicPr>
        <xdr:cNvPr id="15065" name="Picture 15064">
          <a:extLst>
            <a:ext uri="{FF2B5EF4-FFF2-40B4-BE49-F238E27FC236}">
              <a16:creationId xmlns:a16="http://schemas.microsoft.com/office/drawing/2014/main" id="{00000000-0008-0000-0A00-0000D9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0654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357</xdr:row>
      <xdr:rowOff>39688</xdr:rowOff>
    </xdr:from>
    <xdr:to>
      <xdr:col>2</xdr:col>
      <xdr:colOff>312738</xdr:colOff>
      <xdr:row>357</xdr:row>
      <xdr:rowOff>293688</xdr:rowOff>
    </xdr:to>
    <xdr:pic>
      <xdr:nvPicPr>
        <xdr:cNvPr id="15068" name="Picture 15067">
          <a:extLst>
            <a:ext uri="{FF2B5EF4-FFF2-40B4-BE49-F238E27FC236}">
              <a16:creationId xmlns:a16="http://schemas.microsoft.com/office/drawing/2014/main" id="{00000000-0008-0000-0A00-0000DC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0988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357</xdr:row>
      <xdr:rowOff>39688</xdr:rowOff>
    </xdr:from>
    <xdr:to>
      <xdr:col>6</xdr:col>
      <xdr:colOff>346075</xdr:colOff>
      <xdr:row>357</xdr:row>
      <xdr:rowOff>293688</xdr:rowOff>
    </xdr:to>
    <xdr:pic>
      <xdr:nvPicPr>
        <xdr:cNvPr id="15071" name="Picture 15070">
          <a:extLst>
            <a:ext uri="{FF2B5EF4-FFF2-40B4-BE49-F238E27FC236}">
              <a16:creationId xmlns:a16="http://schemas.microsoft.com/office/drawing/2014/main" id="{00000000-0008-0000-0A00-0000DF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0988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359</xdr:row>
      <xdr:rowOff>39688</xdr:rowOff>
    </xdr:from>
    <xdr:to>
      <xdr:col>2</xdr:col>
      <xdr:colOff>312738</xdr:colOff>
      <xdr:row>359</xdr:row>
      <xdr:rowOff>293688</xdr:rowOff>
    </xdr:to>
    <xdr:pic>
      <xdr:nvPicPr>
        <xdr:cNvPr id="15074" name="Picture 15073">
          <a:extLst>
            <a:ext uri="{FF2B5EF4-FFF2-40B4-BE49-F238E27FC236}">
              <a16:creationId xmlns:a16="http://schemas.microsoft.com/office/drawing/2014/main" id="{00000000-0008-0000-0A00-0000E2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1654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359</xdr:row>
      <xdr:rowOff>39688</xdr:rowOff>
    </xdr:from>
    <xdr:to>
      <xdr:col>6</xdr:col>
      <xdr:colOff>346075</xdr:colOff>
      <xdr:row>359</xdr:row>
      <xdr:rowOff>293688</xdr:rowOff>
    </xdr:to>
    <xdr:pic>
      <xdr:nvPicPr>
        <xdr:cNvPr id="15077" name="Picture 15076">
          <a:extLst>
            <a:ext uri="{FF2B5EF4-FFF2-40B4-BE49-F238E27FC236}">
              <a16:creationId xmlns:a16="http://schemas.microsoft.com/office/drawing/2014/main" id="{00000000-0008-0000-0A00-0000E5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1654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360</xdr:row>
      <xdr:rowOff>39688</xdr:rowOff>
    </xdr:from>
    <xdr:to>
      <xdr:col>2</xdr:col>
      <xdr:colOff>312738</xdr:colOff>
      <xdr:row>360</xdr:row>
      <xdr:rowOff>293688</xdr:rowOff>
    </xdr:to>
    <xdr:pic>
      <xdr:nvPicPr>
        <xdr:cNvPr id="15080" name="Picture 15079">
          <a:extLst>
            <a:ext uri="{FF2B5EF4-FFF2-40B4-BE49-F238E27FC236}">
              <a16:creationId xmlns:a16="http://schemas.microsoft.com/office/drawing/2014/main" id="{00000000-0008-0000-0A00-0000E8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1988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360</xdr:row>
      <xdr:rowOff>39688</xdr:rowOff>
    </xdr:from>
    <xdr:to>
      <xdr:col>6</xdr:col>
      <xdr:colOff>346075</xdr:colOff>
      <xdr:row>360</xdr:row>
      <xdr:rowOff>293688</xdr:rowOff>
    </xdr:to>
    <xdr:pic>
      <xdr:nvPicPr>
        <xdr:cNvPr id="15083" name="Picture 15082">
          <a:extLst>
            <a:ext uri="{FF2B5EF4-FFF2-40B4-BE49-F238E27FC236}">
              <a16:creationId xmlns:a16="http://schemas.microsoft.com/office/drawing/2014/main" id="{00000000-0008-0000-0A00-0000EB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1988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361</xdr:row>
      <xdr:rowOff>39688</xdr:rowOff>
    </xdr:from>
    <xdr:to>
      <xdr:col>2</xdr:col>
      <xdr:colOff>312738</xdr:colOff>
      <xdr:row>361</xdr:row>
      <xdr:rowOff>293688</xdr:rowOff>
    </xdr:to>
    <xdr:pic>
      <xdr:nvPicPr>
        <xdr:cNvPr id="15086" name="Picture 15085">
          <a:extLst>
            <a:ext uri="{FF2B5EF4-FFF2-40B4-BE49-F238E27FC236}">
              <a16:creationId xmlns:a16="http://schemas.microsoft.com/office/drawing/2014/main" id="{00000000-0008-0000-0A00-0000EE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2321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361</xdr:row>
      <xdr:rowOff>39688</xdr:rowOff>
    </xdr:from>
    <xdr:to>
      <xdr:col>6</xdr:col>
      <xdr:colOff>346075</xdr:colOff>
      <xdr:row>361</xdr:row>
      <xdr:rowOff>293688</xdr:rowOff>
    </xdr:to>
    <xdr:pic>
      <xdr:nvPicPr>
        <xdr:cNvPr id="15089" name="Picture 15088">
          <a:extLst>
            <a:ext uri="{FF2B5EF4-FFF2-40B4-BE49-F238E27FC236}">
              <a16:creationId xmlns:a16="http://schemas.microsoft.com/office/drawing/2014/main" id="{00000000-0008-0000-0A00-0000F1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2321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362</xdr:row>
      <xdr:rowOff>39688</xdr:rowOff>
    </xdr:from>
    <xdr:to>
      <xdr:col>2</xdr:col>
      <xdr:colOff>312738</xdr:colOff>
      <xdr:row>362</xdr:row>
      <xdr:rowOff>293688</xdr:rowOff>
    </xdr:to>
    <xdr:pic>
      <xdr:nvPicPr>
        <xdr:cNvPr id="15092" name="Picture 15091">
          <a:extLst>
            <a:ext uri="{FF2B5EF4-FFF2-40B4-BE49-F238E27FC236}">
              <a16:creationId xmlns:a16="http://schemas.microsoft.com/office/drawing/2014/main" id="{00000000-0008-0000-0A00-0000F4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2655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362</xdr:row>
      <xdr:rowOff>39688</xdr:rowOff>
    </xdr:from>
    <xdr:to>
      <xdr:col>6</xdr:col>
      <xdr:colOff>346075</xdr:colOff>
      <xdr:row>362</xdr:row>
      <xdr:rowOff>293688</xdr:rowOff>
    </xdr:to>
    <xdr:pic>
      <xdr:nvPicPr>
        <xdr:cNvPr id="15095" name="Picture 15094">
          <a:extLst>
            <a:ext uri="{FF2B5EF4-FFF2-40B4-BE49-F238E27FC236}">
              <a16:creationId xmlns:a16="http://schemas.microsoft.com/office/drawing/2014/main" id="{00000000-0008-0000-0A00-0000F7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2655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366</xdr:row>
      <xdr:rowOff>39688</xdr:rowOff>
    </xdr:from>
    <xdr:to>
      <xdr:col>2</xdr:col>
      <xdr:colOff>312738</xdr:colOff>
      <xdr:row>366</xdr:row>
      <xdr:rowOff>293688</xdr:rowOff>
    </xdr:to>
    <xdr:pic>
      <xdr:nvPicPr>
        <xdr:cNvPr id="15098" name="Picture 15097">
          <a:extLst>
            <a:ext uri="{FF2B5EF4-FFF2-40B4-BE49-F238E27FC236}">
              <a16:creationId xmlns:a16="http://schemas.microsoft.com/office/drawing/2014/main" id="{00000000-0008-0000-0A00-0000FA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4055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366</xdr:row>
      <xdr:rowOff>39688</xdr:rowOff>
    </xdr:from>
    <xdr:to>
      <xdr:col>6</xdr:col>
      <xdr:colOff>346075</xdr:colOff>
      <xdr:row>366</xdr:row>
      <xdr:rowOff>293688</xdr:rowOff>
    </xdr:to>
    <xdr:pic>
      <xdr:nvPicPr>
        <xdr:cNvPr id="15101" name="Picture 15100">
          <a:extLst>
            <a:ext uri="{FF2B5EF4-FFF2-40B4-BE49-F238E27FC236}">
              <a16:creationId xmlns:a16="http://schemas.microsoft.com/office/drawing/2014/main" id="{00000000-0008-0000-0A00-0000FD3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4055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370</xdr:row>
      <xdr:rowOff>39688</xdr:rowOff>
    </xdr:from>
    <xdr:to>
      <xdr:col>2</xdr:col>
      <xdr:colOff>312738</xdr:colOff>
      <xdr:row>370</xdr:row>
      <xdr:rowOff>293688</xdr:rowOff>
    </xdr:to>
    <xdr:pic>
      <xdr:nvPicPr>
        <xdr:cNvPr id="12288" name="Picture 12287">
          <a:extLst>
            <a:ext uri="{FF2B5EF4-FFF2-40B4-BE49-F238E27FC236}">
              <a16:creationId xmlns:a16="http://schemas.microsoft.com/office/drawing/2014/main" id="{00000000-0008-0000-0A00-000000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5455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370</xdr:row>
      <xdr:rowOff>39688</xdr:rowOff>
    </xdr:from>
    <xdr:to>
      <xdr:col>6</xdr:col>
      <xdr:colOff>346075</xdr:colOff>
      <xdr:row>370</xdr:row>
      <xdr:rowOff>293688</xdr:rowOff>
    </xdr:to>
    <xdr:pic>
      <xdr:nvPicPr>
        <xdr:cNvPr id="12292" name="Picture 12291">
          <a:extLst>
            <a:ext uri="{FF2B5EF4-FFF2-40B4-BE49-F238E27FC236}">
              <a16:creationId xmlns:a16="http://schemas.microsoft.com/office/drawing/2014/main" id="{00000000-0008-0000-0A00-000004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5455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371</xdr:row>
      <xdr:rowOff>39688</xdr:rowOff>
    </xdr:from>
    <xdr:to>
      <xdr:col>2</xdr:col>
      <xdr:colOff>312738</xdr:colOff>
      <xdr:row>371</xdr:row>
      <xdr:rowOff>293688</xdr:rowOff>
    </xdr:to>
    <xdr:pic>
      <xdr:nvPicPr>
        <xdr:cNvPr id="12295" name="Picture 12294">
          <a:extLst>
            <a:ext uri="{FF2B5EF4-FFF2-40B4-BE49-F238E27FC236}">
              <a16:creationId xmlns:a16="http://schemas.microsoft.com/office/drawing/2014/main" id="{00000000-0008-0000-0A00-000007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5788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371</xdr:row>
      <xdr:rowOff>39688</xdr:rowOff>
    </xdr:from>
    <xdr:to>
      <xdr:col>6</xdr:col>
      <xdr:colOff>346075</xdr:colOff>
      <xdr:row>371</xdr:row>
      <xdr:rowOff>293688</xdr:rowOff>
    </xdr:to>
    <xdr:pic>
      <xdr:nvPicPr>
        <xdr:cNvPr id="12298" name="Picture 12297">
          <a:extLst>
            <a:ext uri="{FF2B5EF4-FFF2-40B4-BE49-F238E27FC236}">
              <a16:creationId xmlns:a16="http://schemas.microsoft.com/office/drawing/2014/main" id="{00000000-0008-0000-0A00-00000A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5788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372</xdr:row>
      <xdr:rowOff>39688</xdr:rowOff>
    </xdr:from>
    <xdr:to>
      <xdr:col>2</xdr:col>
      <xdr:colOff>312738</xdr:colOff>
      <xdr:row>372</xdr:row>
      <xdr:rowOff>293688</xdr:rowOff>
    </xdr:to>
    <xdr:pic>
      <xdr:nvPicPr>
        <xdr:cNvPr id="12301" name="Picture 12300">
          <a:extLst>
            <a:ext uri="{FF2B5EF4-FFF2-40B4-BE49-F238E27FC236}">
              <a16:creationId xmlns:a16="http://schemas.microsoft.com/office/drawing/2014/main" id="{00000000-0008-0000-0A00-00000D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6122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372</xdr:row>
      <xdr:rowOff>39688</xdr:rowOff>
    </xdr:from>
    <xdr:to>
      <xdr:col>6</xdr:col>
      <xdr:colOff>346075</xdr:colOff>
      <xdr:row>372</xdr:row>
      <xdr:rowOff>293688</xdr:rowOff>
    </xdr:to>
    <xdr:pic>
      <xdr:nvPicPr>
        <xdr:cNvPr id="12304" name="Picture 12303">
          <a:extLst>
            <a:ext uri="{FF2B5EF4-FFF2-40B4-BE49-F238E27FC236}">
              <a16:creationId xmlns:a16="http://schemas.microsoft.com/office/drawing/2014/main" id="{00000000-0008-0000-0A00-000010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6122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373</xdr:row>
      <xdr:rowOff>39688</xdr:rowOff>
    </xdr:from>
    <xdr:to>
      <xdr:col>2</xdr:col>
      <xdr:colOff>312738</xdr:colOff>
      <xdr:row>373</xdr:row>
      <xdr:rowOff>293688</xdr:rowOff>
    </xdr:to>
    <xdr:pic>
      <xdr:nvPicPr>
        <xdr:cNvPr id="12307" name="Picture 12306">
          <a:extLst>
            <a:ext uri="{FF2B5EF4-FFF2-40B4-BE49-F238E27FC236}">
              <a16:creationId xmlns:a16="http://schemas.microsoft.com/office/drawing/2014/main" id="{00000000-0008-0000-0A00-000013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6455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373</xdr:row>
      <xdr:rowOff>39688</xdr:rowOff>
    </xdr:from>
    <xdr:to>
      <xdr:col>6</xdr:col>
      <xdr:colOff>346075</xdr:colOff>
      <xdr:row>373</xdr:row>
      <xdr:rowOff>293688</xdr:rowOff>
    </xdr:to>
    <xdr:pic>
      <xdr:nvPicPr>
        <xdr:cNvPr id="12310" name="Picture 12309">
          <a:extLst>
            <a:ext uri="{FF2B5EF4-FFF2-40B4-BE49-F238E27FC236}">
              <a16:creationId xmlns:a16="http://schemas.microsoft.com/office/drawing/2014/main" id="{00000000-0008-0000-0A00-000016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6455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374</xdr:row>
      <xdr:rowOff>39688</xdr:rowOff>
    </xdr:from>
    <xdr:to>
      <xdr:col>2</xdr:col>
      <xdr:colOff>312738</xdr:colOff>
      <xdr:row>374</xdr:row>
      <xdr:rowOff>293688</xdr:rowOff>
    </xdr:to>
    <xdr:pic>
      <xdr:nvPicPr>
        <xdr:cNvPr id="12313" name="Picture 12312">
          <a:extLst>
            <a:ext uri="{FF2B5EF4-FFF2-40B4-BE49-F238E27FC236}">
              <a16:creationId xmlns:a16="http://schemas.microsoft.com/office/drawing/2014/main" id="{00000000-0008-0000-0A00-000019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6788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374</xdr:row>
      <xdr:rowOff>39688</xdr:rowOff>
    </xdr:from>
    <xdr:to>
      <xdr:col>6</xdr:col>
      <xdr:colOff>346075</xdr:colOff>
      <xdr:row>374</xdr:row>
      <xdr:rowOff>293688</xdr:rowOff>
    </xdr:to>
    <xdr:pic>
      <xdr:nvPicPr>
        <xdr:cNvPr id="12316" name="Picture 12315">
          <a:extLst>
            <a:ext uri="{FF2B5EF4-FFF2-40B4-BE49-F238E27FC236}">
              <a16:creationId xmlns:a16="http://schemas.microsoft.com/office/drawing/2014/main" id="{00000000-0008-0000-0A00-00001C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6788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375</xdr:row>
      <xdr:rowOff>39688</xdr:rowOff>
    </xdr:from>
    <xdr:to>
      <xdr:col>2</xdr:col>
      <xdr:colOff>312738</xdr:colOff>
      <xdr:row>375</xdr:row>
      <xdr:rowOff>293688</xdr:rowOff>
    </xdr:to>
    <xdr:pic>
      <xdr:nvPicPr>
        <xdr:cNvPr id="12319" name="Picture 12318">
          <a:extLst>
            <a:ext uri="{FF2B5EF4-FFF2-40B4-BE49-F238E27FC236}">
              <a16:creationId xmlns:a16="http://schemas.microsoft.com/office/drawing/2014/main" id="{00000000-0008-0000-0A00-00001F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7122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375</xdr:row>
      <xdr:rowOff>39688</xdr:rowOff>
    </xdr:from>
    <xdr:to>
      <xdr:col>6</xdr:col>
      <xdr:colOff>346075</xdr:colOff>
      <xdr:row>375</xdr:row>
      <xdr:rowOff>293688</xdr:rowOff>
    </xdr:to>
    <xdr:pic>
      <xdr:nvPicPr>
        <xdr:cNvPr id="12322" name="Picture 12321">
          <a:extLst>
            <a:ext uri="{FF2B5EF4-FFF2-40B4-BE49-F238E27FC236}">
              <a16:creationId xmlns:a16="http://schemas.microsoft.com/office/drawing/2014/main" id="{00000000-0008-0000-0A00-00002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7122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376</xdr:row>
      <xdr:rowOff>39688</xdr:rowOff>
    </xdr:from>
    <xdr:to>
      <xdr:col>2</xdr:col>
      <xdr:colOff>312738</xdr:colOff>
      <xdr:row>376</xdr:row>
      <xdr:rowOff>293688</xdr:rowOff>
    </xdr:to>
    <xdr:pic>
      <xdr:nvPicPr>
        <xdr:cNvPr id="12325" name="Picture 12324">
          <a:extLst>
            <a:ext uri="{FF2B5EF4-FFF2-40B4-BE49-F238E27FC236}">
              <a16:creationId xmlns:a16="http://schemas.microsoft.com/office/drawing/2014/main" id="{00000000-0008-0000-0A00-000025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7455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376</xdr:row>
      <xdr:rowOff>39688</xdr:rowOff>
    </xdr:from>
    <xdr:to>
      <xdr:col>6</xdr:col>
      <xdr:colOff>346075</xdr:colOff>
      <xdr:row>376</xdr:row>
      <xdr:rowOff>293688</xdr:rowOff>
    </xdr:to>
    <xdr:pic>
      <xdr:nvPicPr>
        <xdr:cNvPr id="12328" name="Picture 12327">
          <a:extLst>
            <a:ext uri="{FF2B5EF4-FFF2-40B4-BE49-F238E27FC236}">
              <a16:creationId xmlns:a16="http://schemas.microsoft.com/office/drawing/2014/main" id="{00000000-0008-0000-0A00-000028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7455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377</xdr:row>
      <xdr:rowOff>39688</xdr:rowOff>
    </xdr:from>
    <xdr:to>
      <xdr:col>2</xdr:col>
      <xdr:colOff>312738</xdr:colOff>
      <xdr:row>377</xdr:row>
      <xdr:rowOff>293688</xdr:rowOff>
    </xdr:to>
    <xdr:pic>
      <xdr:nvPicPr>
        <xdr:cNvPr id="12331" name="Picture 12330">
          <a:extLst>
            <a:ext uri="{FF2B5EF4-FFF2-40B4-BE49-F238E27FC236}">
              <a16:creationId xmlns:a16="http://schemas.microsoft.com/office/drawing/2014/main" id="{00000000-0008-0000-0A00-00002B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7788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377</xdr:row>
      <xdr:rowOff>39688</xdr:rowOff>
    </xdr:from>
    <xdr:to>
      <xdr:col>6</xdr:col>
      <xdr:colOff>346075</xdr:colOff>
      <xdr:row>377</xdr:row>
      <xdr:rowOff>293688</xdr:rowOff>
    </xdr:to>
    <xdr:pic>
      <xdr:nvPicPr>
        <xdr:cNvPr id="12334" name="Picture 12333">
          <a:extLst>
            <a:ext uri="{FF2B5EF4-FFF2-40B4-BE49-F238E27FC236}">
              <a16:creationId xmlns:a16="http://schemas.microsoft.com/office/drawing/2014/main" id="{00000000-0008-0000-0A00-00002E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7788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379</xdr:row>
      <xdr:rowOff>39688</xdr:rowOff>
    </xdr:from>
    <xdr:to>
      <xdr:col>2</xdr:col>
      <xdr:colOff>312738</xdr:colOff>
      <xdr:row>379</xdr:row>
      <xdr:rowOff>293688</xdr:rowOff>
    </xdr:to>
    <xdr:pic>
      <xdr:nvPicPr>
        <xdr:cNvPr id="12337" name="Picture 12336">
          <a:extLst>
            <a:ext uri="{FF2B5EF4-FFF2-40B4-BE49-F238E27FC236}">
              <a16:creationId xmlns:a16="http://schemas.microsoft.com/office/drawing/2014/main" id="{00000000-0008-0000-0A00-000031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8455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379</xdr:row>
      <xdr:rowOff>39688</xdr:rowOff>
    </xdr:from>
    <xdr:to>
      <xdr:col>6</xdr:col>
      <xdr:colOff>346075</xdr:colOff>
      <xdr:row>379</xdr:row>
      <xdr:rowOff>293688</xdr:rowOff>
    </xdr:to>
    <xdr:pic>
      <xdr:nvPicPr>
        <xdr:cNvPr id="12340" name="Picture 12339">
          <a:extLst>
            <a:ext uri="{FF2B5EF4-FFF2-40B4-BE49-F238E27FC236}">
              <a16:creationId xmlns:a16="http://schemas.microsoft.com/office/drawing/2014/main" id="{00000000-0008-0000-0A00-000034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8455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380</xdr:row>
      <xdr:rowOff>39688</xdr:rowOff>
    </xdr:from>
    <xdr:to>
      <xdr:col>2</xdr:col>
      <xdr:colOff>312738</xdr:colOff>
      <xdr:row>380</xdr:row>
      <xdr:rowOff>293688</xdr:rowOff>
    </xdr:to>
    <xdr:pic>
      <xdr:nvPicPr>
        <xdr:cNvPr id="12343" name="Picture 12342">
          <a:extLst>
            <a:ext uri="{FF2B5EF4-FFF2-40B4-BE49-F238E27FC236}">
              <a16:creationId xmlns:a16="http://schemas.microsoft.com/office/drawing/2014/main" id="{00000000-0008-0000-0A00-000037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28789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380</xdr:row>
      <xdr:rowOff>39688</xdr:rowOff>
    </xdr:from>
    <xdr:to>
      <xdr:col>6</xdr:col>
      <xdr:colOff>346075</xdr:colOff>
      <xdr:row>380</xdr:row>
      <xdr:rowOff>293688</xdr:rowOff>
    </xdr:to>
    <xdr:pic>
      <xdr:nvPicPr>
        <xdr:cNvPr id="12346" name="Picture 12345">
          <a:extLst>
            <a:ext uri="{FF2B5EF4-FFF2-40B4-BE49-F238E27FC236}">
              <a16:creationId xmlns:a16="http://schemas.microsoft.com/office/drawing/2014/main" id="{00000000-0008-0000-0A00-00003A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28789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384</xdr:row>
      <xdr:rowOff>39688</xdr:rowOff>
    </xdr:from>
    <xdr:to>
      <xdr:col>2</xdr:col>
      <xdr:colOff>312738</xdr:colOff>
      <xdr:row>384</xdr:row>
      <xdr:rowOff>293688</xdr:rowOff>
    </xdr:to>
    <xdr:pic>
      <xdr:nvPicPr>
        <xdr:cNvPr id="12349" name="Picture 12348">
          <a:extLst>
            <a:ext uri="{FF2B5EF4-FFF2-40B4-BE49-F238E27FC236}">
              <a16:creationId xmlns:a16="http://schemas.microsoft.com/office/drawing/2014/main" id="{00000000-0008-0000-0A00-00003D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0189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384</xdr:row>
      <xdr:rowOff>39688</xdr:rowOff>
    </xdr:from>
    <xdr:to>
      <xdr:col>6</xdr:col>
      <xdr:colOff>346075</xdr:colOff>
      <xdr:row>384</xdr:row>
      <xdr:rowOff>293688</xdr:rowOff>
    </xdr:to>
    <xdr:pic>
      <xdr:nvPicPr>
        <xdr:cNvPr id="15104" name="Picture 15103">
          <a:extLst>
            <a:ext uri="{FF2B5EF4-FFF2-40B4-BE49-F238E27FC236}">
              <a16:creationId xmlns:a16="http://schemas.microsoft.com/office/drawing/2014/main" id="{00000000-0008-0000-0A00-000000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0189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387</xdr:row>
      <xdr:rowOff>39688</xdr:rowOff>
    </xdr:from>
    <xdr:to>
      <xdr:col>2</xdr:col>
      <xdr:colOff>312738</xdr:colOff>
      <xdr:row>387</xdr:row>
      <xdr:rowOff>293688</xdr:rowOff>
    </xdr:to>
    <xdr:pic>
      <xdr:nvPicPr>
        <xdr:cNvPr id="15107" name="Picture 15106">
          <a:extLst>
            <a:ext uri="{FF2B5EF4-FFF2-40B4-BE49-F238E27FC236}">
              <a16:creationId xmlns:a16="http://schemas.microsoft.com/office/drawing/2014/main" id="{00000000-0008-0000-0A00-000003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1256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387</xdr:row>
      <xdr:rowOff>39688</xdr:rowOff>
    </xdr:from>
    <xdr:to>
      <xdr:col>6</xdr:col>
      <xdr:colOff>346075</xdr:colOff>
      <xdr:row>387</xdr:row>
      <xdr:rowOff>293688</xdr:rowOff>
    </xdr:to>
    <xdr:pic>
      <xdr:nvPicPr>
        <xdr:cNvPr id="15110" name="Picture 15109">
          <a:extLst>
            <a:ext uri="{FF2B5EF4-FFF2-40B4-BE49-F238E27FC236}">
              <a16:creationId xmlns:a16="http://schemas.microsoft.com/office/drawing/2014/main" id="{00000000-0008-0000-0A00-000006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1256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390</xdr:row>
      <xdr:rowOff>39688</xdr:rowOff>
    </xdr:from>
    <xdr:to>
      <xdr:col>2</xdr:col>
      <xdr:colOff>312738</xdr:colOff>
      <xdr:row>390</xdr:row>
      <xdr:rowOff>293688</xdr:rowOff>
    </xdr:to>
    <xdr:pic>
      <xdr:nvPicPr>
        <xdr:cNvPr id="15113" name="Picture 15112">
          <a:extLst>
            <a:ext uri="{FF2B5EF4-FFF2-40B4-BE49-F238E27FC236}">
              <a16:creationId xmlns:a16="http://schemas.microsoft.com/office/drawing/2014/main" id="{00000000-0008-0000-0A00-000009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2322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390</xdr:row>
      <xdr:rowOff>39688</xdr:rowOff>
    </xdr:from>
    <xdr:to>
      <xdr:col>6</xdr:col>
      <xdr:colOff>346075</xdr:colOff>
      <xdr:row>390</xdr:row>
      <xdr:rowOff>293688</xdr:rowOff>
    </xdr:to>
    <xdr:pic>
      <xdr:nvPicPr>
        <xdr:cNvPr id="15116" name="Picture 15115">
          <a:extLst>
            <a:ext uri="{FF2B5EF4-FFF2-40B4-BE49-F238E27FC236}">
              <a16:creationId xmlns:a16="http://schemas.microsoft.com/office/drawing/2014/main" id="{00000000-0008-0000-0A00-00000C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2322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394</xdr:row>
      <xdr:rowOff>39688</xdr:rowOff>
    </xdr:from>
    <xdr:to>
      <xdr:col>2</xdr:col>
      <xdr:colOff>312738</xdr:colOff>
      <xdr:row>394</xdr:row>
      <xdr:rowOff>293688</xdr:rowOff>
    </xdr:to>
    <xdr:pic>
      <xdr:nvPicPr>
        <xdr:cNvPr id="15119" name="Picture 15118">
          <a:extLst>
            <a:ext uri="{FF2B5EF4-FFF2-40B4-BE49-F238E27FC236}">
              <a16:creationId xmlns:a16="http://schemas.microsoft.com/office/drawing/2014/main" id="{00000000-0008-0000-0A00-00000F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3723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394</xdr:row>
      <xdr:rowOff>39688</xdr:rowOff>
    </xdr:from>
    <xdr:to>
      <xdr:col>6</xdr:col>
      <xdr:colOff>346075</xdr:colOff>
      <xdr:row>394</xdr:row>
      <xdr:rowOff>293688</xdr:rowOff>
    </xdr:to>
    <xdr:pic>
      <xdr:nvPicPr>
        <xdr:cNvPr id="15122" name="Picture 15121">
          <a:extLst>
            <a:ext uri="{FF2B5EF4-FFF2-40B4-BE49-F238E27FC236}">
              <a16:creationId xmlns:a16="http://schemas.microsoft.com/office/drawing/2014/main" id="{00000000-0008-0000-0A00-000012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3723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398</xdr:row>
      <xdr:rowOff>39688</xdr:rowOff>
    </xdr:from>
    <xdr:to>
      <xdr:col>2</xdr:col>
      <xdr:colOff>312738</xdr:colOff>
      <xdr:row>398</xdr:row>
      <xdr:rowOff>293688</xdr:rowOff>
    </xdr:to>
    <xdr:pic>
      <xdr:nvPicPr>
        <xdr:cNvPr id="15125" name="Picture 15124">
          <a:extLst>
            <a:ext uri="{FF2B5EF4-FFF2-40B4-BE49-F238E27FC236}">
              <a16:creationId xmlns:a16="http://schemas.microsoft.com/office/drawing/2014/main" id="{00000000-0008-0000-0A00-000015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5123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398</xdr:row>
      <xdr:rowOff>39688</xdr:rowOff>
    </xdr:from>
    <xdr:to>
      <xdr:col>6</xdr:col>
      <xdr:colOff>346075</xdr:colOff>
      <xdr:row>398</xdr:row>
      <xdr:rowOff>293688</xdr:rowOff>
    </xdr:to>
    <xdr:pic>
      <xdr:nvPicPr>
        <xdr:cNvPr id="15128" name="Picture 15127">
          <a:extLst>
            <a:ext uri="{FF2B5EF4-FFF2-40B4-BE49-F238E27FC236}">
              <a16:creationId xmlns:a16="http://schemas.microsoft.com/office/drawing/2014/main" id="{00000000-0008-0000-0A00-000018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5123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400</xdr:row>
      <xdr:rowOff>39688</xdr:rowOff>
    </xdr:from>
    <xdr:to>
      <xdr:col>2</xdr:col>
      <xdr:colOff>312738</xdr:colOff>
      <xdr:row>400</xdr:row>
      <xdr:rowOff>293688</xdr:rowOff>
    </xdr:to>
    <xdr:pic>
      <xdr:nvPicPr>
        <xdr:cNvPr id="15131" name="Picture 15130">
          <a:extLst>
            <a:ext uri="{FF2B5EF4-FFF2-40B4-BE49-F238E27FC236}">
              <a16:creationId xmlns:a16="http://schemas.microsoft.com/office/drawing/2014/main" id="{00000000-0008-0000-0A00-00001B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5789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400</xdr:row>
      <xdr:rowOff>39688</xdr:rowOff>
    </xdr:from>
    <xdr:to>
      <xdr:col>6</xdr:col>
      <xdr:colOff>346075</xdr:colOff>
      <xdr:row>400</xdr:row>
      <xdr:rowOff>293688</xdr:rowOff>
    </xdr:to>
    <xdr:pic>
      <xdr:nvPicPr>
        <xdr:cNvPr id="15134" name="Picture 15133">
          <a:extLst>
            <a:ext uri="{FF2B5EF4-FFF2-40B4-BE49-F238E27FC236}">
              <a16:creationId xmlns:a16="http://schemas.microsoft.com/office/drawing/2014/main" id="{00000000-0008-0000-0A00-00001E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5789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401</xdr:row>
      <xdr:rowOff>39688</xdr:rowOff>
    </xdr:from>
    <xdr:to>
      <xdr:col>2</xdr:col>
      <xdr:colOff>312738</xdr:colOff>
      <xdr:row>401</xdr:row>
      <xdr:rowOff>293688</xdr:rowOff>
    </xdr:to>
    <xdr:pic>
      <xdr:nvPicPr>
        <xdr:cNvPr id="15137" name="Picture 15136">
          <a:extLst>
            <a:ext uri="{FF2B5EF4-FFF2-40B4-BE49-F238E27FC236}">
              <a16:creationId xmlns:a16="http://schemas.microsoft.com/office/drawing/2014/main" id="{00000000-0008-0000-0A00-000021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6123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401</xdr:row>
      <xdr:rowOff>39688</xdr:rowOff>
    </xdr:from>
    <xdr:to>
      <xdr:col>6</xdr:col>
      <xdr:colOff>346075</xdr:colOff>
      <xdr:row>401</xdr:row>
      <xdr:rowOff>293688</xdr:rowOff>
    </xdr:to>
    <xdr:pic>
      <xdr:nvPicPr>
        <xdr:cNvPr id="15140" name="Picture 15139">
          <a:extLst>
            <a:ext uri="{FF2B5EF4-FFF2-40B4-BE49-F238E27FC236}">
              <a16:creationId xmlns:a16="http://schemas.microsoft.com/office/drawing/2014/main" id="{00000000-0008-0000-0A00-000024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6123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402</xdr:row>
      <xdr:rowOff>39688</xdr:rowOff>
    </xdr:from>
    <xdr:to>
      <xdr:col>2</xdr:col>
      <xdr:colOff>312738</xdr:colOff>
      <xdr:row>402</xdr:row>
      <xdr:rowOff>293688</xdr:rowOff>
    </xdr:to>
    <xdr:pic>
      <xdr:nvPicPr>
        <xdr:cNvPr id="15143" name="Picture 15142">
          <a:extLst>
            <a:ext uri="{FF2B5EF4-FFF2-40B4-BE49-F238E27FC236}">
              <a16:creationId xmlns:a16="http://schemas.microsoft.com/office/drawing/2014/main" id="{00000000-0008-0000-0A00-000027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6456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402</xdr:row>
      <xdr:rowOff>39688</xdr:rowOff>
    </xdr:from>
    <xdr:to>
      <xdr:col>6</xdr:col>
      <xdr:colOff>346075</xdr:colOff>
      <xdr:row>402</xdr:row>
      <xdr:rowOff>293688</xdr:rowOff>
    </xdr:to>
    <xdr:pic>
      <xdr:nvPicPr>
        <xdr:cNvPr id="15146" name="Picture 15145">
          <a:extLst>
            <a:ext uri="{FF2B5EF4-FFF2-40B4-BE49-F238E27FC236}">
              <a16:creationId xmlns:a16="http://schemas.microsoft.com/office/drawing/2014/main" id="{00000000-0008-0000-0A00-00002A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6456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403</xdr:row>
      <xdr:rowOff>39688</xdr:rowOff>
    </xdr:from>
    <xdr:to>
      <xdr:col>2</xdr:col>
      <xdr:colOff>312738</xdr:colOff>
      <xdr:row>403</xdr:row>
      <xdr:rowOff>293688</xdr:rowOff>
    </xdr:to>
    <xdr:pic>
      <xdr:nvPicPr>
        <xdr:cNvPr id="15149" name="Picture 15148">
          <a:extLst>
            <a:ext uri="{FF2B5EF4-FFF2-40B4-BE49-F238E27FC236}">
              <a16:creationId xmlns:a16="http://schemas.microsoft.com/office/drawing/2014/main" id="{00000000-0008-0000-0A00-00002D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6790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403</xdr:row>
      <xdr:rowOff>39688</xdr:rowOff>
    </xdr:from>
    <xdr:to>
      <xdr:col>6</xdr:col>
      <xdr:colOff>346075</xdr:colOff>
      <xdr:row>403</xdr:row>
      <xdr:rowOff>293688</xdr:rowOff>
    </xdr:to>
    <xdr:pic>
      <xdr:nvPicPr>
        <xdr:cNvPr id="15152" name="Picture 15151">
          <a:extLst>
            <a:ext uri="{FF2B5EF4-FFF2-40B4-BE49-F238E27FC236}">
              <a16:creationId xmlns:a16="http://schemas.microsoft.com/office/drawing/2014/main" id="{00000000-0008-0000-0A00-000030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6790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404</xdr:row>
      <xdr:rowOff>39688</xdr:rowOff>
    </xdr:from>
    <xdr:to>
      <xdr:col>2</xdr:col>
      <xdr:colOff>312738</xdr:colOff>
      <xdr:row>404</xdr:row>
      <xdr:rowOff>293688</xdr:rowOff>
    </xdr:to>
    <xdr:pic>
      <xdr:nvPicPr>
        <xdr:cNvPr id="15155" name="Picture 15154">
          <a:extLst>
            <a:ext uri="{FF2B5EF4-FFF2-40B4-BE49-F238E27FC236}">
              <a16:creationId xmlns:a16="http://schemas.microsoft.com/office/drawing/2014/main" id="{00000000-0008-0000-0A00-000033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7123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404</xdr:row>
      <xdr:rowOff>39688</xdr:rowOff>
    </xdr:from>
    <xdr:to>
      <xdr:col>6</xdr:col>
      <xdr:colOff>346075</xdr:colOff>
      <xdr:row>404</xdr:row>
      <xdr:rowOff>293688</xdr:rowOff>
    </xdr:to>
    <xdr:pic>
      <xdr:nvPicPr>
        <xdr:cNvPr id="15158" name="Picture 15157">
          <a:extLst>
            <a:ext uri="{FF2B5EF4-FFF2-40B4-BE49-F238E27FC236}">
              <a16:creationId xmlns:a16="http://schemas.microsoft.com/office/drawing/2014/main" id="{00000000-0008-0000-0A00-000036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7123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405</xdr:row>
      <xdr:rowOff>39688</xdr:rowOff>
    </xdr:from>
    <xdr:to>
      <xdr:col>2</xdr:col>
      <xdr:colOff>312738</xdr:colOff>
      <xdr:row>405</xdr:row>
      <xdr:rowOff>293688</xdr:rowOff>
    </xdr:to>
    <xdr:pic>
      <xdr:nvPicPr>
        <xdr:cNvPr id="15161" name="Picture 15160">
          <a:extLst>
            <a:ext uri="{FF2B5EF4-FFF2-40B4-BE49-F238E27FC236}">
              <a16:creationId xmlns:a16="http://schemas.microsoft.com/office/drawing/2014/main" id="{00000000-0008-0000-0A00-000039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7456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405</xdr:row>
      <xdr:rowOff>39688</xdr:rowOff>
    </xdr:from>
    <xdr:to>
      <xdr:col>6</xdr:col>
      <xdr:colOff>346075</xdr:colOff>
      <xdr:row>405</xdr:row>
      <xdr:rowOff>293688</xdr:rowOff>
    </xdr:to>
    <xdr:pic>
      <xdr:nvPicPr>
        <xdr:cNvPr id="15164" name="Picture 15163">
          <a:extLst>
            <a:ext uri="{FF2B5EF4-FFF2-40B4-BE49-F238E27FC236}">
              <a16:creationId xmlns:a16="http://schemas.microsoft.com/office/drawing/2014/main" id="{00000000-0008-0000-0A00-00003C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7456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407</xdr:row>
      <xdr:rowOff>39688</xdr:rowOff>
    </xdr:from>
    <xdr:to>
      <xdr:col>2</xdr:col>
      <xdr:colOff>312738</xdr:colOff>
      <xdr:row>407</xdr:row>
      <xdr:rowOff>293688</xdr:rowOff>
    </xdr:to>
    <xdr:pic>
      <xdr:nvPicPr>
        <xdr:cNvPr id="15167" name="Picture 15166">
          <a:extLst>
            <a:ext uri="{FF2B5EF4-FFF2-40B4-BE49-F238E27FC236}">
              <a16:creationId xmlns:a16="http://schemas.microsoft.com/office/drawing/2014/main" id="{00000000-0008-0000-0A00-00003F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8123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407</xdr:row>
      <xdr:rowOff>39688</xdr:rowOff>
    </xdr:from>
    <xdr:to>
      <xdr:col>6</xdr:col>
      <xdr:colOff>346075</xdr:colOff>
      <xdr:row>407</xdr:row>
      <xdr:rowOff>293688</xdr:rowOff>
    </xdr:to>
    <xdr:pic>
      <xdr:nvPicPr>
        <xdr:cNvPr id="12354" name="Picture 12353">
          <a:extLst>
            <a:ext uri="{FF2B5EF4-FFF2-40B4-BE49-F238E27FC236}">
              <a16:creationId xmlns:a16="http://schemas.microsoft.com/office/drawing/2014/main" id="{00000000-0008-0000-0A00-00004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8123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411</xdr:row>
      <xdr:rowOff>39688</xdr:rowOff>
    </xdr:from>
    <xdr:to>
      <xdr:col>2</xdr:col>
      <xdr:colOff>312738</xdr:colOff>
      <xdr:row>411</xdr:row>
      <xdr:rowOff>293688</xdr:rowOff>
    </xdr:to>
    <xdr:pic>
      <xdr:nvPicPr>
        <xdr:cNvPr id="12357" name="Picture 12356">
          <a:extLst>
            <a:ext uri="{FF2B5EF4-FFF2-40B4-BE49-F238E27FC236}">
              <a16:creationId xmlns:a16="http://schemas.microsoft.com/office/drawing/2014/main" id="{00000000-0008-0000-0A00-000045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39523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411</xdr:row>
      <xdr:rowOff>39688</xdr:rowOff>
    </xdr:from>
    <xdr:to>
      <xdr:col>6</xdr:col>
      <xdr:colOff>346075</xdr:colOff>
      <xdr:row>411</xdr:row>
      <xdr:rowOff>293688</xdr:rowOff>
    </xdr:to>
    <xdr:pic>
      <xdr:nvPicPr>
        <xdr:cNvPr id="12360" name="Picture 12359">
          <a:extLst>
            <a:ext uri="{FF2B5EF4-FFF2-40B4-BE49-F238E27FC236}">
              <a16:creationId xmlns:a16="http://schemas.microsoft.com/office/drawing/2014/main" id="{00000000-0008-0000-0A00-000048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39523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415</xdr:row>
      <xdr:rowOff>39688</xdr:rowOff>
    </xdr:from>
    <xdr:to>
      <xdr:col>2</xdr:col>
      <xdr:colOff>312738</xdr:colOff>
      <xdr:row>415</xdr:row>
      <xdr:rowOff>293688</xdr:rowOff>
    </xdr:to>
    <xdr:pic>
      <xdr:nvPicPr>
        <xdr:cNvPr id="12363" name="Picture 12362">
          <a:extLst>
            <a:ext uri="{FF2B5EF4-FFF2-40B4-BE49-F238E27FC236}">
              <a16:creationId xmlns:a16="http://schemas.microsoft.com/office/drawing/2014/main" id="{00000000-0008-0000-0A00-00004B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0923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415</xdr:row>
      <xdr:rowOff>39688</xdr:rowOff>
    </xdr:from>
    <xdr:to>
      <xdr:col>6</xdr:col>
      <xdr:colOff>346075</xdr:colOff>
      <xdr:row>415</xdr:row>
      <xdr:rowOff>293688</xdr:rowOff>
    </xdr:to>
    <xdr:pic>
      <xdr:nvPicPr>
        <xdr:cNvPr id="12366" name="Picture 12365">
          <a:extLst>
            <a:ext uri="{FF2B5EF4-FFF2-40B4-BE49-F238E27FC236}">
              <a16:creationId xmlns:a16="http://schemas.microsoft.com/office/drawing/2014/main" id="{00000000-0008-0000-0A00-00004E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0923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416</xdr:row>
      <xdr:rowOff>39688</xdr:rowOff>
    </xdr:from>
    <xdr:to>
      <xdr:col>2</xdr:col>
      <xdr:colOff>312738</xdr:colOff>
      <xdr:row>416</xdr:row>
      <xdr:rowOff>293688</xdr:rowOff>
    </xdr:to>
    <xdr:pic>
      <xdr:nvPicPr>
        <xdr:cNvPr id="12369" name="Picture 12368">
          <a:extLst>
            <a:ext uri="{FF2B5EF4-FFF2-40B4-BE49-F238E27FC236}">
              <a16:creationId xmlns:a16="http://schemas.microsoft.com/office/drawing/2014/main" id="{00000000-0008-0000-0A00-000051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1257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416</xdr:row>
      <xdr:rowOff>39688</xdr:rowOff>
    </xdr:from>
    <xdr:to>
      <xdr:col>6</xdr:col>
      <xdr:colOff>346075</xdr:colOff>
      <xdr:row>416</xdr:row>
      <xdr:rowOff>293688</xdr:rowOff>
    </xdr:to>
    <xdr:pic>
      <xdr:nvPicPr>
        <xdr:cNvPr id="12372" name="Picture 12371">
          <a:extLst>
            <a:ext uri="{FF2B5EF4-FFF2-40B4-BE49-F238E27FC236}">
              <a16:creationId xmlns:a16="http://schemas.microsoft.com/office/drawing/2014/main" id="{00000000-0008-0000-0A00-000054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1257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417</xdr:row>
      <xdr:rowOff>39688</xdr:rowOff>
    </xdr:from>
    <xdr:to>
      <xdr:col>2</xdr:col>
      <xdr:colOff>312738</xdr:colOff>
      <xdr:row>417</xdr:row>
      <xdr:rowOff>293688</xdr:rowOff>
    </xdr:to>
    <xdr:pic>
      <xdr:nvPicPr>
        <xdr:cNvPr id="12375" name="Picture 12374">
          <a:extLst>
            <a:ext uri="{FF2B5EF4-FFF2-40B4-BE49-F238E27FC236}">
              <a16:creationId xmlns:a16="http://schemas.microsoft.com/office/drawing/2014/main" id="{00000000-0008-0000-0A00-000057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1590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417</xdr:row>
      <xdr:rowOff>39688</xdr:rowOff>
    </xdr:from>
    <xdr:to>
      <xdr:col>6</xdr:col>
      <xdr:colOff>346075</xdr:colOff>
      <xdr:row>417</xdr:row>
      <xdr:rowOff>293688</xdr:rowOff>
    </xdr:to>
    <xdr:pic>
      <xdr:nvPicPr>
        <xdr:cNvPr id="12378" name="Picture 12377">
          <a:extLst>
            <a:ext uri="{FF2B5EF4-FFF2-40B4-BE49-F238E27FC236}">
              <a16:creationId xmlns:a16="http://schemas.microsoft.com/office/drawing/2014/main" id="{00000000-0008-0000-0A00-00005A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1590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418</xdr:row>
      <xdr:rowOff>39688</xdr:rowOff>
    </xdr:from>
    <xdr:to>
      <xdr:col>2</xdr:col>
      <xdr:colOff>312738</xdr:colOff>
      <xdr:row>418</xdr:row>
      <xdr:rowOff>293688</xdr:rowOff>
    </xdr:to>
    <xdr:pic>
      <xdr:nvPicPr>
        <xdr:cNvPr id="12381" name="Picture 12380">
          <a:extLst>
            <a:ext uri="{FF2B5EF4-FFF2-40B4-BE49-F238E27FC236}">
              <a16:creationId xmlns:a16="http://schemas.microsoft.com/office/drawing/2014/main" id="{00000000-0008-0000-0A00-00005D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1924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418</xdr:row>
      <xdr:rowOff>39688</xdr:rowOff>
    </xdr:from>
    <xdr:to>
      <xdr:col>6</xdr:col>
      <xdr:colOff>346075</xdr:colOff>
      <xdr:row>418</xdr:row>
      <xdr:rowOff>293688</xdr:rowOff>
    </xdr:to>
    <xdr:pic>
      <xdr:nvPicPr>
        <xdr:cNvPr id="12384" name="Picture 12383">
          <a:extLst>
            <a:ext uri="{FF2B5EF4-FFF2-40B4-BE49-F238E27FC236}">
              <a16:creationId xmlns:a16="http://schemas.microsoft.com/office/drawing/2014/main" id="{00000000-0008-0000-0A00-000060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1924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419</xdr:row>
      <xdr:rowOff>39688</xdr:rowOff>
    </xdr:from>
    <xdr:to>
      <xdr:col>2</xdr:col>
      <xdr:colOff>312738</xdr:colOff>
      <xdr:row>419</xdr:row>
      <xdr:rowOff>293688</xdr:rowOff>
    </xdr:to>
    <xdr:pic>
      <xdr:nvPicPr>
        <xdr:cNvPr id="12387" name="Picture 12386">
          <a:extLst>
            <a:ext uri="{FF2B5EF4-FFF2-40B4-BE49-F238E27FC236}">
              <a16:creationId xmlns:a16="http://schemas.microsoft.com/office/drawing/2014/main" id="{00000000-0008-0000-0A00-000063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2257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419</xdr:row>
      <xdr:rowOff>39688</xdr:rowOff>
    </xdr:from>
    <xdr:to>
      <xdr:col>6</xdr:col>
      <xdr:colOff>346075</xdr:colOff>
      <xdr:row>419</xdr:row>
      <xdr:rowOff>293688</xdr:rowOff>
    </xdr:to>
    <xdr:pic>
      <xdr:nvPicPr>
        <xdr:cNvPr id="12390" name="Picture 12389">
          <a:extLst>
            <a:ext uri="{FF2B5EF4-FFF2-40B4-BE49-F238E27FC236}">
              <a16:creationId xmlns:a16="http://schemas.microsoft.com/office/drawing/2014/main" id="{00000000-0008-0000-0A00-000066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2257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420</xdr:row>
      <xdr:rowOff>39688</xdr:rowOff>
    </xdr:from>
    <xdr:to>
      <xdr:col>2</xdr:col>
      <xdr:colOff>312738</xdr:colOff>
      <xdr:row>420</xdr:row>
      <xdr:rowOff>293688</xdr:rowOff>
    </xdr:to>
    <xdr:pic>
      <xdr:nvPicPr>
        <xdr:cNvPr id="12393" name="Picture 12392">
          <a:extLst>
            <a:ext uri="{FF2B5EF4-FFF2-40B4-BE49-F238E27FC236}">
              <a16:creationId xmlns:a16="http://schemas.microsoft.com/office/drawing/2014/main" id="{00000000-0008-0000-0A00-000069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2590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420</xdr:row>
      <xdr:rowOff>39688</xdr:rowOff>
    </xdr:from>
    <xdr:to>
      <xdr:col>6</xdr:col>
      <xdr:colOff>346075</xdr:colOff>
      <xdr:row>420</xdr:row>
      <xdr:rowOff>293688</xdr:rowOff>
    </xdr:to>
    <xdr:pic>
      <xdr:nvPicPr>
        <xdr:cNvPr id="12396" name="Picture 12395">
          <a:extLst>
            <a:ext uri="{FF2B5EF4-FFF2-40B4-BE49-F238E27FC236}">
              <a16:creationId xmlns:a16="http://schemas.microsoft.com/office/drawing/2014/main" id="{00000000-0008-0000-0A00-00006C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2590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421</xdr:row>
      <xdr:rowOff>39688</xdr:rowOff>
    </xdr:from>
    <xdr:to>
      <xdr:col>2</xdr:col>
      <xdr:colOff>312738</xdr:colOff>
      <xdr:row>421</xdr:row>
      <xdr:rowOff>293688</xdr:rowOff>
    </xdr:to>
    <xdr:pic>
      <xdr:nvPicPr>
        <xdr:cNvPr id="12399" name="Picture 12398">
          <a:extLst>
            <a:ext uri="{FF2B5EF4-FFF2-40B4-BE49-F238E27FC236}">
              <a16:creationId xmlns:a16="http://schemas.microsoft.com/office/drawing/2014/main" id="{00000000-0008-0000-0A00-00006F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2924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421</xdr:row>
      <xdr:rowOff>39688</xdr:rowOff>
    </xdr:from>
    <xdr:to>
      <xdr:col>6</xdr:col>
      <xdr:colOff>346075</xdr:colOff>
      <xdr:row>421</xdr:row>
      <xdr:rowOff>293688</xdr:rowOff>
    </xdr:to>
    <xdr:pic>
      <xdr:nvPicPr>
        <xdr:cNvPr id="12402" name="Picture 12401">
          <a:extLst>
            <a:ext uri="{FF2B5EF4-FFF2-40B4-BE49-F238E27FC236}">
              <a16:creationId xmlns:a16="http://schemas.microsoft.com/office/drawing/2014/main" id="{00000000-0008-0000-0A00-000072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2924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423</xdr:row>
      <xdr:rowOff>39688</xdr:rowOff>
    </xdr:from>
    <xdr:to>
      <xdr:col>2</xdr:col>
      <xdr:colOff>312738</xdr:colOff>
      <xdr:row>423</xdr:row>
      <xdr:rowOff>293688</xdr:rowOff>
    </xdr:to>
    <xdr:pic>
      <xdr:nvPicPr>
        <xdr:cNvPr id="12405" name="Picture 12404">
          <a:extLst>
            <a:ext uri="{FF2B5EF4-FFF2-40B4-BE49-F238E27FC236}">
              <a16:creationId xmlns:a16="http://schemas.microsoft.com/office/drawing/2014/main" id="{00000000-0008-0000-0A00-000075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3590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423</xdr:row>
      <xdr:rowOff>39688</xdr:rowOff>
    </xdr:from>
    <xdr:to>
      <xdr:col>6</xdr:col>
      <xdr:colOff>346075</xdr:colOff>
      <xdr:row>423</xdr:row>
      <xdr:rowOff>293688</xdr:rowOff>
    </xdr:to>
    <xdr:pic>
      <xdr:nvPicPr>
        <xdr:cNvPr id="12408" name="Picture 12407">
          <a:extLst>
            <a:ext uri="{FF2B5EF4-FFF2-40B4-BE49-F238E27FC236}">
              <a16:creationId xmlns:a16="http://schemas.microsoft.com/office/drawing/2014/main" id="{00000000-0008-0000-0A00-000078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3590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424</xdr:row>
      <xdr:rowOff>39688</xdr:rowOff>
    </xdr:from>
    <xdr:to>
      <xdr:col>2</xdr:col>
      <xdr:colOff>312738</xdr:colOff>
      <xdr:row>424</xdr:row>
      <xdr:rowOff>293688</xdr:rowOff>
    </xdr:to>
    <xdr:pic>
      <xdr:nvPicPr>
        <xdr:cNvPr id="12411" name="Picture 12410">
          <a:extLst>
            <a:ext uri="{FF2B5EF4-FFF2-40B4-BE49-F238E27FC236}">
              <a16:creationId xmlns:a16="http://schemas.microsoft.com/office/drawing/2014/main" id="{00000000-0008-0000-0A00-00007B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3924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424</xdr:row>
      <xdr:rowOff>39688</xdr:rowOff>
    </xdr:from>
    <xdr:to>
      <xdr:col>6</xdr:col>
      <xdr:colOff>346075</xdr:colOff>
      <xdr:row>424</xdr:row>
      <xdr:rowOff>293688</xdr:rowOff>
    </xdr:to>
    <xdr:pic>
      <xdr:nvPicPr>
        <xdr:cNvPr id="12414" name="Picture 12413">
          <a:extLst>
            <a:ext uri="{FF2B5EF4-FFF2-40B4-BE49-F238E27FC236}">
              <a16:creationId xmlns:a16="http://schemas.microsoft.com/office/drawing/2014/main" id="{00000000-0008-0000-0A00-00007E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3924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426</xdr:row>
      <xdr:rowOff>39688</xdr:rowOff>
    </xdr:from>
    <xdr:to>
      <xdr:col>2</xdr:col>
      <xdr:colOff>312738</xdr:colOff>
      <xdr:row>426</xdr:row>
      <xdr:rowOff>293688</xdr:rowOff>
    </xdr:to>
    <xdr:pic>
      <xdr:nvPicPr>
        <xdr:cNvPr id="13057" name="Picture 13056">
          <a:extLst>
            <a:ext uri="{FF2B5EF4-FFF2-40B4-BE49-F238E27FC236}">
              <a16:creationId xmlns:a16="http://schemas.microsoft.com/office/drawing/2014/main" id="{00000000-0008-0000-0A00-000001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4591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426</xdr:row>
      <xdr:rowOff>39688</xdr:rowOff>
    </xdr:from>
    <xdr:to>
      <xdr:col>6</xdr:col>
      <xdr:colOff>346075</xdr:colOff>
      <xdr:row>426</xdr:row>
      <xdr:rowOff>293688</xdr:rowOff>
    </xdr:to>
    <xdr:pic>
      <xdr:nvPicPr>
        <xdr:cNvPr id="13060" name="Picture 13059">
          <a:extLst>
            <a:ext uri="{FF2B5EF4-FFF2-40B4-BE49-F238E27FC236}">
              <a16:creationId xmlns:a16="http://schemas.microsoft.com/office/drawing/2014/main" id="{00000000-0008-0000-0A00-000004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4591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430</xdr:row>
      <xdr:rowOff>39688</xdr:rowOff>
    </xdr:from>
    <xdr:to>
      <xdr:col>2</xdr:col>
      <xdr:colOff>312738</xdr:colOff>
      <xdr:row>430</xdr:row>
      <xdr:rowOff>293688</xdr:rowOff>
    </xdr:to>
    <xdr:pic>
      <xdr:nvPicPr>
        <xdr:cNvPr id="13063" name="Picture 13062">
          <a:extLst>
            <a:ext uri="{FF2B5EF4-FFF2-40B4-BE49-F238E27FC236}">
              <a16:creationId xmlns:a16="http://schemas.microsoft.com/office/drawing/2014/main" id="{00000000-0008-0000-0A00-000007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5991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430</xdr:row>
      <xdr:rowOff>39688</xdr:rowOff>
    </xdr:from>
    <xdr:to>
      <xdr:col>6</xdr:col>
      <xdr:colOff>346075</xdr:colOff>
      <xdr:row>430</xdr:row>
      <xdr:rowOff>293688</xdr:rowOff>
    </xdr:to>
    <xdr:pic>
      <xdr:nvPicPr>
        <xdr:cNvPr id="13066" name="Picture 13065">
          <a:extLst>
            <a:ext uri="{FF2B5EF4-FFF2-40B4-BE49-F238E27FC236}">
              <a16:creationId xmlns:a16="http://schemas.microsoft.com/office/drawing/2014/main" id="{00000000-0008-0000-0A00-00000A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5991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433</xdr:row>
      <xdr:rowOff>39688</xdr:rowOff>
    </xdr:from>
    <xdr:to>
      <xdr:col>2</xdr:col>
      <xdr:colOff>312738</xdr:colOff>
      <xdr:row>433</xdr:row>
      <xdr:rowOff>293688</xdr:rowOff>
    </xdr:to>
    <xdr:pic>
      <xdr:nvPicPr>
        <xdr:cNvPr id="13069" name="Picture 13068">
          <a:extLst>
            <a:ext uri="{FF2B5EF4-FFF2-40B4-BE49-F238E27FC236}">
              <a16:creationId xmlns:a16="http://schemas.microsoft.com/office/drawing/2014/main" id="{00000000-0008-0000-0A00-00000D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7058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433</xdr:row>
      <xdr:rowOff>39688</xdr:rowOff>
    </xdr:from>
    <xdr:to>
      <xdr:col>6</xdr:col>
      <xdr:colOff>346075</xdr:colOff>
      <xdr:row>433</xdr:row>
      <xdr:rowOff>293688</xdr:rowOff>
    </xdr:to>
    <xdr:pic>
      <xdr:nvPicPr>
        <xdr:cNvPr id="13072" name="Picture 13071">
          <a:extLst>
            <a:ext uri="{FF2B5EF4-FFF2-40B4-BE49-F238E27FC236}">
              <a16:creationId xmlns:a16="http://schemas.microsoft.com/office/drawing/2014/main" id="{00000000-0008-0000-0A00-000010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7058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436</xdr:row>
      <xdr:rowOff>39688</xdr:rowOff>
    </xdr:from>
    <xdr:to>
      <xdr:col>2</xdr:col>
      <xdr:colOff>312738</xdr:colOff>
      <xdr:row>436</xdr:row>
      <xdr:rowOff>293688</xdr:rowOff>
    </xdr:to>
    <xdr:pic>
      <xdr:nvPicPr>
        <xdr:cNvPr id="13075" name="Picture 13074">
          <a:extLst>
            <a:ext uri="{FF2B5EF4-FFF2-40B4-BE49-F238E27FC236}">
              <a16:creationId xmlns:a16="http://schemas.microsoft.com/office/drawing/2014/main" id="{00000000-0008-0000-0A00-000013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8124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436</xdr:row>
      <xdr:rowOff>39688</xdr:rowOff>
    </xdr:from>
    <xdr:to>
      <xdr:col>6</xdr:col>
      <xdr:colOff>346075</xdr:colOff>
      <xdr:row>436</xdr:row>
      <xdr:rowOff>293688</xdr:rowOff>
    </xdr:to>
    <xdr:pic>
      <xdr:nvPicPr>
        <xdr:cNvPr id="13078" name="Picture 13077">
          <a:extLst>
            <a:ext uri="{FF2B5EF4-FFF2-40B4-BE49-F238E27FC236}">
              <a16:creationId xmlns:a16="http://schemas.microsoft.com/office/drawing/2014/main" id="{00000000-0008-0000-0A00-000016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8124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439</xdr:row>
      <xdr:rowOff>39688</xdr:rowOff>
    </xdr:from>
    <xdr:to>
      <xdr:col>2</xdr:col>
      <xdr:colOff>312738</xdr:colOff>
      <xdr:row>439</xdr:row>
      <xdr:rowOff>293688</xdr:rowOff>
    </xdr:to>
    <xdr:pic>
      <xdr:nvPicPr>
        <xdr:cNvPr id="13081" name="Picture 13080">
          <a:extLst>
            <a:ext uri="{FF2B5EF4-FFF2-40B4-BE49-F238E27FC236}">
              <a16:creationId xmlns:a16="http://schemas.microsoft.com/office/drawing/2014/main" id="{00000000-0008-0000-0A00-000019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49191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439</xdr:row>
      <xdr:rowOff>39688</xdr:rowOff>
    </xdr:from>
    <xdr:to>
      <xdr:col>6</xdr:col>
      <xdr:colOff>346075</xdr:colOff>
      <xdr:row>439</xdr:row>
      <xdr:rowOff>293688</xdr:rowOff>
    </xdr:to>
    <xdr:pic>
      <xdr:nvPicPr>
        <xdr:cNvPr id="13084" name="Picture 13083">
          <a:extLst>
            <a:ext uri="{FF2B5EF4-FFF2-40B4-BE49-F238E27FC236}">
              <a16:creationId xmlns:a16="http://schemas.microsoft.com/office/drawing/2014/main" id="{00000000-0008-0000-0A00-00001C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49191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443</xdr:row>
      <xdr:rowOff>39688</xdr:rowOff>
    </xdr:from>
    <xdr:to>
      <xdr:col>2</xdr:col>
      <xdr:colOff>312738</xdr:colOff>
      <xdr:row>443</xdr:row>
      <xdr:rowOff>293688</xdr:rowOff>
    </xdr:to>
    <xdr:pic>
      <xdr:nvPicPr>
        <xdr:cNvPr id="13087" name="Picture 13086">
          <a:extLst>
            <a:ext uri="{FF2B5EF4-FFF2-40B4-BE49-F238E27FC236}">
              <a16:creationId xmlns:a16="http://schemas.microsoft.com/office/drawing/2014/main" id="{00000000-0008-0000-0A00-00001F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0591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443</xdr:row>
      <xdr:rowOff>39688</xdr:rowOff>
    </xdr:from>
    <xdr:to>
      <xdr:col>6</xdr:col>
      <xdr:colOff>346075</xdr:colOff>
      <xdr:row>443</xdr:row>
      <xdr:rowOff>293688</xdr:rowOff>
    </xdr:to>
    <xdr:pic>
      <xdr:nvPicPr>
        <xdr:cNvPr id="13090" name="Picture 13089">
          <a:extLst>
            <a:ext uri="{FF2B5EF4-FFF2-40B4-BE49-F238E27FC236}">
              <a16:creationId xmlns:a16="http://schemas.microsoft.com/office/drawing/2014/main" id="{00000000-0008-0000-0A00-000022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0591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444</xdr:row>
      <xdr:rowOff>39688</xdr:rowOff>
    </xdr:from>
    <xdr:to>
      <xdr:col>2</xdr:col>
      <xdr:colOff>312738</xdr:colOff>
      <xdr:row>444</xdr:row>
      <xdr:rowOff>293688</xdr:rowOff>
    </xdr:to>
    <xdr:pic>
      <xdr:nvPicPr>
        <xdr:cNvPr id="13093" name="Picture 13092">
          <a:extLst>
            <a:ext uri="{FF2B5EF4-FFF2-40B4-BE49-F238E27FC236}">
              <a16:creationId xmlns:a16="http://schemas.microsoft.com/office/drawing/2014/main" id="{00000000-0008-0000-0A00-000025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0925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444</xdr:row>
      <xdr:rowOff>39688</xdr:rowOff>
    </xdr:from>
    <xdr:to>
      <xdr:col>6</xdr:col>
      <xdr:colOff>346075</xdr:colOff>
      <xdr:row>444</xdr:row>
      <xdr:rowOff>293688</xdr:rowOff>
    </xdr:to>
    <xdr:pic>
      <xdr:nvPicPr>
        <xdr:cNvPr id="13096" name="Picture 13095">
          <a:extLst>
            <a:ext uri="{FF2B5EF4-FFF2-40B4-BE49-F238E27FC236}">
              <a16:creationId xmlns:a16="http://schemas.microsoft.com/office/drawing/2014/main" id="{00000000-0008-0000-0A00-000028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0925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445</xdr:row>
      <xdr:rowOff>39688</xdr:rowOff>
    </xdr:from>
    <xdr:to>
      <xdr:col>2</xdr:col>
      <xdr:colOff>312738</xdr:colOff>
      <xdr:row>445</xdr:row>
      <xdr:rowOff>293688</xdr:rowOff>
    </xdr:to>
    <xdr:pic>
      <xdr:nvPicPr>
        <xdr:cNvPr id="13099" name="Picture 13098">
          <a:extLst>
            <a:ext uri="{FF2B5EF4-FFF2-40B4-BE49-F238E27FC236}">
              <a16:creationId xmlns:a16="http://schemas.microsoft.com/office/drawing/2014/main" id="{00000000-0008-0000-0A00-00002B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1258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445</xdr:row>
      <xdr:rowOff>39688</xdr:rowOff>
    </xdr:from>
    <xdr:to>
      <xdr:col>6</xdr:col>
      <xdr:colOff>346075</xdr:colOff>
      <xdr:row>445</xdr:row>
      <xdr:rowOff>293688</xdr:rowOff>
    </xdr:to>
    <xdr:pic>
      <xdr:nvPicPr>
        <xdr:cNvPr id="13102" name="Picture 13101">
          <a:extLst>
            <a:ext uri="{FF2B5EF4-FFF2-40B4-BE49-F238E27FC236}">
              <a16:creationId xmlns:a16="http://schemas.microsoft.com/office/drawing/2014/main" id="{00000000-0008-0000-0A00-00002E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1258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447</xdr:row>
      <xdr:rowOff>39688</xdr:rowOff>
    </xdr:from>
    <xdr:to>
      <xdr:col>2</xdr:col>
      <xdr:colOff>312738</xdr:colOff>
      <xdr:row>447</xdr:row>
      <xdr:rowOff>293688</xdr:rowOff>
    </xdr:to>
    <xdr:pic>
      <xdr:nvPicPr>
        <xdr:cNvPr id="13105" name="Picture 13104">
          <a:extLst>
            <a:ext uri="{FF2B5EF4-FFF2-40B4-BE49-F238E27FC236}">
              <a16:creationId xmlns:a16="http://schemas.microsoft.com/office/drawing/2014/main" id="{00000000-0008-0000-0A00-000031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1925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447</xdr:row>
      <xdr:rowOff>39688</xdr:rowOff>
    </xdr:from>
    <xdr:to>
      <xdr:col>6</xdr:col>
      <xdr:colOff>346075</xdr:colOff>
      <xdr:row>447</xdr:row>
      <xdr:rowOff>293688</xdr:rowOff>
    </xdr:to>
    <xdr:pic>
      <xdr:nvPicPr>
        <xdr:cNvPr id="13108" name="Picture 13107">
          <a:extLst>
            <a:ext uri="{FF2B5EF4-FFF2-40B4-BE49-F238E27FC236}">
              <a16:creationId xmlns:a16="http://schemas.microsoft.com/office/drawing/2014/main" id="{00000000-0008-0000-0A00-000034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1925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448</xdr:row>
      <xdr:rowOff>39688</xdr:rowOff>
    </xdr:from>
    <xdr:to>
      <xdr:col>2</xdr:col>
      <xdr:colOff>312738</xdr:colOff>
      <xdr:row>448</xdr:row>
      <xdr:rowOff>293688</xdr:rowOff>
    </xdr:to>
    <xdr:pic>
      <xdr:nvPicPr>
        <xdr:cNvPr id="13111" name="Picture 13110">
          <a:extLst>
            <a:ext uri="{FF2B5EF4-FFF2-40B4-BE49-F238E27FC236}">
              <a16:creationId xmlns:a16="http://schemas.microsoft.com/office/drawing/2014/main" id="{00000000-0008-0000-0A00-000037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2258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448</xdr:row>
      <xdr:rowOff>39688</xdr:rowOff>
    </xdr:from>
    <xdr:to>
      <xdr:col>6</xdr:col>
      <xdr:colOff>346075</xdr:colOff>
      <xdr:row>448</xdr:row>
      <xdr:rowOff>293688</xdr:rowOff>
    </xdr:to>
    <xdr:pic>
      <xdr:nvPicPr>
        <xdr:cNvPr id="13114" name="Picture 13113">
          <a:extLst>
            <a:ext uri="{FF2B5EF4-FFF2-40B4-BE49-F238E27FC236}">
              <a16:creationId xmlns:a16="http://schemas.microsoft.com/office/drawing/2014/main" id="{00000000-0008-0000-0A00-00003A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2258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449</xdr:row>
      <xdr:rowOff>39688</xdr:rowOff>
    </xdr:from>
    <xdr:to>
      <xdr:col>2</xdr:col>
      <xdr:colOff>312738</xdr:colOff>
      <xdr:row>449</xdr:row>
      <xdr:rowOff>293688</xdr:rowOff>
    </xdr:to>
    <xdr:pic>
      <xdr:nvPicPr>
        <xdr:cNvPr id="13117" name="Picture 13116">
          <a:extLst>
            <a:ext uri="{FF2B5EF4-FFF2-40B4-BE49-F238E27FC236}">
              <a16:creationId xmlns:a16="http://schemas.microsoft.com/office/drawing/2014/main" id="{00000000-0008-0000-0A00-00003D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2592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449</xdr:row>
      <xdr:rowOff>39688</xdr:rowOff>
    </xdr:from>
    <xdr:to>
      <xdr:col>6</xdr:col>
      <xdr:colOff>346075</xdr:colOff>
      <xdr:row>449</xdr:row>
      <xdr:rowOff>293688</xdr:rowOff>
    </xdr:to>
    <xdr:pic>
      <xdr:nvPicPr>
        <xdr:cNvPr id="13120" name="Picture 13119">
          <a:extLst>
            <a:ext uri="{FF2B5EF4-FFF2-40B4-BE49-F238E27FC236}">
              <a16:creationId xmlns:a16="http://schemas.microsoft.com/office/drawing/2014/main" id="{00000000-0008-0000-0A00-000040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2592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450</xdr:row>
      <xdr:rowOff>39688</xdr:rowOff>
    </xdr:from>
    <xdr:to>
      <xdr:col>2</xdr:col>
      <xdr:colOff>312738</xdr:colOff>
      <xdr:row>450</xdr:row>
      <xdr:rowOff>293688</xdr:rowOff>
    </xdr:to>
    <xdr:pic>
      <xdr:nvPicPr>
        <xdr:cNvPr id="13123" name="Picture 13122">
          <a:extLst>
            <a:ext uri="{FF2B5EF4-FFF2-40B4-BE49-F238E27FC236}">
              <a16:creationId xmlns:a16="http://schemas.microsoft.com/office/drawing/2014/main" id="{00000000-0008-0000-0A00-000043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2925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450</xdr:row>
      <xdr:rowOff>39688</xdr:rowOff>
    </xdr:from>
    <xdr:to>
      <xdr:col>6</xdr:col>
      <xdr:colOff>346075</xdr:colOff>
      <xdr:row>450</xdr:row>
      <xdr:rowOff>293688</xdr:rowOff>
    </xdr:to>
    <xdr:pic>
      <xdr:nvPicPr>
        <xdr:cNvPr id="13126" name="Picture 13125">
          <a:extLst>
            <a:ext uri="{FF2B5EF4-FFF2-40B4-BE49-F238E27FC236}">
              <a16:creationId xmlns:a16="http://schemas.microsoft.com/office/drawing/2014/main" id="{00000000-0008-0000-0A00-000046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2925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451</xdr:row>
      <xdr:rowOff>39688</xdr:rowOff>
    </xdr:from>
    <xdr:to>
      <xdr:col>2</xdr:col>
      <xdr:colOff>312738</xdr:colOff>
      <xdr:row>451</xdr:row>
      <xdr:rowOff>293688</xdr:rowOff>
    </xdr:to>
    <xdr:pic>
      <xdr:nvPicPr>
        <xdr:cNvPr id="13129" name="Picture 13128">
          <a:extLst>
            <a:ext uri="{FF2B5EF4-FFF2-40B4-BE49-F238E27FC236}">
              <a16:creationId xmlns:a16="http://schemas.microsoft.com/office/drawing/2014/main" id="{00000000-0008-0000-0A00-000049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3258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451</xdr:row>
      <xdr:rowOff>39688</xdr:rowOff>
    </xdr:from>
    <xdr:to>
      <xdr:col>6</xdr:col>
      <xdr:colOff>346075</xdr:colOff>
      <xdr:row>451</xdr:row>
      <xdr:rowOff>293688</xdr:rowOff>
    </xdr:to>
    <xdr:pic>
      <xdr:nvPicPr>
        <xdr:cNvPr id="13132" name="Picture 13131">
          <a:extLst>
            <a:ext uri="{FF2B5EF4-FFF2-40B4-BE49-F238E27FC236}">
              <a16:creationId xmlns:a16="http://schemas.microsoft.com/office/drawing/2014/main" id="{00000000-0008-0000-0A00-00004C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3258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452</xdr:row>
      <xdr:rowOff>39688</xdr:rowOff>
    </xdr:from>
    <xdr:to>
      <xdr:col>2</xdr:col>
      <xdr:colOff>312738</xdr:colOff>
      <xdr:row>452</xdr:row>
      <xdr:rowOff>293688</xdr:rowOff>
    </xdr:to>
    <xdr:pic>
      <xdr:nvPicPr>
        <xdr:cNvPr id="13135" name="Picture 13134">
          <a:extLst>
            <a:ext uri="{FF2B5EF4-FFF2-40B4-BE49-F238E27FC236}">
              <a16:creationId xmlns:a16="http://schemas.microsoft.com/office/drawing/2014/main" id="{00000000-0008-0000-0A00-00004F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3592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452</xdr:row>
      <xdr:rowOff>39688</xdr:rowOff>
    </xdr:from>
    <xdr:to>
      <xdr:col>6</xdr:col>
      <xdr:colOff>346075</xdr:colOff>
      <xdr:row>452</xdr:row>
      <xdr:rowOff>293688</xdr:rowOff>
    </xdr:to>
    <xdr:pic>
      <xdr:nvPicPr>
        <xdr:cNvPr id="13138" name="Picture 13137">
          <a:extLst>
            <a:ext uri="{FF2B5EF4-FFF2-40B4-BE49-F238E27FC236}">
              <a16:creationId xmlns:a16="http://schemas.microsoft.com/office/drawing/2014/main" id="{00000000-0008-0000-0A00-000052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3592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454</xdr:row>
      <xdr:rowOff>39688</xdr:rowOff>
    </xdr:from>
    <xdr:to>
      <xdr:col>2</xdr:col>
      <xdr:colOff>312738</xdr:colOff>
      <xdr:row>454</xdr:row>
      <xdr:rowOff>293688</xdr:rowOff>
    </xdr:to>
    <xdr:pic>
      <xdr:nvPicPr>
        <xdr:cNvPr id="13141" name="Picture 13140">
          <a:extLst>
            <a:ext uri="{FF2B5EF4-FFF2-40B4-BE49-F238E27FC236}">
              <a16:creationId xmlns:a16="http://schemas.microsoft.com/office/drawing/2014/main" id="{00000000-0008-0000-0A00-000055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4258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454</xdr:row>
      <xdr:rowOff>39688</xdr:rowOff>
    </xdr:from>
    <xdr:to>
      <xdr:col>6</xdr:col>
      <xdr:colOff>346075</xdr:colOff>
      <xdr:row>454</xdr:row>
      <xdr:rowOff>293688</xdr:rowOff>
    </xdr:to>
    <xdr:pic>
      <xdr:nvPicPr>
        <xdr:cNvPr id="13144" name="Picture 13143">
          <a:extLst>
            <a:ext uri="{FF2B5EF4-FFF2-40B4-BE49-F238E27FC236}">
              <a16:creationId xmlns:a16="http://schemas.microsoft.com/office/drawing/2014/main" id="{00000000-0008-0000-0A00-000058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4258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458</xdr:row>
      <xdr:rowOff>39688</xdr:rowOff>
    </xdr:from>
    <xdr:to>
      <xdr:col>2</xdr:col>
      <xdr:colOff>312738</xdr:colOff>
      <xdr:row>458</xdr:row>
      <xdr:rowOff>293688</xdr:rowOff>
    </xdr:to>
    <xdr:pic>
      <xdr:nvPicPr>
        <xdr:cNvPr id="13147" name="Picture 13146">
          <a:extLst>
            <a:ext uri="{FF2B5EF4-FFF2-40B4-BE49-F238E27FC236}">
              <a16:creationId xmlns:a16="http://schemas.microsoft.com/office/drawing/2014/main" id="{00000000-0008-0000-0A00-00005B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5659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458</xdr:row>
      <xdr:rowOff>39688</xdr:rowOff>
    </xdr:from>
    <xdr:to>
      <xdr:col>6</xdr:col>
      <xdr:colOff>346075</xdr:colOff>
      <xdr:row>458</xdr:row>
      <xdr:rowOff>293688</xdr:rowOff>
    </xdr:to>
    <xdr:pic>
      <xdr:nvPicPr>
        <xdr:cNvPr id="13150" name="Picture 13149">
          <a:extLst>
            <a:ext uri="{FF2B5EF4-FFF2-40B4-BE49-F238E27FC236}">
              <a16:creationId xmlns:a16="http://schemas.microsoft.com/office/drawing/2014/main" id="{00000000-0008-0000-0A00-00005E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5659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461</xdr:row>
      <xdr:rowOff>39688</xdr:rowOff>
    </xdr:from>
    <xdr:to>
      <xdr:col>2</xdr:col>
      <xdr:colOff>312738</xdr:colOff>
      <xdr:row>461</xdr:row>
      <xdr:rowOff>293688</xdr:rowOff>
    </xdr:to>
    <xdr:pic>
      <xdr:nvPicPr>
        <xdr:cNvPr id="13153" name="Picture 13152">
          <a:extLst>
            <a:ext uri="{FF2B5EF4-FFF2-40B4-BE49-F238E27FC236}">
              <a16:creationId xmlns:a16="http://schemas.microsoft.com/office/drawing/2014/main" id="{00000000-0008-0000-0A00-000061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6725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461</xdr:row>
      <xdr:rowOff>39688</xdr:rowOff>
    </xdr:from>
    <xdr:to>
      <xdr:col>6</xdr:col>
      <xdr:colOff>346075</xdr:colOff>
      <xdr:row>461</xdr:row>
      <xdr:rowOff>293688</xdr:rowOff>
    </xdr:to>
    <xdr:pic>
      <xdr:nvPicPr>
        <xdr:cNvPr id="13156" name="Picture 13155">
          <a:extLst>
            <a:ext uri="{FF2B5EF4-FFF2-40B4-BE49-F238E27FC236}">
              <a16:creationId xmlns:a16="http://schemas.microsoft.com/office/drawing/2014/main" id="{00000000-0008-0000-0A00-000064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6725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465</xdr:row>
      <xdr:rowOff>39688</xdr:rowOff>
    </xdr:from>
    <xdr:to>
      <xdr:col>2</xdr:col>
      <xdr:colOff>312738</xdr:colOff>
      <xdr:row>465</xdr:row>
      <xdr:rowOff>293688</xdr:rowOff>
    </xdr:to>
    <xdr:pic>
      <xdr:nvPicPr>
        <xdr:cNvPr id="13159" name="Picture 13158">
          <a:extLst>
            <a:ext uri="{FF2B5EF4-FFF2-40B4-BE49-F238E27FC236}">
              <a16:creationId xmlns:a16="http://schemas.microsoft.com/office/drawing/2014/main" id="{00000000-0008-0000-0A00-000067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8126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465</xdr:row>
      <xdr:rowOff>39688</xdr:rowOff>
    </xdr:from>
    <xdr:to>
      <xdr:col>6</xdr:col>
      <xdr:colOff>346075</xdr:colOff>
      <xdr:row>465</xdr:row>
      <xdr:rowOff>293688</xdr:rowOff>
    </xdr:to>
    <xdr:pic>
      <xdr:nvPicPr>
        <xdr:cNvPr id="13162" name="Picture 13161">
          <a:extLst>
            <a:ext uri="{FF2B5EF4-FFF2-40B4-BE49-F238E27FC236}">
              <a16:creationId xmlns:a16="http://schemas.microsoft.com/office/drawing/2014/main" id="{00000000-0008-0000-0A00-00006A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8126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469</xdr:row>
      <xdr:rowOff>39688</xdr:rowOff>
    </xdr:from>
    <xdr:to>
      <xdr:col>2</xdr:col>
      <xdr:colOff>312738</xdr:colOff>
      <xdr:row>469</xdr:row>
      <xdr:rowOff>293688</xdr:rowOff>
    </xdr:to>
    <xdr:pic>
      <xdr:nvPicPr>
        <xdr:cNvPr id="13165" name="Picture 13164">
          <a:extLst>
            <a:ext uri="{FF2B5EF4-FFF2-40B4-BE49-F238E27FC236}">
              <a16:creationId xmlns:a16="http://schemas.microsoft.com/office/drawing/2014/main" id="{00000000-0008-0000-0A00-00006D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595262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469</xdr:row>
      <xdr:rowOff>39688</xdr:rowOff>
    </xdr:from>
    <xdr:to>
      <xdr:col>6</xdr:col>
      <xdr:colOff>346075</xdr:colOff>
      <xdr:row>469</xdr:row>
      <xdr:rowOff>293688</xdr:rowOff>
    </xdr:to>
    <xdr:pic>
      <xdr:nvPicPr>
        <xdr:cNvPr id="13168" name="Picture 13167">
          <a:extLst>
            <a:ext uri="{FF2B5EF4-FFF2-40B4-BE49-F238E27FC236}">
              <a16:creationId xmlns:a16="http://schemas.microsoft.com/office/drawing/2014/main" id="{00000000-0008-0000-0A00-000070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595262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471</xdr:row>
      <xdr:rowOff>39688</xdr:rowOff>
    </xdr:from>
    <xdr:to>
      <xdr:col>2</xdr:col>
      <xdr:colOff>312738</xdr:colOff>
      <xdr:row>471</xdr:row>
      <xdr:rowOff>293688</xdr:rowOff>
    </xdr:to>
    <xdr:pic>
      <xdr:nvPicPr>
        <xdr:cNvPr id="13171" name="Picture 13170">
          <a:extLst>
            <a:ext uri="{FF2B5EF4-FFF2-40B4-BE49-F238E27FC236}">
              <a16:creationId xmlns:a16="http://schemas.microsoft.com/office/drawing/2014/main" id="{00000000-0008-0000-0A00-000073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01930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471</xdr:row>
      <xdr:rowOff>39688</xdr:rowOff>
    </xdr:from>
    <xdr:to>
      <xdr:col>6</xdr:col>
      <xdr:colOff>346075</xdr:colOff>
      <xdr:row>471</xdr:row>
      <xdr:rowOff>293688</xdr:rowOff>
    </xdr:to>
    <xdr:pic>
      <xdr:nvPicPr>
        <xdr:cNvPr id="13174" name="Picture 13173">
          <a:extLst>
            <a:ext uri="{FF2B5EF4-FFF2-40B4-BE49-F238E27FC236}">
              <a16:creationId xmlns:a16="http://schemas.microsoft.com/office/drawing/2014/main" id="{00000000-0008-0000-0A00-000076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01930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473</xdr:row>
      <xdr:rowOff>39688</xdr:rowOff>
    </xdr:from>
    <xdr:to>
      <xdr:col>2</xdr:col>
      <xdr:colOff>312738</xdr:colOff>
      <xdr:row>473</xdr:row>
      <xdr:rowOff>293688</xdr:rowOff>
    </xdr:to>
    <xdr:pic>
      <xdr:nvPicPr>
        <xdr:cNvPr id="13177" name="Picture 13176">
          <a:extLst>
            <a:ext uri="{FF2B5EF4-FFF2-40B4-BE49-F238E27FC236}">
              <a16:creationId xmlns:a16="http://schemas.microsoft.com/office/drawing/2014/main" id="{00000000-0008-0000-0A00-000079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08597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473</xdr:row>
      <xdr:rowOff>39688</xdr:rowOff>
    </xdr:from>
    <xdr:to>
      <xdr:col>6</xdr:col>
      <xdr:colOff>346075</xdr:colOff>
      <xdr:row>473</xdr:row>
      <xdr:rowOff>293688</xdr:rowOff>
    </xdr:to>
    <xdr:pic>
      <xdr:nvPicPr>
        <xdr:cNvPr id="13180" name="Picture 13179">
          <a:extLst>
            <a:ext uri="{FF2B5EF4-FFF2-40B4-BE49-F238E27FC236}">
              <a16:creationId xmlns:a16="http://schemas.microsoft.com/office/drawing/2014/main" id="{00000000-0008-0000-0A00-00007C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08597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474</xdr:row>
      <xdr:rowOff>39688</xdr:rowOff>
    </xdr:from>
    <xdr:to>
      <xdr:col>2</xdr:col>
      <xdr:colOff>312738</xdr:colOff>
      <xdr:row>474</xdr:row>
      <xdr:rowOff>293688</xdr:rowOff>
    </xdr:to>
    <xdr:pic>
      <xdr:nvPicPr>
        <xdr:cNvPr id="13183" name="Picture 13182">
          <a:extLst>
            <a:ext uri="{FF2B5EF4-FFF2-40B4-BE49-F238E27FC236}">
              <a16:creationId xmlns:a16="http://schemas.microsoft.com/office/drawing/2014/main" id="{00000000-0008-0000-0A00-00007F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11931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474</xdr:row>
      <xdr:rowOff>39688</xdr:rowOff>
    </xdr:from>
    <xdr:to>
      <xdr:col>6</xdr:col>
      <xdr:colOff>346075</xdr:colOff>
      <xdr:row>474</xdr:row>
      <xdr:rowOff>293688</xdr:rowOff>
    </xdr:to>
    <xdr:pic>
      <xdr:nvPicPr>
        <xdr:cNvPr id="13186" name="Picture 13185">
          <a:extLst>
            <a:ext uri="{FF2B5EF4-FFF2-40B4-BE49-F238E27FC236}">
              <a16:creationId xmlns:a16="http://schemas.microsoft.com/office/drawing/2014/main" id="{00000000-0008-0000-0A00-000082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11931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478</xdr:row>
      <xdr:rowOff>39688</xdr:rowOff>
    </xdr:from>
    <xdr:to>
      <xdr:col>2</xdr:col>
      <xdr:colOff>312738</xdr:colOff>
      <xdr:row>478</xdr:row>
      <xdr:rowOff>293688</xdr:rowOff>
    </xdr:to>
    <xdr:pic>
      <xdr:nvPicPr>
        <xdr:cNvPr id="13189" name="Picture 13188">
          <a:extLst>
            <a:ext uri="{FF2B5EF4-FFF2-40B4-BE49-F238E27FC236}">
              <a16:creationId xmlns:a16="http://schemas.microsoft.com/office/drawing/2014/main" id="{00000000-0008-0000-0A00-000085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2593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478</xdr:row>
      <xdr:rowOff>39688</xdr:rowOff>
    </xdr:from>
    <xdr:to>
      <xdr:col>6</xdr:col>
      <xdr:colOff>346075</xdr:colOff>
      <xdr:row>478</xdr:row>
      <xdr:rowOff>293688</xdr:rowOff>
    </xdr:to>
    <xdr:pic>
      <xdr:nvPicPr>
        <xdr:cNvPr id="13192" name="Picture 13191">
          <a:extLst>
            <a:ext uri="{FF2B5EF4-FFF2-40B4-BE49-F238E27FC236}">
              <a16:creationId xmlns:a16="http://schemas.microsoft.com/office/drawing/2014/main" id="{00000000-0008-0000-0A00-000088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2593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479</xdr:row>
      <xdr:rowOff>39688</xdr:rowOff>
    </xdr:from>
    <xdr:to>
      <xdr:col>2</xdr:col>
      <xdr:colOff>312738</xdr:colOff>
      <xdr:row>479</xdr:row>
      <xdr:rowOff>293688</xdr:rowOff>
    </xdr:to>
    <xdr:pic>
      <xdr:nvPicPr>
        <xdr:cNvPr id="13195" name="Picture 13194">
          <a:extLst>
            <a:ext uri="{FF2B5EF4-FFF2-40B4-BE49-F238E27FC236}">
              <a16:creationId xmlns:a16="http://schemas.microsoft.com/office/drawing/2014/main" id="{00000000-0008-0000-0A00-00008B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2926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479</xdr:row>
      <xdr:rowOff>39688</xdr:rowOff>
    </xdr:from>
    <xdr:to>
      <xdr:col>6</xdr:col>
      <xdr:colOff>346075</xdr:colOff>
      <xdr:row>479</xdr:row>
      <xdr:rowOff>293688</xdr:rowOff>
    </xdr:to>
    <xdr:pic>
      <xdr:nvPicPr>
        <xdr:cNvPr id="13198" name="Picture 13197">
          <a:extLst>
            <a:ext uri="{FF2B5EF4-FFF2-40B4-BE49-F238E27FC236}">
              <a16:creationId xmlns:a16="http://schemas.microsoft.com/office/drawing/2014/main" id="{00000000-0008-0000-0A00-00008E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2926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480</xdr:row>
      <xdr:rowOff>39688</xdr:rowOff>
    </xdr:from>
    <xdr:to>
      <xdr:col>2</xdr:col>
      <xdr:colOff>312738</xdr:colOff>
      <xdr:row>480</xdr:row>
      <xdr:rowOff>293688</xdr:rowOff>
    </xdr:to>
    <xdr:pic>
      <xdr:nvPicPr>
        <xdr:cNvPr id="13201" name="Picture 13200">
          <a:extLst>
            <a:ext uri="{FF2B5EF4-FFF2-40B4-BE49-F238E27FC236}">
              <a16:creationId xmlns:a16="http://schemas.microsoft.com/office/drawing/2014/main" id="{00000000-0008-0000-0A00-000091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3260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480</xdr:row>
      <xdr:rowOff>39688</xdr:rowOff>
    </xdr:from>
    <xdr:to>
      <xdr:col>6</xdr:col>
      <xdr:colOff>346075</xdr:colOff>
      <xdr:row>480</xdr:row>
      <xdr:rowOff>293688</xdr:rowOff>
    </xdr:to>
    <xdr:pic>
      <xdr:nvPicPr>
        <xdr:cNvPr id="13204" name="Picture 13203">
          <a:extLst>
            <a:ext uri="{FF2B5EF4-FFF2-40B4-BE49-F238E27FC236}">
              <a16:creationId xmlns:a16="http://schemas.microsoft.com/office/drawing/2014/main" id="{00000000-0008-0000-0A00-000094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3260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481</xdr:row>
      <xdr:rowOff>39688</xdr:rowOff>
    </xdr:from>
    <xdr:to>
      <xdr:col>2</xdr:col>
      <xdr:colOff>312738</xdr:colOff>
      <xdr:row>481</xdr:row>
      <xdr:rowOff>293688</xdr:rowOff>
    </xdr:to>
    <xdr:pic>
      <xdr:nvPicPr>
        <xdr:cNvPr id="13207" name="Picture 13206">
          <a:extLst>
            <a:ext uri="{FF2B5EF4-FFF2-40B4-BE49-F238E27FC236}">
              <a16:creationId xmlns:a16="http://schemas.microsoft.com/office/drawing/2014/main" id="{00000000-0008-0000-0A00-000097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3593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481</xdr:row>
      <xdr:rowOff>39688</xdr:rowOff>
    </xdr:from>
    <xdr:to>
      <xdr:col>6</xdr:col>
      <xdr:colOff>346075</xdr:colOff>
      <xdr:row>481</xdr:row>
      <xdr:rowOff>293688</xdr:rowOff>
    </xdr:to>
    <xdr:pic>
      <xdr:nvPicPr>
        <xdr:cNvPr id="13210" name="Picture 13209">
          <a:extLst>
            <a:ext uri="{FF2B5EF4-FFF2-40B4-BE49-F238E27FC236}">
              <a16:creationId xmlns:a16="http://schemas.microsoft.com/office/drawing/2014/main" id="{00000000-0008-0000-0A00-00009A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3593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482</xdr:row>
      <xdr:rowOff>39688</xdr:rowOff>
    </xdr:from>
    <xdr:to>
      <xdr:col>2</xdr:col>
      <xdr:colOff>312738</xdr:colOff>
      <xdr:row>482</xdr:row>
      <xdr:rowOff>293688</xdr:rowOff>
    </xdr:to>
    <xdr:pic>
      <xdr:nvPicPr>
        <xdr:cNvPr id="13213" name="Picture 13212">
          <a:extLst>
            <a:ext uri="{FF2B5EF4-FFF2-40B4-BE49-F238E27FC236}">
              <a16:creationId xmlns:a16="http://schemas.microsoft.com/office/drawing/2014/main" id="{00000000-0008-0000-0A00-00009D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3926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482</xdr:row>
      <xdr:rowOff>39688</xdr:rowOff>
    </xdr:from>
    <xdr:to>
      <xdr:col>6</xdr:col>
      <xdr:colOff>346075</xdr:colOff>
      <xdr:row>482</xdr:row>
      <xdr:rowOff>293688</xdr:rowOff>
    </xdr:to>
    <xdr:pic>
      <xdr:nvPicPr>
        <xdr:cNvPr id="13216" name="Picture 13215">
          <a:extLst>
            <a:ext uri="{FF2B5EF4-FFF2-40B4-BE49-F238E27FC236}">
              <a16:creationId xmlns:a16="http://schemas.microsoft.com/office/drawing/2014/main" id="{00000000-0008-0000-0A00-0000A0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3926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483</xdr:row>
      <xdr:rowOff>39688</xdr:rowOff>
    </xdr:from>
    <xdr:to>
      <xdr:col>2</xdr:col>
      <xdr:colOff>312738</xdr:colOff>
      <xdr:row>483</xdr:row>
      <xdr:rowOff>293688</xdr:rowOff>
    </xdr:to>
    <xdr:pic>
      <xdr:nvPicPr>
        <xdr:cNvPr id="13219" name="Picture 13218">
          <a:extLst>
            <a:ext uri="{FF2B5EF4-FFF2-40B4-BE49-F238E27FC236}">
              <a16:creationId xmlns:a16="http://schemas.microsoft.com/office/drawing/2014/main" id="{00000000-0008-0000-0A00-0000A3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4260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483</xdr:row>
      <xdr:rowOff>39688</xdr:rowOff>
    </xdr:from>
    <xdr:to>
      <xdr:col>6</xdr:col>
      <xdr:colOff>346075</xdr:colOff>
      <xdr:row>483</xdr:row>
      <xdr:rowOff>293688</xdr:rowOff>
    </xdr:to>
    <xdr:pic>
      <xdr:nvPicPr>
        <xdr:cNvPr id="13222" name="Picture 13221">
          <a:extLst>
            <a:ext uri="{FF2B5EF4-FFF2-40B4-BE49-F238E27FC236}">
              <a16:creationId xmlns:a16="http://schemas.microsoft.com/office/drawing/2014/main" id="{00000000-0008-0000-0A00-0000A6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4260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484</xdr:row>
      <xdr:rowOff>39688</xdr:rowOff>
    </xdr:from>
    <xdr:to>
      <xdr:col>2</xdr:col>
      <xdr:colOff>312738</xdr:colOff>
      <xdr:row>484</xdr:row>
      <xdr:rowOff>293688</xdr:rowOff>
    </xdr:to>
    <xdr:pic>
      <xdr:nvPicPr>
        <xdr:cNvPr id="13225" name="Picture 13224">
          <a:extLst>
            <a:ext uri="{FF2B5EF4-FFF2-40B4-BE49-F238E27FC236}">
              <a16:creationId xmlns:a16="http://schemas.microsoft.com/office/drawing/2014/main" id="{00000000-0008-0000-0A00-0000A9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4593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484</xdr:row>
      <xdr:rowOff>39688</xdr:rowOff>
    </xdr:from>
    <xdr:to>
      <xdr:col>6</xdr:col>
      <xdr:colOff>346075</xdr:colOff>
      <xdr:row>484</xdr:row>
      <xdr:rowOff>293688</xdr:rowOff>
    </xdr:to>
    <xdr:pic>
      <xdr:nvPicPr>
        <xdr:cNvPr id="13228" name="Picture 13227">
          <a:extLst>
            <a:ext uri="{FF2B5EF4-FFF2-40B4-BE49-F238E27FC236}">
              <a16:creationId xmlns:a16="http://schemas.microsoft.com/office/drawing/2014/main" id="{00000000-0008-0000-0A00-0000AC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4593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486</xdr:row>
      <xdr:rowOff>39688</xdr:rowOff>
    </xdr:from>
    <xdr:to>
      <xdr:col>2</xdr:col>
      <xdr:colOff>312738</xdr:colOff>
      <xdr:row>486</xdr:row>
      <xdr:rowOff>293688</xdr:rowOff>
    </xdr:to>
    <xdr:pic>
      <xdr:nvPicPr>
        <xdr:cNvPr id="13231" name="Picture 13230">
          <a:extLst>
            <a:ext uri="{FF2B5EF4-FFF2-40B4-BE49-F238E27FC236}">
              <a16:creationId xmlns:a16="http://schemas.microsoft.com/office/drawing/2014/main" id="{00000000-0008-0000-0A00-0000AF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5260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486</xdr:row>
      <xdr:rowOff>39688</xdr:rowOff>
    </xdr:from>
    <xdr:to>
      <xdr:col>6</xdr:col>
      <xdr:colOff>346075</xdr:colOff>
      <xdr:row>486</xdr:row>
      <xdr:rowOff>293688</xdr:rowOff>
    </xdr:to>
    <xdr:pic>
      <xdr:nvPicPr>
        <xdr:cNvPr id="13234" name="Picture 13233">
          <a:extLst>
            <a:ext uri="{FF2B5EF4-FFF2-40B4-BE49-F238E27FC236}">
              <a16:creationId xmlns:a16="http://schemas.microsoft.com/office/drawing/2014/main" id="{00000000-0008-0000-0A00-0000B2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5260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487</xdr:row>
      <xdr:rowOff>39688</xdr:rowOff>
    </xdr:from>
    <xdr:to>
      <xdr:col>2</xdr:col>
      <xdr:colOff>312738</xdr:colOff>
      <xdr:row>487</xdr:row>
      <xdr:rowOff>293688</xdr:rowOff>
    </xdr:to>
    <xdr:pic>
      <xdr:nvPicPr>
        <xdr:cNvPr id="13237" name="Picture 13236">
          <a:extLst>
            <a:ext uri="{FF2B5EF4-FFF2-40B4-BE49-F238E27FC236}">
              <a16:creationId xmlns:a16="http://schemas.microsoft.com/office/drawing/2014/main" id="{00000000-0008-0000-0A00-0000B5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5593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487</xdr:row>
      <xdr:rowOff>39688</xdr:rowOff>
    </xdr:from>
    <xdr:to>
      <xdr:col>6</xdr:col>
      <xdr:colOff>346075</xdr:colOff>
      <xdr:row>487</xdr:row>
      <xdr:rowOff>293688</xdr:rowOff>
    </xdr:to>
    <xdr:pic>
      <xdr:nvPicPr>
        <xdr:cNvPr id="13240" name="Picture 13239">
          <a:extLst>
            <a:ext uri="{FF2B5EF4-FFF2-40B4-BE49-F238E27FC236}">
              <a16:creationId xmlns:a16="http://schemas.microsoft.com/office/drawing/2014/main" id="{00000000-0008-0000-0A00-0000B8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5593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489</xdr:row>
      <xdr:rowOff>39688</xdr:rowOff>
    </xdr:from>
    <xdr:to>
      <xdr:col>2</xdr:col>
      <xdr:colOff>312738</xdr:colOff>
      <xdr:row>489</xdr:row>
      <xdr:rowOff>293688</xdr:rowOff>
    </xdr:to>
    <xdr:pic>
      <xdr:nvPicPr>
        <xdr:cNvPr id="13243" name="Picture 13242">
          <a:extLst>
            <a:ext uri="{FF2B5EF4-FFF2-40B4-BE49-F238E27FC236}">
              <a16:creationId xmlns:a16="http://schemas.microsoft.com/office/drawing/2014/main" id="{00000000-0008-0000-0A00-0000BB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6260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489</xdr:row>
      <xdr:rowOff>39688</xdr:rowOff>
    </xdr:from>
    <xdr:to>
      <xdr:col>6</xdr:col>
      <xdr:colOff>346075</xdr:colOff>
      <xdr:row>489</xdr:row>
      <xdr:rowOff>293688</xdr:rowOff>
    </xdr:to>
    <xdr:pic>
      <xdr:nvPicPr>
        <xdr:cNvPr id="13246" name="Picture 13245">
          <a:extLst>
            <a:ext uri="{FF2B5EF4-FFF2-40B4-BE49-F238E27FC236}">
              <a16:creationId xmlns:a16="http://schemas.microsoft.com/office/drawing/2014/main" id="{00000000-0008-0000-0A00-0000BE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6260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493</xdr:row>
      <xdr:rowOff>39688</xdr:rowOff>
    </xdr:from>
    <xdr:to>
      <xdr:col>2</xdr:col>
      <xdr:colOff>312738</xdr:colOff>
      <xdr:row>493</xdr:row>
      <xdr:rowOff>293688</xdr:rowOff>
    </xdr:to>
    <xdr:pic>
      <xdr:nvPicPr>
        <xdr:cNvPr id="13249" name="Picture 13248">
          <a:extLst>
            <a:ext uri="{FF2B5EF4-FFF2-40B4-BE49-F238E27FC236}">
              <a16:creationId xmlns:a16="http://schemas.microsoft.com/office/drawing/2014/main" id="{00000000-0008-0000-0A00-0000C1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7660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493</xdr:row>
      <xdr:rowOff>39688</xdr:rowOff>
    </xdr:from>
    <xdr:to>
      <xdr:col>6</xdr:col>
      <xdr:colOff>346075</xdr:colOff>
      <xdr:row>493</xdr:row>
      <xdr:rowOff>293688</xdr:rowOff>
    </xdr:to>
    <xdr:pic>
      <xdr:nvPicPr>
        <xdr:cNvPr id="13252" name="Picture 13251">
          <a:extLst>
            <a:ext uri="{FF2B5EF4-FFF2-40B4-BE49-F238E27FC236}">
              <a16:creationId xmlns:a16="http://schemas.microsoft.com/office/drawing/2014/main" id="{00000000-0008-0000-0A00-0000C4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7660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497</xdr:row>
      <xdr:rowOff>39688</xdr:rowOff>
    </xdr:from>
    <xdr:to>
      <xdr:col>2</xdr:col>
      <xdr:colOff>312738</xdr:colOff>
      <xdr:row>497</xdr:row>
      <xdr:rowOff>293688</xdr:rowOff>
    </xdr:to>
    <xdr:pic>
      <xdr:nvPicPr>
        <xdr:cNvPr id="13255" name="Picture 13254">
          <a:extLst>
            <a:ext uri="{FF2B5EF4-FFF2-40B4-BE49-F238E27FC236}">
              <a16:creationId xmlns:a16="http://schemas.microsoft.com/office/drawing/2014/main" id="{00000000-0008-0000-0A00-0000C7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9060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497</xdr:row>
      <xdr:rowOff>39688</xdr:rowOff>
    </xdr:from>
    <xdr:to>
      <xdr:col>6</xdr:col>
      <xdr:colOff>346075</xdr:colOff>
      <xdr:row>497</xdr:row>
      <xdr:rowOff>293688</xdr:rowOff>
    </xdr:to>
    <xdr:pic>
      <xdr:nvPicPr>
        <xdr:cNvPr id="13258" name="Picture 13257">
          <a:extLst>
            <a:ext uri="{FF2B5EF4-FFF2-40B4-BE49-F238E27FC236}">
              <a16:creationId xmlns:a16="http://schemas.microsoft.com/office/drawing/2014/main" id="{00000000-0008-0000-0A00-0000CA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9060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499</xdr:row>
      <xdr:rowOff>39688</xdr:rowOff>
    </xdr:from>
    <xdr:to>
      <xdr:col>2</xdr:col>
      <xdr:colOff>312738</xdr:colOff>
      <xdr:row>499</xdr:row>
      <xdr:rowOff>293688</xdr:rowOff>
    </xdr:to>
    <xdr:pic>
      <xdr:nvPicPr>
        <xdr:cNvPr id="13261" name="Picture 13260">
          <a:extLst>
            <a:ext uri="{FF2B5EF4-FFF2-40B4-BE49-F238E27FC236}">
              <a16:creationId xmlns:a16="http://schemas.microsoft.com/office/drawing/2014/main" id="{00000000-0008-0000-0A00-0000CD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69727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499</xdr:row>
      <xdr:rowOff>39688</xdr:rowOff>
    </xdr:from>
    <xdr:to>
      <xdr:col>6</xdr:col>
      <xdr:colOff>346075</xdr:colOff>
      <xdr:row>499</xdr:row>
      <xdr:rowOff>293688</xdr:rowOff>
    </xdr:to>
    <xdr:pic>
      <xdr:nvPicPr>
        <xdr:cNvPr id="13264" name="Picture 13263">
          <a:extLst>
            <a:ext uri="{FF2B5EF4-FFF2-40B4-BE49-F238E27FC236}">
              <a16:creationId xmlns:a16="http://schemas.microsoft.com/office/drawing/2014/main" id="{00000000-0008-0000-0A00-0000D0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69727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500</xdr:row>
      <xdr:rowOff>39688</xdr:rowOff>
    </xdr:from>
    <xdr:to>
      <xdr:col>2</xdr:col>
      <xdr:colOff>312738</xdr:colOff>
      <xdr:row>500</xdr:row>
      <xdr:rowOff>293688</xdr:rowOff>
    </xdr:to>
    <xdr:pic>
      <xdr:nvPicPr>
        <xdr:cNvPr id="13267" name="Picture 13266">
          <a:extLst>
            <a:ext uri="{FF2B5EF4-FFF2-40B4-BE49-F238E27FC236}">
              <a16:creationId xmlns:a16="http://schemas.microsoft.com/office/drawing/2014/main" id="{00000000-0008-0000-0A00-0000D3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0060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500</xdr:row>
      <xdr:rowOff>39688</xdr:rowOff>
    </xdr:from>
    <xdr:to>
      <xdr:col>6</xdr:col>
      <xdr:colOff>346075</xdr:colOff>
      <xdr:row>500</xdr:row>
      <xdr:rowOff>293688</xdr:rowOff>
    </xdr:to>
    <xdr:pic>
      <xdr:nvPicPr>
        <xdr:cNvPr id="13270" name="Picture 13269">
          <a:extLst>
            <a:ext uri="{FF2B5EF4-FFF2-40B4-BE49-F238E27FC236}">
              <a16:creationId xmlns:a16="http://schemas.microsoft.com/office/drawing/2014/main" id="{00000000-0008-0000-0A00-0000D6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0060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501</xdr:row>
      <xdr:rowOff>39688</xdr:rowOff>
    </xdr:from>
    <xdr:to>
      <xdr:col>2</xdr:col>
      <xdr:colOff>312738</xdr:colOff>
      <xdr:row>501</xdr:row>
      <xdr:rowOff>293688</xdr:rowOff>
    </xdr:to>
    <xdr:pic>
      <xdr:nvPicPr>
        <xdr:cNvPr id="13273" name="Picture 13272">
          <a:extLst>
            <a:ext uri="{FF2B5EF4-FFF2-40B4-BE49-F238E27FC236}">
              <a16:creationId xmlns:a16="http://schemas.microsoft.com/office/drawing/2014/main" id="{00000000-0008-0000-0A00-0000D9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0394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501</xdr:row>
      <xdr:rowOff>39688</xdr:rowOff>
    </xdr:from>
    <xdr:to>
      <xdr:col>6</xdr:col>
      <xdr:colOff>346075</xdr:colOff>
      <xdr:row>501</xdr:row>
      <xdr:rowOff>293688</xdr:rowOff>
    </xdr:to>
    <xdr:pic>
      <xdr:nvPicPr>
        <xdr:cNvPr id="13276" name="Picture 13275">
          <a:extLst>
            <a:ext uri="{FF2B5EF4-FFF2-40B4-BE49-F238E27FC236}">
              <a16:creationId xmlns:a16="http://schemas.microsoft.com/office/drawing/2014/main" id="{00000000-0008-0000-0A00-0000DC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0394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502</xdr:row>
      <xdr:rowOff>39688</xdr:rowOff>
    </xdr:from>
    <xdr:to>
      <xdr:col>2</xdr:col>
      <xdr:colOff>312738</xdr:colOff>
      <xdr:row>502</xdr:row>
      <xdr:rowOff>293688</xdr:rowOff>
    </xdr:to>
    <xdr:pic>
      <xdr:nvPicPr>
        <xdr:cNvPr id="13279" name="Picture 13278">
          <a:extLst>
            <a:ext uri="{FF2B5EF4-FFF2-40B4-BE49-F238E27FC236}">
              <a16:creationId xmlns:a16="http://schemas.microsoft.com/office/drawing/2014/main" id="{00000000-0008-0000-0A00-0000DF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0727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502</xdr:row>
      <xdr:rowOff>39688</xdr:rowOff>
    </xdr:from>
    <xdr:to>
      <xdr:col>6</xdr:col>
      <xdr:colOff>346075</xdr:colOff>
      <xdr:row>502</xdr:row>
      <xdr:rowOff>293688</xdr:rowOff>
    </xdr:to>
    <xdr:pic>
      <xdr:nvPicPr>
        <xdr:cNvPr id="13282" name="Picture 13281">
          <a:extLst>
            <a:ext uri="{FF2B5EF4-FFF2-40B4-BE49-F238E27FC236}">
              <a16:creationId xmlns:a16="http://schemas.microsoft.com/office/drawing/2014/main" id="{00000000-0008-0000-0A00-0000E2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0727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503</xdr:row>
      <xdr:rowOff>39688</xdr:rowOff>
    </xdr:from>
    <xdr:to>
      <xdr:col>2</xdr:col>
      <xdr:colOff>312738</xdr:colOff>
      <xdr:row>503</xdr:row>
      <xdr:rowOff>293688</xdr:rowOff>
    </xdr:to>
    <xdr:pic>
      <xdr:nvPicPr>
        <xdr:cNvPr id="13285" name="Picture 13284">
          <a:extLst>
            <a:ext uri="{FF2B5EF4-FFF2-40B4-BE49-F238E27FC236}">
              <a16:creationId xmlns:a16="http://schemas.microsoft.com/office/drawing/2014/main" id="{00000000-0008-0000-0A00-0000E5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1061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503</xdr:row>
      <xdr:rowOff>39688</xdr:rowOff>
    </xdr:from>
    <xdr:to>
      <xdr:col>6</xdr:col>
      <xdr:colOff>346075</xdr:colOff>
      <xdr:row>503</xdr:row>
      <xdr:rowOff>293688</xdr:rowOff>
    </xdr:to>
    <xdr:pic>
      <xdr:nvPicPr>
        <xdr:cNvPr id="13288" name="Picture 13287">
          <a:extLst>
            <a:ext uri="{FF2B5EF4-FFF2-40B4-BE49-F238E27FC236}">
              <a16:creationId xmlns:a16="http://schemas.microsoft.com/office/drawing/2014/main" id="{00000000-0008-0000-0A00-0000E8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1061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505</xdr:row>
      <xdr:rowOff>39688</xdr:rowOff>
    </xdr:from>
    <xdr:to>
      <xdr:col>2</xdr:col>
      <xdr:colOff>312738</xdr:colOff>
      <xdr:row>505</xdr:row>
      <xdr:rowOff>293688</xdr:rowOff>
    </xdr:to>
    <xdr:pic>
      <xdr:nvPicPr>
        <xdr:cNvPr id="13291" name="Picture 13290">
          <a:extLst>
            <a:ext uri="{FF2B5EF4-FFF2-40B4-BE49-F238E27FC236}">
              <a16:creationId xmlns:a16="http://schemas.microsoft.com/office/drawing/2014/main" id="{00000000-0008-0000-0A00-0000EB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1727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505</xdr:row>
      <xdr:rowOff>39688</xdr:rowOff>
    </xdr:from>
    <xdr:to>
      <xdr:col>6</xdr:col>
      <xdr:colOff>346075</xdr:colOff>
      <xdr:row>505</xdr:row>
      <xdr:rowOff>293688</xdr:rowOff>
    </xdr:to>
    <xdr:pic>
      <xdr:nvPicPr>
        <xdr:cNvPr id="13294" name="Picture 13293">
          <a:extLst>
            <a:ext uri="{FF2B5EF4-FFF2-40B4-BE49-F238E27FC236}">
              <a16:creationId xmlns:a16="http://schemas.microsoft.com/office/drawing/2014/main" id="{00000000-0008-0000-0A00-0000EE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1727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506</xdr:row>
      <xdr:rowOff>39688</xdr:rowOff>
    </xdr:from>
    <xdr:to>
      <xdr:col>2</xdr:col>
      <xdr:colOff>312738</xdr:colOff>
      <xdr:row>506</xdr:row>
      <xdr:rowOff>293688</xdr:rowOff>
    </xdr:to>
    <xdr:pic>
      <xdr:nvPicPr>
        <xdr:cNvPr id="13297" name="Picture 13296">
          <a:extLst>
            <a:ext uri="{FF2B5EF4-FFF2-40B4-BE49-F238E27FC236}">
              <a16:creationId xmlns:a16="http://schemas.microsoft.com/office/drawing/2014/main" id="{00000000-0008-0000-0A00-0000F1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2061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506</xdr:row>
      <xdr:rowOff>39688</xdr:rowOff>
    </xdr:from>
    <xdr:to>
      <xdr:col>6</xdr:col>
      <xdr:colOff>346075</xdr:colOff>
      <xdr:row>506</xdr:row>
      <xdr:rowOff>293688</xdr:rowOff>
    </xdr:to>
    <xdr:pic>
      <xdr:nvPicPr>
        <xdr:cNvPr id="13300" name="Picture 13299">
          <a:extLst>
            <a:ext uri="{FF2B5EF4-FFF2-40B4-BE49-F238E27FC236}">
              <a16:creationId xmlns:a16="http://schemas.microsoft.com/office/drawing/2014/main" id="{00000000-0008-0000-0A00-0000F4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2061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507</xdr:row>
      <xdr:rowOff>39688</xdr:rowOff>
    </xdr:from>
    <xdr:to>
      <xdr:col>2</xdr:col>
      <xdr:colOff>312738</xdr:colOff>
      <xdr:row>507</xdr:row>
      <xdr:rowOff>293688</xdr:rowOff>
    </xdr:to>
    <xdr:pic>
      <xdr:nvPicPr>
        <xdr:cNvPr id="13303" name="Picture 13302">
          <a:extLst>
            <a:ext uri="{FF2B5EF4-FFF2-40B4-BE49-F238E27FC236}">
              <a16:creationId xmlns:a16="http://schemas.microsoft.com/office/drawing/2014/main" id="{00000000-0008-0000-0A00-0000F7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2394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507</xdr:row>
      <xdr:rowOff>39688</xdr:rowOff>
    </xdr:from>
    <xdr:to>
      <xdr:col>6</xdr:col>
      <xdr:colOff>346075</xdr:colOff>
      <xdr:row>507</xdr:row>
      <xdr:rowOff>293688</xdr:rowOff>
    </xdr:to>
    <xdr:pic>
      <xdr:nvPicPr>
        <xdr:cNvPr id="13306" name="Picture 13305">
          <a:extLst>
            <a:ext uri="{FF2B5EF4-FFF2-40B4-BE49-F238E27FC236}">
              <a16:creationId xmlns:a16="http://schemas.microsoft.com/office/drawing/2014/main" id="{00000000-0008-0000-0A00-0000FA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2394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508</xdr:row>
      <xdr:rowOff>39688</xdr:rowOff>
    </xdr:from>
    <xdr:to>
      <xdr:col>2</xdr:col>
      <xdr:colOff>312738</xdr:colOff>
      <xdr:row>508</xdr:row>
      <xdr:rowOff>293688</xdr:rowOff>
    </xdr:to>
    <xdr:pic>
      <xdr:nvPicPr>
        <xdr:cNvPr id="13309" name="Picture 13308">
          <a:extLst>
            <a:ext uri="{FF2B5EF4-FFF2-40B4-BE49-F238E27FC236}">
              <a16:creationId xmlns:a16="http://schemas.microsoft.com/office/drawing/2014/main" id="{00000000-0008-0000-0A00-0000FD3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2727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508</xdr:row>
      <xdr:rowOff>39688</xdr:rowOff>
    </xdr:from>
    <xdr:to>
      <xdr:col>6</xdr:col>
      <xdr:colOff>346075</xdr:colOff>
      <xdr:row>508</xdr:row>
      <xdr:rowOff>293688</xdr:rowOff>
    </xdr:to>
    <xdr:pic>
      <xdr:nvPicPr>
        <xdr:cNvPr id="13312" name="Picture 13311">
          <a:extLst>
            <a:ext uri="{FF2B5EF4-FFF2-40B4-BE49-F238E27FC236}">
              <a16:creationId xmlns:a16="http://schemas.microsoft.com/office/drawing/2014/main" id="{00000000-0008-0000-0A00-000000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2727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512</xdr:row>
      <xdr:rowOff>39688</xdr:rowOff>
    </xdr:from>
    <xdr:to>
      <xdr:col>2</xdr:col>
      <xdr:colOff>312738</xdr:colOff>
      <xdr:row>512</xdr:row>
      <xdr:rowOff>293688</xdr:rowOff>
    </xdr:to>
    <xdr:pic>
      <xdr:nvPicPr>
        <xdr:cNvPr id="13315" name="Picture 13314">
          <a:extLst>
            <a:ext uri="{FF2B5EF4-FFF2-40B4-BE49-F238E27FC236}">
              <a16:creationId xmlns:a16="http://schemas.microsoft.com/office/drawing/2014/main" id="{00000000-0008-0000-0A00-000003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4128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512</xdr:row>
      <xdr:rowOff>39688</xdr:rowOff>
    </xdr:from>
    <xdr:to>
      <xdr:col>6</xdr:col>
      <xdr:colOff>346075</xdr:colOff>
      <xdr:row>512</xdr:row>
      <xdr:rowOff>293688</xdr:rowOff>
    </xdr:to>
    <xdr:pic>
      <xdr:nvPicPr>
        <xdr:cNvPr id="13318" name="Picture 13317">
          <a:extLst>
            <a:ext uri="{FF2B5EF4-FFF2-40B4-BE49-F238E27FC236}">
              <a16:creationId xmlns:a16="http://schemas.microsoft.com/office/drawing/2014/main" id="{00000000-0008-0000-0A00-00000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4128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513</xdr:row>
      <xdr:rowOff>39688</xdr:rowOff>
    </xdr:from>
    <xdr:to>
      <xdr:col>2</xdr:col>
      <xdr:colOff>312738</xdr:colOff>
      <xdr:row>513</xdr:row>
      <xdr:rowOff>293688</xdr:rowOff>
    </xdr:to>
    <xdr:pic>
      <xdr:nvPicPr>
        <xdr:cNvPr id="13321" name="Picture 13320">
          <a:extLst>
            <a:ext uri="{FF2B5EF4-FFF2-40B4-BE49-F238E27FC236}">
              <a16:creationId xmlns:a16="http://schemas.microsoft.com/office/drawing/2014/main" id="{00000000-0008-0000-0A00-000009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44614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513</xdr:row>
      <xdr:rowOff>39688</xdr:rowOff>
    </xdr:from>
    <xdr:to>
      <xdr:col>6</xdr:col>
      <xdr:colOff>346075</xdr:colOff>
      <xdr:row>513</xdr:row>
      <xdr:rowOff>293688</xdr:rowOff>
    </xdr:to>
    <xdr:pic>
      <xdr:nvPicPr>
        <xdr:cNvPr id="13324" name="Picture 13323">
          <a:extLst>
            <a:ext uri="{FF2B5EF4-FFF2-40B4-BE49-F238E27FC236}">
              <a16:creationId xmlns:a16="http://schemas.microsoft.com/office/drawing/2014/main" id="{00000000-0008-0000-0A00-00000C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44614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514</xdr:row>
      <xdr:rowOff>39688</xdr:rowOff>
    </xdr:from>
    <xdr:to>
      <xdr:col>2</xdr:col>
      <xdr:colOff>312738</xdr:colOff>
      <xdr:row>514</xdr:row>
      <xdr:rowOff>293688</xdr:rowOff>
    </xdr:to>
    <xdr:pic>
      <xdr:nvPicPr>
        <xdr:cNvPr id="13327" name="Picture 13326">
          <a:extLst>
            <a:ext uri="{FF2B5EF4-FFF2-40B4-BE49-F238E27FC236}">
              <a16:creationId xmlns:a16="http://schemas.microsoft.com/office/drawing/2014/main" id="{00000000-0008-0000-0A00-00000F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4794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514</xdr:row>
      <xdr:rowOff>39688</xdr:rowOff>
    </xdr:from>
    <xdr:to>
      <xdr:col>6</xdr:col>
      <xdr:colOff>346075</xdr:colOff>
      <xdr:row>514</xdr:row>
      <xdr:rowOff>293688</xdr:rowOff>
    </xdr:to>
    <xdr:pic>
      <xdr:nvPicPr>
        <xdr:cNvPr id="13330" name="Picture 13329">
          <a:extLst>
            <a:ext uri="{FF2B5EF4-FFF2-40B4-BE49-F238E27FC236}">
              <a16:creationId xmlns:a16="http://schemas.microsoft.com/office/drawing/2014/main" id="{00000000-0008-0000-0A00-000012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4794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515</xdr:row>
      <xdr:rowOff>39688</xdr:rowOff>
    </xdr:from>
    <xdr:to>
      <xdr:col>2</xdr:col>
      <xdr:colOff>312738</xdr:colOff>
      <xdr:row>515</xdr:row>
      <xdr:rowOff>293688</xdr:rowOff>
    </xdr:to>
    <xdr:pic>
      <xdr:nvPicPr>
        <xdr:cNvPr id="13333" name="Picture 13332">
          <a:extLst>
            <a:ext uri="{FF2B5EF4-FFF2-40B4-BE49-F238E27FC236}">
              <a16:creationId xmlns:a16="http://schemas.microsoft.com/office/drawing/2014/main" id="{00000000-0008-0000-0A00-000015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5128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515</xdr:row>
      <xdr:rowOff>39688</xdr:rowOff>
    </xdr:from>
    <xdr:to>
      <xdr:col>6</xdr:col>
      <xdr:colOff>346075</xdr:colOff>
      <xdr:row>515</xdr:row>
      <xdr:rowOff>293688</xdr:rowOff>
    </xdr:to>
    <xdr:pic>
      <xdr:nvPicPr>
        <xdr:cNvPr id="13336" name="Picture 13335">
          <a:extLst>
            <a:ext uri="{FF2B5EF4-FFF2-40B4-BE49-F238E27FC236}">
              <a16:creationId xmlns:a16="http://schemas.microsoft.com/office/drawing/2014/main" id="{00000000-0008-0000-0A00-000018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5128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517</xdr:row>
      <xdr:rowOff>39688</xdr:rowOff>
    </xdr:from>
    <xdr:to>
      <xdr:col>2</xdr:col>
      <xdr:colOff>312738</xdr:colOff>
      <xdr:row>517</xdr:row>
      <xdr:rowOff>293688</xdr:rowOff>
    </xdr:to>
    <xdr:pic>
      <xdr:nvPicPr>
        <xdr:cNvPr id="13339" name="Picture 13338">
          <a:extLst>
            <a:ext uri="{FF2B5EF4-FFF2-40B4-BE49-F238E27FC236}">
              <a16:creationId xmlns:a16="http://schemas.microsoft.com/office/drawing/2014/main" id="{00000000-0008-0000-0A00-00001B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5794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517</xdr:row>
      <xdr:rowOff>39688</xdr:rowOff>
    </xdr:from>
    <xdr:to>
      <xdr:col>6</xdr:col>
      <xdr:colOff>346075</xdr:colOff>
      <xdr:row>517</xdr:row>
      <xdr:rowOff>293688</xdr:rowOff>
    </xdr:to>
    <xdr:pic>
      <xdr:nvPicPr>
        <xdr:cNvPr id="13342" name="Picture 13341">
          <a:extLst>
            <a:ext uri="{FF2B5EF4-FFF2-40B4-BE49-F238E27FC236}">
              <a16:creationId xmlns:a16="http://schemas.microsoft.com/office/drawing/2014/main" id="{00000000-0008-0000-0A00-00001E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5794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518</xdr:row>
      <xdr:rowOff>39688</xdr:rowOff>
    </xdr:from>
    <xdr:to>
      <xdr:col>2</xdr:col>
      <xdr:colOff>312738</xdr:colOff>
      <xdr:row>518</xdr:row>
      <xdr:rowOff>293688</xdr:rowOff>
    </xdr:to>
    <xdr:pic>
      <xdr:nvPicPr>
        <xdr:cNvPr id="13345" name="Picture 13344">
          <a:extLst>
            <a:ext uri="{FF2B5EF4-FFF2-40B4-BE49-F238E27FC236}">
              <a16:creationId xmlns:a16="http://schemas.microsoft.com/office/drawing/2014/main" id="{00000000-0008-0000-0A00-000021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6128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518</xdr:row>
      <xdr:rowOff>39688</xdr:rowOff>
    </xdr:from>
    <xdr:to>
      <xdr:col>6</xdr:col>
      <xdr:colOff>346075</xdr:colOff>
      <xdr:row>518</xdr:row>
      <xdr:rowOff>293688</xdr:rowOff>
    </xdr:to>
    <xdr:pic>
      <xdr:nvPicPr>
        <xdr:cNvPr id="13348" name="Picture 13347">
          <a:extLst>
            <a:ext uri="{FF2B5EF4-FFF2-40B4-BE49-F238E27FC236}">
              <a16:creationId xmlns:a16="http://schemas.microsoft.com/office/drawing/2014/main" id="{00000000-0008-0000-0A00-000024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6128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522</xdr:row>
      <xdr:rowOff>39688</xdr:rowOff>
    </xdr:from>
    <xdr:to>
      <xdr:col>2</xdr:col>
      <xdr:colOff>312738</xdr:colOff>
      <xdr:row>522</xdr:row>
      <xdr:rowOff>293688</xdr:rowOff>
    </xdr:to>
    <xdr:pic>
      <xdr:nvPicPr>
        <xdr:cNvPr id="13351" name="Picture 13350">
          <a:extLst>
            <a:ext uri="{FF2B5EF4-FFF2-40B4-BE49-F238E27FC236}">
              <a16:creationId xmlns:a16="http://schemas.microsoft.com/office/drawing/2014/main" id="{00000000-0008-0000-0A00-000027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7528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522</xdr:row>
      <xdr:rowOff>39688</xdr:rowOff>
    </xdr:from>
    <xdr:to>
      <xdr:col>6</xdr:col>
      <xdr:colOff>346075</xdr:colOff>
      <xdr:row>522</xdr:row>
      <xdr:rowOff>293688</xdr:rowOff>
    </xdr:to>
    <xdr:pic>
      <xdr:nvPicPr>
        <xdr:cNvPr id="13354" name="Picture 13353">
          <a:extLst>
            <a:ext uri="{FF2B5EF4-FFF2-40B4-BE49-F238E27FC236}">
              <a16:creationId xmlns:a16="http://schemas.microsoft.com/office/drawing/2014/main" id="{00000000-0008-0000-0A00-00002A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7528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526</xdr:row>
      <xdr:rowOff>39688</xdr:rowOff>
    </xdr:from>
    <xdr:to>
      <xdr:col>2</xdr:col>
      <xdr:colOff>312738</xdr:colOff>
      <xdr:row>526</xdr:row>
      <xdr:rowOff>293688</xdr:rowOff>
    </xdr:to>
    <xdr:pic>
      <xdr:nvPicPr>
        <xdr:cNvPr id="13357" name="Picture 13356">
          <a:extLst>
            <a:ext uri="{FF2B5EF4-FFF2-40B4-BE49-F238E27FC236}">
              <a16:creationId xmlns:a16="http://schemas.microsoft.com/office/drawing/2014/main" id="{00000000-0008-0000-0A00-00002D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8928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526</xdr:row>
      <xdr:rowOff>39688</xdr:rowOff>
    </xdr:from>
    <xdr:to>
      <xdr:col>6</xdr:col>
      <xdr:colOff>346075</xdr:colOff>
      <xdr:row>526</xdr:row>
      <xdr:rowOff>293688</xdr:rowOff>
    </xdr:to>
    <xdr:pic>
      <xdr:nvPicPr>
        <xdr:cNvPr id="13360" name="Picture 13359">
          <a:extLst>
            <a:ext uri="{FF2B5EF4-FFF2-40B4-BE49-F238E27FC236}">
              <a16:creationId xmlns:a16="http://schemas.microsoft.com/office/drawing/2014/main" id="{00000000-0008-0000-0A00-000030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8928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529</xdr:row>
      <xdr:rowOff>39688</xdr:rowOff>
    </xdr:from>
    <xdr:to>
      <xdr:col>2</xdr:col>
      <xdr:colOff>312738</xdr:colOff>
      <xdr:row>529</xdr:row>
      <xdr:rowOff>293688</xdr:rowOff>
    </xdr:to>
    <xdr:pic>
      <xdr:nvPicPr>
        <xdr:cNvPr id="13363" name="Picture 13362">
          <a:extLst>
            <a:ext uri="{FF2B5EF4-FFF2-40B4-BE49-F238E27FC236}">
              <a16:creationId xmlns:a16="http://schemas.microsoft.com/office/drawing/2014/main" id="{00000000-0008-0000-0A00-000033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79995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529</xdr:row>
      <xdr:rowOff>39688</xdr:rowOff>
    </xdr:from>
    <xdr:to>
      <xdr:col>6</xdr:col>
      <xdr:colOff>346075</xdr:colOff>
      <xdr:row>529</xdr:row>
      <xdr:rowOff>293688</xdr:rowOff>
    </xdr:to>
    <xdr:pic>
      <xdr:nvPicPr>
        <xdr:cNvPr id="13366" name="Picture 13365">
          <a:extLst>
            <a:ext uri="{FF2B5EF4-FFF2-40B4-BE49-F238E27FC236}">
              <a16:creationId xmlns:a16="http://schemas.microsoft.com/office/drawing/2014/main" id="{00000000-0008-0000-0A00-00003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79995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532</xdr:row>
      <xdr:rowOff>39688</xdr:rowOff>
    </xdr:from>
    <xdr:to>
      <xdr:col>2</xdr:col>
      <xdr:colOff>312738</xdr:colOff>
      <xdr:row>532</xdr:row>
      <xdr:rowOff>293688</xdr:rowOff>
    </xdr:to>
    <xdr:pic>
      <xdr:nvPicPr>
        <xdr:cNvPr id="13369" name="Picture 13368">
          <a:extLst>
            <a:ext uri="{FF2B5EF4-FFF2-40B4-BE49-F238E27FC236}">
              <a16:creationId xmlns:a16="http://schemas.microsoft.com/office/drawing/2014/main" id="{00000000-0008-0000-0A00-000039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1062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532</xdr:row>
      <xdr:rowOff>39688</xdr:rowOff>
    </xdr:from>
    <xdr:to>
      <xdr:col>6</xdr:col>
      <xdr:colOff>346075</xdr:colOff>
      <xdr:row>532</xdr:row>
      <xdr:rowOff>293688</xdr:rowOff>
    </xdr:to>
    <xdr:pic>
      <xdr:nvPicPr>
        <xdr:cNvPr id="13372" name="Picture 13371">
          <a:extLst>
            <a:ext uri="{FF2B5EF4-FFF2-40B4-BE49-F238E27FC236}">
              <a16:creationId xmlns:a16="http://schemas.microsoft.com/office/drawing/2014/main" id="{00000000-0008-0000-0A00-00003C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1062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533</xdr:row>
      <xdr:rowOff>39688</xdr:rowOff>
    </xdr:from>
    <xdr:to>
      <xdr:col>2</xdr:col>
      <xdr:colOff>312738</xdr:colOff>
      <xdr:row>533</xdr:row>
      <xdr:rowOff>293688</xdr:rowOff>
    </xdr:to>
    <xdr:pic>
      <xdr:nvPicPr>
        <xdr:cNvPr id="13375" name="Picture 13374">
          <a:extLst>
            <a:ext uri="{FF2B5EF4-FFF2-40B4-BE49-F238E27FC236}">
              <a16:creationId xmlns:a16="http://schemas.microsoft.com/office/drawing/2014/main" id="{00000000-0008-0000-0A00-00003F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1395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533</xdr:row>
      <xdr:rowOff>39688</xdr:rowOff>
    </xdr:from>
    <xdr:to>
      <xdr:col>6</xdr:col>
      <xdr:colOff>346075</xdr:colOff>
      <xdr:row>533</xdr:row>
      <xdr:rowOff>293688</xdr:rowOff>
    </xdr:to>
    <xdr:pic>
      <xdr:nvPicPr>
        <xdr:cNvPr id="13378" name="Picture 13377">
          <a:extLst>
            <a:ext uri="{FF2B5EF4-FFF2-40B4-BE49-F238E27FC236}">
              <a16:creationId xmlns:a16="http://schemas.microsoft.com/office/drawing/2014/main" id="{00000000-0008-0000-0A00-000042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1395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535</xdr:row>
      <xdr:rowOff>39688</xdr:rowOff>
    </xdr:from>
    <xdr:to>
      <xdr:col>2</xdr:col>
      <xdr:colOff>312738</xdr:colOff>
      <xdr:row>535</xdr:row>
      <xdr:rowOff>293688</xdr:rowOff>
    </xdr:to>
    <xdr:pic>
      <xdr:nvPicPr>
        <xdr:cNvPr id="13381" name="Picture 13380">
          <a:extLst>
            <a:ext uri="{FF2B5EF4-FFF2-40B4-BE49-F238E27FC236}">
              <a16:creationId xmlns:a16="http://schemas.microsoft.com/office/drawing/2014/main" id="{00000000-0008-0000-0A00-000045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20624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535</xdr:row>
      <xdr:rowOff>39688</xdr:rowOff>
    </xdr:from>
    <xdr:to>
      <xdr:col>6</xdr:col>
      <xdr:colOff>346075</xdr:colOff>
      <xdr:row>535</xdr:row>
      <xdr:rowOff>293688</xdr:rowOff>
    </xdr:to>
    <xdr:pic>
      <xdr:nvPicPr>
        <xdr:cNvPr id="13384" name="Picture 13383">
          <a:extLst>
            <a:ext uri="{FF2B5EF4-FFF2-40B4-BE49-F238E27FC236}">
              <a16:creationId xmlns:a16="http://schemas.microsoft.com/office/drawing/2014/main" id="{00000000-0008-0000-0A00-000048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20624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539</xdr:row>
      <xdr:rowOff>39688</xdr:rowOff>
    </xdr:from>
    <xdr:to>
      <xdr:col>2</xdr:col>
      <xdr:colOff>312738</xdr:colOff>
      <xdr:row>539</xdr:row>
      <xdr:rowOff>293688</xdr:rowOff>
    </xdr:to>
    <xdr:pic>
      <xdr:nvPicPr>
        <xdr:cNvPr id="13387" name="Picture 13386">
          <a:extLst>
            <a:ext uri="{FF2B5EF4-FFF2-40B4-BE49-F238E27FC236}">
              <a16:creationId xmlns:a16="http://schemas.microsoft.com/office/drawing/2014/main" id="{00000000-0008-0000-0A00-00004B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3462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539</xdr:row>
      <xdr:rowOff>39688</xdr:rowOff>
    </xdr:from>
    <xdr:to>
      <xdr:col>6</xdr:col>
      <xdr:colOff>346075</xdr:colOff>
      <xdr:row>539</xdr:row>
      <xdr:rowOff>293688</xdr:rowOff>
    </xdr:to>
    <xdr:pic>
      <xdr:nvPicPr>
        <xdr:cNvPr id="13390" name="Picture 13389">
          <a:extLst>
            <a:ext uri="{FF2B5EF4-FFF2-40B4-BE49-F238E27FC236}">
              <a16:creationId xmlns:a16="http://schemas.microsoft.com/office/drawing/2014/main" id="{00000000-0008-0000-0A00-00004E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3462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540</xdr:row>
      <xdr:rowOff>39688</xdr:rowOff>
    </xdr:from>
    <xdr:to>
      <xdr:col>2</xdr:col>
      <xdr:colOff>312738</xdr:colOff>
      <xdr:row>540</xdr:row>
      <xdr:rowOff>293688</xdr:rowOff>
    </xdr:to>
    <xdr:pic>
      <xdr:nvPicPr>
        <xdr:cNvPr id="13393" name="Picture 13392">
          <a:extLst>
            <a:ext uri="{FF2B5EF4-FFF2-40B4-BE49-F238E27FC236}">
              <a16:creationId xmlns:a16="http://schemas.microsoft.com/office/drawing/2014/main" id="{00000000-0008-0000-0A00-000051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3795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540</xdr:row>
      <xdr:rowOff>39688</xdr:rowOff>
    </xdr:from>
    <xdr:to>
      <xdr:col>6</xdr:col>
      <xdr:colOff>346075</xdr:colOff>
      <xdr:row>540</xdr:row>
      <xdr:rowOff>293688</xdr:rowOff>
    </xdr:to>
    <xdr:pic>
      <xdr:nvPicPr>
        <xdr:cNvPr id="13396" name="Picture 13395">
          <a:extLst>
            <a:ext uri="{FF2B5EF4-FFF2-40B4-BE49-F238E27FC236}">
              <a16:creationId xmlns:a16="http://schemas.microsoft.com/office/drawing/2014/main" id="{00000000-0008-0000-0A00-000054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3795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541</xdr:row>
      <xdr:rowOff>39688</xdr:rowOff>
    </xdr:from>
    <xdr:to>
      <xdr:col>2</xdr:col>
      <xdr:colOff>312738</xdr:colOff>
      <xdr:row>541</xdr:row>
      <xdr:rowOff>293688</xdr:rowOff>
    </xdr:to>
    <xdr:pic>
      <xdr:nvPicPr>
        <xdr:cNvPr id="13399" name="Picture 13398">
          <a:extLst>
            <a:ext uri="{FF2B5EF4-FFF2-40B4-BE49-F238E27FC236}">
              <a16:creationId xmlns:a16="http://schemas.microsoft.com/office/drawing/2014/main" id="{00000000-0008-0000-0A00-000057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41293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541</xdr:row>
      <xdr:rowOff>39688</xdr:rowOff>
    </xdr:from>
    <xdr:to>
      <xdr:col>6</xdr:col>
      <xdr:colOff>346075</xdr:colOff>
      <xdr:row>541</xdr:row>
      <xdr:rowOff>293688</xdr:rowOff>
    </xdr:to>
    <xdr:pic>
      <xdr:nvPicPr>
        <xdr:cNvPr id="13402" name="Picture 13401">
          <a:extLst>
            <a:ext uri="{FF2B5EF4-FFF2-40B4-BE49-F238E27FC236}">
              <a16:creationId xmlns:a16="http://schemas.microsoft.com/office/drawing/2014/main" id="{00000000-0008-0000-0A00-00005A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41293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542</xdr:row>
      <xdr:rowOff>39688</xdr:rowOff>
    </xdr:from>
    <xdr:to>
      <xdr:col>2</xdr:col>
      <xdr:colOff>312738</xdr:colOff>
      <xdr:row>542</xdr:row>
      <xdr:rowOff>293688</xdr:rowOff>
    </xdr:to>
    <xdr:pic>
      <xdr:nvPicPr>
        <xdr:cNvPr id="13405" name="Picture 13404">
          <a:extLst>
            <a:ext uri="{FF2B5EF4-FFF2-40B4-BE49-F238E27FC236}">
              <a16:creationId xmlns:a16="http://schemas.microsoft.com/office/drawing/2014/main" id="{00000000-0008-0000-0A00-00005D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4462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542</xdr:row>
      <xdr:rowOff>39688</xdr:rowOff>
    </xdr:from>
    <xdr:to>
      <xdr:col>6</xdr:col>
      <xdr:colOff>346075</xdr:colOff>
      <xdr:row>542</xdr:row>
      <xdr:rowOff>293688</xdr:rowOff>
    </xdr:to>
    <xdr:pic>
      <xdr:nvPicPr>
        <xdr:cNvPr id="13408" name="Picture 13407">
          <a:extLst>
            <a:ext uri="{FF2B5EF4-FFF2-40B4-BE49-F238E27FC236}">
              <a16:creationId xmlns:a16="http://schemas.microsoft.com/office/drawing/2014/main" id="{00000000-0008-0000-0A00-000060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4462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543</xdr:row>
      <xdr:rowOff>39688</xdr:rowOff>
    </xdr:from>
    <xdr:to>
      <xdr:col>2</xdr:col>
      <xdr:colOff>312738</xdr:colOff>
      <xdr:row>543</xdr:row>
      <xdr:rowOff>293688</xdr:rowOff>
    </xdr:to>
    <xdr:pic>
      <xdr:nvPicPr>
        <xdr:cNvPr id="13411" name="Picture 13410">
          <a:extLst>
            <a:ext uri="{FF2B5EF4-FFF2-40B4-BE49-F238E27FC236}">
              <a16:creationId xmlns:a16="http://schemas.microsoft.com/office/drawing/2014/main" id="{00000000-0008-0000-0A00-000063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47961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543</xdr:row>
      <xdr:rowOff>39688</xdr:rowOff>
    </xdr:from>
    <xdr:to>
      <xdr:col>6</xdr:col>
      <xdr:colOff>346075</xdr:colOff>
      <xdr:row>543</xdr:row>
      <xdr:rowOff>293688</xdr:rowOff>
    </xdr:to>
    <xdr:pic>
      <xdr:nvPicPr>
        <xdr:cNvPr id="13414" name="Picture 13413">
          <a:extLst>
            <a:ext uri="{FF2B5EF4-FFF2-40B4-BE49-F238E27FC236}">
              <a16:creationId xmlns:a16="http://schemas.microsoft.com/office/drawing/2014/main" id="{00000000-0008-0000-0A00-00006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47961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545</xdr:row>
      <xdr:rowOff>39688</xdr:rowOff>
    </xdr:from>
    <xdr:to>
      <xdr:col>2</xdr:col>
      <xdr:colOff>312738</xdr:colOff>
      <xdr:row>545</xdr:row>
      <xdr:rowOff>293688</xdr:rowOff>
    </xdr:to>
    <xdr:pic>
      <xdr:nvPicPr>
        <xdr:cNvPr id="13417" name="Picture 13416">
          <a:extLst>
            <a:ext uri="{FF2B5EF4-FFF2-40B4-BE49-F238E27FC236}">
              <a16:creationId xmlns:a16="http://schemas.microsoft.com/office/drawing/2014/main" id="{00000000-0008-0000-0A00-000069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5462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545</xdr:row>
      <xdr:rowOff>39688</xdr:rowOff>
    </xdr:from>
    <xdr:to>
      <xdr:col>6</xdr:col>
      <xdr:colOff>346075</xdr:colOff>
      <xdr:row>545</xdr:row>
      <xdr:rowOff>293688</xdr:rowOff>
    </xdr:to>
    <xdr:pic>
      <xdr:nvPicPr>
        <xdr:cNvPr id="13420" name="Picture 13419">
          <a:extLst>
            <a:ext uri="{FF2B5EF4-FFF2-40B4-BE49-F238E27FC236}">
              <a16:creationId xmlns:a16="http://schemas.microsoft.com/office/drawing/2014/main" id="{00000000-0008-0000-0A00-00006C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5462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546</xdr:row>
      <xdr:rowOff>39688</xdr:rowOff>
    </xdr:from>
    <xdr:to>
      <xdr:col>2</xdr:col>
      <xdr:colOff>312738</xdr:colOff>
      <xdr:row>546</xdr:row>
      <xdr:rowOff>293688</xdr:rowOff>
    </xdr:to>
    <xdr:pic>
      <xdr:nvPicPr>
        <xdr:cNvPr id="13423" name="Picture 13422">
          <a:extLst>
            <a:ext uri="{FF2B5EF4-FFF2-40B4-BE49-F238E27FC236}">
              <a16:creationId xmlns:a16="http://schemas.microsoft.com/office/drawing/2014/main" id="{00000000-0008-0000-0A00-00006F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57962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546</xdr:row>
      <xdr:rowOff>39688</xdr:rowOff>
    </xdr:from>
    <xdr:to>
      <xdr:col>6</xdr:col>
      <xdr:colOff>346075</xdr:colOff>
      <xdr:row>546</xdr:row>
      <xdr:rowOff>293688</xdr:rowOff>
    </xdr:to>
    <xdr:pic>
      <xdr:nvPicPr>
        <xdr:cNvPr id="13426" name="Picture 13425">
          <a:extLst>
            <a:ext uri="{FF2B5EF4-FFF2-40B4-BE49-F238E27FC236}">
              <a16:creationId xmlns:a16="http://schemas.microsoft.com/office/drawing/2014/main" id="{00000000-0008-0000-0A00-000072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57962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547</xdr:row>
      <xdr:rowOff>39688</xdr:rowOff>
    </xdr:from>
    <xdr:to>
      <xdr:col>2</xdr:col>
      <xdr:colOff>312738</xdr:colOff>
      <xdr:row>547</xdr:row>
      <xdr:rowOff>293688</xdr:rowOff>
    </xdr:to>
    <xdr:pic>
      <xdr:nvPicPr>
        <xdr:cNvPr id="13429" name="Picture 13428">
          <a:extLst>
            <a:ext uri="{FF2B5EF4-FFF2-40B4-BE49-F238E27FC236}">
              <a16:creationId xmlns:a16="http://schemas.microsoft.com/office/drawing/2014/main" id="{00000000-0008-0000-0A00-000075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61296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547</xdr:row>
      <xdr:rowOff>39688</xdr:rowOff>
    </xdr:from>
    <xdr:to>
      <xdr:col>6</xdr:col>
      <xdr:colOff>346075</xdr:colOff>
      <xdr:row>547</xdr:row>
      <xdr:rowOff>293688</xdr:rowOff>
    </xdr:to>
    <xdr:pic>
      <xdr:nvPicPr>
        <xdr:cNvPr id="13432" name="Picture 13431">
          <a:extLst>
            <a:ext uri="{FF2B5EF4-FFF2-40B4-BE49-F238E27FC236}">
              <a16:creationId xmlns:a16="http://schemas.microsoft.com/office/drawing/2014/main" id="{00000000-0008-0000-0A00-000078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61296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548</xdr:row>
      <xdr:rowOff>39688</xdr:rowOff>
    </xdr:from>
    <xdr:to>
      <xdr:col>2</xdr:col>
      <xdr:colOff>312738</xdr:colOff>
      <xdr:row>548</xdr:row>
      <xdr:rowOff>293688</xdr:rowOff>
    </xdr:to>
    <xdr:pic>
      <xdr:nvPicPr>
        <xdr:cNvPr id="13435" name="Picture 13434">
          <a:extLst>
            <a:ext uri="{FF2B5EF4-FFF2-40B4-BE49-F238E27FC236}">
              <a16:creationId xmlns:a16="http://schemas.microsoft.com/office/drawing/2014/main" id="{00000000-0008-0000-0A00-00007B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64629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548</xdr:row>
      <xdr:rowOff>39688</xdr:rowOff>
    </xdr:from>
    <xdr:to>
      <xdr:col>6</xdr:col>
      <xdr:colOff>346075</xdr:colOff>
      <xdr:row>548</xdr:row>
      <xdr:rowOff>293688</xdr:rowOff>
    </xdr:to>
    <xdr:pic>
      <xdr:nvPicPr>
        <xdr:cNvPr id="13438" name="Picture 13437">
          <a:extLst>
            <a:ext uri="{FF2B5EF4-FFF2-40B4-BE49-F238E27FC236}">
              <a16:creationId xmlns:a16="http://schemas.microsoft.com/office/drawing/2014/main" id="{00000000-0008-0000-0A00-00007E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64629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550</xdr:row>
      <xdr:rowOff>39688</xdr:rowOff>
    </xdr:from>
    <xdr:to>
      <xdr:col>2</xdr:col>
      <xdr:colOff>312738</xdr:colOff>
      <xdr:row>550</xdr:row>
      <xdr:rowOff>293688</xdr:rowOff>
    </xdr:to>
    <xdr:pic>
      <xdr:nvPicPr>
        <xdr:cNvPr id="13441" name="Picture 13440">
          <a:extLst>
            <a:ext uri="{FF2B5EF4-FFF2-40B4-BE49-F238E27FC236}">
              <a16:creationId xmlns:a16="http://schemas.microsoft.com/office/drawing/2014/main" id="{00000000-0008-0000-0A00-000081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7129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550</xdr:row>
      <xdr:rowOff>39688</xdr:rowOff>
    </xdr:from>
    <xdr:to>
      <xdr:col>6</xdr:col>
      <xdr:colOff>346075</xdr:colOff>
      <xdr:row>550</xdr:row>
      <xdr:rowOff>293688</xdr:rowOff>
    </xdr:to>
    <xdr:pic>
      <xdr:nvPicPr>
        <xdr:cNvPr id="13444" name="Picture 13443">
          <a:extLst>
            <a:ext uri="{FF2B5EF4-FFF2-40B4-BE49-F238E27FC236}">
              <a16:creationId xmlns:a16="http://schemas.microsoft.com/office/drawing/2014/main" id="{00000000-0008-0000-0A00-000084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7129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554</xdr:row>
      <xdr:rowOff>39688</xdr:rowOff>
    </xdr:from>
    <xdr:to>
      <xdr:col>2</xdr:col>
      <xdr:colOff>312738</xdr:colOff>
      <xdr:row>554</xdr:row>
      <xdr:rowOff>293688</xdr:rowOff>
    </xdr:to>
    <xdr:pic>
      <xdr:nvPicPr>
        <xdr:cNvPr id="13447" name="Picture 13446">
          <a:extLst>
            <a:ext uri="{FF2B5EF4-FFF2-40B4-BE49-F238E27FC236}">
              <a16:creationId xmlns:a16="http://schemas.microsoft.com/office/drawing/2014/main" id="{00000000-0008-0000-0A00-000087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85299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554</xdr:row>
      <xdr:rowOff>39688</xdr:rowOff>
    </xdr:from>
    <xdr:to>
      <xdr:col>6</xdr:col>
      <xdr:colOff>346075</xdr:colOff>
      <xdr:row>554</xdr:row>
      <xdr:rowOff>293688</xdr:rowOff>
    </xdr:to>
    <xdr:pic>
      <xdr:nvPicPr>
        <xdr:cNvPr id="13450" name="Picture 13449">
          <a:extLst>
            <a:ext uri="{FF2B5EF4-FFF2-40B4-BE49-F238E27FC236}">
              <a16:creationId xmlns:a16="http://schemas.microsoft.com/office/drawing/2014/main" id="{00000000-0008-0000-0A00-00008A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85299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558</xdr:row>
      <xdr:rowOff>39688</xdr:rowOff>
    </xdr:from>
    <xdr:to>
      <xdr:col>2</xdr:col>
      <xdr:colOff>312738</xdr:colOff>
      <xdr:row>558</xdr:row>
      <xdr:rowOff>293688</xdr:rowOff>
    </xdr:to>
    <xdr:pic>
      <xdr:nvPicPr>
        <xdr:cNvPr id="13453" name="Picture 13452">
          <a:extLst>
            <a:ext uri="{FF2B5EF4-FFF2-40B4-BE49-F238E27FC236}">
              <a16:creationId xmlns:a16="http://schemas.microsoft.com/office/drawing/2014/main" id="{00000000-0008-0000-0A00-00008D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89930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558</xdr:row>
      <xdr:rowOff>39688</xdr:rowOff>
    </xdr:from>
    <xdr:to>
      <xdr:col>6</xdr:col>
      <xdr:colOff>346075</xdr:colOff>
      <xdr:row>558</xdr:row>
      <xdr:rowOff>293688</xdr:rowOff>
    </xdr:to>
    <xdr:pic>
      <xdr:nvPicPr>
        <xdr:cNvPr id="13456" name="Picture 13455">
          <a:extLst>
            <a:ext uri="{FF2B5EF4-FFF2-40B4-BE49-F238E27FC236}">
              <a16:creationId xmlns:a16="http://schemas.microsoft.com/office/drawing/2014/main" id="{00000000-0008-0000-0A00-000090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89930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559</xdr:row>
      <xdr:rowOff>39688</xdr:rowOff>
    </xdr:from>
    <xdr:to>
      <xdr:col>2</xdr:col>
      <xdr:colOff>312738</xdr:colOff>
      <xdr:row>559</xdr:row>
      <xdr:rowOff>293688</xdr:rowOff>
    </xdr:to>
    <xdr:pic>
      <xdr:nvPicPr>
        <xdr:cNvPr id="13459" name="Picture 13458">
          <a:extLst>
            <a:ext uri="{FF2B5EF4-FFF2-40B4-BE49-F238E27FC236}">
              <a16:creationId xmlns:a16="http://schemas.microsoft.com/office/drawing/2014/main" id="{00000000-0008-0000-0A00-000093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0263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559</xdr:row>
      <xdr:rowOff>39688</xdr:rowOff>
    </xdr:from>
    <xdr:to>
      <xdr:col>6</xdr:col>
      <xdr:colOff>346075</xdr:colOff>
      <xdr:row>559</xdr:row>
      <xdr:rowOff>293688</xdr:rowOff>
    </xdr:to>
    <xdr:pic>
      <xdr:nvPicPr>
        <xdr:cNvPr id="13462" name="Picture 13461">
          <a:extLst>
            <a:ext uri="{FF2B5EF4-FFF2-40B4-BE49-F238E27FC236}">
              <a16:creationId xmlns:a16="http://schemas.microsoft.com/office/drawing/2014/main" id="{00000000-0008-0000-0A00-00009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0263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560</xdr:row>
      <xdr:rowOff>39688</xdr:rowOff>
    </xdr:from>
    <xdr:to>
      <xdr:col>2</xdr:col>
      <xdr:colOff>312738</xdr:colOff>
      <xdr:row>560</xdr:row>
      <xdr:rowOff>293688</xdr:rowOff>
    </xdr:to>
    <xdr:pic>
      <xdr:nvPicPr>
        <xdr:cNvPr id="13465" name="Picture 13464">
          <a:extLst>
            <a:ext uri="{FF2B5EF4-FFF2-40B4-BE49-F238E27FC236}">
              <a16:creationId xmlns:a16="http://schemas.microsoft.com/office/drawing/2014/main" id="{00000000-0008-0000-0A00-000099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05968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560</xdr:row>
      <xdr:rowOff>39688</xdr:rowOff>
    </xdr:from>
    <xdr:to>
      <xdr:col>6</xdr:col>
      <xdr:colOff>346075</xdr:colOff>
      <xdr:row>560</xdr:row>
      <xdr:rowOff>293688</xdr:rowOff>
    </xdr:to>
    <xdr:pic>
      <xdr:nvPicPr>
        <xdr:cNvPr id="13468" name="Picture 13467">
          <a:extLst>
            <a:ext uri="{FF2B5EF4-FFF2-40B4-BE49-F238E27FC236}">
              <a16:creationId xmlns:a16="http://schemas.microsoft.com/office/drawing/2014/main" id="{00000000-0008-0000-0A00-00009C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05968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561</xdr:row>
      <xdr:rowOff>39688</xdr:rowOff>
    </xdr:from>
    <xdr:to>
      <xdr:col>2</xdr:col>
      <xdr:colOff>312738</xdr:colOff>
      <xdr:row>561</xdr:row>
      <xdr:rowOff>293688</xdr:rowOff>
    </xdr:to>
    <xdr:pic>
      <xdr:nvPicPr>
        <xdr:cNvPr id="13471" name="Picture 13470">
          <a:extLst>
            <a:ext uri="{FF2B5EF4-FFF2-40B4-BE49-F238E27FC236}">
              <a16:creationId xmlns:a16="http://schemas.microsoft.com/office/drawing/2014/main" id="{00000000-0008-0000-0A00-00009F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0930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561</xdr:row>
      <xdr:rowOff>39688</xdr:rowOff>
    </xdr:from>
    <xdr:to>
      <xdr:col>6</xdr:col>
      <xdr:colOff>346075</xdr:colOff>
      <xdr:row>561</xdr:row>
      <xdr:rowOff>293688</xdr:rowOff>
    </xdr:to>
    <xdr:pic>
      <xdr:nvPicPr>
        <xdr:cNvPr id="13474" name="Picture 13473">
          <a:extLst>
            <a:ext uri="{FF2B5EF4-FFF2-40B4-BE49-F238E27FC236}">
              <a16:creationId xmlns:a16="http://schemas.microsoft.com/office/drawing/2014/main" id="{00000000-0008-0000-0A00-0000A2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0930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562</xdr:row>
      <xdr:rowOff>39688</xdr:rowOff>
    </xdr:from>
    <xdr:to>
      <xdr:col>2</xdr:col>
      <xdr:colOff>312738</xdr:colOff>
      <xdr:row>562</xdr:row>
      <xdr:rowOff>293688</xdr:rowOff>
    </xdr:to>
    <xdr:pic>
      <xdr:nvPicPr>
        <xdr:cNvPr id="13477" name="Picture 13476">
          <a:extLst>
            <a:ext uri="{FF2B5EF4-FFF2-40B4-BE49-F238E27FC236}">
              <a16:creationId xmlns:a16="http://schemas.microsoft.com/office/drawing/2014/main" id="{00000000-0008-0000-0A00-0000A5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12635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562</xdr:row>
      <xdr:rowOff>39688</xdr:rowOff>
    </xdr:from>
    <xdr:to>
      <xdr:col>6</xdr:col>
      <xdr:colOff>346075</xdr:colOff>
      <xdr:row>562</xdr:row>
      <xdr:rowOff>293688</xdr:rowOff>
    </xdr:to>
    <xdr:pic>
      <xdr:nvPicPr>
        <xdr:cNvPr id="13480" name="Picture 13479">
          <a:extLst>
            <a:ext uri="{FF2B5EF4-FFF2-40B4-BE49-F238E27FC236}">
              <a16:creationId xmlns:a16="http://schemas.microsoft.com/office/drawing/2014/main" id="{00000000-0008-0000-0A00-0000A8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12635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563</xdr:row>
      <xdr:rowOff>39688</xdr:rowOff>
    </xdr:from>
    <xdr:to>
      <xdr:col>2</xdr:col>
      <xdr:colOff>312738</xdr:colOff>
      <xdr:row>563</xdr:row>
      <xdr:rowOff>293688</xdr:rowOff>
    </xdr:to>
    <xdr:pic>
      <xdr:nvPicPr>
        <xdr:cNvPr id="13483" name="Picture 13482">
          <a:extLst>
            <a:ext uri="{FF2B5EF4-FFF2-40B4-BE49-F238E27FC236}">
              <a16:creationId xmlns:a16="http://schemas.microsoft.com/office/drawing/2014/main" id="{00000000-0008-0000-0A00-0000AB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15969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563</xdr:row>
      <xdr:rowOff>39688</xdr:rowOff>
    </xdr:from>
    <xdr:to>
      <xdr:col>6</xdr:col>
      <xdr:colOff>346075</xdr:colOff>
      <xdr:row>563</xdr:row>
      <xdr:rowOff>293688</xdr:rowOff>
    </xdr:to>
    <xdr:pic>
      <xdr:nvPicPr>
        <xdr:cNvPr id="13486" name="Picture 13485">
          <a:extLst>
            <a:ext uri="{FF2B5EF4-FFF2-40B4-BE49-F238E27FC236}">
              <a16:creationId xmlns:a16="http://schemas.microsoft.com/office/drawing/2014/main" id="{00000000-0008-0000-0A00-0000AE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15969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565</xdr:row>
      <xdr:rowOff>39688</xdr:rowOff>
    </xdr:from>
    <xdr:to>
      <xdr:col>2</xdr:col>
      <xdr:colOff>312738</xdr:colOff>
      <xdr:row>565</xdr:row>
      <xdr:rowOff>293688</xdr:rowOff>
    </xdr:to>
    <xdr:pic>
      <xdr:nvPicPr>
        <xdr:cNvPr id="13489" name="Picture 13488">
          <a:extLst>
            <a:ext uri="{FF2B5EF4-FFF2-40B4-BE49-F238E27FC236}">
              <a16:creationId xmlns:a16="http://schemas.microsoft.com/office/drawing/2014/main" id="{00000000-0008-0000-0A00-0000B1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22637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565</xdr:row>
      <xdr:rowOff>39688</xdr:rowOff>
    </xdr:from>
    <xdr:to>
      <xdr:col>6</xdr:col>
      <xdr:colOff>346075</xdr:colOff>
      <xdr:row>565</xdr:row>
      <xdr:rowOff>293688</xdr:rowOff>
    </xdr:to>
    <xdr:pic>
      <xdr:nvPicPr>
        <xdr:cNvPr id="13492" name="Picture 13491">
          <a:extLst>
            <a:ext uri="{FF2B5EF4-FFF2-40B4-BE49-F238E27FC236}">
              <a16:creationId xmlns:a16="http://schemas.microsoft.com/office/drawing/2014/main" id="{00000000-0008-0000-0A00-0000B4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22637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566</xdr:row>
      <xdr:rowOff>39688</xdr:rowOff>
    </xdr:from>
    <xdr:to>
      <xdr:col>2</xdr:col>
      <xdr:colOff>312738</xdr:colOff>
      <xdr:row>566</xdr:row>
      <xdr:rowOff>293688</xdr:rowOff>
    </xdr:to>
    <xdr:pic>
      <xdr:nvPicPr>
        <xdr:cNvPr id="13495" name="Picture 13494">
          <a:extLst>
            <a:ext uri="{FF2B5EF4-FFF2-40B4-BE49-F238E27FC236}">
              <a16:creationId xmlns:a16="http://schemas.microsoft.com/office/drawing/2014/main" id="{00000000-0008-0000-0A00-0000B7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25970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566</xdr:row>
      <xdr:rowOff>39688</xdr:rowOff>
    </xdr:from>
    <xdr:to>
      <xdr:col>6</xdr:col>
      <xdr:colOff>346075</xdr:colOff>
      <xdr:row>566</xdr:row>
      <xdr:rowOff>293688</xdr:rowOff>
    </xdr:to>
    <xdr:pic>
      <xdr:nvPicPr>
        <xdr:cNvPr id="13498" name="Picture 13497">
          <a:extLst>
            <a:ext uri="{FF2B5EF4-FFF2-40B4-BE49-F238E27FC236}">
              <a16:creationId xmlns:a16="http://schemas.microsoft.com/office/drawing/2014/main" id="{00000000-0008-0000-0A00-0000BA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25970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567</xdr:row>
      <xdr:rowOff>39688</xdr:rowOff>
    </xdr:from>
    <xdr:to>
      <xdr:col>2</xdr:col>
      <xdr:colOff>312738</xdr:colOff>
      <xdr:row>567</xdr:row>
      <xdr:rowOff>293688</xdr:rowOff>
    </xdr:to>
    <xdr:pic>
      <xdr:nvPicPr>
        <xdr:cNvPr id="13501" name="Picture 13500">
          <a:extLst>
            <a:ext uri="{FF2B5EF4-FFF2-40B4-BE49-F238E27FC236}">
              <a16:creationId xmlns:a16="http://schemas.microsoft.com/office/drawing/2014/main" id="{00000000-0008-0000-0A00-0000BD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2930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567</xdr:row>
      <xdr:rowOff>39688</xdr:rowOff>
    </xdr:from>
    <xdr:to>
      <xdr:col>6</xdr:col>
      <xdr:colOff>346075</xdr:colOff>
      <xdr:row>567</xdr:row>
      <xdr:rowOff>293688</xdr:rowOff>
    </xdr:to>
    <xdr:pic>
      <xdr:nvPicPr>
        <xdr:cNvPr id="13504" name="Picture 13503">
          <a:extLst>
            <a:ext uri="{FF2B5EF4-FFF2-40B4-BE49-F238E27FC236}">
              <a16:creationId xmlns:a16="http://schemas.microsoft.com/office/drawing/2014/main" id="{00000000-0008-0000-0A00-0000C0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2930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569</xdr:row>
      <xdr:rowOff>39688</xdr:rowOff>
    </xdr:from>
    <xdr:to>
      <xdr:col>2</xdr:col>
      <xdr:colOff>312738</xdr:colOff>
      <xdr:row>569</xdr:row>
      <xdr:rowOff>293688</xdr:rowOff>
    </xdr:to>
    <xdr:pic>
      <xdr:nvPicPr>
        <xdr:cNvPr id="13507" name="Picture 13506">
          <a:extLst>
            <a:ext uri="{FF2B5EF4-FFF2-40B4-BE49-F238E27FC236}">
              <a16:creationId xmlns:a16="http://schemas.microsoft.com/office/drawing/2014/main" id="{00000000-0008-0000-0A00-0000C3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35972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569</xdr:row>
      <xdr:rowOff>39688</xdr:rowOff>
    </xdr:from>
    <xdr:to>
      <xdr:col>6</xdr:col>
      <xdr:colOff>346075</xdr:colOff>
      <xdr:row>569</xdr:row>
      <xdr:rowOff>293688</xdr:rowOff>
    </xdr:to>
    <xdr:pic>
      <xdr:nvPicPr>
        <xdr:cNvPr id="13510" name="Picture 13509">
          <a:extLst>
            <a:ext uri="{FF2B5EF4-FFF2-40B4-BE49-F238E27FC236}">
              <a16:creationId xmlns:a16="http://schemas.microsoft.com/office/drawing/2014/main" id="{00000000-0008-0000-0A00-0000C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35972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573</xdr:row>
      <xdr:rowOff>39688</xdr:rowOff>
    </xdr:from>
    <xdr:to>
      <xdr:col>2</xdr:col>
      <xdr:colOff>312738</xdr:colOff>
      <xdr:row>573</xdr:row>
      <xdr:rowOff>293688</xdr:rowOff>
    </xdr:to>
    <xdr:pic>
      <xdr:nvPicPr>
        <xdr:cNvPr id="13513" name="Picture 13512">
          <a:extLst>
            <a:ext uri="{FF2B5EF4-FFF2-40B4-BE49-F238E27FC236}">
              <a16:creationId xmlns:a16="http://schemas.microsoft.com/office/drawing/2014/main" id="{00000000-0008-0000-0A00-0000C9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4997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573</xdr:row>
      <xdr:rowOff>39688</xdr:rowOff>
    </xdr:from>
    <xdr:to>
      <xdr:col>6</xdr:col>
      <xdr:colOff>346075</xdr:colOff>
      <xdr:row>573</xdr:row>
      <xdr:rowOff>293688</xdr:rowOff>
    </xdr:to>
    <xdr:pic>
      <xdr:nvPicPr>
        <xdr:cNvPr id="13516" name="Picture 13515">
          <a:extLst>
            <a:ext uri="{FF2B5EF4-FFF2-40B4-BE49-F238E27FC236}">
              <a16:creationId xmlns:a16="http://schemas.microsoft.com/office/drawing/2014/main" id="{00000000-0008-0000-0A00-0000CC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4997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574</xdr:row>
      <xdr:rowOff>39688</xdr:rowOff>
    </xdr:from>
    <xdr:to>
      <xdr:col>2</xdr:col>
      <xdr:colOff>312738</xdr:colOff>
      <xdr:row>574</xdr:row>
      <xdr:rowOff>293688</xdr:rowOff>
    </xdr:to>
    <xdr:pic>
      <xdr:nvPicPr>
        <xdr:cNvPr id="13519" name="Picture 13518">
          <a:extLst>
            <a:ext uri="{FF2B5EF4-FFF2-40B4-BE49-F238E27FC236}">
              <a16:creationId xmlns:a16="http://schemas.microsoft.com/office/drawing/2014/main" id="{00000000-0008-0000-0A00-0000CF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5330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574</xdr:row>
      <xdr:rowOff>39688</xdr:rowOff>
    </xdr:from>
    <xdr:to>
      <xdr:col>6</xdr:col>
      <xdr:colOff>346075</xdr:colOff>
      <xdr:row>574</xdr:row>
      <xdr:rowOff>293688</xdr:rowOff>
    </xdr:to>
    <xdr:pic>
      <xdr:nvPicPr>
        <xdr:cNvPr id="13522" name="Picture 13521">
          <a:extLst>
            <a:ext uri="{FF2B5EF4-FFF2-40B4-BE49-F238E27FC236}">
              <a16:creationId xmlns:a16="http://schemas.microsoft.com/office/drawing/2014/main" id="{00000000-0008-0000-0A00-0000D2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5330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575</xdr:row>
      <xdr:rowOff>39688</xdr:rowOff>
    </xdr:from>
    <xdr:to>
      <xdr:col>2</xdr:col>
      <xdr:colOff>312738</xdr:colOff>
      <xdr:row>575</xdr:row>
      <xdr:rowOff>293688</xdr:rowOff>
    </xdr:to>
    <xdr:pic>
      <xdr:nvPicPr>
        <xdr:cNvPr id="13525" name="Picture 13524">
          <a:extLst>
            <a:ext uri="{FF2B5EF4-FFF2-40B4-BE49-F238E27FC236}">
              <a16:creationId xmlns:a16="http://schemas.microsoft.com/office/drawing/2014/main" id="{00000000-0008-0000-0A00-0000D5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5664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575</xdr:row>
      <xdr:rowOff>39688</xdr:rowOff>
    </xdr:from>
    <xdr:to>
      <xdr:col>6</xdr:col>
      <xdr:colOff>346075</xdr:colOff>
      <xdr:row>575</xdr:row>
      <xdr:rowOff>293688</xdr:rowOff>
    </xdr:to>
    <xdr:pic>
      <xdr:nvPicPr>
        <xdr:cNvPr id="13528" name="Picture 13527">
          <a:extLst>
            <a:ext uri="{FF2B5EF4-FFF2-40B4-BE49-F238E27FC236}">
              <a16:creationId xmlns:a16="http://schemas.microsoft.com/office/drawing/2014/main" id="{00000000-0008-0000-0A00-0000D8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5664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576</xdr:row>
      <xdr:rowOff>39688</xdr:rowOff>
    </xdr:from>
    <xdr:to>
      <xdr:col>2</xdr:col>
      <xdr:colOff>312738</xdr:colOff>
      <xdr:row>576</xdr:row>
      <xdr:rowOff>293688</xdr:rowOff>
    </xdr:to>
    <xdr:pic>
      <xdr:nvPicPr>
        <xdr:cNvPr id="13531" name="Picture 13530">
          <a:extLst>
            <a:ext uri="{FF2B5EF4-FFF2-40B4-BE49-F238E27FC236}">
              <a16:creationId xmlns:a16="http://schemas.microsoft.com/office/drawing/2014/main" id="{00000000-0008-0000-0A00-0000DB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5997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576</xdr:row>
      <xdr:rowOff>39688</xdr:rowOff>
    </xdr:from>
    <xdr:to>
      <xdr:col>6</xdr:col>
      <xdr:colOff>346075</xdr:colOff>
      <xdr:row>576</xdr:row>
      <xdr:rowOff>293688</xdr:rowOff>
    </xdr:to>
    <xdr:pic>
      <xdr:nvPicPr>
        <xdr:cNvPr id="13534" name="Picture 13533">
          <a:extLst>
            <a:ext uri="{FF2B5EF4-FFF2-40B4-BE49-F238E27FC236}">
              <a16:creationId xmlns:a16="http://schemas.microsoft.com/office/drawing/2014/main" id="{00000000-0008-0000-0A00-0000DE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5997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577</xdr:row>
      <xdr:rowOff>39688</xdr:rowOff>
    </xdr:from>
    <xdr:to>
      <xdr:col>2</xdr:col>
      <xdr:colOff>312738</xdr:colOff>
      <xdr:row>577</xdr:row>
      <xdr:rowOff>293688</xdr:rowOff>
    </xdr:to>
    <xdr:pic>
      <xdr:nvPicPr>
        <xdr:cNvPr id="13537" name="Picture 13536">
          <a:extLst>
            <a:ext uri="{FF2B5EF4-FFF2-40B4-BE49-F238E27FC236}">
              <a16:creationId xmlns:a16="http://schemas.microsoft.com/office/drawing/2014/main" id="{00000000-0008-0000-0A00-0000E1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6330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577</xdr:row>
      <xdr:rowOff>39688</xdr:rowOff>
    </xdr:from>
    <xdr:to>
      <xdr:col>6</xdr:col>
      <xdr:colOff>346075</xdr:colOff>
      <xdr:row>577</xdr:row>
      <xdr:rowOff>293688</xdr:rowOff>
    </xdr:to>
    <xdr:pic>
      <xdr:nvPicPr>
        <xdr:cNvPr id="13540" name="Picture 13539">
          <a:extLst>
            <a:ext uri="{FF2B5EF4-FFF2-40B4-BE49-F238E27FC236}">
              <a16:creationId xmlns:a16="http://schemas.microsoft.com/office/drawing/2014/main" id="{00000000-0008-0000-0A00-0000E4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6330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578</xdr:row>
      <xdr:rowOff>39688</xdr:rowOff>
    </xdr:from>
    <xdr:to>
      <xdr:col>2</xdr:col>
      <xdr:colOff>312738</xdr:colOff>
      <xdr:row>578</xdr:row>
      <xdr:rowOff>293688</xdr:rowOff>
    </xdr:to>
    <xdr:pic>
      <xdr:nvPicPr>
        <xdr:cNvPr id="13543" name="Picture 13542">
          <a:extLst>
            <a:ext uri="{FF2B5EF4-FFF2-40B4-BE49-F238E27FC236}">
              <a16:creationId xmlns:a16="http://schemas.microsoft.com/office/drawing/2014/main" id="{00000000-0008-0000-0A00-0000E7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6664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578</xdr:row>
      <xdr:rowOff>39688</xdr:rowOff>
    </xdr:from>
    <xdr:to>
      <xdr:col>6</xdr:col>
      <xdr:colOff>346075</xdr:colOff>
      <xdr:row>578</xdr:row>
      <xdr:rowOff>293688</xdr:rowOff>
    </xdr:to>
    <xdr:pic>
      <xdr:nvPicPr>
        <xdr:cNvPr id="13546" name="Picture 13545">
          <a:extLst>
            <a:ext uri="{FF2B5EF4-FFF2-40B4-BE49-F238E27FC236}">
              <a16:creationId xmlns:a16="http://schemas.microsoft.com/office/drawing/2014/main" id="{00000000-0008-0000-0A00-0000EA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6664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580</xdr:row>
      <xdr:rowOff>39688</xdr:rowOff>
    </xdr:from>
    <xdr:to>
      <xdr:col>2</xdr:col>
      <xdr:colOff>312738</xdr:colOff>
      <xdr:row>580</xdr:row>
      <xdr:rowOff>293688</xdr:rowOff>
    </xdr:to>
    <xdr:pic>
      <xdr:nvPicPr>
        <xdr:cNvPr id="13549" name="Picture 13548">
          <a:extLst>
            <a:ext uri="{FF2B5EF4-FFF2-40B4-BE49-F238E27FC236}">
              <a16:creationId xmlns:a16="http://schemas.microsoft.com/office/drawing/2014/main" id="{00000000-0008-0000-0A00-0000ED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7331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580</xdr:row>
      <xdr:rowOff>39688</xdr:rowOff>
    </xdr:from>
    <xdr:to>
      <xdr:col>6</xdr:col>
      <xdr:colOff>346075</xdr:colOff>
      <xdr:row>580</xdr:row>
      <xdr:rowOff>293688</xdr:rowOff>
    </xdr:to>
    <xdr:pic>
      <xdr:nvPicPr>
        <xdr:cNvPr id="13552" name="Picture 13551">
          <a:extLst>
            <a:ext uri="{FF2B5EF4-FFF2-40B4-BE49-F238E27FC236}">
              <a16:creationId xmlns:a16="http://schemas.microsoft.com/office/drawing/2014/main" id="{00000000-0008-0000-0A00-0000F0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7331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581</xdr:row>
      <xdr:rowOff>39688</xdr:rowOff>
    </xdr:from>
    <xdr:to>
      <xdr:col>2</xdr:col>
      <xdr:colOff>312738</xdr:colOff>
      <xdr:row>581</xdr:row>
      <xdr:rowOff>293688</xdr:rowOff>
    </xdr:to>
    <xdr:pic>
      <xdr:nvPicPr>
        <xdr:cNvPr id="13555" name="Picture 13554">
          <a:extLst>
            <a:ext uri="{FF2B5EF4-FFF2-40B4-BE49-F238E27FC236}">
              <a16:creationId xmlns:a16="http://schemas.microsoft.com/office/drawing/2014/main" id="{00000000-0008-0000-0A00-0000F3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7664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581</xdr:row>
      <xdr:rowOff>39688</xdr:rowOff>
    </xdr:from>
    <xdr:to>
      <xdr:col>6</xdr:col>
      <xdr:colOff>346075</xdr:colOff>
      <xdr:row>581</xdr:row>
      <xdr:rowOff>293688</xdr:rowOff>
    </xdr:to>
    <xdr:pic>
      <xdr:nvPicPr>
        <xdr:cNvPr id="13558" name="Picture 13557">
          <a:extLst>
            <a:ext uri="{FF2B5EF4-FFF2-40B4-BE49-F238E27FC236}">
              <a16:creationId xmlns:a16="http://schemas.microsoft.com/office/drawing/2014/main" id="{00000000-0008-0000-0A00-0000F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7664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582</xdr:row>
      <xdr:rowOff>39688</xdr:rowOff>
    </xdr:from>
    <xdr:to>
      <xdr:col>2</xdr:col>
      <xdr:colOff>312738</xdr:colOff>
      <xdr:row>582</xdr:row>
      <xdr:rowOff>293688</xdr:rowOff>
    </xdr:to>
    <xdr:pic>
      <xdr:nvPicPr>
        <xdr:cNvPr id="13561" name="Picture 13560">
          <a:extLst>
            <a:ext uri="{FF2B5EF4-FFF2-40B4-BE49-F238E27FC236}">
              <a16:creationId xmlns:a16="http://schemas.microsoft.com/office/drawing/2014/main" id="{00000000-0008-0000-0A00-0000F9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7997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582</xdr:row>
      <xdr:rowOff>39688</xdr:rowOff>
    </xdr:from>
    <xdr:to>
      <xdr:col>6</xdr:col>
      <xdr:colOff>346075</xdr:colOff>
      <xdr:row>582</xdr:row>
      <xdr:rowOff>293688</xdr:rowOff>
    </xdr:to>
    <xdr:pic>
      <xdr:nvPicPr>
        <xdr:cNvPr id="13564" name="Picture 13563">
          <a:extLst>
            <a:ext uri="{FF2B5EF4-FFF2-40B4-BE49-F238E27FC236}">
              <a16:creationId xmlns:a16="http://schemas.microsoft.com/office/drawing/2014/main" id="{00000000-0008-0000-0A00-0000FC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7997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583</xdr:row>
      <xdr:rowOff>39688</xdr:rowOff>
    </xdr:from>
    <xdr:to>
      <xdr:col>2</xdr:col>
      <xdr:colOff>312738</xdr:colOff>
      <xdr:row>583</xdr:row>
      <xdr:rowOff>293688</xdr:rowOff>
    </xdr:to>
    <xdr:pic>
      <xdr:nvPicPr>
        <xdr:cNvPr id="13567" name="Picture 13566">
          <a:extLst>
            <a:ext uri="{FF2B5EF4-FFF2-40B4-BE49-F238E27FC236}">
              <a16:creationId xmlns:a16="http://schemas.microsoft.com/office/drawing/2014/main" id="{00000000-0008-0000-0A00-0000FF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8331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583</xdr:row>
      <xdr:rowOff>39688</xdr:rowOff>
    </xdr:from>
    <xdr:to>
      <xdr:col>6</xdr:col>
      <xdr:colOff>346075</xdr:colOff>
      <xdr:row>583</xdr:row>
      <xdr:rowOff>293688</xdr:rowOff>
    </xdr:to>
    <xdr:pic>
      <xdr:nvPicPr>
        <xdr:cNvPr id="13570" name="Picture 13569">
          <a:extLst>
            <a:ext uri="{FF2B5EF4-FFF2-40B4-BE49-F238E27FC236}">
              <a16:creationId xmlns:a16="http://schemas.microsoft.com/office/drawing/2014/main" id="{00000000-0008-0000-0A00-000002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8331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587</xdr:row>
      <xdr:rowOff>39688</xdr:rowOff>
    </xdr:from>
    <xdr:to>
      <xdr:col>2</xdr:col>
      <xdr:colOff>312738</xdr:colOff>
      <xdr:row>587</xdr:row>
      <xdr:rowOff>293688</xdr:rowOff>
    </xdr:to>
    <xdr:pic>
      <xdr:nvPicPr>
        <xdr:cNvPr id="13573" name="Picture 13572">
          <a:extLst>
            <a:ext uri="{FF2B5EF4-FFF2-40B4-BE49-F238E27FC236}">
              <a16:creationId xmlns:a16="http://schemas.microsoft.com/office/drawing/2014/main" id="{00000000-0008-0000-0A00-000005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199731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587</xdr:row>
      <xdr:rowOff>39688</xdr:rowOff>
    </xdr:from>
    <xdr:to>
      <xdr:col>6</xdr:col>
      <xdr:colOff>346075</xdr:colOff>
      <xdr:row>587</xdr:row>
      <xdr:rowOff>293688</xdr:rowOff>
    </xdr:to>
    <xdr:pic>
      <xdr:nvPicPr>
        <xdr:cNvPr id="13576" name="Picture 13575">
          <a:extLst>
            <a:ext uri="{FF2B5EF4-FFF2-40B4-BE49-F238E27FC236}">
              <a16:creationId xmlns:a16="http://schemas.microsoft.com/office/drawing/2014/main" id="{00000000-0008-0000-0A00-000008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199731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589</xdr:row>
      <xdr:rowOff>39688</xdr:rowOff>
    </xdr:from>
    <xdr:to>
      <xdr:col>2</xdr:col>
      <xdr:colOff>312738</xdr:colOff>
      <xdr:row>589</xdr:row>
      <xdr:rowOff>293688</xdr:rowOff>
    </xdr:to>
    <xdr:pic>
      <xdr:nvPicPr>
        <xdr:cNvPr id="13579" name="Picture 13578">
          <a:extLst>
            <a:ext uri="{FF2B5EF4-FFF2-40B4-BE49-F238E27FC236}">
              <a16:creationId xmlns:a16="http://schemas.microsoft.com/office/drawing/2014/main" id="{00000000-0008-0000-0A00-00000B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0398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589</xdr:row>
      <xdr:rowOff>39688</xdr:rowOff>
    </xdr:from>
    <xdr:to>
      <xdr:col>6</xdr:col>
      <xdr:colOff>346075</xdr:colOff>
      <xdr:row>589</xdr:row>
      <xdr:rowOff>293688</xdr:rowOff>
    </xdr:to>
    <xdr:pic>
      <xdr:nvPicPr>
        <xdr:cNvPr id="13582" name="Picture 13581">
          <a:extLst>
            <a:ext uri="{FF2B5EF4-FFF2-40B4-BE49-F238E27FC236}">
              <a16:creationId xmlns:a16="http://schemas.microsoft.com/office/drawing/2014/main" id="{00000000-0008-0000-0A00-00000E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0398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592</xdr:row>
      <xdr:rowOff>39688</xdr:rowOff>
    </xdr:from>
    <xdr:to>
      <xdr:col>2</xdr:col>
      <xdr:colOff>312738</xdr:colOff>
      <xdr:row>592</xdr:row>
      <xdr:rowOff>293688</xdr:rowOff>
    </xdr:to>
    <xdr:pic>
      <xdr:nvPicPr>
        <xdr:cNvPr id="13585" name="Picture 13584">
          <a:extLst>
            <a:ext uri="{FF2B5EF4-FFF2-40B4-BE49-F238E27FC236}">
              <a16:creationId xmlns:a16="http://schemas.microsoft.com/office/drawing/2014/main" id="{00000000-0008-0000-0A00-000011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14648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592</xdr:row>
      <xdr:rowOff>39688</xdr:rowOff>
    </xdr:from>
    <xdr:to>
      <xdr:col>6</xdr:col>
      <xdr:colOff>346075</xdr:colOff>
      <xdr:row>592</xdr:row>
      <xdr:rowOff>293688</xdr:rowOff>
    </xdr:to>
    <xdr:pic>
      <xdr:nvPicPr>
        <xdr:cNvPr id="13588" name="Picture 13587">
          <a:extLst>
            <a:ext uri="{FF2B5EF4-FFF2-40B4-BE49-F238E27FC236}">
              <a16:creationId xmlns:a16="http://schemas.microsoft.com/office/drawing/2014/main" id="{00000000-0008-0000-0A00-000014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14648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595</xdr:row>
      <xdr:rowOff>39688</xdr:rowOff>
    </xdr:from>
    <xdr:to>
      <xdr:col>2</xdr:col>
      <xdr:colOff>312738</xdr:colOff>
      <xdr:row>595</xdr:row>
      <xdr:rowOff>293688</xdr:rowOff>
    </xdr:to>
    <xdr:pic>
      <xdr:nvPicPr>
        <xdr:cNvPr id="13591" name="Picture 13590">
          <a:extLst>
            <a:ext uri="{FF2B5EF4-FFF2-40B4-BE49-F238E27FC236}">
              <a16:creationId xmlns:a16="http://schemas.microsoft.com/office/drawing/2014/main" id="{00000000-0008-0000-0A00-000017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25316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595</xdr:row>
      <xdr:rowOff>39688</xdr:rowOff>
    </xdr:from>
    <xdr:to>
      <xdr:col>6</xdr:col>
      <xdr:colOff>346075</xdr:colOff>
      <xdr:row>595</xdr:row>
      <xdr:rowOff>293688</xdr:rowOff>
    </xdr:to>
    <xdr:pic>
      <xdr:nvPicPr>
        <xdr:cNvPr id="13594" name="Picture 13593">
          <a:extLst>
            <a:ext uri="{FF2B5EF4-FFF2-40B4-BE49-F238E27FC236}">
              <a16:creationId xmlns:a16="http://schemas.microsoft.com/office/drawing/2014/main" id="{00000000-0008-0000-0A00-00001A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25316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598</xdr:row>
      <xdr:rowOff>39688</xdr:rowOff>
    </xdr:from>
    <xdr:to>
      <xdr:col>2</xdr:col>
      <xdr:colOff>312738</xdr:colOff>
      <xdr:row>598</xdr:row>
      <xdr:rowOff>293688</xdr:rowOff>
    </xdr:to>
    <xdr:pic>
      <xdr:nvPicPr>
        <xdr:cNvPr id="13597" name="Picture 13596">
          <a:extLst>
            <a:ext uri="{FF2B5EF4-FFF2-40B4-BE49-F238E27FC236}">
              <a16:creationId xmlns:a16="http://schemas.microsoft.com/office/drawing/2014/main" id="{00000000-0008-0000-0A00-00001D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35984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598</xdr:row>
      <xdr:rowOff>39688</xdr:rowOff>
    </xdr:from>
    <xdr:to>
      <xdr:col>6</xdr:col>
      <xdr:colOff>346075</xdr:colOff>
      <xdr:row>598</xdr:row>
      <xdr:rowOff>293688</xdr:rowOff>
    </xdr:to>
    <xdr:pic>
      <xdr:nvPicPr>
        <xdr:cNvPr id="13600" name="Picture 13599">
          <a:extLst>
            <a:ext uri="{FF2B5EF4-FFF2-40B4-BE49-F238E27FC236}">
              <a16:creationId xmlns:a16="http://schemas.microsoft.com/office/drawing/2014/main" id="{00000000-0008-0000-0A00-000020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35984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602</xdr:row>
      <xdr:rowOff>39688</xdr:rowOff>
    </xdr:from>
    <xdr:to>
      <xdr:col>2</xdr:col>
      <xdr:colOff>312738</xdr:colOff>
      <xdr:row>602</xdr:row>
      <xdr:rowOff>293688</xdr:rowOff>
    </xdr:to>
    <xdr:pic>
      <xdr:nvPicPr>
        <xdr:cNvPr id="13603" name="Picture 13602">
          <a:extLst>
            <a:ext uri="{FF2B5EF4-FFF2-40B4-BE49-F238E27FC236}">
              <a16:creationId xmlns:a16="http://schemas.microsoft.com/office/drawing/2014/main" id="{00000000-0008-0000-0A00-000023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4998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602</xdr:row>
      <xdr:rowOff>39688</xdr:rowOff>
    </xdr:from>
    <xdr:to>
      <xdr:col>6</xdr:col>
      <xdr:colOff>346075</xdr:colOff>
      <xdr:row>602</xdr:row>
      <xdr:rowOff>293688</xdr:rowOff>
    </xdr:to>
    <xdr:pic>
      <xdr:nvPicPr>
        <xdr:cNvPr id="13606" name="Picture 13605">
          <a:extLst>
            <a:ext uri="{FF2B5EF4-FFF2-40B4-BE49-F238E27FC236}">
              <a16:creationId xmlns:a16="http://schemas.microsoft.com/office/drawing/2014/main" id="{00000000-0008-0000-0A00-000026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4998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606</xdr:row>
      <xdr:rowOff>39688</xdr:rowOff>
    </xdr:from>
    <xdr:to>
      <xdr:col>2</xdr:col>
      <xdr:colOff>312738</xdr:colOff>
      <xdr:row>606</xdr:row>
      <xdr:rowOff>293688</xdr:rowOff>
    </xdr:to>
    <xdr:pic>
      <xdr:nvPicPr>
        <xdr:cNvPr id="13609" name="Picture 13608">
          <a:extLst>
            <a:ext uri="{FF2B5EF4-FFF2-40B4-BE49-F238E27FC236}">
              <a16:creationId xmlns:a16="http://schemas.microsoft.com/office/drawing/2014/main" id="{00000000-0008-0000-0A00-000029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6398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606</xdr:row>
      <xdr:rowOff>39688</xdr:rowOff>
    </xdr:from>
    <xdr:to>
      <xdr:col>6</xdr:col>
      <xdr:colOff>346075</xdr:colOff>
      <xdr:row>606</xdr:row>
      <xdr:rowOff>293688</xdr:rowOff>
    </xdr:to>
    <xdr:pic>
      <xdr:nvPicPr>
        <xdr:cNvPr id="13612" name="Picture 13611">
          <a:extLst>
            <a:ext uri="{FF2B5EF4-FFF2-40B4-BE49-F238E27FC236}">
              <a16:creationId xmlns:a16="http://schemas.microsoft.com/office/drawing/2014/main" id="{00000000-0008-0000-0A00-00002C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6398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607</xdr:row>
      <xdr:rowOff>39688</xdr:rowOff>
    </xdr:from>
    <xdr:to>
      <xdr:col>2</xdr:col>
      <xdr:colOff>312738</xdr:colOff>
      <xdr:row>607</xdr:row>
      <xdr:rowOff>293688</xdr:rowOff>
    </xdr:to>
    <xdr:pic>
      <xdr:nvPicPr>
        <xdr:cNvPr id="13615" name="Picture 13614">
          <a:extLst>
            <a:ext uri="{FF2B5EF4-FFF2-40B4-BE49-F238E27FC236}">
              <a16:creationId xmlns:a16="http://schemas.microsoft.com/office/drawing/2014/main" id="{00000000-0008-0000-0A00-00002F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67321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607</xdr:row>
      <xdr:rowOff>39688</xdr:rowOff>
    </xdr:from>
    <xdr:to>
      <xdr:col>6</xdr:col>
      <xdr:colOff>346075</xdr:colOff>
      <xdr:row>607</xdr:row>
      <xdr:rowOff>293688</xdr:rowOff>
    </xdr:to>
    <xdr:pic>
      <xdr:nvPicPr>
        <xdr:cNvPr id="13618" name="Picture 13617">
          <a:extLst>
            <a:ext uri="{FF2B5EF4-FFF2-40B4-BE49-F238E27FC236}">
              <a16:creationId xmlns:a16="http://schemas.microsoft.com/office/drawing/2014/main" id="{00000000-0008-0000-0A00-000032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67321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608</xdr:row>
      <xdr:rowOff>39688</xdr:rowOff>
    </xdr:from>
    <xdr:to>
      <xdr:col>2</xdr:col>
      <xdr:colOff>312738</xdr:colOff>
      <xdr:row>608</xdr:row>
      <xdr:rowOff>293688</xdr:rowOff>
    </xdr:to>
    <xdr:pic>
      <xdr:nvPicPr>
        <xdr:cNvPr id="13621" name="Picture 13620">
          <a:extLst>
            <a:ext uri="{FF2B5EF4-FFF2-40B4-BE49-F238E27FC236}">
              <a16:creationId xmlns:a16="http://schemas.microsoft.com/office/drawing/2014/main" id="{00000000-0008-0000-0A00-000035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7065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608</xdr:row>
      <xdr:rowOff>39688</xdr:rowOff>
    </xdr:from>
    <xdr:to>
      <xdr:col>6</xdr:col>
      <xdr:colOff>346075</xdr:colOff>
      <xdr:row>608</xdr:row>
      <xdr:rowOff>293688</xdr:rowOff>
    </xdr:to>
    <xdr:pic>
      <xdr:nvPicPr>
        <xdr:cNvPr id="13624" name="Picture 13623">
          <a:extLst>
            <a:ext uri="{FF2B5EF4-FFF2-40B4-BE49-F238E27FC236}">
              <a16:creationId xmlns:a16="http://schemas.microsoft.com/office/drawing/2014/main" id="{00000000-0008-0000-0A00-000038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7065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609</xdr:row>
      <xdr:rowOff>39688</xdr:rowOff>
    </xdr:from>
    <xdr:to>
      <xdr:col>2</xdr:col>
      <xdr:colOff>312738</xdr:colOff>
      <xdr:row>609</xdr:row>
      <xdr:rowOff>293688</xdr:rowOff>
    </xdr:to>
    <xdr:pic>
      <xdr:nvPicPr>
        <xdr:cNvPr id="13627" name="Picture 13626">
          <a:extLst>
            <a:ext uri="{FF2B5EF4-FFF2-40B4-BE49-F238E27FC236}">
              <a16:creationId xmlns:a16="http://schemas.microsoft.com/office/drawing/2014/main" id="{00000000-0008-0000-0A00-00003B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73989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609</xdr:row>
      <xdr:rowOff>39688</xdr:rowOff>
    </xdr:from>
    <xdr:to>
      <xdr:col>6</xdr:col>
      <xdr:colOff>346075</xdr:colOff>
      <xdr:row>609</xdr:row>
      <xdr:rowOff>293688</xdr:rowOff>
    </xdr:to>
    <xdr:pic>
      <xdr:nvPicPr>
        <xdr:cNvPr id="13630" name="Picture 13629">
          <a:extLst>
            <a:ext uri="{FF2B5EF4-FFF2-40B4-BE49-F238E27FC236}">
              <a16:creationId xmlns:a16="http://schemas.microsoft.com/office/drawing/2014/main" id="{00000000-0008-0000-0A00-00003E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73989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610</xdr:row>
      <xdr:rowOff>39688</xdr:rowOff>
    </xdr:from>
    <xdr:to>
      <xdr:col>2</xdr:col>
      <xdr:colOff>312738</xdr:colOff>
      <xdr:row>610</xdr:row>
      <xdr:rowOff>293688</xdr:rowOff>
    </xdr:to>
    <xdr:pic>
      <xdr:nvPicPr>
        <xdr:cNvPr id="13633" name="Picture 13632">
          <a:extLst>
            <a:ext uri="{FF2B5EF4-FFF2-40B4-BE49-F238E27FC236}">
              <a16:creationId xmlns:a16="http://schemas.microsoft.com/office/drawing/2014/main" id="{00000000-0008-0000-0A00-000041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77323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610</xdr:row>
      <xdr:rowOff>39688</xdr:rowOff>
    </xdr:from>
    <xdr:to>
      <xdr:col>6</xdr:col>
      <xdr:colOff>346075</xdr:colOff>
      <xdr:row>610</xdr:row>
      <xdr:rowOff>293688</xdr:rowOff>
    </xdr:to>
    <xdr:pic>
      <xdr:nvPicPr>
        <xdr:cNvPr id="13636" name="Picture 13635">
          <a:extLst>
            <a:ext uri="{FF2B5EF4-FFF2-40B4-BE49-F238E27FC236}">
              <a16:creationId xmlns:a16="http://schemas.microsoft.com/office/drawing/2014/main" id="{00000000-0008-0000-0A00-000044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77323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611</xdr:row>
      <xdr:rowOff>39688</xdr:rowOff>
    </xdr:from>
    <xdr:to>
      <xdr:col>2</xdr:col>
      <xdr:colOff>312738</xdr:colOff>
      <xdr:row>611</xdr:row>
      <xdr:rowOff>293688</xdr:rowOff>
    </xdr:to>
    <xdr:pic>
      <xdr:nvPicPr>
        <xdr:cNvPr id="13639" name="Picture 13638">
          <a:extLst>
            <a:ext uri="{FF2B5EF4-FFF2-40B4-BE49-F238E27FC236}">
              <a16:creationId xmlns:a16="http://schemas.microsoft.com/office/drawing/2014/main" id="{00000000-0008-0000-0A00-000047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80656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611</xdr:row>
      <xdr:rowOff>39688</xdr:rowOff>
    </xdr:from>
    <xdr:to>
      <xdr:col>6</xdr:col>
      <xdr:colOff>346075</xdr:colOff>
      <xdr:row>611</xdr:row>
      <xdr:rowOff>293688</xdr:rowOff>
    </xdr:to>
    <xdr:pic>
      <xdr:nvPicPr>
        <xdr:cNvPr id="13642" name="Picture 13641">
          <a:extLst>
            <a:ext uri="{FF2B5EF4-FFF2-40B4-BE49-F238E27FC236}">
              <a16:creationId xmlns:a16="http://schemas.microsoft.com/office/drawing/2014/main" id="{00000000-0008-0000-0A00-00004A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80656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612</xdr:row>
      <xdr:rowOff>39688</xdr:rowOff>
    </xdr:from>
    <xdr:to>
      <xdr:col>2</xdr:col>
      <xdr:colOff>312738</xdr:colOff>
      <xdr:row>612</xdr:row>
      <xdr:rowOff>293688</xdr:rowOff>
    </xdr:to>
    <xdr:pic>
      <xdr:nvPicPr>
        <xdr:cNvPr id="13645" name="Picture 13644">
          <a:extLst>
            <a:ext uri="{FF2B5EF4-FFF2-40B4-BE49-F238E27FC236}">
              <a16:creationId xmlns:a16="http://schemas.microsoft.com/office/drawing/2014/main" id="{00000000-0008-0000-0A00-00004D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83990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612</xdr:row>
      <xdr:rowOff>39688</xdr:rowOff>
    </xdr:from>
    <xdr:to>
      <xdr:col>6</xdr:col>
      <xdr:colOff>346075</xdr:colOff>
      <xdr:row>612</xdr:row>
      <xdr:rowOff>293688</xdr:rowOff>
    </xdr:to>
    <xdr:pic>
      <xdr:nvPicPr>
        <xdr:cNvPr id="13648" name="Picture 13647">
          <a:extLst>
            <a:ext uri="{FF2B5EF4-FFF2-40B4-BE49-F238E27FC236}">
              <a16:creationId xmlns:a16="http://schemas.microsoft.com/office/drawing/2014/main" id="{00000000-0008-0000-0A00-000050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83990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614</xdr:row>
      <xdr:rowOff>39688</xdr:rowOff>
    </xdr:from>
    <xdr:to>
      <xdr:col>2</xdr:col>
      <xdr:colOff>312738</xdr:colOff>
      <xdr:row>614</xdr:row>
      <xdr:rowOff>293688</xdr:rowOff>
    </xdr:to>
    <xdr:pic>
      <xdr:nvPicPr>
        <xdr:cNvPr id="13651" name="Picture 13650">
          <a:extLst>
            <a:ext uri="{FF2B5EF4-FFF2-40B4-BE49-F238E27FC236}">
              <a16:creationId xmlns:a16="http://schemas.microsoft.com/office/drawing/2014/main" id="{00000000-0008-0000-0A00-000053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90658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614</xdr:row>
      <xdr:rowOff>39688</xdr:rowOff>
    </xdr:from>
    <xdr:to>
      <xdr:col>6</xdr:col>
      <xdr:colOff>346075</xdr:colOff>
      <xdr:row>614</xdr:row>
      <xdr:rowOff>293688</xdr:rowOff>
    </xdr:to>
    <xdr:pic>
      <xdr:nvPicPr>
        <xdr:cNvPr id="13654" name="Picture 13653">
          <a:extLst>
            <a:ext uri="{FF2B5EF4-FFF2-40B4-BE49-F238E27FC236}">
              <a16:creationId xmlns:a16="http://schemas.microsoft.com/office/drawing/2014/main" id="{00000000-0008-0000-0A00-000056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90658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616</xdr:row>
      <xdr:rowOff>39688</xdr:rowOff>
    </xdr:from>
    <xdr:to>
      <xdr:col>2</xdr:col>
      <xdr:colOff>312738</xdr:colOff>
      <xdr:row>616</xdr:row>
      <xdr:rowOff>293688</xdr:rowOff>
    </xdr:to>
    <xdr:pic>
      <xdr:nvPicPr>
        <xdr:cNvPr id="13657" name="Picture 13656">
          <a:extLst>
            <a:ext uri="{FF2B5EF4-FFF2-40B4-BE49-F238E27FC236}">
              <a16:creationId xmlns:a16="http://schemas.microsoft.com/office/drawing/2014/main" id="{00000000-0008-0000-0A00-000059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097325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616</xdr:row>
      <xdr:rowOff>39688</xdr:rowOff>
    </xdr:from>
    <xdr:to>
      <xdr:col>6</xdr:col>
      <xdr:colOff>346075</xdr:colOff>
      <xdr:row>616</xdr:row>
      <xdr:rowOff>293688</xdr:rowOff>
    </xdr:to>
    <xdr:pic>
      <xdr:nvPicPr>
        <xdr:cNvPr id="13660" name="Picture 13659">
          <a:extLst>
            <a:ext uri="{FF2B5EF4-FFF2-40B4-BE49-F238E27FC236}">
              <a16:creationId xmlns:a16="http://schemas.microsoft.com/office/drawing/2014/main" id="{00000000-0008-0000-0A00-00005C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097325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620</xdr:row>
      <xdr:rowOff>39688</xdr:rowOff>
    </xdr:from>
    <xdr:to>
      <xdr:col>2</xdr:col>
      <xdr:colOff>312738</xdr:colOff>
      <xdr:row>620</xdr:row>
      <xdr:rowOff>293688</xdr:rowOff>
    </xdr:to>
    <xdr:pic>
      <xdr:nvPicPr>
        <xdr:cNvPr id="13663" name="Picture 13662">
          <a:extLst>
            <a:ext uri="{FF2B5EF4-FFF2-40B4-BE49-F238E27FC236}">
              <a16:creationId xmlns:a16="http://schemas.microsoft.com/office/drawing/2014/main" id="{00000000-0008-0000-0A00-00005F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11327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620</xdr:row>
      <xdr:rowOff>39688</xdr:rowOff>
    </xdr:from>
    <xdr:to>
      <xdr:col>6</xdr:col>
      <xdr:colOff>346075</xdr:colOff>
      <xdr:row>620</xdr:row>
      <xdr:rowOff>293688</xdr:rowOff>
    </xdr:to>
    <xdr:pic>
      <xdr:nvPicPr>
        <xdr:cNvPr id="13665" name="Picture 13664">
          <a:extLst>
            <a:ext uri="{FF2B5EF4-FFF2-40B4-BE49-F238E27FC236}">
              <a16:creationId xmlns:a16="http://schemas.microsoft.com/office/drawing/2014/main" id="{00000000-0008-0000-0A00-000061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11327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623</xdr:row>
      <xdr:rowOff>39688</xdr:rowOff>
    </xdr:from>
    <xdr:to>
      <xdr:col>2</xdr:col>
      <xdr:colOff>312738</xdr:colOff>
      <xdr:row>623</xdr:row>
      <xdr:rowOff>293688</xdr:rowOff>
    </xdr:to>
    <xdr:pic>
      <xdr:nvPicPr>
        <xdr:cNvPr id="13668" name="Picture 13667">
          <a:extLst>
            <a:ext uri="{FF2B5EF4-FFF2-40B4-BE49-F238E27FC236}">
              <a16:creationId xmlns:a16="http://schemas.microsoft.com/office/drawing/2014/main" id="{00000000-0008-0000-0A00-000064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21995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623</xdr:row>
      <xdr:rowOff>39688</xdr:rowOff>
    </xdr:from>
    <xdr:to>
      <xdr:col>6</xdr:col>
      <xdr:colOff>346075</xdr:colOff>
      <xdr:row>623</xdr:row>
      <xdr:rowOff>293688</xdr:rowOff>
    </xdr:to>
    <xdr:pic>
      <xdr:nvPicPr>
        <xdr:cNvPr id="13671" name="Picture 13670">
          <a:extLst>
            <a:ext uri="{FF2B5EF4-FFF2-40B4-BE49-F238E27FC236}">
              <a16:creationId xmlns:a16="http://schemas.microsoft.com/office/drawing/2014/main" id="{00000000-0008-0000-0A00-000067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21995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626</xdr:row>
      <xdr:rowOff>39688</xdr:rowOff>
    </xdr:from>
    <xdr:to>
      <xdr:col>2</xdr:col>
      <xdr:colOff>312738</xdr:colOff>
      <xdr:row>626</xdr:row>
      <xdr:rowOff>293688</xdr:rowOff>
    </xdr:to>
    <xdr:pic>
      <xdr:nvPicPr>
        <xdr:cNvPr id="13674" name="Picture 13673">
          <a:extLst>
            <a:ext uri="{FF2B5EF4-FFF2-40B4-BE49-F238E27FC236}">
              <a16:creationId xmlns:a16="http://schemas.microsoft.com/office/drawing/2014/main" id="{00000000-0008-0000-0A00-00006A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32663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626</xdr:row>
      <xdr:rowOff>39688</xdr:rowOff>
    </xdr:from>
    <xdr:to>
      <xdr:col>6</xdr:col>
      <xdr:colOff>346075</xdr:colOff>
      <xdr:row>626</xdr:row>
      <xdr:rowOff>293688</xdr:rowOff>
    </xdr:to>
    <xdr:pic>
      <xdr:nvPicPr>
        <xdr:cNvPr id="13677" name="Picture 13676">
          <a:extLst>
            <a:ext uri="{FF2B5EF4-FFF2-40B4-BE49-F238E27FC236}">
              <a16:creationId xmlns:a16="http://schemas.microsoft.com/office/drawing/2014/main" id="{00000000-0008-0000-0A00-00006D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32663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630</xdr:row>
      <xdr:rowOff>39688</xdr:rowOff>
    </xdr:from>
    <xdr:to>
      <xdr:col>2</xdr:col>
      <xdr:colOff>312738</xdr:colOff>
      <xdr:row>630</xdr:row>
      <xdr:rowOff>293688</xdr:rowOff>
    </xdr:to>
    <xdr:pic>
      <xdr:nvPicPr>
        <xdr:cNvPr id="13680" name="Picture 13679">
          <a:extLst>
            <a:ext uri="{FF2B5EF4-FFF2-40B4-BE49-F238E27FC236}">
              <a16:creationId xmlns:a16="http://schemas.microsoft.com/office/drawing/2014/main" id="{00000000-0008-0000-0A00-000070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4666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630</xdr:row>
      <xdr:rowOff>39688</xdr:rowOff>
    </xdr:from>
    <xdr:to>
      <xdr:col>6</xdr:col>
      <xdr:colOff>346075</xdr:colOff>
      <xdr:row>630</xdr:row>
      <xdr:rowOff>293688</xdr:rowOff>
    </xdr:to>
    <xdr:pic>
      <xdr:nvPicPr>
        <xdr:cNvPr id="13683" name="Picture 13682">
          <a:extLst>
            <a:ext uri="{FF2B5EF4-FFF2-40B4-BE49-F238E27FC236}">
              <a16:creationId xmlns:a16="http://schemas.microsoft.com/office/drawing/2014/main" id="{00000000-0008-0000-0A00-000073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4666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631</xdr:row>
      <xdr:rowOff>39688</xdr:rowOff>
    </xdr:from>
    <xdr:to>
      <xdr:col>2</xdr:col>
      <xdr:colOff>312738</xdr:colOff>
      <xdr:row>631</xdr:row>
      <xdr:rowOff>293688</xdr:rowOff>
    </xdr:to>
    <xdr:pic>
      <xdr:nvPicPr>
        <xdr:cNvPr id="13686" name="Picture 13685">
          <a:extLst>
            <a:ext uri="{FF2B5EF4-FFF2-40B4-BE49-F238E27FC236}">
              <a16:creationId xmlns:a16="http://schemas.microsoft.com/office/drawing/2014/main" id="{00000000-0008-0000-0A00-000076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4999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631</xdr:row>
      <xdr:rowOff>39688</xdr:rowOff>
    </xdr:from>
    <xdr:to>
      <xdr:col>6</xdr:col>
      <xdr:colOff>346075</xdr:colOff>
      <xdr:row>631</xdr:row>
      <xdr:rowOff>293688</xdr:rowOff>
    </xdr:to>
    <xdr:pic>
      <xdr:nvPicPr>
        <xdr:cNvPr id="13689" name="Picture 13688">
          <a:extLst>
            <a:ext uri="{FF2B5EF4-FFF2-40B4-BE49-F238E27FC236}">
              <a16:creationId xmlns:a16="http://schemas.microsoft.com/office/drawing/2014/main" id="{00000000-0008-0000-0A00-000079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49998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632</xdr:row>
      <xdr:rowOff>39688</xdr:rowOff>
    </xdr:from>
    <xdr:to>
      <xdr:col>2</xdr:col>
      <xdr:colOff>312738</xdr:colOff>
      <xdr:row>632</xdr:row>
      <xdr:rowOff>293688</xdr:rowOff>
    </xdr:to>
    <xdr:pic>
      <xdr:nvPicPr>
        <xdr:cNvPr id="13692" name="Picture 13691">
          <a:extLst>
            <a:ext uri="{FF2B5EF4-FFF2-40B4-BE49-F238E27FC236}">
              <a16:creationId xmlns:a16="http://schemas.microsoft.com/office/drawing/2014/main" id="{00000000-0008-0000-0A00-00007C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53332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632</xdr:row>
      <xdr:rowOff>39688</xdr:rowOff>
    </xdr:from>
    <xdr:to>
      <xdr:col>6</xdr:col>
      <xdr:colOff>346075</xdr:colOff>
      <xdr:row>632</xdr:row>
      <xdr:rowOff>293688</xdr:rowOff>
    </xdr:to>
    <xdr:pic>
      <xdr:nvPicPr>
        <xdr:cNvPr id="13695" name="Picture 13694">
          <a:extLst>
            <a:ext uri="{FF2B5EF4-FFF2-40B4-BE49-F238E27FC236}">
              <a16:creationId xmlns:a16="http://schemas.microsoft.com/office/drawing/2014/main" id="{00000000-0008-0000-0A00-00007F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53332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633</xdr:row>
      <xdr:rowOff>39688</xdr:rowOff>
    </xdr:from>
    <xdr:to>
      <xdr:col>2</xdr:col>
      <xdr:colOff>312738</xdr:colOff>
      <xdr:row>633</xdr:row>
      <xdr:rowOff>293688</xdr:rowOff>
    </xdr:to>
    <xdr:pic>
      <xdr:nvPicPr>
        <xdr:cNvPr id="13698" name="Picture 13697">
          <a:extLst>
            <a:ext uri="{FF2B5EF4-FFF2-40B4-BE49-F238E27FC236}">
              <a16:creationId xmlns:a16="http://schemas.microsoft.com/office/drawing/2014/main" id="{00000000-0008-0000-0A00-000082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56666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633</xdr:row>
      <xdr:rowOff>39688</xdr:rowOff>
    </xdr:from>
    <xdr:to>
      <xdr:col>6</xdr:col>
      <xdr:colOff>346075</xdr:colOff>
      <xdr:row>633</xdr:row>
      <xdr:rowOff>293688</xdr:rowOff>
    </xdr:to>
    <xdr:pic>
      <xdr:nvPicPr>
        <xdr:cNvPr id="13701" name="Picture 13700">
          <a:extLst>
            <a:ext uri="{FF2B5EF4-FFF2-40B4-BE49-F238E27FC236}">
              <a16:creationId xmlns:a16="http://schemas.microsoft.com/office/drawing/2014/main" id="{00000000-0008-0000-0A00-000085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56666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634</xdr:row>
      <xdr:rowOff>39688</xdr:rowOff>
    </xdr:from>
    <xdr:to>
      <xdr:col>2</xdr:col>
      <xdr:colOff>312738</xdr:colOff>
      <xdr:row>634</xdr:row>
      <xdr:rowOff>293688</xdr:rowOff>
    </xdr:to>
    <xdr:pic>
      <xdr:nvPicPr>
        <xdr:cNvPr id="13704" name="Picture 13703">
          <a:extLst>
            <a:ext uri="{FF2B5EF4-FFF2-40B4-BE49-F238E27FC236}">
              <a16:creationId xmlns:a16="http://schemas.microsoft.com/office/drawing/2014/main" id="{00000000-0008-0000-0A00-000088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60000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634</xdr:row>
      <xdr:rowOff>39688</xdr:rowOff>
    </xdr:from>
    <xdr:to>
      <xdr:col>6</xdr:col>
      <xdr:colOff>346075</xdr:colOff>
      <xdr:row>634</xdr:row>
      <xdr:rowOff>293688</xdr:rowOff>
    </xdr:to>
    <xdr:pic>
      <xdr:nvPicPr>
        <xdr:cNvPr id="13707" name="Picture 13706">
          <a:extLst>
            <a:ext uri="{FF2B5EF4-FFF2-40B4-BE49-F238E27FC236}">
              <a16:creationId xmlns:a16="http://schemas.microsoft.com/office/drawing/2014/main" id="{00000000-0008-0000-0A00-00008B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60000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635</xdr:row>
      <xdr:rowOff>39688</xdr:rowOff>
    </xdr:from>
    <xdr:to>
      <xdr:col>2</xdr:col>
      <xdr:colOff>312738</xdr:colOff>
      <xdr:row>635</xdr:row>
      <xdr:rowOff>293688</xdr:rowOff>
    </xdr:to>
    <xdr:pic>
      <xdr:nvPicPr>
        <xdr:cNvPr id="13710" name="Picture 13709">
          <a:extLst>
            <a:ext uri="{FF2B5EF4-FFF2-40B4-BE49-F238E27FC236}">
              <a16:creationId xmlns:a16="http://schemas.microsoft.com/office/drawing/2014/main" id="{00000000-0008-0000-0A00-00008E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63333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635</xdr:row>
      <xdr:rowOff>39688</xdr:rowOff>
    </xdr:from>
    <xdr:to>
      <xdr:col>6</xdr:col>
      <xdr:colOff>346075</xdr:colOff>
      <xdr:row>635</xdr:row>
      <xdr:rowOff>293688</xdr:rowOff>
    </xdr:to>
    <xdr:pic>
      <xdr:nvPicPr>
        <xdr:cNvPr id="13713" name="Picture 13712">
          <a:extLst>
            <a:ext uri="{FF2B5EF4-FFF2-40B4-BE49-F238E27FC236}">
              <a16:creationId xmlns:a16="http://schemas.microsoft.com/office/drawing/2014/main" id="{00000000-0008-0000-0A00-000091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633338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636</xdr:row>
      <xdr:rowOff>39688</xdr:rowOff>
    </xdr:from>
    <xdr:to>
      <xdr:col>2</xdr:col>
      <xdr:colOff>312738</xdr:colOff>
      <xdr:row>636</xdr:row>
      <xdr:rowOff>293688</xdr:rowOff>
    </xdr:to>
    <xdr:pic>
      <xdr:nvPicPr>
        <xdr:cNvPr id="13716" name="Picture 13715">
          <a:extLst>
            <a:ext uri="{FF2B5EF4-FFF2-40B4-BE49-F238E27FC236}">
              <a16:creationId xmlns:a16="http://schemas.microsoft.com/office/drawing/2014/main" id="{00000000-0008-0000-0A00-000094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666676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636</xdr:row>
      <xdr:rowOff>39688</xdr:rowOff>
    </xdr:from>
    <xdr:to>
      <xdr:col>6</xdr:col>
      <xdr:colOff>346075</xdr:colOff>
      <xdr:row>636</xdr:row>
      <xdr:rowOff>293688</xdr:rowOff>
    </xdr:to>
    <xdr:pic>
      <xdr:nvPicPr>
        <xdr:cNvPr id="13719" name="Picture 13718">
          <a:extLst>
            <a:ext uri="{FF2B5EF4-FFF2-40B4-BE49-F238E27FC236}">
              <a16:creationId xmlns:a16="http://schemas.microsoft.com/office/drawing/2014/main" id="{00000000-0008-0000-0A00-000097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666676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637</xdr:row>
      <xdr:rowOff>39688</xdr:rowOff>
    </xdr:from>
    <xdr:to>
      <xdr:col>2</xdr:col>
      <xdr:colOff>312738</xdr:colOff>
      <xdr:row>637</xdr:row>
      <xdr:rowOff>293688</xdr:rowOff>
    </xdr:to>
    <xdr:pic>
      <xdr:nvPicPr>
        <xdr:cNvPr id="13722" name="Picture 13721">
          <a:extLst>
            <a:ext uri="{FF2B5EF4-FFF2-40B4-BE49-F238E27FC236}">
              <a16:creationId xmlns:a16="http://schemas.microsoft.com/office/drawing/2014/main" id="{00000000-0008-0000-0A00-00009A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700013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637</xdr:row>
      <xdr:rowOff>39688</xdr:rowOff>
    </xdr:from>
    <xdr:to>
      <xdr:col>6</xdr:col>
      <xdr:colOff>346075</xdr:colOff>
      <xdr:row>637</xdr:row>
      <xdr:rowOff>293688</xdr:rowOff>
    </xdr:to>
    <xdr:pic>
      <xdr:nvPicPr>
        <xdr:cNvPr id="13725" name="Picture 13724">
          <a:extLst>
            <a:ext uri="{FF2B5EF4-FFF2-40B4-BE49-F238E27FC236}">
              <a16:creationId xmlns:a16="http://schemas.microsoft.com/office/drawing/2014/main" id="{00000000-0008-0000-0A00-00009D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7000138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638</xdr:row>
      <xdr:rowOff>39688</xdr:rowOff>
    </xdr:from>
    <xdr:to>
      <xdr:col>2</xdr:col>
      <xdr:colOff>312738</xdr:colOff>
      <xdr:row>638</xdr:row>
      <xdr:rowOff>293688</xdr:rowOff>
    </xdr:to>
    <xdr:pic>
      <xdr:nvPicPr>
        <xdr:cNvPr id="13728" name="Picture 13727">
          <a:extLst>
            <a:ext uri="{FF2B5EF4-FFF2-40B4-BE49-F238E27FC236}">
              <a16:creationId xmlns:a16="http://schemas.microsoft.com/office/drawing/2014/main" id="{00000000-0008-0000-0A00-0000A0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7333513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638</xdr:row>
      <xdr:rowOff>39688</xdr:rowOff>
    </xdr:from>
    <xdr:to>
      <xdr:col>6</xdr:col>
      <xdr:colOff>346075</xdr:colOff>
      <xdr:row>638</xdr:row>
      <xdr:rowOff>293688</xdr:rowOff>
    </xdr:to>
    <xdr:pic>
      <xdr:nvPicPr>
        <xdr:cNvPr id="13731" name="Picture 13730">
          <a:extLst>
            <a:ext uri="{FF2B5EF4-FFF2-40B4-BE49-F238E27FC236}">
              <a16:creationId xmlns:a16="http://schemas.microsoft.com/office/drawing/2014/main" id="{00000000-0008-0000-0A00-0000A3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7333513"/>
          <a:ext cx="254000" cy="254000"/>
        </a:xfrm>
        <a:prstGeom prst="rect">
          <a:avLst/>
        </a:prstGeom>
      </xdr:spPr>
    </xdr:pic>
    <xdr:clientData/>
  </xdr:twoCellAnchor>
  <xdr:twoCellAnchor>
    <xdr:from>
      <xdr:col>2</xdr:col>
      <xdr:colOff>58738</xdr:colOff>
      <xdr:row>639</xdr:row>
      <xdr:rowOff>39688</xdr:rowOff>
    </xdr:from>
    <xdr:to>
      <xdr:col>2</xdr:col>
      <xdr:colOff>312738</xdr:colOff>
      <xdr:row>639</xdr:row>
      <xdr:rowOff>293688</xdr:rowOff>
    </xdr:to>
    <xdr:pic>
      <xdr:nvPicPr>
        <xdr:cNvPr id="13734" name="Picture 13733">
          <a:extLst>
            <a:ext uri="{FF2B5EF4-FFF2-40B4-BE49-F238E27FC236}">
              <a16:creationId xmlns:a16="http://schemas.microsoft.com/office/drawing/2014/main" id="{00000000-0008-0000-0A00-0000A6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638" y="217666888"/>
          <a:ext cx="254000" cy="254000"/>
        </a:xfrm>
        <a:prstGeom prst="rect">
          <a:avLst/>
        </a:prstGeom>
      </xdr:spPr>
    </xdr:pic>
    <xdr:clientData/>
  </xdr:twoCellAnchor>
  <xdr:twoCellAnchor>
    <xdr:from>
      <xdr:col>6</xdr:col>
      <xdr:colOff>92075</xdr:colOff>
      <xdr:row>639</xdr:row>
      <xdr:rowOff>39688</xdr:rowOff>
    </xdr:from>
    <xdr:to>
      <xdr:col>6</xdr:col>
      <xdr:colOff>346075</xdr:colOff>
      <xdr:row>639</xdr:row>
      <xdr:rowOff>293688</xdr:rowOff>
    </xdr:to>
    <xdr:pic>
      <xdr:nvPicPr>
        <xdr:cNvPr id="13737" name="Picture 13736">
          <a:extLst>
            <a:ext uri="{FF2B5EF4-FFF2-40B4-BE49-F238E27FC236}">
              <a16:creationId xmlns:a16="http://schemas.microsoft.com/office/drawing/2014/main" id="{00000000-0008-0000-0A00-0000A93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3175" y="217666888"/>
          <a:ext cx="254000" cy="254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output_ENG 1_2021" backgroundRefresh="0" connectionId="2" xr16:uid="{ABE901C7-B073-4377-9B80-5762863869F3}" autoFormatId="16" applyNumberFormats="0" applyBorderFormats="0" applyFontFormats="0" applyPatternFormats="0" applyAlignmentFormats="0" applyWidthHeightFormats="0">
  <queryTableRefresh nextId="18">
    <queryTableFields count="17">
      <queryTableField id="1" name="Match Day" tableColumnId="1"/>
      <queryTableField id="2" name="MatchDate" tableColumnId="2"/>
      <queryTableField id="3" name="Match Time(EST)" tableColumnId="3"/>
      <queryTableField id="4" name="Match Time(WET)" tableColumnId="4"/>
      <queryTableField id="5" name="Match Time(CET)" tableColumnId="5"/>
      <queryTableField id="6" name="Match Time(EET)" tableColumnId="6"/>
      <queryTableField id="7" name="Match Time(MSK)" tableColumnId="7"/>
      <queryTableField id="8" name="Fixture" tableColumnId="8"/>
      <queryTableField id="9" name="Stadium" tableColumnId="9"/>
      <queryTableField id="10" name="Home Team" tableColumnId="10"/>
      <queryTableField id="11" name="Home Goal" tableColumnId="11"/>
      <queryTableField id="12" name="Away Goal" tableColumnId="12"/>
      <queryTableField id="13" name="Away Team" tableColumnId="13"/>
      <queryTableField id="14" name="Last Update Time" tableColumnId="14"/>
      <queryTableField id="15" name="Stage" tableColumnId="15"/>
      <queryTableField id="16" name="Status" tableColumnId="16"/>
      <queryTableField id="17" name="St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D3C7B05-C784-41DD-AEE8-FA2297477A73}" autoFormatId="16" applyNumberFormats="0" applyBorderFormats="0" applyFontFormats="1" applyPatternFormats="1" applyAlignmentFormats="0" applyWidthHeightFormats="0">
  <queryTableRefresh nextId="8">
    <queryTableFields count="7">
      <queryTableField id="1" name="rank" tableColumnId="8"/>
      <queryTableField id="2" name="prev_rank" tableColumnId="9"/>
      <queryTableField id="3" name="name" tableColumnId="10"/>
      <queryTableField id="4" name="league" tableColumnId="11"/>
      <queryTableField id="5" name="off" tableColumnId="12"/>
      <queryTableField id="6" name="def" tableColumnId="13"/>
      <queryTableField id="7" name="spi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9F13D2-1643-4DE2-9DCF-41976A7E806E}" name="output_ENG_1_2021" displayName="output_ENG_1_2021" ref="A1:Q381" tableType="queryTable" totalsRowShown="0">
  <autoFilter ref="A1:Q381" xr:uid="{289F13D2-1643-4DE2-9DCF-41976A7E806E}"/>
  <tableColumns count="17">
    <tableColumn id="1" xr3:uid="{7552480A-879C-4F14-BD96-CF2703EA4D98}" uniqueName="1" name="Match Day" queryTableFieldId="1"/>
    <tableColumn id="2" xr3:uid="{CC62060F-9ACE-4C33-B097-4A89191D0443}" uniqueName="2" name="MatchDate" queryTableFieldId="2" dataDxfId="18"/>
    <tableColumn id="3" xr3:uid="{9832976A-1DF4-44C3-8A2C-F847EBAB3D57}" uniqueName="3" name="Match Time(EST)" queryTableFieldId="3" dataDxfId="17"/>
    <tableColumn id="4" xr3:uid="{9A5D7160-1505-4652-AEA5-6DD9A467CE91}" uniqueName="4" name="Match Time(WET)" queryTableFieldId="4" dataDxfId="16"/>
    <tableColumn id="5" xr3:uid="{27AA0385-A52E-463C-8234-320B337E4112}" uniqueName="5" name="Match Time(CET)" queryTableFieldId="5" dataDxfId="15"/>
    <tableColumn id="6" xr3:uid="{41B9F11E-0380-4759-8C00-A59AD590EF05}" uniqueName="6" name="Match Time(EET)" queryTableFieldId="6" dataDxfId="14"/>
    <tableColumn id="7" xr3:uid="{DF0E3AC1-C0FF-4147-B2CE-E2F5BABABEC9}" uniqueName="7" name="Match Time(MSK)" queryTableFieldId="7" dataDxfId="13"/>
    <tableColumn id="8" xr3:uid="{D7BE4075-6949-411C-AFD3-BBF5BDF2567D}" uniqueName="8" name="Fixture" queryTableFieldId="8" dataDxfId="12"/>
    <tableColumn id="9" xr3:uid="{469A79DE-0A3C-4B85-BA23-7AF88576F406}" uniqueName="9" name="Stadium" queryTableFieldId="9" dataDxfId="11"/>
    <tableColumn id="10" xr3:uid="{4A4B40EE-6106-4921-90F1-D71C8B358C5A}" uniqueName="10" name="Home Team" queryTableFieldId="10" dataDxfId="10"/>
    <tableColumn id="11" xr3:uid="{5A7CE013-DC35-4C4F-88FE-D5F38F1CECE9}" uniqueName="11" name="Home Goal" queryTableFieldId="11"/>
    <tableColumn id="12" xr3:uid="{C48A578B-11E6-45A8-9772-A5F5AE9DF4DE}" uniqueName="12" name="Away Goal" queryTableFieldId="12"/>
    <tableColumn id="13" xr3:uid="{4E0ED903-917A-43B0-B033-72DA6E64A0CA}" uniqueName="13" name="Away Team" queryTableFieldId="13" dataDxfId="9"/>
    <tableColumn id="14" xr3:uid="{31D43B38-D95A-404E-85A0-E0C2102D9B60}" uniqueName="14" name="Last Update Time" queryTableFieldId="14" dataDxfId="8"/>
    <tableColumn id="15" xr3:uid="{144683BE-0E36-4038-817C-91A28FF05E1E}" uniqueName="15" name="Stage" queryTableFieldId="15" dataDxfId="7"/>
    <tableColumn id="16" xr3:uid="{266BA304-5797-4CA1-BE09-FB7CA48274C7}" uniqueName="16" name="Status" queryTableFieldId="16" dataDxfId="6"/>
    <tableColumn id="17" xr3:uid="{88237427-7A6A-414C-A4B1-03090727EBAB}" uniqueName="17" name="State" queryTableFieldId="17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686DA8-41C1-4DF4-8F0A-029AEAD133BD}" name="spi_global_rankings" displayName="spi_global_rankings" ref="A1:G641" tableType="queryTable" totalsRowShown="0">
  <autoFilter ref="A1:G641" xr:uid="{87686DA8-41C1-4DF4-8F0A-029AEAD133BD}"/>
  <tableColumns count="7">
    <tableColumn id="8" xr3:uid="{62DBD887-F209-4F2E-80D7-F6D7F41353C2}" uniqueName="8" name="rank" queryTableFieldId="1"/>
    <tableColumn id="9" xr3:uid="{C1A1C74F-E540-48BB-AFA3-7EFB42056832}" uniqueName="9" name="prev_rank" queryTableFieldId="2"/>
    <tableColumn id="10" xr3:uid="{DFA83342-9410-40EE-A5D6-9BA58769CC28}" uniqueName="10" name="name" queryTableFieldId="3" dataDxfId="1"/>
    <tableColumn id="11" xr3:uid="{240B7B8A-4038-42F7-8895-B527D641C622}" uniqueName="11" name="league" queryTableFieldId="4" dataDxfId="0"/>
    <tableColumn id="12" xr3:uid="{5A0647A5-C47A-496C-B41F-7386BB595E87}" uniqueName="12" name="off" queryTableFieldId="5"/>
    <tableColumn id="13" xr3:uid="{D3EF9620-286E-40B8-8E70-0815260B6CAE}" uniqueName="13" name="def" queryTableFieldId="6"/>
    <tableColumn id="14" xr3:uid="{E3168822-E908-474A-9D7D-871981C3B691}" uniqueName="14" name="spi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projects.fivethirtyeight.com/soccer-predictions/premier-league/" TargetMode="External"/><Relationship Id="rId1" Type="http://schemas.openxmlformats.org/officeDocument/2006/relationships/hyperlink" Target="https://www.excel4soccer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reutersconnect.com/all?search=slug:Soccer%20MCI" TargetMode="External"/><Relationship Id="rId13" Type="http://schemas.openxmlformats.org/officeDocument/2006/relationships/hyperlink" Target="https://www.reutersconnect.com/all?search=slug:Soccer%20WHU" TargetMode="External"/><Relationship Id="rId18" Type="http://schemas.openxmlformats.org/officeDocument/2006/relationships/hyperlink" Target="https://www.reutersconnect.com/all?search=slug:Soccer%20LEI" TargetMode="External"/><Relationship Id="rId3" Type="http://schemas.openxmlformats.org/officeDocument/2006/relationships/hyperlink" Target="https://www.reutersconnect.com/all?search=slug:Soccer%20BUR" TargetMode="External"/><Relationship Id="rId7" Type="http://schemas.openxmlformats.org/officeDocument/2006/relationships/hyperlink" Target="https://www.reutersconnect.com/all?search=slug:Soccer%20LIV" TargetMode="External"/><Relationship Id="rId12" Type="http://schemas.openxmlformats.org/officeDocument/2006/relationships/hyperlink" Target="https://www.reutersconnect.com/all?search=slug:Soccer%20TOT" TargetMode="External"/><Relationship Id="rId17" Type="http://schemas.openxmlformats.org/officeDocument/2006/relationships/hyperlink" Target="https://www.reutersconnect.com/all?search=slug:Soccer%20WLV" TargetMode="External"/><Relationship Id="rId2" Type="http://schemas.openxmlformats.org/officeDocument/2006/relationships/hyperlink" Target="https://www.reutersconnect.com/all?search=slug:Soccer%20BRH" TargetMode="External"/><Relationship Id="rId16" Type="http://schemas.openxmlformats.org/officeDocument/2006/relationships/hyperlink" Target="https://www.reutersconnect.com/all?search=slug:Soccer%20CHE" TargetMode="External"/><Relationship Id="rId1" Type="http://schemas.openxmlformats.org/officeDocument/2006/relationships/hyperlink" Target="https://www.reutersconnect.com/all?search=slug:Soccer%20ARS" TargetMode="External"/><Relationship Id="rId6" Type="http://schemas.openxmlformats.org/officeDocument/2006/relationships/hyperlink" Target="https://www.reutersconnect.com/all?search=slug:Soccer%20LEI" TargetMode="External"/><Relationship Id="rId11" Type="http://schemas.openxmlformats.org/officeDocument/2006/relationships/hyperlink" Target="https://www.reutersconnect.com/all?search=slug:Soccer%20SOU" TargetMode="External"/><Relationship Id="rId5" Type="http://schemas.openxmlformats.org/officeDocument/2006/relationships/hyperlink" Target="https://www.reutersconnect.com/all?search=slug:Soccer%20CRY" TargetMode="External"/><Relationship Id="rId15" Type="http://schemas.openxmlformats.org/officeDocument/2006/relationships/hyperlink" Target="https://www.reutersconnect.com/all?search=slug:Soccer%20ARS" TargetMode="External"/><Relationship Id="rId10" Type="http://schemas.openxmlformats.org/officeDocument/2006/relationships/hyperlink" Target="https://www.reutersconnect.com/all?search=slug:Soccer%20NEW" TargetMode="External"/><Relationship Id="rId19" Type="http://schemas.openxmlformats.org/officeDocument/2006/relationships/printerSettings" Target="../printerSettings/printerSettings3.bin"/><Relationship Id="rId4" Type="http://schemas.openxmlformats.org/officeDocument/2006/relationships/hyperlink" Target="https://www.reutersconnect.com/all?search=slug:Soccer%20CHE" TargetMode="External"/><Relationship Id="rId9" Type="http://schemas.openxmlformats.org/officeDocument/2006/relationships/hyperlink" Target="https://www.reutersconnect.com/all?search=slug:Soccer%20MUN" TargetMode="External"/><Relationship Id="rId14" Type="http://schemas.openxmlformats.org/officeDocument/2006/relationships/hyperlink" Target="https://www.reutersconnect.com/all?search=slug:Soccer%20WL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projects.fivethirtyeight.com/soccer-api/club/spi_global_rankings.csv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091B5-131A-44B7-A12D-E9CB80CC080E}">
  <sheetPr codeName="Sheet4"/>
  <dimension ref="A1:N45"/>
  <sheetViews>
    <sheetView showGridLines="0" zoomScale="70" zoomScaleNormal="70" workbookViewId="0"/>
  </sheetViews>
  <sheetFormatPr defaultRowHeight="15" x14ac:dyDescent="0.25"/>
  <cols>
    <col min="2" max="2" width="44.85546875" bestFit="1" customWidth="1"/>
    <col min="3" max="3" width="18.42578125" customWidth="1"/>
    <col min="4" max="4" width="29.42578125" customWidth="1"/>
    <col min="5" max="5" width="28" customWidth="1"/>
    <col min="6" max="6" width="15.42578125" bestFit="1" customWidth="1"/>
    <col min="7" max="7" width="14.85546875" customWidth="1"/>
    <col min="8" max="8" width="174.85546875" customWidth="1"/>
    <col min="10" max="11" width="9.140625" style="619"/>
  </cols>
  <sheetData>
    <row r="1" spans="1:8" ht="29.25" thickBot="1" x14ac:dyDescent="0.5">
      <c r="A1" s="1"/>
      <c r="B1" s="2" t="s">
        <v>971</v>
      </c>
      <c r="C1" s="137" t="s">
        <v>225</v>
      </c>
      <c r="D1" s="138" t="s">
        <v>808</v>
      </c>
      <c r="G1" s="139"/>
      <c r="H1" s="283" t="s">
        <v>1532</v>
      </c>
    </row>
    <row r="2" spans="1:8" ht="26.25" x14ac:dyDescent="0.4">
      <c r="A2" s="7"/>
      <c r="B2" s="6" t="s">
        <v>6</v>
      </c>
      <c r="F2" s="160" t="s">
        <v>804</v>
      </c>
      <c r="G2" s="140">
        <v>1</v>
      </c>
      <c r="H2" s="141" t="s">
        <v>226</v>
      </c>
    </row>
    <row r="3" spans="1:8" ht="26.25" x14ac:dyDescent="0.4">
      <c r="A3" s="10"/>
      <c r="B3" s="9" t="s">
        <v>10</v>
      </c>
      <c r="F3" s="160" t="s">
        <v>805</v>
      </c>
      <c r="G3" s="140">
        <v>2</v>
      </c>
      <c r="H3" s="141" t="s">
        <v>227</v>
      </c>
    </row>
    <row r="4" spans="1:8" ht="26.25" x14ac:dyDescent="0.4">
      <c r="A4" s="456"/>
      <c r="B4" s="456" t="s">
        <v>364</v>
      </c>
      <c r="F4" s="160" t="s">
        <v>806</v>
      </c>
      <c r="G4" s="140">
        <v>3</v>
      </c>
      <c r="H4" s="141" t="s">
        <v>802</v>
      </c>
    </row>
    <row r="5" spans="1:8" ht="26.25" x14ac:dyDescent="0.4">
      <c r="A5" s="12"/>
      <c r="B5" s="11" t="s">
        <v>16</v>
      </c>
      <c r="F5" s="160" t="s">
        <v>807</v>
      </c>
      <c r="G5" s="140">
        <v>4</v>
      </c>
      <c r="H5" s="141" t="s">
        <v>228</v>
      </c>
    </row>
    <row r="6" spans="1:8" ht="26.25" x14ac:dyDescent="0.4">
      <c r="A6" s="14"/>
      <c r="B6" s="13" t="s">
        <v>20</v>
      </c>
      <c r="F6" s="160" t="s">
        <v>808</v>
      </c>
      <c r="G6" s="143"/>
      <c r="H6" s="144" t="s">
        <v>229</v>
      </c>
    </row>
    <row r="7" spans="1:8" ht="26.25" x14ac:dyDescent="0.4">
      <c r="A7" s="16"/>
      <c r="B7" s="15" t="s">
        <v>24</v>
      </c>
      <c r="E7" s="163" t="s">
        <v>812</v>
      </c>
      <c r="F7" s="160" t="s">
        <v>809</v>
      </c>
      <c r="G7" s="143"/>
      <c r="H7" s="144" t="s">
        <v>230</v>
      </c>
    </row>
    <row r="8" spans="1:8" ht="26.25" x14ac:dyDescent="0.4">
      <c r="A8" s="18"/>
      <c r="B8" s="17" t="s">
        <v>28</v>
      </c>
      <c r="E8" s="408">
        <v>10000</v>
      </c>
      <c r="F8" s="160" t="s">
        <v>810</v>
      </c>
      <c r="G8" s="143"/>
      <c r="H8" s="144" t="s">
        <v>1339</v>
      </c>
    </row>
    <row r="9" spans="1:8" ht="26.25" x14ac:dyDescent="0.4">
      <c r="A9" s="20"/>
      <c r="B9" s="19" t="s">
        <v>32</v>
      </c>
      <c r="F9" s="160" t="s">
        <v>811</v>
      </c>
      <c r="G9" s="143"/>
      <c r="H9" s="145" t="s">
        <v>231</v>
      </c>
    </row>
    <row r="10" spans="1:8" ht="26.25" x14ac:dyDescent="0.4">
      <c r="A10" s="392"/>
      <c r="B10" s="390" t="s">
        <v>818</v>
      </c>
      <c r="F10" s="160"/>
      <c r="G10" s="143"/>
      <c r="H10" s="145" t="s">
        <v>232</v>
      </c>
    </row>
    <row r="11" spans="1:8" ht="26.25" x14ac:dyDescent="0.4">
      <c r="A11" s="22"/>
      <c r="B11" s="21" t="s">
        <v>36</v>
      </c>
      <c r="F11" s="160"/>
      <c r="G11" s="143"/>
      <c r="H11" s="145" t="s">
        <v>233</v>
      </c>
    </row>
    <row r="12" spans="1:8" ht="26.25" x14ac:dyDescent="0.4">
      <c r="A12" s="24"/>
      <c r="B12" s="23" t="s">
        <v>41</v>
      </c>
      <c r="G12" s="140">
        <v>4</v>
      </c>
      <c r="H12" s="141" t="s">
        <v>234</v>
      </c>
    </row>
    <row r="13" spans="1:8" ht="26.25" x14ac:dyDescent="0.4">
      <c r="A13" s="27"/>
      <c r="B13" s="26" t="s">
        <v>45</v>
      </c>
      <c r="G13" s="140">
        <v>5</v>
      </c>
      <c r="H13" s="141" t="s">
        <v>235</v>
      </c>
    </row>
    <row r="14" spans="1:8" ht="26.25" x14ac:dyDescent="0.4">
      <c r="A14" s="29"/>
      <c r="B14" s="28" t="s">
        <v>49</v>
      </c>
      <c r="F14" s="147"/>
      <c r="G14" s="140">
        <v>6</v>
      </c>
      <c r="H14" s="141" t="s">
        <v>236</v>
      </c>
    </row>
    <row r="15" spans="1:8" ht="27" thickBot="1" x14ac:dyDescent="0.45">
      <c r="A15" s="31"/>
      <c r="B15" s="30" t="s">
        <v>53</v>
      </c>
      <c r="F15" s="148"/>
      <c r="G15" s="149"/>
      <c r="H15" s="150" t="s">
        <v>803</v>
      </c>
    </row>
    <row r="16" spans="1:8" ht="26.25" x14ac:dyDescent="0.4">
      <c r="A16" s="458"/>
      <c r="B16" s="458" t="s">
        <v>967</v>
      </c>
      <c r="F16" s="2"/>
    </row>
    <row r="17" spans="1:14" ht="26.25" x14ac:dyDescent="0.4">
      <c r="A17" s="33"/>
      <c r="B17" s="6" t="s">
        <v>61</v>
      </c>
      <c r="F17" s="2"/>
    </row>
    <row r="18" spans="1:14" ht="26.25" x14ac:dyDescent="0.4">
      <c r="A18" s="35"/>
      <c r="B18" s="34" t="s">
        <v>64</v>
      </c>
      <c r="F18" s="2"/>
    </row>
    <row r="19" spans="1:14" ht="26.25" x14ac:dyDescent="0.4">
      <c r="A19" s="36"/>
      <c r="B19" s="36" t="s">
        <v>67</v>
      </c>
    </row>
    <row r="20" spans="1:14" ht="26.25" x14ac:dyDescent="0.4">
      <c r="A20" s="39"/>
      <c r="B20" s="38" t="s">
        <v>70</v>
      </c>
    </row>
    <row r="21" spans="1:14" ht="26.25" x14ac:dyDescent="0.4">
      <c r="A21" s="41"/>
      <c r="B21" s="40" t="s">
        <v>74</v>
      </c>
    </row>
    <row r="25" spans="1:14" x14ac:dyDescent="0.25">
      <c r="C25" s="142"/>
    </row>
    <row r="26" spans="1:14" x14ac:dyDescent="0.25">
      <c r="C26" s="142"/>
    </row>
    <row r="27" spans="1:14" x14ac:dyDescent="0.25">
      <c r="C27" s="142"/>
    </row>
    <row r="29" spans="1:14" ht="26.25" x14ac:dyDescent="0.4">
      <c r="A29" s="8" t="s">
        <v>1342</v>
      </c>
      <c r="C29" s="526"/>
      <c r="D29" s="142"/>
      <c r="E29" s="142"/>
      <c r="F29" s="160"/>
      <c r="L29" s="142"/>
      <c r="M29" s="142"/>
      <c r="N29" s="142"/>
    </row>
    <row r="30" spans="1:14" ht="18.75" x14ac:dyDescent="0.3">
      <c r="A30" s="1">
        <v>1</v>
      </c>
      <c r="B30" s="527" t="s">
        <v>1343</v>
      </c>
      <c r="C30" s="142"/>
      <c r="D30" s="142"/>
      <c r="E30" s="142"/>
      <c r="F30" s="160"/>
      <c r="L30" s="142"/>
      <c r="M30" s="142"/>
      <c r="N30" s="142"/>
    </row>
    <row r="31" spans="1:14" ht="18.75" x14ac:dyDescent="0.3">
      <c r="A31" s="1">
        <v>2</v>
      </c>
      <c r="B31" s="527" t="s">
        <v>1344</v>
      </c>
      <c r="C31" s="142"/>
      <c r="D31" s="142"/>
      <c r="E31" s="142"/>
      <c r="F31" s="160"/>
      <c r="L31" s="142"/>
      <c r="M31" s="142"/>
      <c r="N31" s="142"/>
    </row>
    <row r="45" spans="7:8" x14ac:dyDescent="0.25">
      <c r="G45" t="s">
        <v>1345</v>
      </c>
      <c r="H45" t="str" cm="1">
        <f t="array" aca="1" ref="H45" ca="1">LEFT(CELL("filename",$A$1),FIND("[",CELL("filename",$A$1),1)-1)</f>
        <v>D:\Users\Jie\Documents\Soccer_Interactive_Table_2020\</v>
      </c>
    </row>
  </sheetData>
  <sheetProtection algorithmName="SHA-512" hashValue="WT9GO42jhN4ePyV+9ZVhyNqJWWHSuxi4KvRljzzRMw+Zc7ReUGmgM+Lom9DcrysvvL2eJyBwK0C/jQ9oAsE6sA==" saltValue="V++EYKPxQX0VQxW8A9UrVw==" spinCount="100000" sheet="1" objects="1" scenarios="1"/>
  <dataValidations count="1">
    <dataValidation type="list" allowBlank="1" showInputMessage="1" showErrorMessage="1" sqref="D1" xr:uid="{0713842A-9DC5-4B78-B631-D810C4874754}">
      <formula1>$F$2:$F$10</formula1>
    </dataValidation>
  </dataValidations>
  <hyperlinks>
    <hyperlink ref="B30" r:id="rId1" xr:uid="{668C11CF-077E-4860-8CF9-DF1E272583CC}"/>
    <hyperlink ref="B31" r:id="rId2" xr:uid="{BEB1CC1E-4ABB-41A8-BF84-11C31FD61CC2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Run_MC">
                <anchor moveWithCells="1" sizeWithCells="1">
                  <from>
                    <xdr:col>2</xdr:col>
                    <xdr:colOff>933450</xdr:colOff>
                    <xdr:row>6</xdr:row>
                    <xdr:rowOff>200025</xdr:rowOff>
                  </from>
                  <to>
                    <xdr:col>3</xdr:col>
                    <xdr:colOff>1819275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RunAllWithPrediction">
                <anchor moveWithCells="1" sizeWithCells="1">
                  <from>
                    <xdr:col>2</xdr:col>
                    <xdr:colOff>914400</xdr:colOff>
                    <xdr:row>4</xdr:row>
                    <xdr:rowOff>57150</xdr:rowOff>
                  </from>
                  <to>
                    <xdr:col>3</xdr:col>
                    <xdr:colOff>1866900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RunAllNoPrediction">
                <anchor moveWithCells="1" sizeWithCells="1">
                  <from>
                    <xdr:col>2</xdr:col>
                    <xdr:colOff>933450</xdr:colOff>
                    <xdr:row>1</xdr:row>
                    <xdr:rowOff>247650</xdr:rowOff>
                  </from>
                  <to>
                    <xdr:col>3</xdr:col>
                    <xdr:colOff>1857375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F1B63-CA95-46A2-8170-1D8AEC967A5D}">
  <sheetPr codeName="Sheet5"/>
  <dimension ref="A1:C21"/>
  <sheetViews>
    <sheetView showGridLines="0" workbookViewId="0">
      <selection activeCell="C7" sqref="C7"/>
    </sheetView>
  </sheetViews>
  <sheetFormatPr defaultRowHeight="15" x14ac:dyDescent="0.25"/>
  <cols>
    <col min="2" max="2" width="23.42578125" bestFit="1" customWidth="1"/>
    <col min="3" max="3" width="56.140625" bestFit="1" customWidth="1"/>
  </cols>
  <sheetData>
    <row r="1" spans="1:3" ht="27" thickBot="1" x14ac:dyDescent="0.45">
      <c r="A1" s="535"/>
      <c r="B1" s="536" t="s">
        <v>1471</v>
      </c>
      <c r="C1" s="537" t="s">
        <v>1472</v>
      </c>
    </row>
    <row r="2" spans="1:3" ht="26.25" x14ac:dyDescent="0.4">
      <c r="A2" s="538"/>
      <c r="B2" s="539" t="s">
        <v>6</v>
      </c>
      <c r="C2" s="540">
        <v>0</v>
      </c>
    </row>
    <row r="3" spans="1:3" ht="26.25" x14ac:dyDescent="0.4">
      <c r="A3" s="538"/>
      <c r="B3" s="539" t="s">
        <v>10</v>
      </c>
      <c r="C3" s="540">
        <v>0</v>
      </c>
    </row>
    <row r="4" spans="1:3" ht="26.25" x14ac:dyDescent="0.4">
      <c r="A4" s="538"/>
      <c r="B4" s="539" t="s">
        <v>364</v>
      </c>
      <c r="C4" s="540">
        <v>0</v>
      </c>
    </row>
    <row r="5" spans="1:3" ht="26.25" x14ac:dyDescent="0.4">
      <c r="A5" s="538"/>
      <c r="B5" s="539" t="s">
        <v>16</v>
      </c>
      <c r="C5" s="540">
        <v>0</v>
      </c>
    </row>
    <row r="6" spans="1:3" ht="26.25" x14ac:dyDescent="0.4">
      <c r="A6" s="538"/>
      <c r="B6" s="539" t="s">
        <v>20</v>
      </c>
      <c r="C6" s="540">
        <v>0</v>
      </c>
    </row>
    <row r="7" spans="1:3" ht="26.25" x14ac:dyDescent="0.4">
      <c r="A7" s="538"/>
      <c r="B7" s="539" t="s">
        <v>24</v>
      </c>
      <c r="C7" s="540">
        <v>0</v>
      </c>
    </row>
    <row r="8" spans="1:3" ht="26.25" x14ac:dyDescent="0.4">
      <c r="A8" s="538"/>
      <c r="B8" s="539" t="s">
        <v>28</v>
      </c>
      <c r="C8" s="540">
        <v>0</v>
      </c>
    </row>
    <row r="9" spans="1:3" ht="26.25" x14ac:dyDescent="0.4">
      <c r="A9" s="538"/>
      <c r="B9" s="539" t="s">
        <v>32</v>
      </c>
      <c r="C9" s="540">
        <v>0</v>
      </c>
    </row>
    <row r="10" spans="1:3" ht="26.25" x14ac:dyDescent="0.4">
      <c r="A10" s="538"/>
      <c r="B10" s="539" t="s">
        <v>818</v>
      </c>
      <c r="C10" s="540">
        <v>0</v>
      </c>
    </row>
    <row r="11" spans="1:3" ht="26.25" x14ac:dyDescent="0.4">
      <c r="A11" s="538"/>
      <c r="B11" s="539" t="s">
        <v>36</v>
      </c>
      <c r="C11" s="540">
        <v>0</v>
      </c>
    </row>
    <row r="12" spans="1:3" ht="26.25" x14ac:dyDescent="0.4">
      <c r="A12" s="538"/>
      <c r="B12" s="539" t="s">
        <v>41</v>
      </c>
      <c r="C12" s="540">
        <v>0</v>
      </c>
    </row>
    <row r="13" spans="1:3" ht="26.25" x14ac:dyDescent="0.4">
      <c r="A13" s="538"/>
      <c r="B13" s="539" t="s">
        <v>45</v>
      </c>
      <c r="C13" s="540">
        <v>0</v>
      </c>
    </row>
    <row r="14" spans="1:3" ht="26.25" x14ac:dyDescent="0.4">
      <c r="A14" s="538"/>
      <c r="B14" s="539" t="s">
        <v>49</v>
      </c>
      <c r="C14" s="540">
        <v>0</v>
      </c>
    </row>
    <row r="15" spans="1:3" ht="26.25" x14ac:dyDescent="0.4">
      <c r="A15" s="538"/>
      <c r="B15" s="539" t="s">
        <v>53</v>
      </c>
      <c r="C15" s="540">
        <v>0</v>
      </c>
    </row>
    <row r="16" spans="1:3" ht="26.25" x14ac:dyDescent="0.4">
      <c r="A16" s="538"/>
      <c r="B16" s="539" t="s">
        <v>967</v>
      </c>
      <c r="C16" s="540">
        <v>0</v>
      </c>
    </row>
    <row r="17" spans="1:3" ht="26.25" x14ac:dyDescent="0.4">
      <c r="A17" s="538"/>
      <c r="B17" s="539" t="s">
        <v>61</v>
      </c>
      <c r="C17" s="540">
        <v>0</v>
      </c>
    </row>
    <row r="18" spans="1:3" ht="26.25" x14ac:dyDescent="0.4">
      <c r="A18" s="538"/>
      <c r="B18" s="539" t="s">
        <v>64</v>
      </c>
      <c r="C18" s="540">
        <v>0</v>
      </c>
    </row>
    <row r="19" spans="1:3" ht="26.25" x14ac:dyDescent="0.4">
      <c r="A19" s="538"/>
      <c r="B19" s="539" t="s">
        <v>67</v>
      </c>
      <c r="C19" s="540">
        <v>0</v>
      </c>
    </row>
    <row r="20" spans="1:3" ht="26.25" x14ac:dyDescent="0.4">
      <c r="A20" s="538"/>
      <c r="B20" s="539" t="s">
        <v>70</v>
      </c>
      <c r="C20" s="540">
        <v>0</v>
      </c>
    </row>
    <row r="21" spans="1:3" ht="27" thickBot="1" x14ac:dyDescent="0.45">
      <c r="A21" s="541"/>
      <c r="B21" s="542" t="s">
        <v>74</v>
      </c>
      <c r="C21" s="543">
        <v>0</v>
      </c>
    </row>
  </sheetData>
  <sheetProtection algorithmName="SHA-512" hashValue="Ah4vcfpdC9I6/96W1JRi2udY/zuoU6EsSwUNCSCJ7l4Yl3HLPv8IrLAZFQrI8QRu2jy1zPEAIeLvN2jhqoWtRw==" saltValue="DKkMaVeL1vynckRIOqmLX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02735-CD36-448F-AE58-E756E60E7944}">
  <sheetPr codeName="Sheet9"/>
  <dimension ref="A1:BF408"/>
  <sheetViews>
    <sheetView showGridLines="0" zoomScale="85" zoomScaleNormal="85" workbookViewId="0">
      <selection activeCell="B3" sqref="B3"/>
    </sheetView>
  </sheetViews>
  <sheetFormatPr defaultColWidth="9.140625" defaultRowHeight="15" x14ac:dyDescent="0.25"/>
  <cols>
    <col min="1" max="1" width="9.140625" customWidth="1"/>
    <col min="2" max="2" width="51" bestFit="1" customWidth="1"/>
    <col min="3" max="3" width="23.7109375" bestFit="1" customWidth="1"/>
    <col min="4" max="4" width="5.5703125" bestFit="1" customWidth="1"/>
    <col min="5" max="5" width="23.7109375" style="96" bestFit="1" customWidth="1"/>
    <col min="6" max="6" width="9.85546875" bestFit="1" customWidth="1"/>
    <col min="7" max="8" width="51" bestFit="1" customWidth="1"/>
    <col min="9" max="20" width="7.5703125" bestFit="1" customWidth="1"/>
    <col min="21" max="21" width="23.140625" bestFit="1" customWidth="1"/>
    <col min="22" max="22" width="27.140625" bestFit="1" customWidth="1"/>
    <col min="23" max="23" width="11.85546875" hidden="1" customWidth="1"/>
    <col min="24" max="24" width="16.140625" hidden="1" customWidth="1"/>
    <col min="25" max="25" width="0" hidden="1" customWidth="1"/>
    <col min="26" max="27" width="51" hidden="1" customWidth="1"/>
    <col min="30" max="30" width="19.140625" bestFit="1" customWidth="1"/>
    <col min="31" max="31" width="16.28515625" bestFit="1" customWidth="1"/>
    <col min="44" max="44" width="19.140625" bestFit="1" customWidth="1"/>
    <col min="45" max="45" width="16.85546875" bestFit="1" customWidth="1"/>
    <col min="58" max="58" width="8.42578125" bestFit="1" customWidth="1"/>
  </cols>
  <sheetData>
    <row r="1" spans="1:45" x14ac:dyDescent="0.25">
      <c r="A1">
        <v>69</v>
      </c>
    </row>
    <row r="2" spans="1:45" x14ac:dyDescent="0.25">
      <c r="A2" t="s">
        <v>1470</v>
      </c>
      <c r="B2">
        <v>20</v>
      </c>
    </row>
    <row r="4" spans="1:45" x14ac:dyDescent="0.25">
      <c r="A4">
        <v>1</v>
      </c>
      <c r="B4">
        <v>2</v>
      </c>
      <c r="C4">
        <v>3</v>
      </c>
      <c r="D4">
        <v>4</v>
      </c>
      <c r="E4" s="96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  <c r="X4">
        <v>24</v>
      </c>
      <c r="Y4">
        <v>25</v>
      </c>
      <c r="Z4">
        <v>26</v>
      </c>
      <c r="AA4">
        <v>27</v>
      </c>
      <c r="AB4">
        <v>28</v>
      </c>
      <c r="AC4">
        <v>29</v>
      </c>
      <c r="AD4">
        <v>30</v>
      </c>
      <c r="AE4">
        <v>31</v>
      </c>
      <c r="AF4">
        <v>32</v>
      </c>
      <c r="AG4">
        <v>33</v>
      </c>
      <c r="AH4">
        <v>34</v>
      </c>
      <c r="AI4">
        <v>35</v>
      </c>
      <c r="AJ4">
        <v>36</v>
      </c>
      <c r="AK4">
        <v>37</v>
      </c>
      <c r="AL4">
        <v>38</v>
      </c>
      <c r="AM4">
        <v>39</v>
      </c>
      <c r="AN4">
        <v>40</v>
      </c>
      <c r="AO4">
        <v>41</v>
      </c>
      <c r="AP4">
        <v>42</v>
      </c>
      <c r="AQ4">
        <v>43</v>
      </c>
    </row>
    <row r="5" spans="1:45" s="2" customFormat="1" ht="26.25" x14ac:dyDescent="0.4">
      <c r="A5" s="1"/>
      <c r="E5" s="8"/>
      <c r="G5" s="2" t="s">
        <v>0</v>
      </c>
      <c r="H5" s="2" t="s">
        <v>1</v>
      </c>
      <c r="I5" s="3" t="s">
        <v>2</v>
      </c>
      <c r="J5" s="3" t="s">
        <v>3</v>
      </c>
      <c r="K5" s="3" t="s">
        <v>4</v>
      </c>
      <c r="L5" s="3" t="s">
        <v>2</v>
      </c>
      <c r="M5" s="3" t="s">
        <v>3</v>
      </c>
      <c r="N5" s="3" t="s">
        <v>4</v>
      </c>
      <c r="O5" s="3" t="s">
        <v>2</v>
      </c>
      <c r="P5" s="3" t="s">
        <v>3</v>
      </c>
      <c r="Q5" s="3" t="s">
        <v>4</v>
      </c>
      <c r="R5" s="3" t="s">
        <v>2</v>
      </c>
      <c r="S5" s="3" t="s">
        <v>3</v>
      </c>
      <c r="T5" s="3" t="s">
        <v>4</v>
      </c>
      <c r="U5" s="2" t="s">
        <v>0</v>
      </c>
      <c r="V5" s="2" t="s">
        <v>1</v>
      </c>
      <c r="W5" s="2" t="s">
        <v>142</v>
      </c>
      <c r="X5" s="2" t="s">
        <v>143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5" s="2" customFormat="1" ht="26.25" x14ac:dyDescent="0.4">
      <c r="A6" s="4"/>
      <c r="B6" s="2" t="s">
        <v>5</v>
      </c>
      <c r="C6" s="2" t="s">
        <v>6</v>
      </c>
      <c r="E6" s="8">
        <v>1</v>
      </c>
      <c r="F6" s="2" t="s">
        <v>7</v>
      </c>
      <c r="G6" s="6" t="s">
        <v>5</v>
      </c>
      <c r="H6" s="7" t="s">
        <v>5</v>
      </c>
      <c r="I6" s="2">
        <f t="shared" ref="I6:I25" si="0">HEX2DEC(MID(U6,2,2))</f>
        <v>236</v>
      </c>
      <c r="J6" s="2">
        <f t="shared" ref="J6:J25" si="1">HEX2DEC(MID(U6,4,2))</f>
        <v>12</v>
      </c>
      <c r="K6" s="2">
        <f t="shared" ref="K6:K25" si="2">HEX2DEC(RIGHT(U6,2))</f>
        <v>28</v>
      </c>
      <c r="L6" s="2">
        <v>252</v>
      </c>
      <c r="M6" s="2">
        <v>252</v>
      </c>
      <c r="N6" s="2">
        <v>252</v>
      </c>
      <c r="O6" s="2">
        <f t="shared" ref="O6:O25" si="3">HEX2DEC(MID(V6,2,2))</f>
        <v>250</v>
      </c>
      <c r="P6" s="2">
        <f t="shared" ref="P6:P25" si="4">HEX2DEC(MID(V6,4,2))</f>
        <v>164</v>
      </c>
      <c r="Q6" s="2">
        <f t="shared" ref="Q6:Q25" si="5">HEX2DEC(RIGHT(V6,2))</f>
        <v>170</v>
      </c>
      <c r="R6" s="2">
        <v>12</v>
      </c>
      <c r="S6" s="2">
        <v>12</v>
      </c>
      <c r="T6" s="2">
        <v>12</v>
      </c>
      <c r="U6" s="6" t="s">
        <v>8</v>
      </c>
      <c r="V6" s="7" t="s">
        <v>87</v>
      </c>
      <c r="W6" s="2" t="s">
        <v>103</v>
      </c>
      <c r="X6" s="2" t="s">
        <v>104</v>
      </c>
      <c r="Z6" s="6" t="s">
        <v>5</v>
      </c>
      <c r="AA6" s="7" t="s">
        <v>5</v>
      </c>
      <c r="AD6" s="6" t="s">
        <v>77</v>
      </c>
      <c r="AE6" s="7" t="s">
        <v>77</v>
      </c>
      <c r="AF6" s="2">
        <f>HEX2DEC(MID(AR6,2,2))</f>
        <v>236</v>
      </c>
      <c r="AG6" s="2">
        <f>HEX2DEC(MID(AR6,4,2))</f>
        <v>12</v>
      </c>
      <c r="AH6" s="2">
        <f>HEX2DEC(RIGHT(AR6,2))</f>
        <v>28</v>
      </c>
      <c r="AI6" s="2">
        <v>252</v>
      </c>
      <c r="AJ6" s="2">
        <v>252</v>
      </c>
      <c r="AK6" s="2">
        <v>252</v>
      </c>
      <c r="AL6" s="2">
        <f>HEX2DEC(MID(AS6,2,2))</f>
        <v>250</v>
      </c>
      <c r="AM6" s="2">
        <f>HEX2DEC(MID(AS6,4,2))</f>
        <v>164</v>
      </c>
      <c r="AN6" s="2">
        <f>HEX2DEC(RIGHT(AS6,2))</f>
        <v>170</v>
      </c>
      <c r="AO6" s="2">
        <v>12</v>
      </c>
      <c r="AP6" s="2">
        <v>12</v>
      </c>
      <c r="AQ6" s="2">
        <v>12</v>
      </c>
      <c r="AR6" s="6" t="s">
        <v>8</v>
      </c>
      <c r="AS6" s="7" t="s">
        <v>87</v>
      </c>
    </row>
    <row r="7" spans="1:45" s="2" customFormat="1" ht="26.25" x14ac:dyDescent="0.4">
      <c r="A7" s="8"/>
      <c r="B7" s="2" t="s">
        <v>9</v>
      </c>
      <c r="C7" s="2" t="s">
        <v>10</v>
      </c>
      <c r="E7" s="8">
        <v>2</v>
      </c>
      <c r="F7" s="2" t="s">
        <v>11</v>
      </c>
      <c r="G7" s="9" t="s">
        <v>9</v>
      </c>
      <c r="H7" s="10" t="s">
        <v>9</v>
      </c>
      <c r="I7" s="2">
        <f t="shared" si="0"/>
        <v>62</v>
      </c>
      <c r="J7" s="2">
        <f t="shared" si="1"/>
        <v>0</v>
      </c>
      <c r="K7" s="2">
        <f t="shared" si="2"/>
        <v>31</v>
      </c>
      <c r="L7" s="2">
        <v>252</v>
      </c>
      <c r="M7" s="2">
        <v>252</v>
      </c>
      <c r="N7" s="2">
        <v>252</v>
      </c>
      <c r="O7" s="2">
        <f t="shared" si="3"/>
        <v>102</v>
      </c>
      <c r="P7" s="2">
        <f t="shared" si="4"/>
        <v>0</v>
      </c>
      <c r="Q7" s="2">
        <f t="shared" si="5"/>
        <v>51</v>
      </c>
      <c r="R7" s="2">
        <v>252</v>
      </c>
      <c r="S7" s="2">
        <v>252</v>
      </c>
      <c r="T7" s="2">
        <v>252</v>
      </c>
      <c r="U7" s="9" t="s">
        <v>12</v>
      </c>
      <c r="V7" s="10" t="s">
        <v>13</v>
      </c>
      <c r="W7" s="2" t="s">
        <v>140</v>
      </c>
      <c r="X7" s="2" t="s">
        <v>141</v>
      </c>
      <c r="Z7" s="9" t="s">
        <v>9</v>
      </c>
      <c r="AA7" s="10" t="s">
        <v>9</v>
      </c>
      <c r="AD7" s="11" t="s">
        <v>78</v>
      </c>
      <c r="AE7" s="12" t="s">
        <v>78</v>
      </c>
      <c r="AF7" s="2">
        <f t="shared" ref="AF7:AF15" si="6">HEX2DEC(MID(AR7,2,2))</f>
        <v>10</v>
      </c>
      <c r="AG7" s="2">
        <f t="shared" ref="AG7:AG15" si="7">HEX2DEC(MID(AR7,4,2))</f>
        <v>86</v>
      </c>
      <c r="AH7" s="2">
        <f t="shared" ref="AH7:AH15" si="8">HEX2DEC(RIGHT(AR7,2))</f>
        <v>163</v>
      </c>
      <c r="AI7" s="2">
        <v>252</v>
      </c>
      <c r="AJ7" s="2">
        <v>252</v>
      </c>
      <c r="AK7" s="2">
        <v>252</v>
      </c>
      <c r="AL7" s="2">
        <f t="shared" ref="AL7:AL15" si="9">HEX2DEC(MID(AS7,2,2))</f>
        <v>176</v>
      </c>
      <c r="AM7" s="2">
        <f t="shared" ref="AM7:AM15" si="10">HEX2DEC(MID(AS7,4,2))</f>
        <v>213</v>
      </c>
      <c r="AN7" s="2">
        <f t="shared" ref="AN7:AN15" si="11">HEX2DEC(RIGHT(AS7,2))</f>
        <v>250</v>
      </c>
      <c r="AO7" s="2">
        <v>12</v>
      </c>
      <c r="AP7" s="2">
        <v>12</v>
      </c>
      <c r="AQ7" s="2">
        <v>12</v>
      </c>
      <c r="AR7" s="11" t="s">
        <v>18</v>
      </c>
      <c r="AS7" s="12" t="s">
        <v>88</v>
      </c>
    </row>
    <row r="8" spans="1:45" s="2" customFormat="1" ht="26.25" x14ac:dyDescent="0.4">
      <c r="A8" s="4"/>
      <c r="B8" s="2" t="s">
        <v>960</v>
      </c>
      <c r="C8" s="2" t="s">
        <v>364</v>
      </c>
      <c r="E8" s="8">
        <v>3</v>
      </c>
      <c r="F8" s="2" t="s">
        <v>961</v>
      </c>
      <c r="G8" s="456" t="s">
        <v>960</v>
      </c>
      <c r="H8" s="457" t="s">
        <v>960</v>
      </c>
      <c r="I8" s="2">
        <f t="shared" si="0"/>
        <v>198</v>
      </c>
      <c r="J8" s="2">
        <f t="shared" si="1"/>
        <v>29</v>
      </c>
      <c r="K8" s="2">
        <f t="shared" si="2"/>
        <v>34</v>
      </c>
      <c r="L8" s="2">
        <v>252</v>
      </c>
      <c r="M8" s="2">
        <v>252</v>
      </c>
      <c r="N8" s="2">
        <v>252</v>
      </c>
      <c r="O8" s="2">
        <f t="shared" si="3"/>
        <v>255</v>
      </c>
      <c r="P8" s="2">
        <f t="shared" si="4"/>
        <v>28</v>
      </c>
      <c r="Q8" s="2">
        <f t="shared" si="5"/>
        <v>36</v>
      </c>
      <c r="R8" s="2">
        <v>252</v>
      </c>
      <c r="S8" s="2">
        <v>252</v>
      </c>
      <c r="T8" s="2">
        <v>252</v>
      </c>
      <c r="U8" s="456" t="s">
        <v>962</v>
      </c>
      <c r="V8" s="457" t="s">
        <v>963</v>
      </c>
      <c r="W8" s="2" t="s">
        <v>105</v>
      </c>
      <c r="X8" s="2" t="s">
        <v>106</v>
      </c>
      <c r="Z8" s="11" t="s">
        <v>15</v>
      </c>
      <c r="AA8" s="12" t="s">
        <v>15</v>
      </c>
      <c r="AD8" s="13" t="s">
        <v>79</v>
      </c>
      <c r="AE8" s="14" t="s">
        <v>79</v>
      </c>
      <c r="AF8" s="2">
        <f t="shared" si="6"/>
        <v>128</v>
      </c>
      <c r="AG8" s="2">
        <f t="shared" si="7"/>
        <v>35</v>
      </c>
      <c r="AH8" s="2">
        <f t="shared" si="8"/>
        <v>76</v>
      </c>
      <c r="AI8" s="2">
        <v>252</v>
      </c>
      <c r="AJ8" s="2">
        <v>252</v>
      </c>
      <c r="AK8" s="2">
        <v>252</v>
      </c>
      <c r="AL8" s="2">
        <f t="shared" si="9"/>
        <v>228</v>
      </c>
      <c r="AM8" s="2">
        <f t="shared" si="10"/>
        <v>158</v>
      </c>
      <c r="AN8" s="2">
        <f t="shared" si="11"/>
        <v>189</v>
      </c>
      <c r="AO8" s="2">
        <v>12</v>
      </c>
      <c r="AP8" s="2">
        <v>12</v>
      </c>
      <c r="AQ8" s="2">
        <v>12</v>
      </c>
      <c r="AR8" s="13" t="s">
        <v>22</v>
      </c>
      <c r="AS8" s="14" t="s">
        <v>89</v>
      </c>
    </row>
    <row r="9" spans="1:45" s="2" customFormat="1" ht="26.25" x14ac:dyDescent="0.4">
      <c r="A9" s="4"/>
      <c r="B9" s="2" t="s">
        <v>15</v>
      </c>
      <c r="C9" s="2" t="s">
        <v>16</v>
      </c>
      <c r="E9" s="8">
        <v>4</v>
      </c>
      <c r="F9" s="2" t="s">
        <v>17</v>
      </c>
      <c r="G9" s="11" t="s">
        <v>15</v>
      </c>
      <c r="H9" s="12" t="s">
        <v>15</v>
      </c>
      <c r="I9" s="2">
        <f t="shared" si="0"/>
        <v>10</v>
      </c>
      <c r="J9" s="2">
        <f t="shared" si="1"/>
        <v>86</v>
      </c>
      <c r="K9" s="2">
        <f t="shared" si="2"/>
        <v>163</v>
      </c>
      <c r="L9" s="2">
        <v>252</v>
      </c>
      <c r="M9" s="2">
        <v>252</v>
      </c>
      <c r="N9" s="2">
        <v>252</v>
      </c>
      <c r="O9" s="2">
        <f t="shared" si="3"/>
        <v>176</v>
      </c>
      <c r="P9" s="2">
        <f t="shared" si="4"/>
        <v>213</v>
      </c>
      <c r="Q9" s="2">
        <f t="shared" si="5"/>
        <v>250</v>
      </c>
      <c r="R9" s="2">
        <v>12</v>
      </c>
      <c r="S9" s="2">
        <v>12</v>
      </c>
      <c r="T9" s="2">
        <v>12</v>
      </c>
      <c r="U9" s="11" t="s">
        <v>18</v>
      </c>
      <c r="V9" s="12" t="s">
        <v>88</v>
      </c>
      <c r="W9" s="2" t="s">
        <v>107</v>
      </c>
      <c r="X9" s="2" t="s">
        <v>108</v>
      </c>
      <c r="Z9" s="13" t="s">
        <v>19</v>
      </c>
      <c r="AA9" s="14" t="s">
        <v>19</v>
      </c>
      <c r="AD9" s="15" t="s">
        <v>80</v>
      </c>
      <c r="AE9" s="16" t="s">
        <v>80</v>
      </c>
      <c r="AF9" s="2">
        <f t="shared" si="6"/>
        <v>3</v>
      </c>
      <c r="AG9" s="2">
        <f t="shared" si="7"/>
        <v>70</v>
      </c>
      <c r="AH9" s="2">
        <f t="shared" si="8"/>
        <v>148</v>
      </c>
      <c r="AI9" s="2">
        <v>252</v>
      </c>
      <c r="AJ9" s="2">
        <v>252</v>
      </c>
      <c r="AK9" s="2">
        <v>252</v>
      </c>
      <c r="AL9" s="2">
        <f t="shared" si="9"/>
        <v>141</v>
      </c>
      <c r="AM9" s="2">
        <f t="shared" si="10"/>
        <v>192</v>
      </c>
      <c r="AN9" s="2">
        <f t="shared" si="11"/>
        <v>253</v>
      </c>
      <c r="AO9" s="2">
        <v>12</v>
      </c>
      <c r="AP9" s="2">
        <v>12</v>
      </c>
      <c r="AQ9" s="2">
        <v>12</v>
      </c>
      <c r="AR9" s="15" t="s">
        <v>26</v>
      </c>
      <c r="AS9" s="16" t="s">
        <v>90</v>
      </c>
    </row>
    <row r="10" spans="1:45" s="2" customFormat="1" ht="26.25" x14ac:dyDescent="0.4">
      <c r="A10" s="4"/>
      <c r="B10" s="2" t="s">
        <v>19</v>
      </c>
      <c r="C10" s="2" t="s">
        <v>20</v>
      </c>
      <c r="E10" s="8">
        <v>5</v>
      </c>
      <c r="F10" s="2" t="s">
        <v>21</v>
      </c>
      <c r="G10" s="13" t="s">
        <v>19</v>
      </c>
      <c r="H10" s="14" t="s">
        <v>19</v>
      </c>
      <c r="I10" s="2">
        <f t="shared" si="0"/>
        <v>128</v>
      </c>
      <c r="J10" s="2">
        <f t="shared" si="1"/>
        <v>35</v>
      </c>
      <c r="K10" s="2">
        <f t="shared" si="2"/>
        <v>76</v>
      </c>
      <c r="L10" s="2">
        <v>252</v>
      </c>
      <c r="M10" s="2">
        <v>252</v>
      </c>
      <c r="N10" s="2">
        <v>252</v>
      </c>
      <c r="O10" s="2">
        <f t="shared" si="3"/>
        <v>228</v>
      </c>
      <c r="P10" s="2">
        <f t="shared" si="4"/>
        <v>158</v>
      </c>
      <c r="Q10" s="2">
        <f t="shared" si="5"/>
        <v>189</v>
      </c>
      <c r="R10" s="2">
        <v>12</v>
      </c>
      <c r="S10" s="2">
        <v>12</v>
      </c>
      <c r="T10" s="2">
        <v>12</v>
      </c>
      <c r="U10" s="13" t="s">
        <v>22</v>
      </c>
      <c r="V10" s="14" t="s">
        <v>89</v>
      </c>
      <c r="W10" s="2" t="s">
        <v>109</v>
      </c>
      <c r="X10" s="2" t="s">
        <v>110</v>
      </c>
      <c r="Z10" s="15" t="s">
        <v>23</v>
      </c>
      <c r="AA10" s="16" t="s">
        <v>23</v>
      </c>
      <c r="AD10" s="26" t="s">
        <v>81</v>
      </c>
      <c r="AE10" s="27" t="s">
        <v>81</v>
      </c>
      <c r="AF10" s="2">
        <f t="shared" si="6"/>
        <v>153</v>
      </c>
      <c r="AG10" s="2">
        <f t="shared" si="7"/>
        <v>197</v>
      </c>
      <c r="AH10" s="2">
        <f t="shared" si="8"/>
        <v>231</v>
      </c>
      <c r="AI10" s="2">
        <v>12</v>
      </c>
      <c r="AJ10" s="2">
        <v>12</v>
      </c>
      <c r="AK10" s="2">
        <v>12</v>
      </c>
      <c r="AL10" s="2">
        <f t="shared" si="9"/>
        <v>184</v>
      </c>
      <c r="AM10" s="2">
        <f t="shared" si="10"/>
        <v>215</v>
      </c>
      <c r="AN10" s="2">
        <f t="shared" si="11"/>
        <v>238</v>
      </c>
      <c r="AO10" s="2">
        <v>12</v>
      </c>
      <c r="AP10" s="2">
        <v>12</v>
      </c>
      <c r="AQ10" s="2">
        <v>12</v>
      </c>
      <c r="AR10" s="26" t="s">
        <v>47</v>
      </c>
      <c r="AS10" s="27" t="s">
        <v>95</v>
      </c>
    </row>
    <row r="11" spans="1:45" s="2" customFormat="1" ht="26.25" x14ac:dyDescent="0.4">
      <c r="A11" s="4"/>
      <c r="B11" s="2" t="s">
        <v>23</v>
      </c>
      <c r="C11" s="2" t="s">
        <v>24</v>
      </c>
      <c r="E11" s="8">
        <v>6</v>
      </c>
      <c r="F11" s="2" t="s">
        <v>25</v>
      </c>
      <c r="G11" s="15" t="s">
        <v>23</v>
      </c>
      <c r="H11" s="16" t="s">
        <v>23</v>
      </c>
      <c r="I11" s="2">
        <f t="shared" si="0"/>
        <v>3</v>
      </c>
      <c r="J11" s="2">
        <f t="shared" si="1"/>
        <v>70</v>
      </c>
      <c r="K11" s="2">
        <f t="shared" si="2"/>
        <v>148</v>
      </c>
      <c r="L11" s="2">
        <v>252</v>
      </c>
      <c r="M11" s="2">
        <v>252</v>
      </c>
      <c r="N11" s="2">
        <v>252</v>
      </c>
      <c r="O11" s="2">
        <f t="shared" si="3"/>
        <v>141</v>
      </c>
      <c r="P11" s="2">
        <f t="shared" si="4"/>
        <v>192</v>
      </c>
      <c r="Q11" s="2">
        <f t="shared" si="5"/>
        <v>253</v>
      </c>
      <c r="R11" s="2">
        <v>12</v>
      </c>
      <c r="S11" s="2">
        <v>12</v>
      </c>
      <c r="T11" s="2">
        <v>12</v>
      </c>
      <c r="U11" s="15" t="s">
        <v>26</v>
      </c>
      <c r="V11" s="16" t="s">
        <v>90</v>
      </c>
      <c r="W11" s="2" t="s">
        <v>111</v>
      </c>
      <c r="X11" s="2" t="s">
        <v>112</v>
      </c>
      <c r="Z11" s="17" t="s">
        <v>27</v>
      </c>
      <c r="AA11" s="18" t="s">
        <v>27</v>
      </c>
      <c r="AD11" s="30" t="s">
        <v>82</v>
      </c>
      <c r="AE11" s="31" t="s">
        <v>82</v>
      </c>
      <c r="AF11" s="2">
        <f t="shared" si="6"/>
        <v>0</v>
      </c>
      <c r="AG11" s="2">
        <f t="shared" si="7"/>
        <v>0</v>
      </c>
      <c r="AH11" s="2">
        <f t="shared" si="8"/>
        <v>0</v>
      </c>
      <c r="AI11" s="2">
        <v>252</v>
      </c>
      <c r="AJ11" s="2">
        <v>252</v>
      </c>
      <c r="AK11" s="2">
        <v>252</v>
      </c>
      <c r="AL11" s="2">
        <f t="shared" si="9"/>
        <v>220</v>
      </c>
      <c r="AM11" s="2">
        <f t="shared" si="10"/>
        <v>220</v>
      </c>
      <c r="AN11" s="2">
        <f t="shared" si="11"/>
        <v>220</v>
      </c>
      <c r="AO11" s="2">
        <v>12</v>
      </c>
      <c r="AP11" s="2">
        <v>12</v>
      </c>
      <c r="AQ11" s="2">
        <v>12</v>
      </c>
      <c r="AR11" s="30" t="s">
        <v>55</v>
      </c>
      <c r="AS11" s="31" t="s">
        <v>97</v>
      </c>
    </row>
    <row r="12" spans="1:45" s="2" customFormat="1" ht="26.25" x14ac:dyDescent="0.4">
      <c r="A12" s="4"/>
      <c r="B12" s="2" t="s">
        <v>27</v>
      </c>
      <c r="C12" s="2" t="s">
        <v>28</v>
      </c>
      <c r="E12" s="8">
        <v>7</v>
      </c>
      <c r="F12" s="2" t="s">
        <v>29</v>
      </c>
      <c r="G12" s="17" t="s">
        <v>27</v>
      </c>
      <c r="H12" s="18" t="s">
        <v>27</v>
      </c>
      <c r="I12" s="2">
        <f t="shared" si="0"/>
        <v>199</v>
      </c>
      <c r="J12" s="2">
        <f t="shared" si="1"/>
        <v>217</v>
      </c>
      <c r="K12" s="2">
        <f t="shared" si="2"/>
        <v>245</v>
      </c>
      <c r="L12" s="2">
        <v>12</v>
      </c>
      <c r="M12" s="2">
        <v>12</v>
      </c>
      <c r="N12" s="2">
        <v>12</v>
      </c>
      <c r="O12" s="2">
        <f t="shared" si="3"/>
        <v>27</v>
      </c>
      <c r="P12" s="2">
        <f t="shared" si="4"/>
        <v>69</v>
      </c>
      <c r="Q12" s="2">
        <f t="shared" si="5"/>
        <v>143</v>
      </c>
      <c r="R12" s="2">
        <v>252</v>
      </c>
      <c r="S12" s="2">
        <v>252</v>
      </c>
      <c r="T12" s="2">
        <v>252</v>
      </c>
      <c r="U12" s="18" t="s">
        <v>91</v>
      </c>
      <c r="V12" s="17" t="s">
        <v>30</v>
      </c>
      <c r="W12" s="2" t="s">
        <v>113</v>
      </c>
      <c r="X12" s="2" t="s">
        <v>114</v>
      </c>
      <c r="Z12" s="19" t="s">
        <v>31</v>
      </c>
      <c r="AA12" s="20" t="s">
        <v>31</v>
      </c>
      <c r="AD12" s="34" t="s">
        <v>83</v>
      </c>
      <c r="AE12" s="35" t="s">
        <v>83</v>
      </c>
      <c r="AF12" s="2">
        <f t="shared" si="6"/>
        <v>17</v>
      </c>
      <c r="AG12" s="2">
        <f t="shared" si="7"/>
        <v>33</v>
      </c>
      <c r="AH12" s="2">
        <f t="shared" si="8"/>
        <v>75</v>
      </c>
      <c r="AI12" s="2">
        <v>252</v>
      </c>
      <c r="AJ12" s="2">
        <v>252</v>
      </c>
      <c r="AK12" s="2">
        <v>252</v>
      </c>
      <c r="AL12" s="2">
        <f t="shared" si="9"/>
        <v>152</v>
      </c>
      <c r="AM12" s="2">
        <f t="shared" si="10"/>
        <v>175</v>
      </c>
      <c r="AN12" s="2">
        <f t="shared" si="11"/>
        <v>232</v>
      </c>
      <c r="AO12" s="2">
        <v>12</v>
      </c>
      <c r="AP12" s="2">
        <v>12</v>
      </c>
      <c r="AQ12" s="2">
        <v>12</v>
      </c>
      <c r="AR12" s="34" t="s">
        <v>66</v>
      </c>
      <c r="AS12" s="35" t="s">
        <v>99</v>
      </c>
    </row>
    <row r="13" spans="1:45" s="2" customFormat="1" ht="26.25" x14ac:dyDescent="0.4">
      <c r="A13" s="4"/>
      <c r="B13" s="2" t="s">
        <v>31</v>
      </c>
      <c r="C13" s="2" t="s">
        <v>32</v>
      </c>
      <c r="E13" s="8">
        <v>8</v>
      </c>
      <c r="F13" s="2" t="s">
        <v>33</v>
      </c>
      <c r="G13" s="19" t="s">
        <v>31</v>
      </c>
      <c r="H13" s="20" t="s">
        <v>31</v>
      </c>
      <c r="I13" s="2">
        <f t="shared" si="0"/>
        <v>6</v>
      </c>
      <c r="J13" s="2">
        <f t="shared" si="1"/>
        <v>58</v>
      </c>
      <c r="K13" s="2">
        <f t="shared" si="2"/>
        <v>153</v>
      </c>
      <c r="L13" s="2">
        <v>252</v>
      </c>
      <c r="M13" s="2">
        <v>252</v>
      </c>
      <c r="N13" s="2">
        <v>252</v>
      </c>
      <c r="O13" s="2">
        <f t="shared" si="3"/>
        <v>170</v>
      </c>
      <c r="P13" s="2">
        <f t="shared" si="4"/>
        <v>199</v>
      </c>
      <c r="Q13" s="2">
        <f t="shared" si="5"/>
        <v>252</v>
      </c>
      <c r="R13" s="2">
        <v>12</v>
      </c>
      <c r="S13" s="2">
        <v>12</v>
      </c>
      <c r="T13" s="2">
        <v>12</v>
      </c>
      <c r="U13" s="19" t="s">
        <v>34</v>
      </c>
      <c r="V13" s="20" t="s">
        <v>92</v>
      </c>
      <c r="Z13" s="391"/>
      <c r="AA13" s="394"/>
      <c r="AD13" s="36" t="s">
        <v>84</v>
      </c>
      <c r="AE13" s="37" t="s">
        <v>84</v>
      </c>
      <c r="AF13" s="2">
        <f>HEX2DEC(MID(AR13,2,2))</f>
        <v>254</v>
      </c>
      <c r="AG13" s="2">
        <f>HEX2DEC(MID(AR13,4,2))</f>
        <v>235</v>
      </c>
      <c r="AH13" s="2">
        <f>HEX2DEC(RIGHT(AR13,2))</f>
        <v>0</v>
      </c>
      <c r="AI13" s="2">
        <v>12</v>
      </c>
      <c r="AJ13" s="2">
        <v>12</v>
      </c>
      <c r="AK13" s="2">
        <v>12</v>
      </c>
      <c r="AL13" s="2">
        <f>HEX2DEC(MID(AS13,2,2))</f>
        <v>238</v>
      </c>
      <c r="AM13" s="2">
        <f>HEX2DEC(MID(AS13,4,2))</f>
        <v>221</v>
      </c>
      <c r="AN13" s="2">
        <f>HEX2DEC(RIGHT(AS13,2))</f>
        <v>0</v>
      </c>
      <c r="AO13" s="2">
        <v>12</v>
      </c>
      <c r="AP13" s="2">
        <v>12</v>
      </c>
      <c r="AQ13" s="2">
        <v>12</v>
      </c>
      <c r="AR13" s="36" t="s">
        <v>68</v>
      </c>
      <c r="AS13" s="37" t="s">
        <v>100</v>
      </c>
    </row>
    <row r="14" spans="1:45" s="2" customFormat="1" ht="26.25" x14ac:dyDescent="0.4">
      <c r="A14" s="4"/>
      <c r="B14" s="2" t="s">
        <v>817</v>
      </c>
      <c r="C14" s="2" t="s">
        <v>818</v>
      </c>
      <c r="E14" s="8">
        <v>9</v>
      </c>
      <c r="F14" s="2" t="s">
        <v>819</v>
      </c>
      <c r="G14" s="390" t="s">
        <v>817</v>
      </c>
      <c r="H14" s="392" t="s">
        <v>817</v>
      </c>
      <c r="I14" s="2">
        <f t="shared" si="0"/>
        <v>38</v>
      </c>
      <c r="J14" s="2">
        <f t="shared" si="1"/>
        <v>61</v>
      </c>
      <c r="K14" s="2">
        <f t="shared" si="2"/>
        <v>137</v>
      </c>
      <c r="L14" s="2">
        <v>252</v>
      </c>
      <c r="M14" s="2">
        <v>252</v>
      </c>
      <c r="N14" s="2">
        <v>252</v>
      </c>
      <c r="O14" s="2">
        <f t="shared" si="3"/>
        <v>255</v>
      </c>
      <c r="P14" s="2">
        <f t="shared" si="4"/>
        <v>255</v>
      </c>
      <c r="Q14" s="2">
        <f t="shared" si="5"/>
        <v>255</v>
      </c>
      <c r="R14" s="2">
        <v>12</v>
      </c>
      <c r="S14" s="2">
        <v>12</v>
      </c>
      <c r="T14" s="2">
        <v>12</v>
      </c>
      <c r="U14" s="390" t="s">
        <v>821</v>
      </c>
      <c r="V14" s="392" t="s">
        <v>822</v>
      </c>
      <c r="W14" s="2" t="s">
        <v>117</v>
      </c>
      <c r="X14" s="2" t="s">
        <v>118</v>
      </c>
      <c r="Z14" s="390" t="s">
        <v>817</v>
      </c>
      <c r="AA14" s="392" t="s">
        <v>817</v>
      </c>
      <c r="AD14" s="38" t="s">
        <v>85</v>
      </c>
      <c r="AE14" s="39" t="s">
        <v>85</v>
      </c>
      <c r="AF14" s="2">
        <f t="shared" si="6"/>
        <v>122</v>
      </c>
      <c r="AG14" s="2">
        <f t="shared" si="7"/>
        <v>38</v>
      </c>
      <c r="AH14" s="2">
        <f t="shared" si="8"/>
        <v>58</v>
      </c>
      <c r="AI14" s="2">
        <v>252</v>
      </c>
      <c r="AJ14" s="2">
        <v>252</v>
      </c>
      <c r="AK14" s="2">
        <v>252</v>
      </c>
      <c r="AL14" s="2">
        <f t="shared" si="9"/>
        <v>215</v>
      </c>
      <c r="AM14" s="2">
        <f t="shared" si="10"/>
        <v>127</v>
      </c>
      <c r="AN14" s="2">
        <f t="shared" si="11"/>
        <v>148</v>
      </c>
      <c r="AO14" s="2">
        <v>12</v>
      </c>
      <c r="AP14" s="2">
        <v>12</v>
      </c>
      <c r="AQ14" s="2">
        <v>12</v>
      </c>
      <c r="AR14" s="38" t="s">
        <v>72</v>
      </c>
      <c r="AS14" s="39" t="s">
        <v>101</v>
      </c>
    </row>
    <row r="15" spans="1:45" s="2" customFormat="1" ht="26.25" x14ac:dyDescent="0.4">
      <c r="A15" s="4"/>
      <c r="B15" s="2" t="s">
        <v>35</v>
      </c>
      <c r="C15" s="2" t="s">
        <v>36</v>
      </c>
      <c r="E15" s="8">
        <v>10</v>
      </c>
      <c r="F15" s="2" t="s">
        <v>37</v>
      </c>
      <c r="G15" s="21" t="s">
        <v>35</v>
      </c>
      <c r="H15" s="22" t="s">
        <v>35</v>
      </c>
      <c r="I15" s="2">
        <f t="shared" si="0"/>
        <v>19</v>
      </c>
      <c r="J15" s="2">
        <f t="shared" si="1"/>
        <v>88</v>
      </c>
      <c r="K15" s="2">
        <f t="shared" si="2"/>
        <v>161</v>
      </c>
      <c r="L15" s="2">
        <v>252</v>
      </c>
      <c r="M15" s="2">
        <v>252</v>
      </c>
      <c r="N15" s="2">
        <v>252</v>
      </c>
      <c r="O15" s="2">
        <f t="shared" si="3"/>
        <v>191</v>
      </c>
      <c r="P15" s="2">
        <f t="shared" si="4"/>
        <v>218</v>
      </c>
      <c r="Q15" s="2">
        <f t="shared" si="5"/>
        <v>247</v>
      </c>
      <c r="R15" s="2">
        <v>12</v>
      </c>
      <c r="S15" s="2">
        <v>12</v>
      </c>
      <c r="T15" s="2">
        <v>12</v>
      </c>
      <c r="U15" s="21" t="s">
        <v>39</v>
      </c>
      <c r="V15" s="22" t="s">
        <v>93</v>
      </c>
      <c r="W15" s="2" t="s">
        <v>119</v>
      </c>
      <c r="X15" s="2" t="s">
        <v>120</v>
      </c>
      <c r="Z15" s="21" t="s">
        <v>35</v>
      </c>
      <c r="AA15" s="22" t="s">
        <v>35</v>
      </c>
      <c r="AD15" s="40" t="s">
        <v>86</v>
      </c>
      <c r="AE15" s="41" t="s">
        <v>86</v>
      </c>
      <c r="AF15" s="2">
        <f t="shared" si="6"/>
        <v>251</v>
      </c>
      <c r="AG15" s="2">
        <f t="shared" si="7"/>
        <v>187</v>
      </c>
      <c r="AH15" s="2">
        <f t="shared" si="8"/>
        <v>29</v>
      </c>
      <c r="AI15" s="2">
        <v>12</v>
      </c>
      <c r="AJ15" s="2">
        <v>12</v>
      </c>
      <c r="AK15" s="2">
        <v>12</v>
      </c>
      <c r="AL15" s="2">
        <f t="shared" si="9"/>
        <v>252</v>
      </c>
      <c r="AM15" s="2">
        <f t="shared" si="10"/>
        <v>207</v>
      </c>
      <c r="AN15" s="2">
        <f t="shared" si="11"/>
        <v>96</v>
      </c>
      <c r="AO15" s="2">
        <v>12</v>
      </c>
      <c r="AP15" s="2">
        <v>12</v>
      </c>
      <c r="AQ15" s="2">
        <v>12</v>
      </c>
      <c r="AR15" s="40" t="s">
        <v>76</v>
      </c>
      <c r="AS15" s="41" t="s">
        <v>102</v>
      </c>
    </row>
    <row r="16" spans="1:45" s="2" customFormat="1" ht="26.25" x14ac:dyDescent="0.4">
      <c r="A16" s="25"/>
      <c r="B16" s="2" t="s">
        <v>40</v>
      </c>
      <c r="C16" s="2" t="s">
        <v>41</v>
      </c>
      <c r="E16" s="8">
        <v>11</v>
      </c>
      <c r="F16" s="2" t="s">
        <v>42</v>
      </c>
      <c r="G16" s="23" t="s">
        <v>40</v>
      </c>
      <c r="H16" s="24" t="s">
        <v>40</v>
      </c>
      <c r="I16" s="2">
        <f t="shared" si="0"/>
        <v>224</v>
      </c>
      <c r="J16" s="2">
        <f t="shared" si="1"/>
        <v>32</v>
      </c>
      <c r="K16" s="2">
        <f t="shared" si="2"/>
        <v>44</v>
      </c>
      <c r="L16" s="2">
        <v>252</v>
      </c>
      <c r="M16" s="2">
        <v>252</v>
      </c>
      <c r="N16" s="2">
        <v>252</v>
      </c>
      <c r="O16" s="2">
        <f t="shared" si="3"/>
        <v>241</v>
      </c>
      <c r="P16" s="2">
        <f t="shared" si="4"/>
        <v>157</v>
      </c>
      <c r="Q16" s="2">
        <f t="shared" si="5"/>
        <v>163</v>
      </c>
      <c r="R16" s="2">
        <v>12</v>
      </c>
      <c r="S16" s="2">
        <v>12</v>
      </c>
      <c r="T16" s="2">
        <v>12</v>
      </c>
      <c r="U16" s="23" t="s">
        <v>43</v>
      </c>
      <c r="V16" s="24" t="s">
        <v>94</v>
      </c>
      <c r="W16" s="2" t="s">
        <v>121</v>
      </c>
      <c r="X16" s="2" t="s">
        <v>122</v>
      </c>
      <c r="Z16" s="23" t="s">
        <v>40</v>
      </c>
      <c r="AA16" s="24" t="s">
        <v>40</v>
      </c>
    </row>
    <row r="17" spans="1:48" s="2" customFormat="1" ht="26.25" x14ac:dyDescent="0.4">
      <c r="A17" s="4"/>
      <c r="B17" s="2" t="s">
        <v>44</v>
      </c>
      <c r="C17" s="2" t="s">
        <v>45</v>
      </c>
      <c r="E17" s="8">
        <v>12</v>
      </c>
      <c r="F17" s="2" t="s">
        <v>46</v>
      </c>
      <c r="G17" s="26" t="s">
        <v>44</v>
      </c>
      <c r="H17" s="27" t="s">
        <v>44</v>
      </c>
      <c r="I17" s="2">
        <f t="shared" si="0"/>
        <v>153</v>
      </c>
      <c r="J17" s="2">
        <f t="shared" si="1"/>
        <v>197</v>
      </c>
      <c r="K17" s="2">
        <f t="shared" si="2"/>
        <v>231</v>
      </c>
      <c r="L17" s="2">
        <v>12</v>
      </c>
      <c r="M17" s="2">
        <v>12</v>
      </c>
      <c r="N17" s="2">
        <v>12</v>
      </c>
      <c r="O17" s="2">
        <f t="shared" si="3"/>
        <v>184</v>
      </c>
      <c r="P17" s="2">
        <f t="shared" si="4"/>
        <v>215</v>
      </c>
      <c r="Q17" s="2">
        <f t="shared" si="5"/>
        <v>238</v>
      </c>
      <c r="R17" s="2">
        <v>12</v>
      </c>
      <c r="S17" s="2">
        <v>12</v>
      </c>
      <c r="T17" s="2">
        <v>12</v>
      </c>
      <c r="U17" s="26" t="s">
        <v>47</v>
      </c>
      <c r="V17" s="27" t="s">
        <v>95</v>
      </c>
      <c r="W17" s="2" t="s">
        <v>123</v>
      </c>
      <c r="X17" s="2" t="s">
        <v>124</v>
      </c>
      <c r="Z17" s="26" t="s">
        <v>44</v>
      </c>
      <c r="AA17" s="27" t="s">
        <v>44</v>
      </c>
    </row>
    <row r="18" spans="1:48" s="2" customFormat="1" ht="26.25" x14ac:dyDescent="0.4">
      <c r="A18" s="4"/>
      <c r="B18" s="2" t="s">
        <v>48</v>
      </c>
      <c r="C18" s="2" t="s">
        <v>49</v>
      </c>
      <c r="E18" s="8">
        <v>13</v>
      </c>
      <c r="F18" s="2" t="s">
        <v>50</v>
      </c>
      <c r="G18" s="28" t="s">
        <v>48</v>
      </c>
      <c r="H18" s="29" t="s">
        <v>48</v>
      </c>
      <c r="I18" s="2">
        <f t="shared" si="0"/>
        <v>220</v>
      </c>
      <c r="J18" s="2">
        <f t="shared" si="1"/>
        <v>31</v>
      </c>
      <c r="K18" s="2">
        <f t="shared" si="2"/>
        <v>41</v>
      </c>
      <c r="L18" s="2">
        <v>252</v>
      </c>
      <c r="M18" s="2">
        <v>252</v>
      </c>
      <c r="N18" s="2">
        <v>252</v>
      </c>
      <c r="O18" s="2">
        <f t="shared" si="3"/>
        <v>241</v>
      </c>
      <c r="P18" s="2">
        <f t="shared" si="4"/>
        <v>151</v>
      </c>
      <c r="Q18" s="2">
        <f t="shared" si="5"/>
        <v>161</v>
      </c>
      <c r="R18" s="2">
        <v>12</v>
      </c>
      <c r="S18" s="2">
        <v>12</v>
      </c>
      <c r="T18" s="2">
        <v>12</v>
      </c>
      <c r="U18" s="28" t="s">
        <v>51</v>
      </c>
      <c r="V18" s="29" t="s">
        <v>96</v>
      </c>
      <c r="W18" s="2" t="s">
        <v>125</v>
      </c>
      <c r="X18" s="2" t="s">
        <v>126</v>
      </c>
      <c r="Z18" s="28" t="s">
        <v>48</v>
      </c>
      <c r="AA18" s="29" t="s">
        <v>48</v>
      </c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 s="2" customFormat="1" ht="26.25" x14ac:dyDescent="0.4">
      <c r="A19" s="5"/>
      <c r="B19" s="2" t="s">
        <v>52</v>
      </c>
      <c r="C19" s="2" t="s">
        <v>53</v>
      </c>
      <c r="E19" s="8">
        <v>14</v>
      </c>
      <c r="F19" s="2" t="s">
        <v>54</v>
      </c>
      <c r="G19" s="30" t="s">
        <v>52</v>
      </c>
      <c r="H19" s="31" t="s">
        <v>52</v>
      </c>
      <c r="I19" s="2">
        <f t="shared" si="0"/>
        <v>0</v>
      </c>
      <c r="J19" s="2">
        <f t="shared" si="1"/>
        <v>0</v>
      </c>
      <c r="K19" s="2">
        <f t="shared" si="2"/>
        <v>0</v>
      </c>
      <c r="L19" s="2">
        <v>252</v>
      </c>
      <c r="M19" s="2">
        <v>252</v>
      </c>
      <c r="N19" s="2">
        <v>252</v>
      </c>
      <c r="O19" s="2">
        <f t="shared" si="3"/>
        <v>220</v>
      </c>
      <c r="P19" s="2">
        <f t="shared" si="4"/>
        <v>220</v>
      </c>
      <c r="Q19" s="2">
        <f t="shared" si="5"/>
        <v>220</v>
      </c>
      <c r="R19" s="2">
        <v>12</v>
      </c>
      <c r="S19" s="2">
        <v>12</v>
      </c>
      <c r="T19" s="2">
        <v>12</v>
      </c>
      <c r="U19" s="30" t="s">
        <v>55</v>
      </c>
      <c r="V19" s="31" t="s">
        <v>97</v>
      </c>
      <c r="W19" s="2" t="s">
        <v>136</v>
      </c>
      <c r="X19" s="2" t="s">
        <v>137</v>
      </c>
      <c r="Z19" s="30" t="s">
        <v>52</v>
      </c>
      <c r="AA19" s="31" t="s">
        <v>52</v>
      </c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:48" s="2" customFormat="1" ht="26.25" x14ac:dyDescent="0.4">
      <c r="A20" s="180"/>
      <c r="B20" s="2" t="s">
        <v>966</v>
      </c>
      <c r="C20" s="2" t="s">
        <v>967</v>
      </c>
      <c r="E20" s="8">
        <v>15</v>
      </c>
      <c r="F20" s="2" t="s">
        <v>968</v>
      </c>
      <c r="G20" s="458" t="s">
        <v>966</v>
      </c>
      <c r="H20" s="459" t="s">
        <v>966</v>
      </c>
      <c r="I20" s="2">
        <f t="shared" si="0"/>
        <v>251</v>
      </c>
      <c r="J20" s="2">
        <f t="shared" si="1"/>
        <v>245</v>
      </c>
      <c r="K20" s="2">
        <f t="shared" si="2"/>
        <v>7</v>
      </c>
      <c r="L20" s="2">
        <v>12</v>
      </c>
      <c r="M20" s="2">
        <v>12</v>
      </c>
      <c r="N20" s="2">
        <v>12</v>
      </c>
      <c r="O20" s="2">
        <f t="shared" si="3"/>
        <v>0</v>
      </c>
      <c r="P20" s="2">
        <f t="shared" si="4"/>
        <v>165</v>
      </c>
      <c r="Q20" s="2">
        <f t="shared" si="5"/>
        <v>83</v>
      </c>
      <c r="R20" s="2">
        <v>252</v>
      </c>
      <c r="S20" s="2">
        <v>252</v>
      </c>
      <c r="T20" s="2">
        <v>252</v>
      </c>
      <c r="U20" s="458" t="s">
        <v>969</v>
      </c>
      <c r="V20" s="459" t="s">
        <v>970</v>
      </c>
      <c r="W20" s="2" t="s">
        <v>138</v>
      </c>
      <c r="X20" s="2" t="s">
        <v>139</v>
      </c>
      <c r="Z20" s="32" t="s">
        <v>57</v>
      </c>
      <c r="AA20" s="176" t="s">
        <v>57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</row>
    <row r="21" spans="1:48" s="2" customFormat="1" ht="26.25" x14ac:dyDescent="0.4">
      <c r="A21" s="4"/>
      <c r="B21" s="2" t="s">
        <v>60</v>
      </c>
      <c r="C21" s="2" t="s">
        <v>61</v>
      </c>
      <c r="E21" s="8">
        <v>16</v>
      </c>
      <c r="F21" s="2" t="s">
        <v>62</v>
      </c>
      <c r="G21" s="6" t="s">
        <v>60</v>
      </c>
      <c r="H21" s="33" t="s">
        <v>60</v>
      </c>
      <c r="I21" s="2">
        <f t="shared" si="0"/>
        <v>236</v>
      </c>
      <c r="J21" s="2">
        <f t="shared" si="1"/>
        <v>12</v>
      </c>
      <c r="K21" s="2">
        <f t="shared" si="2"/>
        <v>28</v>
      </c>
      <c r="L21" s="2">
        <v>252</v>
      </c>
      <c r="M21" s="2">
        <v>252</v>
      </c>
      <c r="N21" s="2">
        <v>252</v>
      </c>
      <c r="O21" s="2">
        <f t="shared" si="3"/>
        <v>251</v>
      </c>
      <c r="P21" s="2">
        <f t="shared" si="4"/>
        <v>183</v>
      </c>
      <c r="Q21" s="2">
        <f t="shared" si="5"/>
        <v>188</v>
      </c>
      <c r="R21" s="2">
        <v>12</v>
      </c>
      <c r="S21" s="2">
        <v>12</v>
      </c>
      <c r="T21" s="2">
        <v>12</v>
      </c>
      <c r="U21" s="6" t="s">
        <v>8</v>
      </c>
      <c r="V21" s="33" t="s">
        <v>98</v>
      </c>
      <c r="W21" s="2" t="s">
        <v>127</v>
      </c>
      <c r="X21" s="2" t="s">
        <v>128</v>
      </c>
      <c r="Z21" s="6" t="s">
        <v>60</v>
      </c>
      <c r="AA21" s="33" t="s">
        <v>60</v>
      </c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</row>
    <row r="22" spans="1:48" s="2" customFormat="1" ht="26.25" x14ac:dyDescent="0.4">
      <c r="A22" s="4"/>
      <c r="B22" s="2" t="s">
        <v>63</v>
      </c>
      <c r="C22" s="2" t="s">
        <v>64</v>
      </c>
      <c r="E22" s="8">
        <v>17</v>
      </c>
      <c r="F22" s="2" t="s">
        <v>65</v>
      </c>
      <c r="G22" s="34" t="s">
        <v>63</v>
      </c>
      <c r="H22" s="35" t="s">
        <v>63</v>
      </c>
      <c r="I22" s="2">
        <f t="shared" si="0"/>
        <v>17</v>
      </c>
      <c r="J22" s="2">
        <f t="shared" si="1"/>
        <v>33</v>
      </c>
      <c r="K22" s="2">
        <f t="shared" si="2"/>
        <v>75</v>
      </c>
      <c r="L22" s="2">
        <v>252</v>
      </c>
      <c r="M22" s="2">
        <v>252</v>
      </c>
      <c r="N22" s="2">
        <v>252</v>
      </c>
      <c r="O22" s="2">
        <f t="shared" si="3"/>
        <v>152</v>
      </c>
      <c r="P22" s="2">
        <f t="shared" si="4"/>
        <v>175</v>
      </c>
      <c r="Q22" s="2">
        <f t="shared" si="5"/>
        <v>232</v>
      </c>
      <c r="R22" s="2">
        <v>12</v>
      </c>
      <c r="S22" s="2">
        <v>12</v>
      </c>
      <c r="T22" s="2">
        <v>12</v>
      </c>
      <c r="U22" s="34" t="s">
        <v>66</v>
      </c>
      <c r="V22" s="35" t="s">
        <v>99</v>
      </c>
      <c r="W22" s="2" t="s">
        <v>129</v>
      </c>
      <c r="X22" s="2" t="s">
        <v>130</v>
      </c>
      <c r="Z22" s="34" t="s">
        <v>63</v>
      </c>
      <c r="AA22" s="35" t="s">
        <v>63</v>
      </c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 s="2" customFormat="1" ht="26.25" x14ac:dyDescent="0.4">
      <c r="A23" s="25"/>
      <c r="B23" s="2" t="s">
        <v>964</v>
      </c>
      <c r="C23" s="2" t="s">
        <v>67</v>
      </c>
      <c r="E23" s="8">
        <v>18</v>
      </c>
      <c r="F23" s="2" t="s">
        <v>965</v>
      </c>
      <c r="G23" s="36" t="s">
        <v>964</v>
      </c>
      <c r="H23" s="37" t="s">
        <v>964</v>
      </c>
      <c r="I23" s="2">
        <f t="shared" si="0"/>
        <v>254</v>
      </c>
      <c r="J23" s="2">
        <f t="shared" si="1"/>
        <v>235</v>
      </c>
      <c r="K23" s="2">
        <f t="shared" si="2"/>
        <v>0</v>
      </c>
      <c r="L23" s="2">
        <v>12</v>
      </c>
      <c r="M23" s="2">
        <v>12</v>
      </c>
      <c r="N23" s="2">
        <v>12</v>
      </c>
      <c r="O23" s="2">
        <f t="shared" si="3"/>
        <v>238</v>
      </c>
      <c r="P23" s="2">
        <f t="shared" si="4"/>
        <v>221</v>
      </c>
      <c r="Q23" s="2">
        <f t="shared" si="5"/>
        <v>0</v>
      </c>
      <c r="R23" s="2">
        <v>12</v>
      </c>
      <c r="S23" s="2">
        <v>12</v>
      </c>
      <c r="T23" s="2">
        <v>12</v>
      </c>
      <c r="U23" s="36" t="s">
        <v>68</v>
      </c>
      <c r="V23" s="37" t="s">
        <v>100</v>
      </c>
      <c r="Z23" s="393"/>
      <c r="AA23" s="392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:48" s="2" customFormat="1" ht="26.25" x14ac:dyDescent="0.4">
      <c r="A24" s="4"/>
      <c r="B24" s="2" t="s">
        <v>69</v>
      </c>
      <c r="C24" s="2" t="s">
        <v>70</v>
      </c>
      <c r="E24" s="8">
        <v>19</v>
      </c>
      <c r="F24" s="2" t="s">
        <v>71</v>
      </c>
      <c r="G24" s="38" t="s">
        <v>69</v>
      </c>
      <c r="H24" s="39" t="s">
        <v>69</v>
      </c>
      <c r="I24" s="2">
        <f t="shared" si="0"/>
        <v>122</v>
      </c>
      <c r="J24" s="2">
        <f t="shared" si="1"/>
        <v>38</v>
      </c>
      <c r="K24" s="2">
        <f t="shared" si="2"/>
        <v>58</v>
      </c>
      <c r="L24" s="2">
        <v>252</v>
      </c>
      <c r="M24" s="2">
        <v>252</v>
      </c>
      <c r="N24" s="2">
        <v>252</v>
      </c>
      <c r="O24" s="2">
        <f t="shared" si="3"/>
        <v>215</v>
      </c>
      <c r="P24" s="2">
        <f t="shared" si="4"/>
        <v>127</v>
      </c>
      <c r="Q24" s="2">
        <f t="shared" si="5"/>
        <v>148</v>
      </c>
      <c r="R24" s="2">
        <v>12</v>
      </c>
      <c r="S24" s="2">
        <v>12</v>
      </c>
      <c r="T24" s="2">
        <v>12</v>
      </c>
      <c r="U24" s="38" t="s">
        <v>72</v>
      </c>
      <c r="V24" s="39" t="s">
        <v>101</v>
      </c>
      <c r="W24" s="2" t="s">
        <v>132</v>
      </c>
      <c r="X24" s="2" t="s">
        <v>133</v>
      </c>
      <c r="Z24" s="38" t="s">
        <v>69</v>
      </c>
      <c r="AA24" s="39" t="s">
        <v>69</v>
      </c>
    </row>
    <row r="25" spans="1:48" s="2" customFormat="1" ht="26.25" x14ac:dyDescent="0.4">
      <c r="A25" s="25"/>
      <c r="B25" s="2" t="s">
        <v>73</v>
      </c>
      <c r="C25" s="2" t="s">
        <v>74</v>
      </c>
      <c r="E25" s="8">
        <v>20</v>
      </c>
      <c r="F25" s="2" t="s">
        <v>75</v>
      </c>
      <c r="G25" s="40" t="s">
        <v>73</v>
      </c>
      <c r="H25" s="41" t="s">
        <v>73</v>
      </c>
      <c r="I25" s="2">
        <f t="shared" si="0"/>
        <v>251</v>
      </c>
      <c r="J25" s="2">
        <f t="shared" si="1"/>
        <v>187</v>
      </c>
      <c r="K25" s="2">
        <f t="shared" si="2"/>
        <v>29</v>
      </c>
      <c r="L25" s="2">
        <v>12</v>
      </c>
      <c r="M25" s="2">
        <v>12</v>
      </c>
      <c r="N25" s="2">
        <v>12</v>
      </c>
      <c r="O25" s="2">
        <f t="shared" si="3"/>
        <v>252</v>
      </c>
      <c r="P25" s="2">
        <f t="shared" si="4"/>
        <v>207</v>
      </c>
      <c r="Q25" s="2">
        <f t="shared" si="5"/>
        <v>96</v>
      </c>
      <c r="R25" s="2">
        <v>12</v>
      </c>
      <c r="S25" s="2">
        <v>12</v>
      </c>
      <c r="T25" s="2">
        <v>12</v>
      </c>
      <c r="U25" s="40" t="s">
        <v>76</v>
      </c>
      <c r="V25" s="41" t="s">
        <v>102</v>
      </c>
      <c r="W25" s="2" t="s">
        <v>134</v>
      </c>
      <c r="X25" s="2" t="s">
        <v>135</v>
      </c>
      <c r="Z25" s="40" t="s">
        <v>73</v>
      </c>
      <c r="AA25" s="41" t="s">
        <v>73</v>
      </c>
    </row>
    <row r="26" spans="1:48" x14ac:dyDescent="0.25">
      <c r="A26" s="42"/>
    </row>
    <row r="28" spans="1:48" ht="26.25" x14ac:dyDescent="0.4">
      <c r="F28" s="2"/>
      <c r="G28" s="4"/>
      <c r="H28" s="4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</row>
    <row r="29" spans="1:48" ht="26.25" x14ac:dyDescent="0.4">
      <c r="A29" s="2"/>
      <c r="E29" s="8"/>
      <c r="F29" s="2"/>
      <c r="G29" s="25"/>
      <c r="H29" s="4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</row>
    <row r="30" spans="1:48" ht="26.25" x14ac:dyDescent="0.4">
      <c r="A30" s="2"/>
      <c r="E30" s="8"/>
      <c r="F30" s="2"/>
      <c r="G30" s="4"/>
      <c r="H30" s="4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82"/>
      <c r="V30" s="281"/>
      <c r="W30" s="282"/>
      <c r="X30" s="282"/>
      <c r="Y30" s="282"/>
      <c r="Z30" s="282"/>
      <c r="AA30" s="282"/>
      <c r="AB30" s="282"/>
      <c r="AC30" s="282"/>
      <c r="AD30" s="282"/>
      <c r="AE30" s="282"/>
    </row>
    <row r="31" spans="1:48" ht="26.25" x14ac:dyDescent="0.4">
      <c r="A31" s="2"/>
      <c r="E31" s="8"/>
      <c r="U31" s="282"/>
      <c r="V31" s="282"/>
      <c r="W31" s="282"/>
      <c r="X31" s="282"/>
      <c r="Y31" s="282"/>
      <c r="Z31" s="282"/>
      <c r="AA31" s="282"/>
      <c r="AB31" s="282"/>
      <c r="AC31" s="282"/>
      <c r="AD31" s="282"/>
      <c r="AE31" s="282"/>
    </row>
    <row r="32" spans="1:48" ht="26.25" x14ac:dyDescent="0.4">
      <c r="A32" s="2"/>
      <c r="E32" s="8"/>
      <c r="U32" s="282"/>
      <c r="V32" s="282"/>
      <c r="W32" s="282"/>
      <c r="X32" s="282"/>
      <c r="Y32" s="282"/>
      <c r="Z32" s="282"/>
      <c r="AA32" s="282"/>
      <c r="AB32" s="282"/>
      <c r="AC32" s="282"/>
      <c r="AD32" s="282"/>
      <c r="AE32" s="282"/>
    </row>
    <row r="33" spans="1:31" ht="26.25" x14ac:dyDescent="0.4">
      <c r="A33" s="2"/>
      <c r="E33" s="8"/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</row>
    <row r="34" spans="1:31" ht="26.25" x14ac:dyDescent="0.4">
      <c r="A34" s="2"/>
      <c r="E34" s="8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</row>
    <row r="35" spans="1:31" ht="26.25" x14ac:dyDescent="0.4">
      <c r="A35" s="2"/>
      <c r="E35" s="8"/>
      <c r="U35" s="282"/>
      <c r="V35" s="282"/>
      <c r="W35" s="282"/>
      <c r="X35" s="282"/>
      <c r="Y35" s="282"/>
      <c r="Z35" s="282"/>
      <c r="AA35" s="282"/>
      <c r="AB35" s="282"/>
      <c r="AC35" s="282"/>
      <c r="AD35" s="282"/>
      <c r="AE35" s="282"/>
    </row>
    <row r="36" spans="1:31" ht="26.25" x14ac:dyDescent="0.4">
      <c r="A36" s="2"/>
      <c r="E36" s="8"/>
    </row>
    <row r="37" spans="1:31" ht="26.25" x14ac:dyDescent="0.4">
      <c r="A37" s="2"/>
      <c r="E37" s="8"/>
    </row>
    <row r="38" spans="1:31" ht="26.25" x14ac:dyDescent="0.4">
      <c r="A38" s="2"/>
      <c r="E38" s="8"/>
    </row>
    <row r="39" spans="1:31" ht="26.25" x14ac:dyDescent="0.4">
      <c r="A39" s="2"/>
      <c r="E39" s="8"/>
    </row>
    <row r="40" spans="1:31" ht="26.25" x14ac:dyDescent="0.4">
      <c r="A40" s="2"/>
      <c r="E40" s="8"/>
    </row>
    <row r="41" spans="1:31" ht="26.25" x14ac:dyDescent="0.4">
      <c r="A41" s="2"/>
      <c r="E41" s="8"/>
    </row>
    <row r="42" spans="1:31" ht="26.25" x14ac:dyDescent="0.4">
      <c r="A42" s="2"/>
      <c r="E42" s="8"/>
    </row>
    <row r="43" spans="1:31" ht="26.25" x14ac:dyDescent="0.4">
      <c r="A43" s="2"/>
      <c r="E43" s="8"/>
    </row>
    <row r="44" spans="1:31" ht="26.25" x14ac:dyDescent="0.4">
      <c r="A44" s="2"/>
      <c r="E44" s="8"/>
    </row>
    <row r="45" spans="1:31" ht="26.25" x14ac:dyDescent="0.4">
      <c r="A45" s="2"/>
      <c r="E45" s="8"/>
    </row>
    <row r="46" spans="1:31" ht="26.25" x14ac:dyDescent="0.4">
      <c r="A46" s="2"/>
      <c r="E46" s="8"/>
    </row>
    <row r="47" spans="1:31" ht="26.25" x14ac:dyDescent="0.4">
      <c r="A47" s="2"/>
      <c r="E47" s="8"/>
    </row>
    <row r="48" spans="1:31" ht="26.25" x14ac:dyDescent="0.4">
      <c r="A48" s="2"/>
      <c r="E48" s="8"/>
    </row>
    <row r="49" spans="1:58" ht="26.25" x14ac:dyDescent="0.4">
      <c r="A49" s="2"/>
      <c r="E49" s="8"/>
    </row>
    <row r="50" spans="1:58" ht="26.25" x14ac:dyDescent="0.4">
      <c r="A50" s="2"/>
      <c r="E50" s="8"/>
    </row>
    <row r="51" spans="1:58" ht="26.25" x14ac:dyDescent="0.4">
      <c r="A51" s="2"/>
      <c r="E51" s="8"/>
    </row>
    <row r="52" spans="1:58" ht="26.25" x14ac:dyDescent="0.4">
      <c r="A52" s="2"/>
      <c r="E52" s="8"/>
      <c r="BF52" t="s">
        <v>49</v>
      </c>
    </row>
    <row r="53" spans="1:58" s="2" customFormat="1" ht="26.25" x14ac:dyDescent="0.4">
      <c r="E53" s="8"/>
    </row>
    <row r="54" spans="1:58" s="2" customFormat="1" ht="26.25" x14ac:dyDescent="0.4">
      <c r="E54" s="8"/>
    </row>
    <row r="55" spans="1:58" s="2" customFormat="1" ht="26.25" x14ac:dyDescent="0.4">
      <c r="E55" s="8"/>
    </row>
    <row r="56" spans="1:58" s="2" customFormat="1" ht="26.25" x14ac:dyDescent="0.4">
      <c r="E56" s="8"/>
    </row>
    <row r="57" spans="1:58" s="2" customFormat="1" ht="26.25" x14ac:dyDescent="0.4">
      <c r="E57" s="8"/>
    </row>
    <row r="58" spans="1:58" s="2" customFormat="1" ht="26.25" x14ac:dyDescent="0.4">
      <c r="E58" s="8"/>
    </row>
    <row r="59" spans="1:58" s="2" customFormat="1" ht="26.25" x14ac:dyDescent="0.4">
      <c r="E59" s="8"/>
    </row>
    <row r="60" spans="1:58" s="2" customFormat="1" ht="26.25" x14ac:dyDescent="0.4">
      <c r="E60" s="8"/>
    </row>
    <row r="61" spans="1:58" s="2" customFormat="1" ht="26.25" x14ac:dyDescent="0.4">
      <c r="E61" s="8"/>
    </row>
    <row r="62" spans="1:58" s="2" customFormat="1" ht="26.25" x14ac:dyDescent="0.4">
      <c r="E62" s="8"/>
    </row>
    <row r="63" spans="1:58" s="2" customFormat="1" ht="26.25" x14ac:dyDescent="0.4">
      <c r="E63" s="8"/>
    </row>
    <row r="64" spans="1:58" s="2" customFormat="1" ht="26.25" x14ac:dyDescent="0.4">
      <c r="E64" s="8"/>
    </row>
    <row r="65" spans="1:13" s="2" customFormat="1" ht="26.25" x14ac:dyDescent="0.4">
      <c r="E65" s="8"/>
    </row>
    <row r="66" spans="1:13" s="2" customFormat="1" ht="26.25" x14ac:dyDescent="0.4">
      <c r="E66" s="8"/>
    </row>
    <row r="67" spans="1:13" ht="26.25" x14ac:dyDescent="0.4">
      <c r="A67" s="2"/>
      <c r="E67" s="8"/>
    </row>
    <row r="68" spans="1:13" ht="26.25" x14ac:dyDescent="0.4">
      <c r="A68" s="27"/>
      <c r="B68" s="266"/>
      <c r="C68" s="266"/>
      <c r="D68" s="266"/>
      <c r="E68" s="115"/>
      <c r="F68" s="266"/>
      <c r="G68" s="266"/>
      <c r="H68" s="266"/>
      <c r="I68" s="266"/>
      <c r="J68" s="266"/>
      <c r="K68" s="266"/>
      <c r="L68" s="266"/>
      <c r="M68" s="266"/>
    </row>
    <row r="69" spans="1:13" ht="26.25" x14ac:dyDescent="0.4">
      <c r="A69" s="181" t="s">
        <v>191</v>
      </c>
      <c r="B69" s="267"/>
      <c r="C69" s="267"/>
      <c r="D69" s="267"/>
      <c r="E69" s="181"/>
      <c r="F69" s="267"/>
      <c r="G69" s="267"/>
      <c r="H69" s="267"/>
      <c r="I69" s="267"/>
      <c r="J69" s="267"/>
      <c r="K69" s="267"/>
      <c r="L69" s="267"/>
      <c r="M69" s="267"/>
    </row>
    <row r="70" spans="1:13" ht="26.25" x14ac:dyDescent="0.4">
      <c r="A70" s="182">
        <v>0.375</v>
      </c>
      <c r="B70" s="184" t="s">
        <v>14</v>
      </c>
      <c r="D70" s="184">
        <v>3</v>
      </c>
      <c r="E70" s="5" t="s">
        <v>184</v>
      </c>
      <c r="F70" s="96">
        <v>1</v>
      </c>
      <c r="H70" s="96" t="s">
        <v>32</v>
      </c>
      <c r="I70" s="96" t="s">
        <v>168</v>
      </c>
    </row>
    <row r="71" spans="1:13" ht="26.25" x14ac:dyDescent="0.4">
      <c r="A71" s="2"/>
      <c r="E71" s="8"/>
    </row>
    <row r="72" spans="1:13" ht="26.25" x14ac:dyDescent="0.4">
      <c r="A72" s="2"/>
      <c r="E72" s="8"/>
    </row>
    <row r="73" spans="1:13" ht="26.25" x14ac:dyDescent="0.4">
      <c r="A73" s="2"/>
      <c r="E73" s="8"/>
    </row>
    <row r="74" spans="1:13" ht="26.25" x14ac:dyDescent="0.4">
      <c r="A74" s="2"/>
      <c r="E74" s="8"/>
    </row>
    <row r="75" spans="1:13" ht="26.25" x14ac:dyDescent="0.4">
      <c r="A75" s="2"/>
      <c r="E75" s="8"/>
    </row>
    <row r="76" spans="1:13" ht="26.25" x14ac:dyDescent="0.4">
      <c r="A76" s="2"/>
      <c r="E76" s="8"/>
    </row>
    <row r="77" spans="1:13" ht="26.25" x14ac:dyDescent="0.4">
      <c r="A77" s="2"/>
      <c r="E77" s="8"/>
    </row>
    <row r="78" spans="1:13" ht="26.25" x14ac:dyDescent="0.4">
      <c r="A78" s="2"/>
      <c r="E78" s="8"/>
    </row>
    <row r="79" spans="1:13" ht="26.25" x14ac:dyDescent="0.4">
      <c r="A79" s="2"/>
      <c r="E79" s="8"/>
    </row>
    <row r="80" spans="1:13" ht="26.25" x14ac:dyDescent="0.4">
      <c r="A80" s="2"/>
      <c r="E80" s="8"/>
    </row>
    <row r="81" spans="1:5" ht="26.25" x14ac:dyDescent="0.4">
      <c r="A81" s="2"/>
      <c r="E81" s="8"/>
    </row>
    <row r="82" spans="1:5" ht="26.25" x14ac:dyDescent="0.4">
      <c r="A82" s="2"/>
      <c r="E82" s="8"/>
    </row>
    <row r="83" spans="1:5" ht="26.25" x14ac:dyDescent="0.4">
      <c r="A83" s="2"/>
      <c r="E83" s="8"/>
    </row>
    <row r="84" spans="1:5" ht="26.25" x14ac:dyDescent="0.4">
      <c r="A84" s="2"/>
      <c r="E84" s="8"/>
    </row>
    <row r="85" spans="1:5" ht="26.25" x14ac:dyDescent="0.4">
      <c r="A85" s="2"/>
      <c r="E85" s="8"/>
    </row>
    <row r="86" spans="1:5" ht="26.25" x14ac:dyDescent="0.4">
      <c r="A86" s="2"/>
      <c r="E86" s="8"/>
    </row>
    <row r="87" spans="1:5" ht="26.25" x14ac:dyDescent="0.4">
      <c r="A87" s="2"/>
      <c r="E87" s="8"/>
    </row>
    <row r="88" spans="1:5" ht="26.25" x14ac:dyDescent="0.4">
      <c r="A88" s="2"/>
      <c r="E88" s="8"/>
    </row>
    <row r="89" spans="1:5" ht="26.25" x14ac:dyDescent="0.4">
      <c r="A89" s="2"/>
      <c r="E89" s="8"/>
    </row>
    <row r="90" spans="1:5" ht="26.25" x14ac:dyDescent="0.4">
      <c r="A90" s="2"/>
      <c r="E90" s="8"/>
    </row>
    <row r="91" spans="1:5" ht="26.25" x14ac:dyDescent="0.4">
      <c r="A91" s="2"/>
      <c r="E91" s="8"/>
    </row>
    <row r="92" spans="1:5" ht="26.25" x14ac:dyDescent="0.4">
      <c r="A92" s="2"/>
      <c r="E92" s="8"/>
    </row>
    <row r="93" spans="1:5" ht="26.25" x14ac:dyDescent="0.4">
      <c r="A93" s="2"/>
      <c r="E93" s="8"/>
    </row>
    <row r="94" spans="1:5" ht="26.25" x14ac:dyDescent="0.4">
      <c r="A94" s="2"/>
      <c r="E94" s="8"/>
    </row>
    <row r="95" spans="1:5" ht="26.25" x14ac:dyDescent="0.4">
      <c r="A95" s="2"/>
      <c r="E95" s="8"/>
    </row>
    <row r="96" spans="1:5" ht="26.25" x14ac:dyDescent="0.4">
      <c r="A96" s="2"/>
      <c r="E96" s="8"/>
    </row>
    <row r="97" spans="1:5" ht="26.25" x14ac:dyDescent="0.4">
      <c r="A97" s="2"/>
      <c r="E97" s="8"/>
    </row>
    <row r="98" spans="1:5" ht="26.25" x14ac:dyDescent="0.4">
      <c r="A98" s="2"/>
      <c r="E98" s="8"/>
    </row>
    <row r="99" spans="1:5" ht="26.25" x14ac:dyDescent="0.4">
      <c r="A99" s="2"/>
      <c r="E99" s="8"/>
    </row>
    <row r="100" spans="1:5" ht="26.25" x14ac:dyDescent="0.4">
      <c r="A100" s="2"/>
      <c r="E100" s="8"/>
    </row>
    <row r="101" spans="1:5" ht="26.25" x14ac:dyDescent="0.4">
      <c r="A101" s="2"/>
      <c r="E101" s="8"/>
    </row>
    <row r="102" spans="1:5" ht="26.25" x14ac:dyDescent="0.4">
      <c r="A102" s="2"/>
      <c r="E102" s="8"/>
    </row>
    <row r="103" spans="1:5" ht="26.25" x14ac:dyDescent="0.4">
      <c r="A103" s="2"/>
      <c r="E103" s="8"/>
    </row>
    <row r="104" spans="1:5" ht="26.25" x14ac:dyDescent="0.4">
      <c r="A104" s="2"/>
      <c r="E104" s="8"/>
    </row>
    <row r="105" spans="1:5" ht="26.25" x14ac:dyDescent="0.4">
      <c r="A105" s="2"/>
      <c r="E105" s="8"/>
    </row>
    <row r="106" spans="1:5" ht="26.25" x14ac:dyDescent="0.4">
      <c r="A106" s="2"/>
      <c r="E106" s="8"/>
    </row>
    <row r="107" spans="1:5" ht="26.25" x14ac:dyDescent="0.4">
      <c r="A107" s="2"/>
      <c r="E107" s="8"/>
    </row>
    <row r="108" spans="1:5" ht="26.25" x14ac:dyDescent="0.4">
      <c r="A108" s="2"/>
      <c r="E108" s="8"/>
    </row>
    <row r="109" spans="1:5" ht="26.25" x14ac:dyDescent="0.4">
      <c r="A109" s="2"/>
      <c r="E109" s="8"/>
    </row>
    <row r="110" spans="1:5" ht="26.25" x14ac:dyDescent="0.4">
      <c r="A110" s="2"/>
      <c r="E110" s="8"/>
    </row>
    <row r="111" spans="1:5" ht="26.25" x14ac:dyDescent="0.4">
      <c r="A111" s="2"/>
      <c r="E111" s="8"/>
    </row>
    <row r="112" spans="1:5" ht="26.25" x14ac:dyDescent="0.4">
      <c r="A112" s="2"/>
      <c r="E112" s="8"/>
    </row>
    <row r="113" spans="1:5" ht="26.25" x14ac:dyDescent="0.4">
      <c r="A113" s="2"/>
      <c r="E113" s="8"/>
    </row>
    <row r="114" spans="1:5" ht="26.25" x14ac:dyDescent="0.4">
      <c r="A114" s="2"/>
      <c r="E114" s="8"/>
    </row>
    <row r="115" spans="1:5" ht="26.25" x14ac:dyDescent="0.4">
      <c r="A115" s="2"/>
      <c r="E115" s="8"/>
    </row>
    <row r="116" spans="1:5" ht="26.25" x14ac:dyDescent="0.4">
      <c r="A116" s="2"/>
      <c r="E116" s="8"/>
    </row>
    <row r="117" spans="1:5" ht="26.25" x14ac:dyDescent="0.4">
      <c r="A117" s="2"/>
      <c r="E117" s="8"/>
    </row>
    <row r="118" spans="1:5" ht="26.25" x14ac:dyDescent="0.4">
      <c r="A118" s="2"/>
      <c r="E118" s="8"/>
    </row>
    <row r="119" spans="1:5" ht="26.25" x14ac:dyDescent="0.4">
      <c r="A119" s="2"/>
      <c r="E119" s="8"/>
    </row>
    <row r="120" spans="1:5" ht="26.25" x14ac:dyDescent="0.4">
      <c r="A120" s="2"/>
      <c r="E120" s="8"/>
    </row>
    <row r="121" spans="1:5" ht="26.25" x14ac:dyDescent="0.4">
      <c r="A121" s="2"/>
      <c r="E121" s="8"/>
    </row>
    <row r="122" spans="1:5" ht="26.25" x14ac:dyDescent="0.4">
      <c r="A122" s="2"/>
      <c r="E122" s="8"/>
    </row>
    <row r="123" spans="1:5" ht="26.25" x14ac:dyDescent="0.4">
      <c r="A123" s="2"/>
      <c r="E123" s="8"/>
    </row>
    <row r="124" spans="1:5" ht="26.25" x14ac:dyDescent="0.4">
      <c r="A124" s="2"/>
      <c r="E124" s="8"/>
    </row>
    <row r="125" spans="1:5" ht="26.25" x14ac:dyDescent="0.4">
      <c r="A125" s="2"/>
      <c r="E125" s="8"/>
    </row>
    <row r="126" spans="1:5" ht="26.25" x14ac:dyDescent="0.4">
      <c r="A126" s="2"/>
      <c r="E126" s="8"/>
    </row>
    <row r="127" spans="1:5" ht="26.25" x14ac:dyDescent="0.4">
      <c r="A127" s="2"/>
      <c r="E127" s="8"/>
    </row>
    <row r="128" spans="1:5" ht="26.25" x14ac:dyDescent="0.4">
      <c r="A128" s="2"/>
      <c r="E128" s="8"/>
    </row>
    <row r="129" spans="1:5" ht="26.25" x14ac:dyDescent="0.4">
      <c r="A129" s="2"/>
      <c r="E129" s="8"/>
    </row>
    <row r="130" spans="1:5" ht="26.25" x14ac:dyDescent="0.4">
      <c r="A130" s="2"/>
      <c r="E130" s="8"/>
    </row>
    <row r="131" spans="1:5" ht="26.25" x14ac:dyDescent="0.4">
      <c r="A131" s="2"/>
      <c r="E131" s="8"/>
    </row>
    <row r="132" spans="1:5" ht="26.25" x14ac:dyDescent="0.4">
      <c r="A132" s="2"/>
      <c r="E132" s="8"/>
    </row>
    <row r="133" spans="1:5" ht="26.25" x14ac:dyDescent="0.4">
      <c r="A133" s="2"/>
      <c r="E133" s="8"/>
    </row>
    <row r="134" spans="1:5" ht="26.25" x14ac:dyDescent="0.4">
      <c r="A134" s="2"/>
      <c r="E134" s="8"/>
    </row>
    <row r="135" spans="1:5" ht="26.25" x14ac:dyDescent="0.4">
      <c r="A135" s="2"/>
      <c r="E135" s="8"/>
    </row>
    <row r="136" spans="1:5" ht="26.25" x14ac:dyDescent="0.4">
      <c r="A136" s="2"/>
      <c r="E136" s="8"/>
    </row>
    <row r="137" spans="1:5" ht="26.25" x14ac:dyDescent="0.4">
      <c r="A137" s="2"/>
      <c r="E137" s="8"/>
    </row>
    <row r="138" spans="1:5" ht="26.25" x14ac:dyDescent="0.4">
      <c r="A138" s="2"/>
      <c r="E138" s="8"/>
    </row>
    <row r="139" spans="1:5" ht="26.25" x14ac:dyDescent="0.4">
      <c r="A139" s="2"/>
      <c r="E139" s="8"/>
    </row>
    <row r="140" spans="1:5" ht="26.25" x14ac:dyDescent="0.4">
      <c r="A140" s="2"/>
      <c r="E140" s="8"/>
    </row>
    <row r="141" spans="1:5" ht="26.25" x14ac:dyDescent="0.4">
      <c r="A141" s="2"/>
      <c r="E141" s="8"/>
    </row>
    <row r="142" spans="1:5" ht="26.25" x14ac:dyDescent="0.4">
      <c r="A142" s="2"/>
      <c r="E142" s="8"/>
    </row>
    <row r="143" spans="1:5" ht="26.25" x14ac:dyDescent="0.4">
      <c r="A143" s="2"/>
      <c r="E143" s="8"/>
    </row>
    <row r="144" spans="1:5" ht="26.25" x14ac:dyDescent="0.4">
      <c r="A144" s="2"/>
      <c r="E144" s="8"/>
    </row>
    <row r="145" spans="1:13" ht="26.25" x14ac:dyDescent="0.4">
      <c r="A145" s="2"/>
      <c r="E145" s="8"/>
    </row>
    <row r="146" spans="1:13" ht="26.25" x14ac:dyDescent="0.4">
      <c r="A146" s="2"/>
      <c r="E146" s="8"/>
    </row>
    <row r="147" spans="1:13" ht="26.25" x14ac:dyDescent="0.4">
      <c r="A147" s="2"/>
      <c r="E147" s="8"/>
    </row>
    <row r="148" spans="1:13" ht="26.25" x14ac:dyDescent="0.4">
      <c r="A148" s="2"/>
      <c r="E148" s="8"/>
    </row>
    <row r="149" spans="1:13" ht="26.25" x14ac:dyDescent="0.4">
      <c r="A149" s="2"/>
      <c r="E149" s="8"/>
    </row>
    <row r="150" spans="1:13" ht="26.25" x14ac:dyDescent="0.4">
      <c r="A150" s="2"/>
      <c r="E150" s="8"/>
    </row>
    <row r="151" spans="1:13" ht="26.25" x14ac:dyDescent="0.4">
      <c r="A151" s="2"/>
      <c r="E151" s="8"/>
    </row>
    <row r="152" spans="1:13" ht="26.25" x14ac:dyDescent="0.4">
      <c r="A152" s="2"/>
      <c r="E152" s="8"/>
    </row>
    <row r="153" spans="1:13" ht="26.25" x14ac:dyDescent="0.4">
      <c r="A153" s="2"/>
      <c r="E153" s="8"/>
    </row>
    <row r="154" spans="1:13" ht="26.25" x14ac:dyDescent="0.4">
      <c r="A154" s="2"/>
      <c r="E154" s="8"/>
    </row>
    <row r="155" spans="1:13" ht="26.25" x14ac:dyDescent="0.4">
      <c r="A155" s="7"/>
      <c r="B155" s="183"/>
      <c r="C155" s="183"/>
      <c r="D155" s="183"/>
      <c r="E155" s="101"/>
      <c r="F155" s="183"/>
      <c r="G155" s="183"/>
      <c r="H155" s="183"/>
      <c r="I155" s="183"/>
      <c r="J155" s="183"/>
      <c r="K155" s="183"/>
      <c r="L155" s="183"/>
      <c r="M155" s="183"/>
    </row>
    <row r="156" spans="1:13" ht="26.25" x14ac:dyDescent="0.4">
      <c r="A156" s="182">
        <v>0.625</v>
      </c>
      <c r="B156" s="184" t="s">
        <v>58</v>
      </c>
      <c r="D156" s="184">
        <v>3</v>
      </c>
      <c r="E156" s="5" t="s">
        <v>184</v>
      </c>
      <c r="F156" s="96">
        <v>0</v>
      </c>
      <c r="H156" s="96" t="s">
        <v>20</v>
      </c>
      <c r="I156" s="96" t="s">
        <v>180</v>
      </c>
    </row>
    <row r="157" spans="1:13" ht="26.25" x14ac:dyDescent="0.4">
      <c r="A157" s="2"/>
      <c r="E157" s="8"/>
    </row>
    <row r="158" spans="1:13" ht="26.25" x14ac:dyDescent="0.4">
      <c r="A158" s="2"/>
      <c r="E158" s="8"/>
    </row>
    <row r="159" spans="1:13" ht="26.25" x14ac:dyDescent="0.4">
      <c r="A159" s="2"/>
      <c r="E159" s="8"/>
    </row>
    <row r="160" spans="1:13" ht="26.25" x14ac:dyDescent="0.4">
      <c r="A160" s="2"/>
      <c r="E160" s="8"/>
    </row>
    <row r="161" spans="1:5" ht="26.25" x14ac:dyDescent="0.4">
      <c r="A161" s="2"/>
      <c r="E161" s="8"/>
    </row>
    <row r="162" spans="1:5" ht="26.25" x14ac:dyDescent="0.4">
      <c r="A162" s="2"/>
      <c r="E162" s="8"/>
    </row>
    <row r="163" spans="1:5" ht="26.25" x14ac:dyDescent="0.4">
      <c r="A163" s="2"/>
      <c r="E163" s="8"/>
    </row>
    <row r="164" spans="1:5" ht="26.25" x14ac:dyDescent="0.4">
      <c r="A164" s="2"/>
      <c r="E164" s="8"/>
    </row>
    <row r="165" spans="1:5" ht="26.25" x14ac:dyDescent="0.4">
      <c r="A165" s="2"/>
      <c r="E165" s="8"/>
    </row>
    <row r="166" spans="1:5" ht="26.25" x14ac:dyDescent="0.4">
      <c r="A166" s="2"/>
      <c r="E166" s="8"/>
    </row>
    <row r="167" spans="1:5" ht="26.25" x14ac:dyDescent="0.4">
      <c r="A167" s="2"/>
      <c r="E167" s="8"/>
    </row>
    <row r="168" spans="1:5" ht="26.25" x14ac:dyDescent="0.4">
      <c r="A168" s="2"/>
      <c r="E168" s="8"/>
    </row>
    <row r="169" spans="1:5" ht="26.25" x14ac:dyDescent="0.4">
      <c r="A169" s="2"/>
      <c r="E169" s="8"/>
    </row>
    <row r="170" spans="1:5" ht="26.25" x14ac:dyDescent="0.4">
      <c r="A170" s="2"/>
      <c r="E170" s="8"/>
    </row>
    <row r="171" spans="1:5" ht="26.25" x14ac:dyDescent="0.4">
      <c r="A171" s="2"/>
      <c r="E171" s="8"/>
    </row>
    <row r="172" spans="1:5" ht="26.25" x14ac:dyDescent="0.4">
      <c r="A172" s="2"/>
      <c r="E172" s="8"/>
    </row>
    <row r="173" spans="1:5" ht="26.25" x14ac:dyDescent="0.4">
      <c r="A173" s="2"/>
      <c r="E173" s="8"/>
    </row>
    <row r="174" spans="1:5" ht="26.25" x14ac:dyDescent="0.4">
      <c r="A174" s="2"/>
      <c r="E174" s="8"/>
    </row>
    <row r="175" spans="1:5" ht="26.25" x14ac:dyDescent="0.4">
      <c r="A175" s="2"/>
      <c r="E175" s="8"/>
    </row>
    <row r="176" spans="1:5" ht="26.25" x14ac:dyDescent="0.4">
      <c r="A176" s="2"/>
      <c r="E176" s="8"/>
    </row>
    <row r="177" spans="1:5" ht="26.25" x14ac:dyDescent="0.4">
      <c r="A177" s="2"/>
      <c r="E177" s="8"/>
    </row>
    <row r="178" spans="1:5" ht="26.25" x14ac:dyDescent="0.4">
      <c r="A178" s="2"/>
      <c r="E178" s="8"/>
    </row>
    <row r="179" spans="1:5" ht="26.25" x14ac:dyDescent="0.4">
      <c r="A179" s="2"/>
      <c r="E179" s="8"/>
    </row>
    <row r="180" spans="1:5" ht="26.25" x14ac:dyDescent="0.4">
      <c r="A180" s="2"/>
      <c r="E180" s="8"/>
    </row>
    <row r="181" spans="1:5" ht="26.25" x14ac:dyDescent="0.4">
      <c r="A181" s="2"/>
      <c r="E181" s="8"/>
    </row>
    <row r="182" spans="1:5" ht="26.25" x14ac:dyDescent="0.4">
      <c r="A182" s="2"/>
      <c r="E182" s="8"/>
    </row>
    <row r="183" spans="1:5" ht="26.25" x14ac:dyDescent="0.4">
      <c r="A183" s="2"/>
      <c r="E183" s="8"/>
    </row>
    <row r="184" spans="1:5" ht="26.25" x14ac:dyDescent="0.4">
      <c r="A184" s="2"/>
      <c r="E184" s="8"/>
    </row>
    <row r="185" spans="1:5" ht="26.25" x14ac:dyDescent="0.4">
      <c r="A185" s="2"/>
      <c r="E185" s="8"/>
    </row>
    <row r="186" spans="1:5" ht="26.25" x14ac:dyDescent="0.4">
      <c r="A186" s="2"/>
      <c r="E186" s="8"/>
    </row>
    <row r="187" spans="1:5" ht="26.25" x14ac:dyDescent="0.4">
      <c r="A187" s="2"/>
      <c r="E187" s="8"/>
    </row>
    <row r="188" spans="1:5" ht="26.25" x14ac:dyDescent="0.4">
      <c r="A188" s="2"/>
      <c r="E188" s="8"/>
    </row>
    <row r="189" spans="1:5" ht="26.25" x14ac:dyDescent="0.4">
      <c r="A189" s="2"/>
      <c r="E189" s="8"/>
    </row>
    <row r="190" spans="1:5" ht="26.25" x14ac:dyDescent="0.4">
      <c r="A190" s="2"/>
      <c r="E190" s="8"/>
    </row>
    <row r="191" spans="1:5" ht="26.25" x14ac:dyDescent="0.4">
      <c r="A191" s="2"/>
      <c r="E191" s="8"/>
    </row>
    <row r="192" spans="1:5" ht="26.25" x14ac:dyDescent="0.4">
      <c r="A192" s="2"/>
      <c r="E192" s="8"/>
    </row>
    <row r="193" spans="1:5" ht="26.25" x14ac:dyDescent="0.4">
      <c r="A193" s="2"/>
      <c r="E193" s="8"/>
    </row>
    <row r="194" spans="1:5" ht="26.25" x14ac:dyDescent="0.4">
      <c r="A194" s="2"/>
      <c r="E194" s="8"/>
    </row>
    <row r="195" spans="1:5" ht="26.25" x14ac:dyDescent="0.4">
      <c r="A195" s="2"/>
      <c r="E195" s="8"/>
    </row>
    <row r="196" spans="1:5" ht="26.25" x14ac:dyDescent="0.4">
      <c r="A196" s="2"/>
      <c r="E196" s="8"/>
    </row>
    <row r="197" spans="1:5" ht="26.25" x14ac:dyDescent="0.4">
      <c r="A197" s="2"/>
      <c r="E197" s="8"/>
    </row>
    <row r="198" spans="1:5" ht="26.25" x14ac:dyDescent="0.4">
      <c r="A198" s="2"/>
      <c r="E198" s="8"/>
    </row>
    <row r="199" spans="1:5" ht="26.25" x14ac:dyDescent="0.4">
      <c r="A199" s="2"/>
      <c r="E199" s="8"/>
    </row>
    <row r="200" spans="1:5" ht="26.25" x14ac:dyDescent="0.4">
      <c r="A200" s="2"/>
      <c r="E200" s="8"/>
    </row>
    <row r="201" spans="1:5" ht="26.25" x14ac:dyDescent="0.4">
      <c r="A201" s="2"/>
      <c r="E201" s="8"/>
    </row>
    <row r="202" spans="1:5" ht="26.25" x14ac:dyDescent="0.4">
      <c r="A202" s="2"/>
      <c r="E202" s="8"/>
    </row>
    <row r="203" spans="1:5" ht="26.25" x14ac:dyDescent="0.4">
      <c r="A203" s="2"/>
      <c r="E203" s="8"/>
    </row>
    <row r="204" spans="1:5" ht="26.25" x14ac:dyDescent="0.4">
      <c r="A204" s="2"/>
      <c r="E204" s="8"/>
    </row>
    <row r="205" spans="1:5" ht="26.25" x14ac:dyDescent="0.4">
      <c r="A205" s="2"/>
      <c r="E205" s="8"/>
    </row>
    <row r="206" spans="1:5" ht="26.25" x14ac:dyDescent="0.4">
      <c r="A206" s="2"/>
      <c r="E206" s="8"/>
    </row>
    <row r="207" spans="1:5" ht="26.25" x14ac:dyDescent="0.4">
      <c r="A207" s="2"/>
      <c r="E207" s="8"/>
    </row>
    <row r="208" spans="1:5" ht="26.25" x14ac:dyDescent="0.4">
      <c r="A208" s="2"/>
      <c r="E208" s="8"/>
    </row>
    <row r="209" spans="1:5" ht="26.25" x14ac:dyDescent="0.4">
      <c r="A209" s="2"/>
      <c r="E209" s="8"/>
    </row>
    <row r="210" spans="1:5" ht="26.25" x14ac:dyDescent="0.4">
      <c r="A210" s="2"/>
      <c r="E210" s="8"/>
    </row>
    <row r="211" spans="1:5" ht="26.25" x14ac:dyDescent="0.4">
      <c r="A211" s="2"/>
      <c r="E211" s="8"/>
    </row>
    <row r="212" spans="1:5" ht="26.25" x14ac:dyDescent="0.4">
      <c r="A212" s="2"/>
      <c r="E212" s="8"/>
    </row>
    <row r="213" spans="1:5" ht="26.25" x14ac:dyDescent="0.4">
      <c r="A213" s="2"/>
      <c r="E213" s="8"/>
    </row>
    <row r="214" spans="1:5" ht="26.25" x14ac:dyDescent="0.4">
      <c r="A214" s="2"/>
      <c r="E214" s="8"/>
    </row>
    <row r="215" spans="1:5" ht="26.25" x14ac:dyDescent="0.4">
      <c r="A215" s="2"/>
      <c r="E215" s="8"/>
    </row>
    <row r="216" spans="1:5" ht="26.25" x14ac:dyDescent="0.4">
      <c r="A216" s="2"/>
      <c r="E216" s="8"/>
    </row>
    <row r="217" spans="1:5" ht="26.25" x14ac:dyDescent="0.4">
      <c r="A217" s="2"/>
      <c r="E217" s="8"/>
    </row>
    <row r="218" spans="1:5" ht="26.25" x14ac:dyDescent="0.4">
      <c r="A218" s="2"/>
      <c r="E218" s="8"/>
    </row>
    <row r="219" spans="1:5" ht="26.25" x14ac:dyDescent="0.4">
      <c r="A219" s="2"/>
      <c r="E219" s="8"/>
    </row>
    <row r="220" spans="1:5" ht="26.25" x14ac:dyDescent="0.4">
      <c r="A220" s="2"/>
      <c r="E220" s="8"/>
    </row>
    <row r="221" spans="1:5" ht="26.25" x14ac:dyDescent="0.4">
      <c r="A221" s="2"/>
      <c r="E221" s="8"/>
    </row>
    <row r="222" spans="1:5" ht="26.25" x14ac:dyDescent="0.4">
      <c r="A222" s="2"/>
      <c r="E222" s="8"/>
    </row>
    <row r="223" spans="1:5" ht="26.25" x14ac:dyDescent="0.4">
      <c r="A223" s="2"/>
      <c r="E223" s="8"/>
    </row>
    <row r="224" spans="1:5" ht="26.25" x14ac:dyDescent="0.4">
      <c r="A224" s="2"/>
      <c r="E224" s="8"/>
    </row>
    <row r="225" spans="1:5" ht="26.25" x14ac:dyDescent="0.4">
      <c r="A225" s="2"/>
      <c r="E225" s="8"/>
    </row>
    <row r="226" spans="1:5" ht="26.25" x14ac:dyDescent="0.4">
      <c r="A226" s="2"/>
      <c r="E226" s="8"/>
    </row>
    <row r="227" spans="1:5" ht="26.25" x14ac:dyDescent="0.4">
      <c r="A227" s="2"/>
      <c r="E227" s="8"/>
    </row>
    <row r="228" spans="1:5" ht="26.25" x14ac:dyDescent="0.4">
      <c r="A228" s="2"/>
      <c r="E228" s="8"/>
    </row>
    <row r="229" spans="1:5" ht="26.25" x14ac:dyDescent="0.4">
      <c r="A229" s="2"/>
      <c r="E229" s="8"/>
    </row>
    <row r="230" spans="1:5" ht="26.25" x14ac:dyDescent="0.4">
      <c r="A230" s="2"/>
      <c r="E230" s="8"/>
    </row>
    <row r="231" spans="1:5" ht="26.25" x14ac:dyDescent="0.4">
      <c r="A231" s="2"/>
      <c r="E231" s="8"/>
    </row>
    <row r="232" spans="1:5" ht="26.25" x14ac:dyDescent="0.4">
      <c r="A232" s="2"/>
      <c r="E232" s="8"/>
    </row>
    <row r="233" spans="1:5" ht="26.25" x14ac:dyDescent="0.4">
      <c r="A233" s="2"/>
      <c r="E233" s="8"/>
    </row>
    <row r="234" spans="1:5" ht="26.25" x14ac:dyDescent="0.4">
      <c r="A234" s="2"/>
      <c r="E234" s="8"/>
    </row>
    <row r="235" spans="1:5" ht="26.25" x14ac:dyDescent="0.4">
      <c r="A235" s="2"/>
      <c r="E235" s="8"/>
    </row>
    <row r="236" spans="1:5" ht="26.25" x14ac:dyDescent="0.4">
      <c r="A236" s="2"/>
      <c r="E236" s="8"/>
    </row>
    <row r="237" spans="1:5" ht="26.25" x14ac:dyDescent="0.4">
      <c r="A237" s="2"/>
      <c r="E237" s="8"/>
    </row>
    <row r="238" spans="1:5" ht="26.25" x14ac:dyDescent="0.4">
      <c r="A238" s="2"/>
      <c r="E238" s="8"/>
    </row>
    <row r="239" spans="1:5" ht="26.25" x14ac:dyDescent="0.4">
      <c r="A239" s="2"/>
      <c r="E239" s="8"/>
    </row>
    <row r="240" spans="1:5" ht="26.25" x14ac:dyDescent="0.4">
      <c r="A240" s="2"/>
      <c r="E240" s="8"/>
    </row>
    <row r="241" spans="1:5" ht="26.25" x14ac:dyDescent="0.4">
      <c r="A241" s="2"/>
      <c r="E241" s="8"/>
    </row>
    <row r="242" spans="1:5" ht="26.25" x14ac:dyDescent="0.4">
      <c r="A242" s="2"/>
      <c r="E242" s="8"/>
    </row>
    <row r="243" spans="1:5" ht="26.25" x14ac:dyDescent="0.4">
      <c r="A243" s="2"/>
      <c r="E243" s="8"/>
    </row>
    <row r="244" spans="1:5" ht="26.25" x14ac:dyDescent="0.4">
      <c r="A244" s="2"/>
      <c r="E244" s="8"/>
    </row>
    <row r="245" spans="1:5" ht="26.25" x14ac:dyDescent="0.4">
      <c r="A245" s="2"/>
      <c r="E245" s="8"/>
    </row>
    <row r="246" spans="1:5" ht="26.25" x14ac:dyDescent="0.4">
      <c r="A246" s="2"/>
      <c r="E246" s="8"/>
    </row>
    <row r="247" spans="1:5" ht="26.25" x14ac:dyDescent="0.4">
      <c r="A247" s="2"/>
      <c r="E247" s="8"/>
    </row>
    <row r="248" spans="1:5" ht="26.25" x14ac:dyDescent="0.4">
      <c r="A248" s="2"/>
      <c r="E248" s="8"/>
    </row>
    <row r="249" spans="1:5" ht="26.25" x14ac:dyDescent="0.4">
      <c r="A249" s="2"/>
      <c r="E249" s="8"/>
    </row>
    <row r="250" spans="1:5" ht="26.25" x14ac:dyDescent="0.4">
      <c r="A250" s="2"/>
      <c r="E250" s="8"/>
    </row>
    <row r="251" spans="1:5" ht="26.25" x14ac:dyDescent="0.4">
      <c r="A251" s="2"/>
      <c r="E251" s="8"/>
    </row>
    <row r="252" spans="1:5" ht="26.25" x14ac:dyDescent="0.4">
      <c r="A252" s="2"/>
      <c r="E252" s="8"/>
    </row>
    <row r="253" spans="1:5" ht="26.25" x14ac:dyDescent="0.4">
      <c r="A253" s="2"/>
      <c r="E253" s="8"/>
    </row>
    <row r="254" spans="1:5" ht="26.25" x14ac:dyDescent="0.4">
      <c r="A254" s="2"/>
      <c r="E254" s="8"/>
    </row>
    <row r="255" spans="1:5" ht="26.25" x14ac:dyDescent="0.4">
      <c r="A255" s="2"/>
      <c r="E255" s="8"/>
    </row>
    <row r="256" spans="1:5" ht="26.25" x14ac:dyDescent="0.4">
      <c r="A256" s="2"/>
      <c r="E256" s="8"/>
    </row>
    <row r="257" spans="1:5" ht="26.25" x14ac:dyDescent="0.4">
      <c r="A257" s="2"/>
      <c r="E257" s="8"/>
    </row>
    <row r="258" spans="1:5" ht="26.25" x14ac:dyDescent="0.4">
      <c r="A258" s="2"/>
      <c r="E258" s="8"/>
    </row>
    <row r="259" spans="1:5" ht="26.25" x14ac:dyDescent="0.4">
      <c r="A259" s="2"/>
      <c r="E259" s="8"/>
    </row>
    <row r="260" spans="1:5" ht="26.25" x14ac:dyDescent="0.4">
      <c r="A260" s="2"/>
      <c r="E260" s="8"/>
    </row>
    <row r="261" spans="1:5" ht="26.25" x14ac:dyDescent="0.4">
      <c r="A261" s="2"/>
      <c r="E261" s="8"/>
    </row>
    <row r="262" spans="1:5" ht="26.25" x14ac:dyDescent="0.4">
      <c r="A262" s="2"/>
      <c r="E262" s="8"/>
    </row>
    <row r="263" spans="1:5" ht="26.25" x14ac:dyDescent="0.4">
      <c r="A263" s="2"/>
      <c r="E263" s="8"/>
    </row>
    <row r="264" spans="1:5" ht="26.25" x14ac:dyDescent="0.4">
      <c r="A264" s="2"/>
      <c r="E264" s="8"/>
    </row>
    <row r="265" spans="1:5" ht="26.25" x14ac:dyDescent="0.4">
      <c r="A265" s="2"/>
      <c r="E265" s="8"/>
    </row>
    <row r="266" spans="1:5" ht="26.25" x14ac:dyDescent="0.4">
      <c r="A266" s="2"/>
      <c r="E266" s="8"/>
    </row>
    <row r="267" spans="1:5" ht="26.25" x14ac:dyDescent="0.4">
      <c r="A267" s="2"/>
      <c r="E267" s="8"/>
    </row>
    <row r="268" spans="1:5" ht="26.25" x14ac:dyDescent="0.4">
      <c r="A268" s="2"/>
      <c r="E268" s="8"/>
    </row>
    <row r="269" spans="1:5" ht="26.25" x14ac:dyDescent="0.4">
      <c r="A269" s="2"/>
      <c r="E269" s="8"/>
    </row>
    <row r="270" spans="1:5" ht="26.25" x14ac:dyDescent="0.4">
      <c r="A270" s="2"/>
      <c r="E270" s="8"/>
    </row>
    <row r="271" spans="1:5" ht="26.25" x14ac:dyDescent="0.4">
      <c r="A271" s="2"/>
      <c r="E271" s="8"/>
    </row>
    <row r="272" spans="1:5" ht="26.25" x14ac:dyDescent="0.4">
      <c r="A272" s="2"/>
      <c r="E272" s="8"/>
    </row>
    <row r="273" spans="1:5" ht="26.25" x14ac:dyDescent="0.4">
      <c r="A273" s="2"/>
      <c r="E273" s="8"/>
    </row>
    <row r="274" spans="1:5" ht="26.25" x14ac:dyDescent="0.4">
      <c r="A274" s="2"/>
      <c r="E274" s="8"/>
    </row>
    <row r="275" spans="1:5" ht="26.25" x14ac:dyDescent="0.4">
      <c r="A275" s="2"/>
      <c r="E275" s="8"/>
    </row>
    <row r="276" spans="1:5" ht="26.25" x14ac:dyDescent="0.4">
      <c r="A276" s="2"/>
      <c r="E276" s="8"/>
    </row>
    <row r="277" spans="1:5" ht="26.25" x14ac:dyDescent="0.4">
      <c r="A277" s="2"/>
      <c r="E277" s="8"/>
    </row>
    <row r="278" spans="1:5" ht="26.25" x14ac:dyDescent="0.4">
      <c r="A278" s="2"/>
      <c r="E278" s="8"/>
    </row>
    <row r="279" spans="1:5" ht="26.25" x14ac:dyDescent="0.4">
      <c r="A279" s="2"/>
      <c r="E279" s="8"/>
    </row>
    <row r="280" spans="1:5" ht="26.25" x14ac:dyDescent="0.4">
      <c r="A280" s="2"/>
      <c r="E280" s="8"/>
    </row>
    <row r="281" spans="1:5" ht="26.25" x14ac:dyDescent="0.4">
      <c r="A281" s="2"/>
      <c r="E281" s="8"/>
    </row>
    <row r="282" spans="1:5" ht="26.25" x14ac:dyDescent="0.4">
      <c r="A282" s="2"/>
      <c r="E282" s="8"/>
    </row>
    <row r="283" spans="1:5" ht="26.25" x14ac:dyDescent="0.4">
      <c r="A283" s="2"/>
      <c r="E283" s="8"/>
    </row>
    <row r="284" spans="1:5" ht="26.25" x14ac:dyDescent="0.4">
      <c r="A284" s="2"/>
      <c r="E284" s="8"/>
    </row>
    <row r="285" spans="1:5" ht="26.25" x14ac:dyDescent="0.4">
      <c r="A285" s="2"/>
      <c r="E285" s="8"/>
    </row>
    <row r="286" spans="1:5" ht="26.25" x14ac:dyDescent="0.4">
      <c r="A286" s="2"/>
      <c r="E286" s="8"/>
    </row>
    <row r="287" spans="1:5" ht="26.25" x14ac:dyDescent="0.4">
      <c r="A287" s="2"/>
      <c r="E287" s="8"/>
    </row>
    <row r="288" spans="1:5" ht="26.25" x14ac:dyDescent="0.4">
      <c r="A288" s="2"/>
      <c r="E288" s="8"/>
    </row>
    <row r="289" spans="1:5" ht="26.25" x14ac:dyDescent="0.4">
      <c r="A289" s="2"/>
      <c r="E289" s="8"/>
    </row>
    <row r="290" spans="1:5" ht="26.25" x14ac:dyDescent="0.4">
      <c r="A290" s="2"/>
      <c r="E290" s="8"/>
    </row>
    <row r="291" spans="1:5" ht="26.25" x14ac:dyDescent="0.4">
      <c r="A291" s="2"/>
      <c r="E291" s="8"/>
    </row>
    <row r="292" spans="1:5" ht="26.25" x14ac:dyDescent="0.4">
      <c r="A292" s="2"/>
      <c r="E292" s="8"/>
    </row>
    <row r="293" spans="1:5" ht="26.25" x14ac:dyDescent="0.4">
      <c r="A293" s="2"/>
      <c r="E293" s="8"/>
    </row>
    <row r="294" spans="1:5" ht="26.25" x14ac:dyDescent="0.4">
      <c r="A294" s="2"/>
      <c r="E294" s="8"/>
    </row>
    <row r="295" spans="1:5" ht="26.25" x14ac:dyDescent="0.4">
      <c r="A295" s="2"/>
      <c r="E295" s="8"/>
    </row>
    <row r="296" spans="1:5" ht="26.25" x14ac:dyDescent="0.4">
      <c r="A296" s="2"/>
      <c r="E296" s="8"/>
    </row>
    <row r="297" spans="1:5" ht="26.25" x14ac:dyDescent="0.4">
      <c r="A297" s="2"/>
      <c r="E297" s="8"/>
    </row>
    <row r="298" spans="1:5" ht="26.25" x14ac:dyDescent="0.4">
      <c r="A298" s="2"/>
      <c r="E298" s="8"/>
    </row>
    <row r="299" spans="1:5" ht="26.25" x14ac:dyDescent="0.4">
      <c r="A299" s="2"/>
      <c r="E299" s="8"/>
    </row>
    <row r="300" spans="1:5" ht="26.25" x14ac:dyDescent="0.4">
      <c r="A300" s="2"/>
      <c r="E300" s="8"/>
    </row>
    <row r="301" spans="1:5" ht="26.25" x14ac:dyDescent="0.4">
      <c r="A301" s="2"/>
      <c r="E301" s="8"/>
    </row>
    <row r="302" spans="1:5" ht="26.25" x14ac:dyDescent="0.4">
      <c r="A302" s="2"/>
      <c r="E302" s="8"/>
    </row>
    <row r="303" spans="1:5" ht="26.25" x14ac:dyDescent="0.4">
      <c r="A303" s="2"/>
      <c r="E303" s="8"/>
    </row>
    <row r="304" spans="1:5" ht="26.25" x14ac:dyDescent="0.4">
      <c r="A304" s="2"/>
      <c r="E304" s="8"/>
    </row>
    <row r="305" spans="1:5" ht="26.25" x14ac:dyDescent="0.4">
      <c r="A305" s="2"/>
      <c r="E305" s="8"/>
    </row>
    <row r="306" spans="1:5" ht="26.25" x14ac:dyDescent="0.4">
      <c r="A306" s="2"/>
      <c r="E306" s="8"/>
    </row>
    <row r="307" spans="1:5" ht="26.25" x14ac:dyDescent="0.4">
      <c r="A307" s="2"/>
      <c r="E307" s="8"/>
    </row>
    <row r="308" spans="1:5" ht="26.25" x14ac:dyDescent="0.4">
      <c r="A308" s="2"/>
      <c r="E308" s="8"/>
    </row>
    <row r="309" spans="1:5" ht="26.25" x14ac:dyDescent="0.4">
      <c r="A309" s="2"/>
      <c r="E309" s="8"/>
    </row>
    <row r="310" spans="1:5" ht="26.25" x14ac:dyDescent="0.4">
      <c r="A310" s="2"/>
      <c r="E310" s="8"/>
    </row>
    <row r="311" spans="1:5" ht="26.25" x14ac:dyDescent="0.4">
      <c r="A311" s="2"/>
      <c r="E311" s="8"/>
    </row>
    <row r="312" spans="1:5" ht="26.25" x14ac:dyDescent="0.4">
      <c r="A312" s="2"/>
      <c r="E312" s="8"/>
    </row>
    <row r="313" spans="1:5" ht="26.25" x14ac:dyDescent="0.4">
      <c r="A313" s="2"/>
      <c r="E313" s="8"/>
    </row>
    <row r="314" spans="1:5" ht="26.25" x14ac:dyDescent="0.4">
      <c r="A314" s="2"/>
      <c r="E314" s="8"/>
    </row>
    <row r="315" spans="1:5" ht="26.25" x14ac:dyDescent="0.4">
      <c r="A315" s="2"/>
      <c r="E315" s="8"/>
    </row>
    <row r="316" spans="1:5" ht="26.25" x14ac:dyDescent="0.4">
      <c r="A316" s="2"/>
      <c r="E316" s="8"/>
    </row>
    <row r="317" spans="1:5" ht="26.25" x14ac:dyDescent="0.4">
      <c r="A317" s="2"/>
      <c r="E317" s="8"/>
    </row>
    <row r="318" spans="1:5" ht="26.25" x14ac:dyDescent="0.4">
      <c r="A318" s="2"/>
      <c r="E318" s="8"/>
    </row>
    <row r="319" spans="1:5" ht="26.25" x14ac:dyDescent="0.4">
      <c r="A319" s="2"/>
      <c r="E319" s="8"/>
    </row>
    <row r="320" spans="1:5" ht="26.25" x14ac:dyDescent="0.4">
      <c r="A320" s="2"/>
      <c r="E320" s="8"/>
    </row>
    <row r="321" spans="1:5" ht="26.25" x14ac:dyDescent="0.4">
      <c r="A321" s="2"/>
      <c r="E321" s="8"/>
    </row>
    <row r="322" spans="1:5" ht="26.25" x14ac:dyDescent="0.4">
      <c r="A322" s="2"/>
      <c r="E322" s="8"/>
    </row>
    <row r="323" spans="1:5" ht="26.25" x14ac:dyDescent="0.4">
      <c r="A323" s="2"/>
      <c r="E323" s="8"/>
    </row>
    <row r="324" spans="1:5" ht="26.25" x14ac:dyDescent="0.4">
      <c r="A324" s="2"/>
      <c r="E324" s="8"/>
    </row>
    <row r="325" spans="1:5" ht="26.25" x14ac:dyDescent="0.4">
      <c r="A325" s="2"/>
      <c r="E325" s="8"/>
    </row>
    <row r="326" spans="1:5" ht="26.25" x14ac:dyDescent="0.4">
      <c r="A326" s="2"/>
      <c r="E326" s="8"/>
    </row>
    <row r="327" spans="1:5" ht="26.25" x14ac:dyDescent="0.4">
      <c r="A327" s="2"/>
      <c r="E327" s="8"/>
    </row>
    <row r="328" spans="1:5" ht="26.25" x14ac:dyDescent="0.4">
      <c r="A328" s="2"/>
      <c r="E328" s="8"/>
    </row>
    <row r="329" spans="1:5" ht="26.25" x14ac:dyDescent="0.4">
      <c r="A329" s="2"/>
      <c r="E329" s="8"/>
    </row>
    <row r="330" spans="1:5" ht="26.25" x14ac:dyDescent="0.4">
      <c r="A330" s="2"/>
      <c r="E330" s="8"/>
    </row>
    <row r="331" spans="1:5" ht="26.25" x14ac:dyDescent="0.4">
      <c r="A331" s="2"/>
      <c r="E331" s="8"/>
    </row>
    <row r="332" spans="1:5" ht="26.25" x14ac:dyDescent="0.4">
      <c r="A332" s="2"/>
      <c r="E332" s="8"/>
    </row>
    <row r="333" spans="1:5" ht="26.25" x14ac:dyDescent="0.4">
      <c r="A333" s="2"/>
      <c r="E333" s="8"/>
    </row>
    <row r="334" spans="1:5" ht="26.25" x14ac:dyDescent="0.4">
      <c r="A334" s="2"/>
      <c r="E334" s="8"/>
    </row>
    <row r="335" spans="1:5" ht="26.25" x14ac:dyDescent="0.4">
      <c r="A335" s="2"/>
      <c r="E335" s="8"/>
    </row>
    <row r="336" spans="1:5" ht="26.25" x14ac:dyDescent="0.4">
      <c r="A336" s="2"/>
      <c r="E336" s="8"/>
    </row>
    <row r="337" spans="1:5" ht="26.25" x14ac:dyDescent="0.4">
      <c r="A337" s="2"/>
      <c r="E337" s="8"/>
    </row>
    <row r="338" spans="1:5" ht="26.25" x14ac:dyDescent="0.4">
      <c r="A338" s="2"/>
      <c r="E338" s="8"/>
    </row>
    <row r="339" spans="1:5" ht="26.25" x14ac:dyDescent="0.4">
      <c r="A339" s="2"/>
      <c r="E339" s="8"/>
    </row>
    <row r="340" spans="1:5" ht="26.25" x14ac:dyDescent="0.4">
      <c r="A340" s="2"/>
      <c r="E340" s="8"/>
    </row>
    <row r="341" spans="1:5" ht="26.25" x14ac:dyDescent="0.4">
      <c r="A341" s="2"/>
      <c r="E341" s="8"/>
    </row>
    <row r="342" spans="1:5" ht="26.25" x14ac:dyDescent="0.4">
      <c r="A342" s="2"/>
      <c r="E342" s="8"/>
    </row>
    <row r="343" spans="1:5" ht="26.25" x14ac:dyDescent="0.4">
      <c r="A343" s="2"/>
      <c r="E343" s="8"/>
    </row>
    <row r="344" spans="1:5" ht="26.25" x14ac:dyDescent="0.4">
      <c r="A344" s="2"/>
      <c r="E344" s="8"/>
    </row>
    <row r="345" spans="1:5" ht="26.25" x14ac:dyDescent="0.4">
      <c r="A345" s="2"/>
      <c r="E345" s="8"/>
    </row>
    <row r="346" spans="1:5" ht="26.25" x14ac:dyDescent="0.4">
      <c r="A346" s="2"/>
      <c r="E346" s="8"/>
    </row>
    <row r="347" spans="1:5" ht="26.25" x14ac:dyDescent="0.4">
      <c r="A347" s="2"/>
      <c r="E347" s="8"/>
    </row>
    <row r="348" spans="1:5" ht="26.25" x14ac:dyDescent="0.4">
      <c r="A348" s="2"/>
      <c r="E348" s="8"/>
    </row>
    <row r="349" spans="1:5" ht="26.25" x14ac:dyDescent="0.4">
      <c r="A349" s="2"/>
      <c r="E349" s="8"/>
    </row>
    <row r="350" spans="1:5" ht="26.25" x14ac:dyDescent="0.4">
      <c r="A350" s="2"/>
      <c r="E350" s="8"/>
    </row>
    <row r="351" spans="1:5" ht="26.25" x14ac:dyDescent="0.4">
      <c r="A351" s="2"/>
      <c r="E351" s="8"/>
    </row>
    <row r="352" spans="1:5" ht="26.25" x14ac:dyDescent="0.4">
      <c r="A352" s="2"/>
      <c r="E352" s="8"/>
    </row>
    <row r="353" spans="1:5" ht="26.25" x14ac:dyDescent="0.4">
      <c r="A353" s="2"/>
      <c r="E353" s="8"/>
    </row>
    <row r="354" spans="1:5" ht="26.25" x14ac:dyDescent="0.4">
      <c r="A354" s="2"/>
      <c r="E354" s="8"/>
    </row>
    <row r="355" spans="1:5" ht="26.25" x14ac:dyDescent="0.4">
      <c r="A355" s="2"/>
      <c r="E355" s="8"/>
    </row>
    <row r="356" spans="1:5" ht="26.25" x14ac:dyDescent="0.4">
      <c r="A356" s="2"/>
      <c r="E356" s="8"/>
    </row>
    <row r="357" spans="1:5" ht="26.25" x14ac:dyDescent="0.4">
      <c r="A357" s="2"/>
      <c r="E357" s="8"/>
    </row>
    <row r="358" spans="1:5" ht="26.25" x14ac:dyDescent="0.4">
      <c r="A358" s="2"/>
      <c r="E358" s="8"/>
    </row>
    <row r="359" spans="1:5" ht="26.25" x14ac:dyDescent="0.4">
      <c r="A359" s="2"/>
      <c r="E359" s="8"/>
    </row>
    <row r="360" spans="1:5" ht="26.25" x14ac:dyDescent="0.4">
      <c r="A360" s="2"/>
      <c r="E360" s="8"/>
    </row>
    <row r="361" spans="1:5" ht="26.25" x14ac:dyDescent="0.4">
      <c r="A361" s="2"/>
      <c r="E361" s="8"/>
    </row>
    <row r="362" spans="1:5" ht="26.25" x14ac:dyDescent="0.4">
      <c r="A362" s="2"/>
      <c r="E362" s="8"/>
    </row>
    <row r="363" spans="1:5" ht="26.25" x14ac:dyDescent="0.4">
      <c r="A363" s="2"/>
      <c r="E363" s="8"/>
    </row>
    <row r="364" spans="1:5" ht="26.25" x14ac:dyDescent="0.4">
      <c r="A364" s="2"/>
      <c r="E364" s="8"/>
    </row>
    <row r="365" spans="1:5" ht="26.25" x14ac:dyDescent="0.4">
      <c r="A365" s="2"/>
      <c r="E365" s="8"/>
    </row>
    <row r="366" spans="1:5" ht="26.25" x14ac:dyDescent="0.4">
      <c r="A366" s="2"/>
      <c r="E366" s="8"/>
    </row>
    <row r="367" spans="1:5" ht="26.25" x14ac:dyDescent="0.4">
      <c r="A367" s="2"/>
      <c r="E367" s="8"/>
    </row>
    <row r="368" spans="1:5" ht="26.25" x14ac:dyDescent="0.4">
      <c r="A368" s="2"/>
      <c r="E368" s="8"/>
    </row>
    <row r="369" spans="1:5" ht="26.25" x14ac:dyDescent="0.4">
      <c r="A369" s="2"/>
      <c r="E369" s="8"/>
    </row>
    <row r="370" spans="1:5" ht="26.25" x14ac:dyDescent="0.4">
      <c r="A370" s="2"/>
      <c r="E370" s="8"/>
    </row>
    <row r="371" spans="1:5" ht="26.25" x14ac:dyDescent="0.4">
      <c r="A371" s="2"/>
      <c r="E371" s="8"/>
    </row>
    <row r="372" spans="1:5" ht="26.25" x14ac:dyDescent="0.4">
      <c r="A372" s="2"/>
      <c r="E372" s="8"/>
    </row>
    <row r="373" spans="1:5" ht="26.25" x14ac:dyDescent="0.4">
      <c r="A373" s="2"/>
      <c r="E373" s="8"/>
    </row>
    <row r="374" spans="1:5" ht="26.25" x14ac:dyDescent="0.4">
      <c r="A374" s="2"/>
      <c r="E374" s="8"/>
    </row>
    <row r="375" spans="1:5" ht="26.25" x14ac:dyDescent="0.4">
      <c r="A375" s="2"/>
      <c r="E375" s="8"/>
    </row>
    <row r="376" spans="1:5" ht="26.25" x14ac:dyDescent="0.4">
      <c r="A376" s="2"/>
      <c r="E376" s="8"/>
    </row>
    <row r="377" spans="1:5" ht="26.25" x14ac:dyDescent="0.4">
      <c r="A377" s="2"/>
      <c r="E377" s="8"/>
    </row>
    <row r="378" spans="1:5" ht="26.25" x14ac:dyDescent="0.4">
      <c r="A378" s="2"/>
      <c r="E378" s="8"/>
    </row>
    <row r="379" spans="1:5" ht="26.25" x14ac:dyDescent="0.4">
      <c r="A379" s="2"/>
      <c r="E379" s="8"/>
    </row>
    <row r="380" spans="1:5" ht="26.25" x14ac:dyDescent="0.4">
      <c r="A380" s="2"/>
      <c r="E380" s="8"/>
    </row>
    <row r="381" spans="1:5" ht="26.25" x14ac:dyDescent="0.4">
      <c r="A381" s="2"/>
      <c r="E381" s="8"/>
    </row>
    <row r="382" spans="1:5" ht="26.25" x14ac:dyDescent="0.4">
      <c r="A382" s="2"/>
      <c r="E382" s="8"/>
    </row>
    <row r="383" spans="1:5" ht="26.25" x14ac:dyDescent="0.4">
      <c r="A383" s="2"/>
      <c r="E383" s="8"/>
    </row>
    <row r="384" spans="1:5" ht="26.25" x14ac:dyDescent="0.4">
      <c r="A384" s="2"/>
      <c r="E384" s="8"/>
    </row>
    <row r="385" spans="1:5" ht="26.25" x14ac:dyDescent="0.4">
      <c r="A385" s="2"/>
      <c r="E385" s="8"/>
    </row>
    <row r="386" spans="1:5" ht="26.25" x14ac:dyDescent="0.4">
      <c r="A386" s="2"/>
      <c r="E386" s="8"/>
    </row>
    <row r="387" spans="1:5" ht="26.25" x14ac:dyDescent="0.4">
      <c r="A387" s="2"/>
      <c r="E387" s="8"/>
    </row>
    <row r="388" spans="1:5" ht="26.25" x14ac:dyDescent="0.4">
      <c r="A388" s="2"/>
      <c r="E388" s="8"/>
    </row>
    <row r="389" spans="1:5" ht="26.25" x14ac:dyDescent="0.4">
      <c r="A389" s="2"/>
      <c r="E389" s="8"/>
    </row>
    <row r="390" spans="1:5" ht="26.25" x14ac:dyDescent="0.4">
      <c r="A390" s="2"/>
      <c r="E390" s="8"/>
    </row>
    <row r="391" spans="1:5" ht="26.25" x14ac:dyDescent="0.4">
      <c r="A391" s="2"/>
      <c r="E391" s="8"/>
    </row>
    <row r="392" spans="1:5" ht="26.25" x14ac:dyDescent="0.4">
      <c r="A392" s="2"/>
      <c r="E392" s="8"/>
    </row>
    <row r="393" spans="1:5" ht="26.25" x14ac:dyDescent="0.4">
      <c r="A393" s="2"/>
      <c r="E393" s="8"/>
    </row>
    <row r="394" spans="1:5" ht="26.25" x14ac:dyDescent="0.4">
      <c r="A394" s="2"/>
      <c r="E394" s="8"/>
    </row>
    <row r="395" spans="1:5" ht="26.25" x14ac:dyDescent="0.4">
      <c r="A395" s="2"/>
      <c r="E395" s="8"/>
    </row>
    <row r="396" spans="1:5" ht="26.25" x14ac:dyDescent="0.4">
      <c r="A396" s="2"/>
      <c r="E396" s="8"/>
    </row>
    <row r="397" spans="1:5" ht="26.25" x14ac:dyDescent="0.4">
      <c r="A397" s="2"/>
      <c r="E397" s="8"/>
    </row>
    <row r="398" spans="1:5" ht="26.25" x14ac:dyDescent="0.4">
      <c r="A398" s="2"/>
      <c r="E398" s="8"/>
    </row>
    <row r="399" spans="1:5" ht="26.25" x14ac:dyDescent="0.4">
      <c r="A399" s="2"/>
      <c r="E399" s="8"/>
    </row>
    <row r="400" spans="1:5" ht="26.25" x14ac:dyDescent="0.4">
      <c r="A400" s="2"/>
      <c r="E400" s="8"/>
    </row>
    <row r="401" spans="1:5" ht="26.25" x14ac:dyDescent="0.4">
      <c r="A401" s="2"/>
      <c r="E401" s="8"/>
    </row>
    <row r="402" spans="1:5" ht="26.25" x14ac:dyDescent="0.4">
      <c r="A402" s="2"/>
      <c r="E402" s="8"/>
    </row>
    <row r="403" spans="1:5" ht="26.25" x14ac:dyDescent="0.4">
      <c r="A403" s="2"/>
      <c r="E403" s="8"/>
    </row>
    <row r="404" spans="1:5" ht="26.25" x14ac:dyDescent="0.4">
      <c r="A404" s="2"/>
      <c r="E404" s="8"/>
    </row>
    <row r="405" spans="1:5" ht="26.25" x14ac:dyDescent="0.4">
      <c r="A405" s="2"/>
      <c r="E405" s="8"/>
    </row>
    <row r="406" spans="1:5" ht="26.25" x14ac:dyDescent="0.4">
      <c r="A406" s="2"/>
      <c r="E406" s="8"/>
    </row>
    <row r="407" spans="1:5" ht="26.25" x14ac:dyDescent="0.4">
      <c r="A407" s="2"/>
      <c r="E407" s="8"/>
    </row>
    <row r="408" spans="1:5" ht="26.25" x14ac:dyDescent="0.4">
      <c r="A408" s="2"/>
      <c r="E408" s="8"/>
    </row>
  </sheetData>
  <sheetProtection algorithmName="SHA-512" hashValue="AlsLHzUiJBjWEnz3bKWJ48B1RehQUOxCQGN4ISD3cwBnAw7E0tr61OjUvLmbMFZwzERPv49z1ahdt+Oa3VX9iw==" saltValue="nYFv7WWEms+ai4w0ZL6+9A==" spinCount="100000" sheet="1" objects="1" scenarios="1"/>
  <sortState xmlns:xlrd2="http://schemas.microsoft.com/office/spreadsheetml/2017/richdata2" ref="B6:V25">
    <sortCondition ref="C6:C25"/>
  </sortState>
  <hyperlinks>
    <hyperlink ref="F6" r:id="rId1" display="https://www.reutersconnect.com/all?search=slug:Soccer%20ARS" xr:uid="{467970AA-B694-4C3F-8BC9-70C6BB9ED529}"/>
    <hyperlink ref="F10" r:id="rId2" display="https://www.reutersconnect.com/all?search=slug:Soccer%20BRH" xr:uid="{F1F90B5F-BA2E-4D96-9AFC-5C452B63D82A}"/>
    <hyperlink ref="F11" r:id="rId3" display="https://www.reutersconnect.com/all?search=slug:Soccer%20BUR" xr:uid="{F4417B10-37D1-4010-898E-7737F71B96DD}"/>
    <hyperlink ref="F12" r:id="rId4" display="https://www.reutersconnect.com/all?search=slug:Soccer%20CHE" xr:uid="{39B11B97-42F8-4411-97E5-07A0BECFA6BA}"/>
    <hyperlink ref="F13" r:id="rId5" display="https://www.reutersconnect.com/all?search=slug:Soccer%20CRY" xr:uid="{C8C47314-5777-4BAD-907D-FCAF454428F7}"/>
    <hyperlink ref="F14" r:id="rId6" display="https://www.reutersconnect.com/all?search=slug:Soccer%20LEI" xr:uid="{6601C7CA-8C00-4F73-AE94-A0BBE5B6551F}"/>
    <hyperlink ref="F15" r:id="rId7" display="https://www.reutersconnect.com/all?search=slug:Soccer%20LIV" xr:uid="{01A335A3-CF62-49DB-8E82-72685D90D254}"/>
    <hyperlink ref="F16" r:id="rId8" display="https://www.reutersconnect.com/all?search=slug:Soccer%20MCI" xr:uid="{38FF4D22-5972-4B90-9BC3-1BFC42BEEC16}"/>
    <hyperlink ref="F17" r:id="rId9" display="https://www.reutersconnect.com/all?search=slug:Soccer%20MUN" xr:uid="{7F1F2925-DE13-400F-B8C0-92ADFD206186}"/>
    <hyperlink ref="F18" r:id="rId10" display="https://www.reutersconnect.com/all?search=slug:Soccer%20NEW" xr:uid="{7039E317-B8C8-4267-89FA-230BE595CAAA}"/>
    <hyperlink ref="F21" r:id="rId11" display="https://www.reutersconnect.com/all?search=slug:Soccer%20SOU" xr:uid="{2168CD96-F355-406B-A6B2-CC94596EE69D}"/>
    <hyperlink ref="F22" r:id="rId12" display="https://www.reutersconnect.com/all?search=slug:Soccer%20TOT" xr:uid="{C01F586D-C877-4B18-814D-1C650E10E5FB}"/>
    <hyperlink ref="F24" r:id="rId13" display="https://www.reutersconnect.com/all?search=slug:Soccer%20WHU" xr:uid="{DDE1B68E-6339-4947-8B73-F6DD55293EDA}"/>
    <hyperlink ref="F25" r:id="rId14" display="https://www.reutersconnect.com/all?search=slug:Soccer%20WLV" xr:uid="{E1B21FAF-423E-4257-8144-37166036F338}"/>
    <hyperlink ref="F7" r:id="rId15" display="https://www.reutersconnect.com/all?search=slug:Soccer%20ARS" xr:uid="{C8CCD03E-7D9D-458D-AF7C-E295C3795C7A}"/>
    <hyperlink ref="F8" r:id="rId16" display="https://www.reutersconnect.com/all?search=slug:Soccer%20CHE" xr:uid="{56162EAE-4FF1-4F58-9FA2-00693D5F9E5C}"/>
    <hyperlink ref="F23" r:id="rId17" display="https://www.reutersconnect.com/all?search=slug:Soccer%20WLV" xr:uid="{D4E92880-C928-42D2-9EA9-8286F387E18E}"/>
    <hyperlink ref="F20" r:id="rId18" display="https://www.reutersconnect.com/all?search=slug:Soccer%20LEI" xr:uid="{673EC0EA-262E-4378-A143-0D18308C7D56}"/>
  </hyperlinks>
  <pageMargins left="0.7" right="0.7" top="0.75" bottom="0.75" header="0.3" footer="0.3"/>
  <pageSetup orientation="portrait"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DCCF6-B20C-4976-BE36-BF6B0AB1C631}">
  <sheetPr codeName="Sheet27"/>
  <dimension ref="A1:AZ386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21" customHeight="1" x14ac:dyDescent="0.25"/>
  <cols>
    <col min="1" max="1" width="10.7109375" style="497" customWidth="1"/>
    <col min="2" max="2" width="34.28515625" style="510" customWidth="1"/>
    <col min="3" max="3" width="19.7109375" style="498" customWidth="1"/>
    <col min="4" max="7" width="17.28515625" style="491" hidden="1" customWidth="1"/>
    <col min="8" max="8" width="33.5703125" style="42" customWidth="1"/>
    <col min="9" max="9" width="30.42578125" style="42" customWidth="1"/>
    <col min="10" max="10" width="14.85546875" style="88" bestFit="1" customWidth="1"/>
    <col min="11" max="11" width="12.140625" style="42" bestFit="1" customWidth="1"/>
    <col min="12" max="12" width="11.42578125" style="42" bestFit="1" customWidth="1"/>
    <col min="13" max="13" width="14.85546875" style="89" bestFit="1" customWidth="1"/>
    <col min="14" max="14" width="18.42578125" hidden="1" customWidth="1"/>
    <col min="15" max="15" width="18.42578125" style="62" hidden="1" customWidth="1"/>
    <col min="16" max="16" width="12.28515625" style="62" hidden="1" customWidth="1"/>
    <col min="17" max="17" width="6.42578125" style="62" hidden="1" customWidth="1"/>
    <col min="18" max="19" width="17.7109375" style="91" customWidth="1"/>
    <col min="20" max="21" width="20.7109375" style="92" hidden="1" customWidth="1"/>
    <col min="22" max="22" width="7.28515625" style="65" bestFit="1" customWidth="1"/>
    <col min="23" max="23" width="8.42578125" style="65" bestFit="1" customWidth="1"/>
    <col min="24" max="24" width="7.7109375" style="65" bestFit="1" customWidth="1"/>
    <col min="25" max="25" width="12" style="93" hidden="1" customWidth="1"/>
    <col min="26" max="26" width="11.5703125" style="93" hidden="1" customWidth="1"/>
    <col min="27" max="27" width="10.5703125" style="57" hidden="1" customWidth="1"/>
    <col min="28" max="28" width="10.140625" style="57" hidden="1" customWidth="1"/>
    <col min="29" max="29" width="21.42578125" style="70" hidden="1" customWidth="1"/>
    <col min="30" max="31" width="21.42578125" style="43" hidden="1" customWidth="1"/>
    <col min="32" max="33" width="9.28515625" style="492" customWidth="1"/>
    <col min="34" max="34" width="11.5703125" bestFit="1" customWidth="1"/>
    <col min="35" max="35" width="13.42578125" bestFit="1" customWidth="1"/>
    <col min="36" max="36" width="10.28515625" bestFit="1" customWidth="1"/>
    <col min="37" max="37" width="11.140625" bestFit="1" customWidth="1"/>
    <col min="38" max="38" width="16.28515625" bestFit="1" customWidth="1"/>
    <col min="39" max="39" width="14.85546875" bestFit="1" customWidth="1"/>
    <col min="40" max="42" width="9.140625" customWidth="1"/>
    <col min="43" max="43" width="13.42578125" bestFit="1" customWidth="1"/>
    <col min="44" max="44" width="13.85546875" bestFit="1" customWidth="1"/>
    <col min="45" max="45" width="12.7109375" bestFit="1" customWidth="1"/>
    <col min="46" max="46" width="13.42578125" customWidth="1"/>
    <col min="47" max="47" width="6.7109375" bestFit="1" customWidth="1"/>
    <col min="48" max="48" width="6.85546875" bestFit="1" customWidth="1"/>
    <col min="49" max="49" width="15.140625" bestFit="1" customWidth="1"/>
    <col min="50" max="50" width="14.42578125" style="43" bestFit="1" customWidth="1"/>
    <col min="51" max="51" width="11.7109375" style="43" bestFit="1" customWidth="1"/>
    <col min="52" max="52" width="12.28515625" style="43" bestFit="1" customWidth="1"/>
    <col min="53" max="16384" width="9.140625" style="43"/>
  </cols>
  <sheetData>
    <row r="1" spans="1:52" s="496" customFormat="1" ht="21" customHeight="1" thickBot="1" x14ac:dyDescent="0.3">
      <c r="A1" s="555" t="s">
        <v>259</v>
      </c>
      <c r="B1" s="556" t="s">
        <v>144</v>
      </c>
      <c r="C1" s="557" t="s">
        <v>835</v>
      </c>
      <c r="D1" s="558" t="s">
        <v>815</v>
      </c>
      <c r="E1" s="559" t="s">
        <v>814</v>
      </c>
      <c r="F1" s="559" t="s">
        <v>813</v>
      </c>
      <c r="G1" s="560" t="s">
        <v>816</v>
      </c>
      <c r="H1" s="561" t="s">
        <v>146</v>
      </c>
      <c r="I1" s="562" t="s">
        <v>147</v>
      </c>
      <c r="J1" s="563" t="s">
        <v>148</v>
      </c>
      <c r="K1" s="554" t="s">
        <v>149</v>
      </c>
      <c r="L1" s="554" t="s">
        <v>150</v>
      </c>
      <c r="M1" s="564" t="s">
        <v>151</v>
      </c>
      <c r="N1" s="565" t="s">
        <v>152</v>
      </c>
      <c r="O1" s="566" t="s">
        <v>153</v>
      </c>
      <c r="P1" s="566" t="s">
        <v>154</v>
      </c>
      <c r="Q1" s="558" t="s">
        <v>155</v>
      </c>
      <c r="R1" s="501" t="s">
        <v>1341</v>
      </c>
      <c r="S1" s="501" t="s">
        <v>1340</v>
      </c>
      <c r="T1" s="567" t="s">
        <v>156</v>
      </c>
      <c r="U1" s="568" t="s">
        <v>157</v>
      </c>
      <c r="V1" s="569" t="s">
        <v>158</v>
      </c>
      <c r="W1" s="570" t="s">
        <v>159</v>
      </c>
      <c r="X1" s="571" t="s">
        <v>160</v>
      </c>
      <c r="Y1" s="572" t="s">
        <v>161</v>
      </c>
      <c r="Z1" s="573" t="s">
        <v>162</v>
      </c>
      <c r="AA1" s="574" t="s">
        <v>163</v>
      </c>
      <c r="AB1" s="575" t="s">
        <v>164</v>
      </c>
      <c r="AC1" s="277" t="s">
        <v>836</v>
      </c>
      <c r="AD1" s="576" t="s">
        <v>837</v>
      </c>
      <c r="AE1" s="577" t="s">
        <v>838</v>
      </c>
      <c r="AF1" s="493"/>
      <c r="AG1" s="493"/>
      <c r="AH1" s="494"/>
      <c r="AI1" s="494"/>
      <c r="AJ1" s="494"/>
      <c r="AK1" s="494"/>
      <c r="AL1" s="494"/>
      <c r="AM1" s="494"/>
      <c r="AN1" s="494"/>
      <c r="AO1" s="494"/>
      <c r="AP1" s="494"/>
      <c r="AQ1" s="494"/>
      <c r="AR1" s="494"/>
      <c r="AS1" s="494"/>
      <c r="AT1" s="494"/>
      <c r="AU1" s="494"/>
      <c r="AV1" s="494"/>
      <c r="AW1" s="494"/>
      <c r="AX1" s="495"/>
      <c r="AY1" s="495"/>
      <c r="AZ1" s="495"/>
    </row>
    <row r="2" spans="1:52" ht="21" customHeight="1" thickBot="1" x14ac:dyDescent="0.3">
      <c r="A2" s="520">
        <v>1</v>
      </c>
      <c r="B2" s="511">
        <v>44421</v>
      </c>
      <c r="C2" s="525">
        <v>44421.625</v>
      </c>
      <c r="D2" s="584">
        <v>44421.833333333336</v>
      </c>
      <c r="E2" s="584">
        <v>44421.875</v>
      </c>
      <c r="F2" s="584">
        <v>44421.916666666664</v>
      </c>
      <c r="G2" s="585">
        <v>44421.916666666664</v>
      </c>
      <c r="H2" s="517" t="s">
        <v>866</v>
      </c>
      <c r="I2" s="514" t="s">
        <v>867</v>
      </c>
      <c r="J2" s="544" t="s">
        <v>364</v>
      </c>
      <c r="K2" s="616">
        <v>2</v>
      </c>
      <c r="L2" s="616">
        <v>0</v>
      </c>
      <c r="M2" s="549" t="s">
        <v>6</v>
      </c>
      <c r="N2" s="47">
        <v>44704.768229166664</v>
      </c>
      <c r="O2" s="48" t="s">
        <v>166</v>
      </c>
      <c r="P2" s="49" t="s">
        <v>1362</v>
      </c>
      <c r="Q2" s="50"/>
      <c r="R2" s="501">
        <f t="shared" ref="R2:R65" si="0">IF(T2-U2&gt;=0, INT(T2+0.55),IF((U2-T2)&gt;0.2,INT(T2+0.2),S2))</f>
        <v>1</v>
      </c>
      <c r="S2" s="501">
        <f t="shared" ref="S2:S65" si="1">IF(U2-T2&gt;0, INT(U2+0.55),IF((T2-U2)&gt;=0.2,INT(U2+0.2),R2))</f>
        <v>2</v>
      </c>
      <c r="T2" s="51">
        <v>1.1995500326156616</v>
      </c>
      <c r="U2" s="52">
        <v>1.5505001544952393</v>
      </c>
      <c r="V2" s="502">
        <v>0.2944551742859296</v>
      </c>
      <c r="W2" s="503">
        <v>0.2509573221032691</v>
      </c>
      <c r="X2" s="504">
        <v>0.45321902632713318</v>
      </c>
      <c r="Y2" s="53">
        <v>2</v>
      </c>
      <c r="Z2" s="54">
        <v>0</v>
      </c>
      <c r="AA2" s="55"/>
      <c r="AB2" s="56"/>
      <c r="AC2" s="83">
        <f t="shared" ref="AC2:AC65" si="2">IF(C2&lt;&gt;"TBC",C2-1/24,"TBC")</f>
        <v>44421.583333333336</v>
      </c>
      <c r="AD2" s="84">
        <f t="shared" ref="AD2:AD65" si="3">IF(C2&lt;&gt;"TBC",C2-1/12,"TBC")</f>
        <v>44421.541666666664</v>
      </c>
      <c r="AE2" s="85">
        <f t="shared" ref="AE2:AE65" si="4">IF(C2&lt;&gt;"TBC",C2-1/8,"TBC")</f>
        <v>44421.5</v>
      </c>
    </row>
    <row r="3" spans="1:52" ht="21" customHeight="1" thickBot="1" x14ac:dyDescent="0.3">
      <c r="A3" s="521">
        <v>1</v>
      </c>
      <c r="B3" s="512">
        <v>44422</v>
      </c>
      <c r="C3" s="523">
        <v>44422.3125</v>
      </c>
      <c r="D3" s="586">
        <v>44422.520833333336</v>
      </c>
      <c r="E3" s="586">
        <v>44422.5625</v>
      </c>
      <c r="F3" s="586">
        <v>44422.604166666664</v>
      </c>
      <c r="G3" s="587">
        <v>44422.604166666664</v>
      </c>
      <c r="H3" s="518" t="s">
        <v>1005</v>
      </c>
      <c r="I3" s="515" t="s">
        <v>174</v>
      </c>
      <c r="J3" s="545" t="s">
        <v>49</v>
      </c>
      <c r="K3" s="617">
        <v>5</v>
      </c>
      <c r="L3" s="617">
        <v>1</v>
      </c>
      <c r="M3" s="550" t="s">
        <v>818</v>
      </c>
      <c r="N3" s="59">
        <v>44704.768229166664</v>
      </c>
      <c r="O3" s="60" t="s">
        <v>166</v>
      </c>
      <c r="P3" s="61" t="s">
        <v>1362</v>
      </c>
      <c r="Q3" s="532"/>
      <c r="R3" s="499">
        <f t="shared" si="0"/>
        <v>2</v>
      </c>
      <c r="S3" s="499">
        <f t="shared" si="1"/>
        <v>1</v>
      </c>
      <c r="T3" s="63">
        <v>2.0685501098632813</v>
      </c>
      <c r="U3" s="64">
        <v>1.2304999828338623</v>
      </c>
      <c r="V3" s="505">
        <v>0.561404316036901</v>
      </c>
      <c r="W3" s="533">
        <v>0.21057968264650453</v>
      </c>
      <c r="X3" s="506">
        <v>0.22230935096740723</v>
      </c>
      <c r="Y3" s="66">
        <v>5</v>
      </c>
      <c r="Z3" s="67">
        <v>1</v>
      </c>
      <c r="AA3" s="68"/>
      <c r="AB3" s="69"/>
      <c r="AC3" s="45">
        <f t="shared" si="2"/>
        <v>44422.270833333336</v>
      </c>
      <c r="AD3" s="534">
        <f t="shared" si="3"/>
        <v>44422.229166666664</v>
      </c>
      <c r="AE3" s="46">
        <f t="shared" si="4"/>
        <v>44422.1875</v>
      </c>
    </row>
    <row r="4" spans="1:52" ht="21" customHeight="1" thickBot="1" x14ac:dyDescent="0.3">
      <c r="A4" s="521">
        <v>1</v>
      </c>
      <c r="B4" s="512">
        <v>44422</v>
      </c>
      <c r="C4" s="523">
        <v>44422.416666666664</v>
      </c>
      <c r="D4" s="586">
        <v>44422.625</v>
      </c>
      <c r="E4" s="586">
        <v>44422.666666666664</v>
      </c>
      <c r="F4" s="586">
        <v>44422.708333333336</v>
      </c>
      <c r="G4" s="587">
        <v>44422.708333333336</v>
      </c>
      <c r="H4" s="518" t="s">
        <v>1006</v>
      </c>
      <c r="I4" s="515" t="s">
        <v>169</v>
      </c>
      <c r="J4" s="545" t="s">
        <v>20</v>
      </c>
      <c r="K4" s="617">
        <v>1</v>
      </c>
      <c r="L4" s="617">
        <v>2</v>
      </c>
      <c r="M4" s="550" t="s">
        <v>16</v>
      </c>
      <c r="N4" s="59">
        <v>44704.768229166664</v>
      </c>
      <c r="O4" s="60" t="s">
        <v>166</v>
      </c>
      <c r="P4" s="61" t="s">
        <v>1362</v>
      </c>
      <c r="Q4" s="532"/>
      <c r="R4" s="499">
        <f t="shared" si="0"/>
        <v>1</v>
      </c>
      <c r="S4" s="499">
        <f t="shared" si="1"/>
        <v>1</v>
      </c>
      <c r="T4" s="63">
        <v>0.88054996728897095</v>
      </c>
      <c r="U4" s="64">
        <v>1.3905000686645508</v>
      </c>
      <c r="V4" s="505">
        <v>0.23785634378789311</v>
      </c>
      <c r="W4" s="533">
        <v>0.27393214035800401</v>
      </c>
      <c r="X4" s="506">
        <v>0.48757550120353699</v>
      </c>
      <c r="Y4" s="66">
        <v>1</v>
      </c>
      <c r="Z4" s="67">
        <v>2</v>
      </c>
      <c r="AA4" s="68"/>
      <c r="AB4" s="69"/>
      <c r="AC4" s="45">
        <f t="shared" si="2"/>
        <v>44422.375</v>
      </c>
      <c r="AD4" s="534">
        <f t="shared" si="3"/>
        <v>44422.333333333328</v>
      </c>
      <c r="AE4" s="46">
        <f t="shared" si="4"/>
        <v>44422.291666666664</v>
      </c>
    </row>
    <row r="5" spans="1:52" ht="21" customHeight="1" thickBot="1" x14ac:dyDescent="0.3">
      <c r="A5" s="521">
        <v>1</v>
      </c>
      <c r="B5" s="512">
        <v>44422</v>
      </c>
      <c r="C5" s="523">
        <v>44422.416666666664</v>
      </c>
      <c r="D5" s="586">
        <v>44422.625</v>
      </c>
      <c r="E5" s="586">
        <v>44422.666666666664</v>
      </c>
      <c r="F5" s="586">
        <v>44422.708333333336</v>
      </c>
      <c r="G5" s="587">
        <v>44422.708333333336</v>
      </c>
      <c r="H5" s="518" t="s">
        <v>868</v>
      </c>
      <c r="I5" s="515" t="s">
        <v>181</v>
      </c>
      <c r="J5" s="545" t="s">
        <v>24</v>
      </c>
      <c r="K5" s="617">
        <v>3</v>
      </c>
      <c r="L5" s="617">
        <v>0</v>
      </c>
      <c r="M5" s="550" t="s">
        <v>28</v>
      </c>
      <c r="N5" s="59">
        <v>44704.768229166664</v>
      </c>
      <c r="O5" s="60" t="s">
        <v>166</v>
      </c>
      <c r="P5" s="61" t="s">
        <v>1362</v>
      </c>
      <c r="Q5" s="532"/>
      <c r="R5" s="499">
        <f t="shared" si="0"/>
        <v>2</v>
      </c>
      <c r="S5" s="499">
        <f t="shared" si="1"/>
        <v>1</v>
      </c>
      <c r="T5" s="63">
        <v>1.9805499315261841</v>
      </c>
      <c r="U5" s="64">
        <v>0.89049994945526123</v>
      </c>
      <c r="V5" s="505">
        <v>0.62375571820551134</v>
      </c>
      <c r="W5" s="533">
        <v>0.21023152892323421</v>
      </c>
      <c r="X5" s="506">
        <v>0.16166798770427704</v>
      </c>
      <c r="Y5" s="66">
        <v>3</v>
      </c>
      <c r="Z5" s="67">
        <v>0</v>
      </c>
      <c r="AA5" s="68"/>
      <c r="AB5" s="69"/>
      <c r="AC5" s="45">
        <f t="shared" si="2"/>
        <v>44422.375</v>
      </c>
      <c r="AD5" s="534">
        <f t="shared" si="3"/>
        <v>44422.333333333328</v>
      </c>
      <c r="AE5" s="46">
        <f t="shared" si="4"/>
        <v>44422.291666666664</v>
      </c>
    </row>
    <row r="6" spans="1:52" ht="21" customHeight="1" thickBot="1" x14ac:dyDescent="0.3">
      <c r="A6" s="521">
        <v>1</v>
      </c>
      <c r="B6" s="512">
        <v>44422</v>
      </c>
      <c r="C6" s="523">
        <v>44422.416666666664</v>
      </c>
      <c r="D6" s="586">
        <v>44422.625</v>
      </c>
      <c r="E6" s="586">
        <v>44422.666666666664</v>
      </c>
      <c r="F6" s="586">
        <v>44422.708333333336</v>
      </c>
      <c r="G6" s="587">
        <v>44422.708333333336</v>
      </c>
      <c r="H6" s="518" t="s">
        <v>869</v>
      </c>
      <c r="I6" s="515" t="s">
        <v>177</v>
      </c>
      <c r="J6" s="545" t="s">
        <v>32</v>
      </c>
      <c r="K6" s="617">
        <v>3</v>
      </c>
      <c r="L6" s="617">
        <v>1</v>
      </c>
      <c r="M6" s="550" t="s">
        <v>61</v>
      </c>
      <c r="N6" s="59">
        <v>44704.768229166664</v>
      </c>
      <c r="O6" s="60" t="s">
        <v>166</v>
      </c>
      <c r="P6" s="61" t="s">
        <v>1362</v>
      </c>
      <c r="Q6" s="532"/>
      <c r="R6" s="499">
        <f t="shared" si="0"/>
        <v>2</v>
      </c>
      <c r="S6" s="499">
        <f t="shared" si="1"/>
        <v>2</v>
      </c>
      <c r="T6" s="63">
        <v>1.4305500984191895</v>
      </c>
      <c r="U6" s="64">
        <v>1.4804999828338623</v>
      </c>
      <c r="V6" s="505">
        <v>0.36459759419918814</v>
      </c>
      <c r="W6" s="533">
        <v>0.24713079972439578</v>
      </c>
      <c r="X6" s="506">
        <v>0.38670793175697327</v>
      </c>
      <c r="Y6" s="66">
        <v>3</v>
      </c>
      <c r="Z6" s="67">
        <v>1</v>
      </c>
      <c r="AA6" s="68"/>
      <c r="AB6" s="69"/>
      <c r="AC6" s="45">
        <f t="shared" si="2"/>
        <v>44422.375</v>
      </c>
      <c r="AD6" s="534">
        <f t="shared" si="3"/>
        <v>44422.333333333328</v>
      </c>
      <c r="AE6" s="46">
        <f t="shared" si="4"/>
        <v>44422.291666666664</v>
      </c>
    </row>
    <row r="7" spans="1:52" ht="21" customHeight="1" thickBot="1" x14ac:dyDescent="0.3">
      <c r="A7" s="521">
        <v>1</v>
      </c>
      <c r="B7" s="512">
        <v>44422</v>
      </c>
      <c r="C7" s="523">
        <v>44422.416666666664</v>
      </c>
      <c r="D7" s="586">
        <v>44422.625</v>
      </c>
      <c r="E7" s="586">
        <v>44422.666666666664</v>
      </c>
      <c r="F7" s="586">
        <v>44422.708333333336</v>
      </c>
      <c r="G7" s="587">
        <v>44422.708333333336</v>
      </c>
      <c r="H7" s="518" t="s">
        <v>1007</v>
      </c>
      <c r="I7" s="515" t="s">
        <v>172</v>
      </c>
      <c r="J7" s="545" t="s">
        <v>36</v>
      </c>
      <c r="K7" s="617">
        <v>1</v>
      </c>
      <c r="L7" s="617">
        <v>0</v>
      </c>
      <c r="M7" s="550" t="s">
        <v>74</v>
      </c>
      <c r="N7" s="59">
        <v>44704.768229166664</v>
      </c>
      <c r="O7" s="60" t="s">
        <v>166</v>
      </c>
      <c r="P7" s="61" t="s">
        <v>1362</v>
      </c>
      <c r="Q7" s="532"/>
      <c r="R7" s="499">
        <f t="shared" si="0"/>
        <v>1</v>
      </c>
      <c r="S7" s="499">
        <f t="shared" si="1"/>
        <v>1</v>
      </c>
      <c r="T7" s="63">
        <v>1.3865499496459961</v>
      </c>
      <c r="U7" s="64">
        <v>1.2105000019073486</v>
      </c>
      <c r="V7" s="505">
        <v>0.40918861467195611</v>
      </c>
      <c r="W7" s="533">
        <v>0.26286925713135501</v>
      </c>
      <c r="X7" s="506">
        <v>0.3270893394947052</v>
      </c>
      <c r="Y7" s="66">
        <v>1</v>
      </c>
      <c r="Z7" s="67">
        <v>0</v>
      </c>
      <c r="AA7" s="68"/>
      <c r="AB7" s="69"/>
      <c r="AC7" s="45">
        <f t="shared" si="2"/>
        <v>44422.375</v>
      </c>
      <c r="AD7" s="534">
        <f t="shared" si="3"/>
        <v>44422.333333333328</v>
      </c>
      <c r="AE7" s="46">
        <f t="shared" si="4"/>
        <v>44422.291666666664</v>
      </c>
    </row>
    <row r="8" spans="1:52" ht="21" customHeight="1" thickBot="1" x14ac:dyDescent="0.3">
      <c r="A8" s="521">
        <v>1</v>
      </c>
      <c r="B8" s="512">
        <v>44422</v>
      </c>
      <c r="C8" s="523">
        <v>44422.416666666664</v>
      </c>
      <c r="D8" s="586">
        <v>44422.625</v>
      </c>
      <c r="E8" s="586">
        <v>44422.666666666664</v>
      </c>
      <c r="F8" s="586">
        <v>44422.708333333336</v>
      </c>
      <c r="G8" s="587">
        <v>44422.708333333336</v>
      </c>
      <c r="H8" s="518" t="s">
        <v>870</v>
      </c>
      <c r="I8" s="515" t="s">
        <v>871</v>
      </c>
      <c r="J8" s="545" t="s">
        <v>67</v>
      </c>
      <c r="K8" s="617">
        <v>3</v>
      </c>
      <c r="L8" s="617">
        <v>2</v>
      </c>
      <c r="M8" s="550" t="s">
        <v>10</v>
      </c>
      <c r="N8" s="59">
        <v>44704.768229166664</v>
      </c>
      <c r="O8" s="60" t="s">
        <v>166</v>
      </c>
      <c r="P8" s="61" t="s">
        <v>1362</v>
      </c>
      <c r="Q8" s="532"/>
      <c r="R8" s="499">
        <f t="shared" si="0"/>
        <v>1</v>
      </c>
      <c r="S8" s="499">
        <f t="shared" si="1"/>
        <v>2</v>
      </c>
      <c r="T8" s="63">
        <v>1.0015500783920288</v>
      </c>
      <c r="U8" s="64">
        <v>1.6904999017715454</v>
      </c>
      <c r="V8" s="505">
        <v>0.2234779076625458</v>
      </c>
      <c r="W8" s="533">
        <v>0.24115347099975498</v>
      </c>
      <c r="X8" s="506">
        <v>0.53346711397171021</v>
      </c>
      <c r="Y8" s="66">
        <v>3</v>
      </c>
      <c r="Z8" s="67">
        <v>2</v>
      </c>
      <c r="AA8" s="68"/>
      <c r="AB8" s="69"/>
      <c r="AC8" s="45">
        <f t="shared" si="2"/>
        <v>44422.375</v>
      </c>
      <c r="AD8" s="534">
        <f t="shared" si="3"/>
        <v>44422.333333333328</v>
      </c>
      <c r="AE8" s="46">
        <f t="shared" si="4"/>
        <v>44422.291666666664</v>
      </c>
    </row>
    <row r="9" spans="1:52" ht="21" customHeight="1" thickBot="1" x14ac:dyDescent="0.3">
      <c r="A9" s="521">
        <v>1</v>
      </c>
      <c r="B9" s="512">
        <v>44422</v>
      </c>
      <c r="C9" s="523">
        <v>44422.520833333336</v>
      </c>
      <c r="D9" s="586">
        <v>44422.729166666664</v>
      </c>
      <c r="E9" s="586">
        <v>44422.770833333336</v>
      </c>
      <c r="F9" s="586">
        <v>44422.8125</v>
      </c>
      <c r="G9" s="587">
        <v>44422.8125</v>
      </c>
      <c r="H9" s="518" t="s">
        <v>1008</v>
      </c>
      <c r="I9" s="515" t="s">
        <v>872</v>
      </c>
      <c r="J9" s="545" t="s">
        <v>967</v>
      </c>
      <c r="K9" s="617">
        <v>0</v>
      </c>
      <c r="L9" s="617">
        <v>3</v>
      </c>
      <c r="M9" s="550" t="s">
        <v>41</v>
      </c>
      <c r="N9" s="59">
        <v>44704.768229166664</v>
      </c>
      <c r="O9" s="60" t="s">
        <v>166</v>
      </c>
      <c r="P9" s="61" t="s">
        <v>1362</v>
      </c>
      <c r="Q9" s="532"/>
      <c r="R9" s="499">
        <f t="shared" si="0"/>
        <v>0</v>
      </c>
      <c r="S9" s="499">
        <f t="shared" si="1"/>
        <v>3</v>
      </c>
      <c r="T9" s="63">
        <v>0.52855002880096436</v>
      </c>
      <c r="U9" s="64">
        <v>2.8105001449584961</v>
      </c>
      <c r="V9" s="505">
        <v>4.591142314622465E-2</v>
      </c>
      <c r="W9" s="533">
        <v>0.11127820463195534</v>
      </c>
      <c r="X9" s="506">
        <v>0.81796854734420776</v>
      </c>
      <c r="Y9" s="66">
        <v>0</v>
      </c>
      <c r="Z9" s="67">
        <v>3</v>
      </c>
      <c r="AA9" s="68"/>
      <c r="AB9" s="69"/>
      <c r="AC9" s="45">
        <f t="shared" si="2"/>
        <v>44422.479166666672</v>
      </c>
      <c r="AD9" s="534">
        <f t="shared" si="3"/>
        <v>44422.4375</v>
      </c>
      <c r="AE9" s="46">
        <f t="shared" si="4"/>
        <v>44422.395833333336</v>
      </c>
    </row>
    <row r="10" spans="1:52" ht="21" customHeight="1" thickBot="1" x14ac:dyDescent="0.3">
      <c r="A10" s="521">
        <v>1</v>
      </c>
      <c r="B10" s="512">
        <v>44423</v>
      </c>
      <c r="C10" s="523">
        <v>44423.375</v>
      </c>
      <c r="D10" s="586">
        <v>44423.583333333336</v>
      </c>
      <c r="E10" s="586">
        <v>44423.625</v>
      </c>
      <c r="F10" s="586">
        <v>44423.666666666664</v>
      </c>
      <c r="G10" s="587">
        <v>44423.666666666664</v>
      </c>
      <c r="H10" s="518" t="s">
        <v>1009</v>
      </c>
      <c r="I10" s="515" t="s">
        <v>173</v>
      </c>
      <c r="J10" s="545" t="s">
        <v>53</v>
      </c>
      <c r="K10" s="617">
        <v>2</v>
      </c>
      <c r="L10" s="617">
        <v>4</v>
      </c>
      <c r="M10" s="550" t="s">
        <v>70</v>
      </c>
      <c r="N10" s="59">
        <v>44704.768229166664</v>
      </c>
      <c r="O10" s="60" t="s">
        <v>166</v>
      </c>
      <c r="P10" s="61" t="s">
        <v>1362</v>
      </c>
      <c r="Q10" s="532"/>
      <c r="R10" s="499">
        <f t="shared" si="0"/>
        <v>1</v>
      </c>
      <c r="S10" s="499">
        <f t="shared" si="1"/>
        <v>1</v>
      </c>
      <c r="T10" s="63">
        <v>1.2545499801635742</v>
      </c>
      <c r="U10" s="64">
        <v>1.4105000495910645</v>
      </c>
      <c r="V10" s="505">
        <v>0.33395934868755006</v>
      </c>
      <c r="W10" s="533">
        <v>0.2592143272090664</v>
      </c>
      <c r="X10" s="506">
        <v>0.40584957599639893</v>
      </c>
      <c r="Y10" s="66">
        <v>2</v>
      </c>
      <c r="Z10" s="67">
        <v>4</v>
      </c>
      <c r="AA10" s="68"/>
      <c r="AB10" s="69"/>
      <c r="AC10" s="45">
        <f t="shared" si="2"/>
        <v>44423.333333333336</v>
      </c>
      <c r="AD10" s="534">
        <f t="shared" si="3"/>
        <v>44423.291666666664</v>
      </c>
      <c r="AE10" s="46">
        <f t="shared" si="4"/>
        <v>44423.25</v>
      </c>
    </row>
    <row r="11" spans="1:52" ht="21" customHeight="1" thickBot="1" x14ac:dyDescent="0.3">
      <c r="A11" s="521">
        <v>1</v>
      </c>
      <c r="B11" s="512">
        <v>44423</v>
      </c>
      <c r="C11" s="523">
        <v>44423.479166666664</v>
      </c>
      <c r="D11" s="586">
        <v>44423.6875</v>
      </c>
      <c r="E11" s="586">
        <v>44423.729166666664</v>
      </c>
      <c r="F11" s="586">
        <v>44423.770833333336</v>
      </c>
      <c r="G11" s="587">
        <v>44423.770833333336</v>
      </c>
      <c r="H11" s="518" t="s">
        <v>1010</v>
      </c>
      <c r="I11" s="515" t="s">
        <v>171</v>
      </c>
      <c r="J11" s="545" t="s">
        <v>64</v>
      </c>
      <c r="K11" s="617">
        <v>1</v>
      </c>
      <c r="L11" s="617">
        <v>0</v>
      </c>
      <c r="M11" s="550" t="s">
        <v>45</v>
      </c>
      <c r="N11" s="59">
        <v>44704.768229166664</v>
      </c>
      <c r="O11" s="60" t="s">
        <v>166</v>
      </c>
      <c r="P11" s="61" t="s">
        <v>1362</v>
      </c>
      <c r="Q11" s="532"/>
      <c r="R11" s="499">
        <f t="shared" si="0"/>
        <v>1</v>
      </c>
      <c r="S11" s="499">
        <f t="shared" si="1"/>
        <v>2</v>
      </c>
      <c r="T11" s="63">
        <v>1.2985497713088989</v>
      </c>
      <c r="U11" s="64">
        <v>2.0804998874664307</v>
      </c>
      <c r="V11" s="505">
        <v>0.23490670577549189</v>
      </c>
      <c r="W11" s="533">
        <v>0.21052172322936408</v>
      </c>
      <c r="X11" s="506">
        <v>0.54859018325805664</v>
      </c>
      <c r="Y11" s="66">
        <v>1</v>
      </c>
      <c r="Z11" s="67">
        <v>0</v>
      </c>
      <c r="AA11" s="68"/>
      <c r="AB11" s="69"/>
      <c r="AC11" s="45">
        <f t="shared" si="2"/>
        <v>44423.4375</v>
      </c>
      <c r="AD11" s="534">
        <f t="shared" si="3"/>
        <v>44423.395833333328</v>
      </c>
      <c r="AE11" s="46">
        <f t="shared" si="4"/>
        <v>44423.354166666664</v>
      </c>
    </row>
    <row r="12" spans="1:52" ht="21" customHeight="1" thickBot="1" x14ac:dyDescent="0.3">
      <c r="A12" s="520">
        <v>2</v>
      </c>
      <c r="B12" s="511">
        <v>44429</v>
      </c>
      <c r="C12" s="525">
        <v>44429.3125</v>
      </c>
      <c r="D12" s="584">
        <v>44429.520833333336</v>
      </c>
      <c r="E12" s="584">
        <v>44429.5625</v>
      </c>
      <c r="F12" s="584">
        <v>44429.604166666664</v>
      </c>
      <c r="G12" s="585">
        <v>44429.604166666664</v>
      </c>
      <c r="H12" s="517" t="s">
        <v>873</v>
      </c>
      <c r="I12" s="514" t="s">
        <v>165</v>
      </c>
      <c r="J12" s="544" t="s">
        <v>41</v>
      </c>
      <c r="K12" s="617">
        <v>2</v>
      </c>
      <c r="L12" s="617">
        <v>0</v>
      </c>
      <c r="M12" s="549" t="s">
        <v>20</v>
      </c>
      <c r="N12" s="47">
        <v>44704.768229166664</v>
      </c>
      <c r="O12" s="48" t="s">
        <v>166</v>
      </c>
      <c r="P12" s="49" t="s">
        <v>1362</v>
      </c>
      <c r="Q12" s="50"/>
      <c r="R12" s="501">
        <f t="shared" si="0"/>
        <v>3</v>
      </c>
      <c r="S12" s="501">
        <f t="shared" si="1"/>
        <v>0</v>
      </c>
      <c r="T12" s="51">
        <v>2.7505500316619873</v>
      </c>
      <c r="U12" s="52">
        <v>0.52049994468688965</v>
      </c>
      <c r="V12" s="502">
        <v>0.81515276626958111</v>
      </c>
      <c r="W12" s="503">
        <v>0.11516443417241368</v>
      </c>
      <c r="X12" s="504">
        <v>4.7227077186107635E-2</v>
      </c>
      <c r="Y12" s="53">
        <v>2</v>
      </c>
      <c r="Z12" s="54">
        <v>0</v>
      </c>
      <c r="AA12" s="55"/>
      <c r="AB12" s="56"/>
      <c r="AC12" s="83">
        <f t="shared" si="2"/>
        <v>44429.270833333336</v>
      </c>
      <c r="AD12" s="84">
        <f t="shared" si="3"/>
        <v>44429.229166666664</v>
      </c>
      <c r="AE12" s="85">
        <f t="shared" si="4"/>
        <v>44429.1875</v>
      </c>
    </row>
    <row r="13" spans="1:52" ht="21" customHeight="1" thickBot="1" x14ac:dyDescent="0.3">
      <c r="A13" s="521">
        <v>2</v>
      </c>
      <c r="B13" s="512">
        <v>44429</v>
      </c>
      <c r="C13" s="523">
        <v>44429.416666666664</v>
      </c>
      <c r="D13" s="586">
        <v>44429.625</v>
      </c>
      <c r="E13" s="586">
        <v>44429.666666666664</v>
      </c>
      <c r="F13" s="586">
        <v>44429.708333333336</v>
      </c>
      <c r="G13" s="587">
        <v>44429.708333333336</v>
      </c>
      <c r="H13" s="518" t="s">
        <v>1011</v>
      </c>
      <c r="I13" s="515" t="s">
        <v>176</v>
      </c>
      <c r="J13" s="545" t="s">
        <v>10</v>
      </c>
      <c r="K13" s="617">
        <v>2</v>
      </c>
      <c r="L13" s="617">
        <v>0</v>
      </c>
      <c r="M13" s="550" t="s">
        <v>53</v>
      </c>
      <c r="N13" s="59">
        <v>44704.768229166664</v>
      </c>
      <c r="O13" s="60" t="s">
        <v>166</v>
      </c>
      <c r="P13" s="61" t="s">
        <v>1362</v>
      </c>
      <c r="Q13" s="532"/>
      <c r="R13" s="499">
        <f t="shared" si="0"/>
        <v>2</v>
      </c>
      <c r="S13" s="499">
        <f t="shared" si="1"/>
        <v>1</v>
      </c>
      <c r="T13" s="63">
        <v>1.6065499782562256</v>
      </c>
      <c r="U13" s="64">
        <v>0.8918570876121521</v>
      </c>
      <c r="V13" s="505">
        <v>0.54048093984446177</v>
      </c>
      <c r="W13" s="533">
        <v>0.2495672761512964</v>
      </c>
      <c r="X13" s="506">
        <v>0.20854395627975464</v>
      </c>
      <c r="Y13" s="66">
        <v>2</v>
      </c>
      <c r="Z13" s="67">
        <v>0</v>
      </c>
      <c r="AA13" s="68"/>
      <c r="AB13" s="69"/>
      <c r="AC13" s="45">
        <f t="shared" si="2"/>
        <v>44429.375</v>
      </c>
      <c r="AD13" s="534">
        <f t="shared" si="3"/>
        <v>44429.333333333328</v>
      </c>
      <c r="AE13" s="46">
        <f t="shared" si="4"/>
        <v>44429.291666666664</v>
      </c>
    </row>
    <row r="14" spans="1:52" ht="21" customHeight="1" thickBot="1" x14ac:dyDescent="0.3">
      <c r="A14" s="521">
        <v>2</v>
      </c>
      <c r="B14" s="512">
        <v>44429</v>
      </c>
      <c r="C14" s="523">
        <v>44429.416666666664</v>
      </c>
      <c r="D14" s="586">
        <v>44429.625</v>
      </c>
      <c r="E14" s="586">
        <v>44429.666666666664</v>
      </c>
      <c r="F14" s="586">
        <v>44429.708333333336</v>
      </c>
      <c r="G14" s="587">
        <v>44429.708333333336</v>
      </c>
      <c r="H14" s="518" t="s">
        <v>874</v>
      </c>
      <c r="I14" s="515" t="s">
        <v>170</v>
      </c>
      <c r="J14" s="545" t="s">
        <v>28</v>
      </c>
      <c r="K14" s="617">
        <v>0</v>
      </c>
      <c r="L14" s="617">
        <v>0</v>
      </c>
      <c r="M14" s="550" t="s">
        <v>364</v>
      </c>
      <c r="N14" s="59">
        <v>44704.768229166664</v>
      </c>
      <c r="O14" s="60" t="s">
        <v>166</v>
      </c>
      <c r="P14" s="61" t="s">
        <v>1362</v>
      </c>
      <c r="Q14" s="532"/>
      <c r="R14" s="499">
        <f t="shared" si="0"/>
        <v>2</v>
      </c>
      <c r="S14" s="499">
        <f t="shared" si="1"/>
        <v>1</v>
      </c>
      <c r="T14" s="63">
        <v>1.4745498895645142</v>
      </c>
      <c r="U14" s="64">
        <v>1.250499963760376</v>
      </c>
      <c r="V14" s="505">
        <v>0.4230027265076477</v>
      </c>
      <c r="W14" s="533">
        <v>0.25494344984657369</v>
      </c>
      <c r="X14" s="506">
        <v>0.32089367508888245</v>
      </c>
      <c r="Y14" s="66">
        <v>0</v>
      </c>
      <c r="Z14" s="67">
        <v>0</v>
      </c>
      <c r="AA14" s="68"/>
      <c r="AB14" s="69"/>
      <c r="AC14" s="45">
        <f t="shared" si="2"/>
        <v>44429.375</v>
      </c>
      <c r="AD14" s="534">
        <f t="shared" si="3"/>
        <v>44429.333333333328</v>
      </c>
      <c r="AE14" s="46">
        <f t="shared" si="4"/>
        <v>44429.291666666664</v>
      </c>
    </row>
    <row r="15" spans="1:52" ht="21" customHeight="1" thickBot="1" x14ac:dyDescent="0.3">
      <c r="A15" s="521">
        <v>2</v>
      </c>
      <c r="B15" s="512">
        <v>44429</v>
      </c>
      <c r="C15" s="523">
        <v>44429.416666666664</v>
      </c>
      <c r="D15" s="586">
        <v>44429.625</v>
      </c>
      <c r="E15" s="586">
        <v>44429.666666666664</v>
      </c>
      <c r="F15" s="586">
        <v>44429.708333333336</v>
      </c>
      <c r="G15" s="587">
        <v>44429.708333333336</v>
      </c>
      <c r="H15" s="518" t="s">
        <v>1012</v>
      </c>
      <c r="I15" s="515" t="s">
        <v>820</v>
      </c>
      <c r="J15" s="547" t="s">
        <v>818</v>
      </c>
      <c r="K15" s="617">
        <v>2</v>
      </c>
      <c r="L15" s="617">
        <v>2</v>
      </c>
      <c r="M15" s="552" t="s">
        <v>32</v>
      </c>
      <c r="N15" s="59">
        <v>44704.768229166664</v>
      </c>
      <c r="O15" s="60" t="s">
        <v>166</v>
      </c>
      <c r="P15" s="61" t="s">
        <v>1362</v>
      </c>
      <c r="Q15" s="532"/>
      <c r="R15" s="499">
        <f t="shared" si="0"/>
        <v>2</v>
      </c>
      <c r="S15" s="499">
        <f t="shared" si="1"/>
        <v>1</v>
      </c>
      <c r="T15" s="63">
        <v>1.6505500078201294</v>
      </c>
      <c r="U15" s="64">
        <v>1.4305000305175781</v>
      </c>
      <c r="V15" s="505">
        <v>0.42723225519751457</v>
      </c>
      <c r="W15" s="533">
        <v>0.23781199348949816</v>
      </c>
      <c r="X15" s="506">
        <v>0.3326612114906311</v>
      </c>
      <c r="Y15" s="66">
        <v>2</v>
      </c>
      <c r="Z15" s="67">
        <v>2</v>
      </c>
      <c r="AA15" s="68"/>
      <c r="AB15" s="69"/>
      <c r="AC15" s="45">
        <f t="shared" si="2"/>
        <v>44429.375</v>
      </c>
      <c r="AD15" s="534">
        <f t="shared" si="3"/>
        <v>44429.333333333328</v>
      </c>
      <c r="AE15" s="46">
        <f t="shared" si="4"/>
        <v>44429.291666666664</v>
      </c>
    </row>
    <row r="16" spans="1:52" ht="21" customHeight="1" thickBot="1" x14ac:dyDescent="0.3">
      <c r="A16" s="521">
        <v>2</v>
      </c>
      <c r="B16" s="512">
        <v>44429</v>
      </c>
      <c r="C16" s="523">
        <v>44429.416666666664</v>
      </c>
      <c r="D16" s="586">
        <v>44429.625</v>
      </c>
      <c r="E16" s="586">
        <v>44429.666666666664</v>
      </c>
      <c r="F16" s="586">
        <v>44429.708333333336</v>
      </c>
      <c r="G16" s="587">
        <v>44429.708333333336</v>
      </c>
      <c r="H16" s="518" t="s">
        <v>1013</v>
      </c>
      <c r="I16" s="515" t="s">
        <v>179</v>
      </c>
      <c r="J16" s="545" t="s">
        <v>45</v>
      </c>
      <c r="K16" s="617">
        <v>5</v>
      </c>
      <c r="L16" s="617">
        <v>0</v>
      </c>
      <c r="M16" s="550" t="s">
        <v>967</v>
      </c>
      <c r="N16" s="59">
        <v>44704.768229166664</v>
      </c>
      <c r="O16" s="60" t="s">
        <v>166</v>
      </c>
      <c r="P16" s="61" t="s">
        <v>1362</v>
      </c>
      <c r="Q16" s="532"/>
      <c r="R16" s="499">
        <f t="shared" si="0"/>
        <v>3</v>
      </c>
      <c r="S16" s="499">
        <f t="shared" si="1"/>
        <v>0</v>
      </c>
      <c r="T16" s="63">
        <v>2.4707573481968468</v>
      </c>
      <c r="U16" s="64">
        <v>0.40050005912780762</v>
      </c>
      <c r="V16" s="505">
        <v>0.81546171710333448</v>
      </c>
      <c r="W16" s="533">
        <v>0.12814743923587152</v>
      </c>
      <c r="X16" s="506">
        <v>4.3000690639019012E-2</v>
      </c>
      <c r="Y16" s="66">
        <v>5</v>
      </c>
      <c r="Z16" s="67">
        <v>0</v>
      </c>
      <c r="AA16" s="68"/>
      <c r="AB16" s="69"/>
      <c r="AC16" s="45">
        <f t="shared" si="2"/>
        <v>44429.375</v>
      </c>
      <c r="AD16" s="534">
        <f t="shared" si="3"/>
        <v>44429.333333333328</v>
      </c>
      <c r="AE16" s="46">
        <f t="shared" si="4"/>
        <v>44429.291666666664</v>
      </c>
    </row>
    <row r="17" spans="1:31" ht="21" customHeight="1" thickBot="1" x14ac:dyDescent="0.3">
      <c r="A17" s="521">
        <v>2</v>
      </c>
      <c r="B17" s="512">
        <v>44429</v>
      </c>
      <c r="C17" s="523">
        <v>44429.520833333336</v>
      </c>
      <c r="D17" s="586">
        <v>44429.729166666664</v>
      </c>
      <c r="E17" s="586">
        <v>44429.770833333336</v>
      </c>
      <c r="F17" s="586">
        <v>44429.8125</v>
      </c>
      <c r="G17" s="587">
        <v>44429.8125</v>
      </c>
      <c r="H17" s="518" t="s">
        <v>1015</v>
      </c>
      <c r="I17" s="515" t="s">
        <v>875</v>
      </c>
      <c r="J17" s="548" t="s">
        <v>16</v>
      </c>
      <c r="K17" s="617">
        <v>2</v>
      </c>
      <c r="L17" s="617">
        <v>0</v>
      </c>
      <c r="M17" s="553" t="s">
        <v>67</v>
      </c>
      <c r="N17" s="59">
        <v>44704.768229166664</v>
      </c>
      <c r="O17" s="60" t="s">
        <v>166</v>
      </c>
      <c r="P17" s="61" t="s">
        <v>1362</v>
      </c>
      <c r="Q17" s="532"/>
      <c r="R17" s="499">
        <f t="shared" si="0"/>
        <v>2</v>
      </c>
      <c r="S17" s="499">
        <f t="shared" si="1"/>
        <v>1</v>
      </c>
      <c r="T17" s="63">
        <v>1.705549955368042</v>
      </c>
      <c r="U17" s="64">
        <v>0.80049997568130493</v>
      </c>
      <c r="V17" s="505">
        <v>0.58740185507267373</v>
      </c>
      <c r="W17" s="533">
        <v>0.23729323262494306</v>
      </c>
      <c r="X17" s="506">
        <v>0.17337483167648315</v>
      </c>
      <c r="Y17" s="66">
        <v>2</v>
      </c>
      <c r="Z17" s="67">
        <v>0</v>
      </c>
      <c r="AA17" s="68"/>
      <c r="AB17" s="69"/>
      <c r="AC17" s="45">
        <f t="shared" si="2"/>
        <v>44429.479166666672</v>
      </c>
      <c r="AD17" s="534">
        <f t="shared" si="3"/>
        <v>44429.4375</v>
      </c>
      <c r="AE17" s="46">
        <f t="shared" si="4"/>
        <v>44429.395833333336</v>
      </c>
    </row>
    <row r="18" spans="1:31" ht="21" customHeight="1" thickBot="1" x14ac:dyDescent="0.3">
      <c r="A18" s="521">
        <v>2</v>
      </c>
      <c r="B18" s="512">
        <v>44430</v>
      </c>
      <c r="C18" s="523">
        <v>44430.375</v>
      </c>
      <c r="D18" s="586">
        <v>44430.583333333336</v>
      </c>
      <c r="E18" s="586">
        <v>44430.625</v>
      </c>
      <c r="F18" s="586">
        <v>44430.666666666664</v>
      </c>
      <c r="G18" s="587">
        <v>44430.666666666664</v>
      </c>
      <c r="H18" s="518" t="s">
        <v>1016</v>
      </c>
      <c r="I18" s="515" t="s">
        <v>178</v>
      </c>
      <c r="J18" s="547" t="s">
        <v>61</v>
      </c>
      <c r="K18" s="617">
        <v>1</v>
      </c>
      <c r="L18" s="617">
        <v>1</v>
      </c>
      <c r="M18" s="552" t="s">
        <v>49</v>
      </c>
      <c r="N18" s="59">
        <v>44704.768229166664</v>
      </c>
      <c r="O18" s="60" t="s">
        <v>166</v>
      </c>
      <c r="P18" s="61" t="s">
        <v>1362</v>
      </c>
      <c r="Q18" s="532"/>
      <c r="R18" s="499">
        <f t="shared" si="0"/>
        <v>1</v>
      </c>
      <c r="S18" s="499">
        <f t="shared" si="1"/>
        <v>2</v>
      </c>
      <c r="T18" s="63">
        <v>1.3315500020980835</v>
      </c>
      <c r="U18" s="64">
        <v>1.7505002021789551</v>
      </c>
      <c r="V18" s="505">
        <v>0.29222796635133502</v>
      </c>
      <c r="W18" s="533">
        <v>0.23378501635879884</v>
      </c>
      <c r="X18" s="506">
        <v>0.47131875157356262</v>
      </c>
      <c r="Y18" s="66">
        <v>1</v>
      </c>
      <c r="Z18" s="67">
        <v>1</v>
      </c>
      <c r="AA18" s="68"/>
      <c r="AB18" s="69"/>
      <c r="AC18" s="45">
        <f t="shared" si="2"/>
        <v>44430.333333333336</v>
      </c>
      <c r="AD18" s="534">
        <f t="shared" si="3"/>
        <v>44430.291666666664</v>
      </c>
      <c r="AE18" s="46">
        <f t="shared" si="4"/>
        <v>44430.25</v>
      </c>
    </row>
    <row r="19" spans="1:31" ht="21" customHeight="1" thickBot="1" x14ac:dyDescent="0.3">
      <c r="A19" s="521">
        <v>2</v>
      </c>
      <c r="B19" s="512">
        <v>44430</v>
      </c>
      <c r="C19" s="523">
        <v>44430.375</v>
      </c>
      <c r="D19" s="586">
        <v>44430.583333333336</v>
      </c>
      <c r="E19" s="586">
        <v>44430.625</v>
      </c>
      <c r="F19" s="586">
        <v>44430.666666666664</v>
      </c>
      <c r="G19" s="587">
        <v>44430.666666666664</v>
      </c>
      <c r="H19" s="518" t="s">
        <v>1014</v>
      </c>
      <c r="I19" s="515" t="s">
        <v>182</v>
      </c>
      <c r="J19" s="545" t="s">
        <v>74</v>
      </c>
      <c r="K19" s="617">
        <v>0</v>
      </c>
      <c r="L19" s="617">
        <v>1</v>
      </c>
      <c r="M19" s="550" t="s">
        <v>64</v>
      </c>
      <c r="N19" s="59">
        <v>44704.768229166664</v>
      </c>
      <c r="O19" s="60" t="s">
        <v>166</v>
      </c>
      <c r="P19" s="61" t="s">
        <v>1362</v>
      </c>
      <c r="Q19" s="532"/>
      <c r="R19" s="499">
        <f t="shared" si="0"/>
        <v>1</v>
      </c>
      <c r="S19" s="499">
        <f t="shared" si="1"/>
        <v>2</v>
      </c>
      <c r="T19" s="63">
        <v>1.1005499362945557</v>
      </c>
      <c r="U19" s="64">
        <v>1.6104998588562012</v>
      </c>
      <c r="V19" s="505">
        <v>0.25981597521408073</v>
      </c>
      <c r="W19" s="533">
        <v>0.24798150589632054</v>
      </c>
      <c r="X19" s="506">
        <v>0.49066758155822754</v>
      </c>
      <c r="Y19" s="66">
        <v>0</v>
      </c>
      <c r="Z19" s="67">
        <v>1</v>
      </c>
      <c r="AA19" s="68"/>
      <c r="AB19" s="69"/>
      <c r="AC19" s="45">
        <f t="shared" si="2"/>
        <v>44430.333333333336</v>
      </c>
      <c r="AD19" s="534">
        <f t="shared" si="3"/>
        <v>44430.291666666664</v>
      </c>
      <c r="AE19" s="46">
        <f t="shared" si="4"/>
        <v>44430.25</v>
      </c>
    </row>
    <row r="20" spans="1:31" ht="21" customHeight="1" thickBot="1" x14ac:dyDescent="0.3">
      <c r="A20" s="521">
        <v>2</v>
      </c>
      <c r="B20" s="512">
        <v>44430</v>
      </c>
      <c r="C20" s="523">
        <v>44430.479166666664</v>
      </c>
      <c r="D20" s="586">
        <v>44430.6875</v>
      </c>
      <c r="E20" s="586">
        <v>44430.729166666664</v>
      </c>
      <c r="F20" s="586">
        <v>44430.770833333336</v>
      </c>
      <c r="G20" s="587">
        <v>44430.770833333336</v>
      </c>
      <c r="H20" s="518" t="s">
        <v>876</v>
      </c>
      <c r="I20" s="515" t="s">
        <v>175</v>
      </c>
      <c r="J20" s="548" t="s">
        <v>6</v>
      </c>
      <c r="K20" s="617">
        <v>0</v>
      </c>
      <c r="L20" s="617">
        <v>2</v>
      </c>
      <c r="M20" s="553" t="s">
        <v>24</v>
      </c>
      <c r="N20" s="59">
        <v>44704.768229166664</v>
      </c>
      <c r="O20" s="60" t="s">
        <v>166</v>
      </c>
      <c r="P20" s="61" t="s">
        <v>1362</v>
      </c>
      <c r="Q20" s="532"/>
      <c r="R20" s="499">
        <f t="shared" si="0"/>
        <v>1</v>
      </c>
      <c r="S20" s="499">
        <f t="shared" si="1"/>
        <v>2</v>
      </c>
      <c r="T20" s="63">
        <v>1.2105501890182495</v>
      </c>
      <c r="U20" s="64">
        <v>1.6405000686645508</v>
      </c>
      <c r="V20" s="505">
        <v>0.28184372653267609</v>
      </c>
      <c r="W20" s="533">
        <v>0.24377105751727168</v>
      </c>
      <c r="X20" s="506">
        <v>0.4725838303565979</v>
      </c>
      <c r="Y20" s="66">
        <v>0</v>
      </c>
      <c r="Z20" s="67">
        <v>2</v>
      </c>
      <c r="AA20" s="68"/>
      <c r="AB20" s="69"/>
      <c r="AC20" s="45">
        <f t="shared" si="2"/>
        <v>44430.4375</v>
      </c>
      <c r="AD20" s="534">
        <f t="shared" si="3"/>
        <v>44430.395833333328</v>
      </c>
      <c r="AE20" s="46">
        <f t="shared" si="4"/>
        <v>44430.354166666664</v>
      </c>
    </row>
    <row r="21" spans="1:31" ht="21" customHeight="1" thickBot="1" x14ac:dyDescent="0.3">
      <c r="A21" s="521">
        <v>2</v>
      </c>
      <c r="B21" s="512">
        <v>44431</v>
      </c>
      <c r="C21" s="523">
        <v>44431.625</v>
      </c>
      <c r="D21" s="586">
        <v>44431.833333333336</v>
      </c>
      <c r="E21" s="586">
        <v>44431.875</v>
      </c>
      <c r="F21" s="586">
        <v>44431.916666666664</v>
      </c>
      <c r="G21" s="587">
        <v>44431.916666666664</v>
      </c>
      <c r="H21" s="518" t="s">
        <v>1017</v>
      </c>
      <c r="I21" s="515" t="s">
        <v>167</v>
      </c>
      <c r="J21" s="545" t="s">
        <v>70</v>
      </c>
      <c r="K21" s="617">
        <v>4</v>
      </c>
      <c r="L21" s="617">
        <v>1</v>
      </c>
      <c r="M21" s="550" t="s">
        <v>36</v>
      </c>
      <c r="N21" s="59">
        <v>44704.768229166664</v>
      </c>
      <c r="O21" s="60" t="s">
        <v>166</v>
      </c>
      <c r="P21" s="61" t="s">
        <v>1362</v>
      </c>
      <c r="Q21" s="532"/>
      <c r="R21" s="499">
        <f t="shared" si="0"/>
        <v>2</v>
      </c>
      <c r="S21" s="499">
        <f t="shared" si="1"/>
        <v>1</v>
      </c>
      <c r="T21" s="63">
        <v>1.6065499782562256</v>
      </c>
      <c r="U21" s="64">
        <v>1.4004999399185181</v>
      </c>
      <c r="V21" s="505">
        <v>0.42317987256550493</v>
      </c>
      <c r="W21" s="533">
        <v>0.24128915876464704</v>
      </c>
      <c r="X21" s="506">
        <v>0.33354133367538452</v>
      </c>
      <c r="Y21" s="66">
        <v>4</v>
      </c>
      <c r="Z21" s="67">
        <v>1</v>
      </c>
      <c r="AA21" s="68"/>
      <c r="AB21" s="69"/>
      <c r="AC21" s="45">
        <f t="shared" si="2"/>
        <v>44431.583333333336</v>
      </c>
      <c r="AD21" s="534">
        <f t="shared" si="3"/>
        <v>44431.541666666664</v>
      </c>
      <c r="AE21" s="46">
        <f t="shared" si="4"/>
        <v>44431.5</v>
      </c>
    </row>
    <row r="22" spans="1:31" ht="21" customHeight="1" thickBot="1" x14ac:dyDescent="0.3">
      <c r="A22" s="520">
        <v>3</v>
      </c>
      <c r="B22" s="511">
        <v>44436</v>
      </c>
      <c r="C22" s="525">
        <v>44436.3125</v>
      </c>
      <c r="D22" s="584">
        <v>44436.520833333336</v>
      </c>
      <c r="E22" s="584">
        <v>44436.5625</v>
      </c>
      <c r="F22" s="584">
        <v>44436.604166666664</v>
      </c>
      <c r="G22" s="585">
        <v>44436.604166666664</v>
      </c>
      <c r="H22" s="517" t="s">
        <v>1018</v>
      </c>
      <c r="I22" s="514" t="s">
        <v>179</v>
      </c>
      <c r="J22" s="578" t="s">
        <v>45</v>
      </c>
      <c r="K22" s="617">
        <v>5</v>
      </c>
      <c r="L22" s="617">
        <v>0</v>
      </c>
      <c r="M22" s="579" t="s">
        <v>6</v>
      </c>
      <c r="N22" s="47">
        <v>44704.768229166664</v>
      </c>
      <c r="O22" s="48" t="s">
        <v>166</v>
      </c>
      <c r="P22" s="49" t="s">
        <v>1362</v>
      </c>
      <c r="Q22" s="50"/>
      <c r="R22" s="501">
        <f t="shared" si="0"/>
        <v>2</v>
      </c>
      <c r="S22" s="501">
        <f t="shared" si="1"/>
        <v>1</v>
      </c>
      <c r="T22" s="51">
        <v>2.1015501022338867</v>
      </c>
      <c r="U22" s="52">
        <v>0.81471437215805054</v>
      </c>
      <c r="V22" s="502">
        <v>0.66521108183808253</v>
      </c>
      <c r="W22" s="503">
        <v>0.19491235052878422</v>
      </c>
      <c r="X22" s="504">
        <v>0.13396866619586945</v>
      </c>
      <c r="Y22" s="53">
        <v>5</v>
      </c>
      <c r="Z22" s="54">
        <v>0</v>
      </c>
      <c r="AA22" s="55"/>
      <c r="AB22" s="56"/>
      <c r="AC22" s="83">
        <f t="shared" si="2"/>
        <v>44436.270833333336</v>
      </c>
      <c r="AD22" s="84">
        <f t="shared" si="3"/>
        <v>44436.229166666664</v>
      </c>
      <c r="AE22" s="85">
        <f t="shared" si="4"/>
        <v>44436.1875</v>
      </c>
    </row>
    <row r="23" spans="1:31" ht="21" customHeight="1" thickBot="1" x14ac:dyDescent="0.3">
      <c r="A23" s="521">
        <v>3</v>
      </c>
      <c r="B23" s="512">
        <v>44436</v>
      </c>
      <c r="C23" s="523">
        <v>44436.416666666664</v>
      </c>
      <c r="D23" s="586">
        <v>44436.625</v>
      </c>
      <c r="E23" s="586">
        <v>44436.666666666664</v>
      </c>
      <c r="F23" s="586">
        <v>44436.708333333336</v>
      </c>
      <c r="G23" s="587">
        <v>44436.708333333336</v>
      </c>
      <c r="H23" s="518" t="s">
        <v>877</v>
      </c>
      <c r="I23" s="515" t="s">
        <v>176</v>
      </c>
      <c r="J23" s="545" t="s">
        <v>10</v>
      </c>
      <c r="K23" s="617">
        <v>1</v>
      </c>
      <c r="L23" s="617">
        <v>1</v>
      </c>
      <c r="M23" s="550" t="s">
        <v>364</v>
      </c>
      <c r="N23" s="59">
        <v>44704.768229166664</v>
      </c>
      <c r="O23" s="60" t="s">
        <v>166</v>
      </c>
      <c r="P23" s="61" t="s">
        <v>1362</v>
      </c>
      <c r="Q23" s="532"/>
      <c r="R23" s="499">
        <f t="shared" si="0"/>
        <v>2</v>
      </c>
      <c r="S23" s="499">
        <f t="shared" si="1"/>
        <v>1</v>
      </c>
      <c r="T23" s="63">
        <v>1.5735501050949097</v>
      </c>
      <c r="U23" s="64">
        <v>1.2604999542236328</v>
      </c>
      <c r="V23" s="505">
        <v>0.44531316858028858</v>
      </c>
      <c r="W23" s="533">
        <v>0.2476081405897792</v>
      </c>
      <c r="X23" s="506">
        <v>0.30552691221237183</v>
      </c>
      <c r="Y23" s="66">
        <v>1</v>
      </c>
      <c r="Z23" s="67">
        <v>1</v>
      </c>
      <c r="AA23" s="68"/>
      <c r="AB23" s="69"/>
      <c r="AC23" s="45">
        <f t="shared" si="2"/>
        <v>44436.375</v>
      </c>
      <c r="AD23" s="534">
        <f t="shared" si="3"/>
        <v>44436.333333333328</v>
      </c>
      <c r="AE23" s="46">
        <f t="shared" si="4"/>
        <v>44436.291666666664</v>
      </c>
    </row>
    <row r="24" spans="1:31" ht="21" customHeight="1" thickBot="1" x14ac:dyDescent="0.3">
      <c r="A24" s="521">
        <v>3</v>
      </c>
      <c r="B24" s="512">
        <v>44436</v>
      </c>
      <c r="C24" s="523">
        <v>44436.416666666664</v>
      </c>
      <c r="D24" s="586">
        <v>44436.625</v>
      </c>
      <c r="E24" s="586">
        <v>44436.666666666664</v>
      </c>
      <c r="F24" s="586">
        <v>44436.708333333336</v>
      </c>
      <c r="G24" s="587">
        <v>44436.708333333336</v>
      </c>
      <c r="H24" s="518" t="s">
        <v>1019</v>
      </c>
      <c r="I24" s="515" t="s">
        <v>875</v>
      </c>
      <c r="J24" s="548" t="s">
        <v>16</v>
      </c>
      <c r="K24" s="617">
        <v>0</v>
      </c>
      <c r="L24" s="617">
        <v>2</v>
      </c>
      <c r="M24" s="553" t="s">
        <v>32</v>
      </c>
      <c r="N24" s="59">
        <v>44704.768229166664</v>
      </c>
      <c r="O24" s="60" t="s">
        <v>166</v>
      </c>
      <c r="P24" s="61" t="s">
        <v>1362</v>
      </c>
      <c r="Q24" s="532"/>
      <c r="R24" s="499">
        <f t="shared" si="0"/>
        <v>2</v>
      </c>
      <c r="S24" s="499">
        <f t="shared" si="1"/>
        <v>1</v>
      </c>
      <c r="T24" s="63">
        <v>1.6065499782562256</v>
      </c>
      <c r="U24" s="64">
        <v>0.89050006866455078</v>
      </c>
      <c r="V24" s="505">
        <v>0.5408232683060209</v>
      </c>
      <c r="W24" s="533">
        <v>0.24956361274487437</v>
      </c>
      <c r="X24" s="506">
        <v>0.20820567011833191</v>
      </c>
      <c r="Y24" s="66">
        <v>0</v>
      </c>
      <c r="Z24" s="67">
        <v>2</v>
      </c>
      <c r="AA24" s="68"/>
      <c r="AB24" s="69"/>
      <c r="AC24" s="45">
        <f t="shared" si="2"/>
        <v>44436.375</v>
      </c>
      <c r="AD24" s="534">
        <f t="shared" si="3"/>
        <v>44436.333333333328</v>
      </c>
      <c r="AE24" s="46">
        <f t="shared" si="4"/>
        <v>44436.291666666664</v>
      </c>
    </row>
    <row r="25" spans="1:31" ht="21" customHeight="1" thickBot="1" x14ac:dyDescent="0.3">
      <c r="A25" s="521">
        <v>3</v>
      </c>
      <c r="B25" s="512">
        <v>44436</v>
      </c>
      <c r="C25" s="523">
        <v>44436.416666666664</v>
      </c>
      <c r="D25" s="586">
        <v>44436.625</v>
      </c>
      <c r="E25" s="586">
        <v>44436.666666666664</v>
      </c>
      <c r="F25" s="586">
        <v>44436.708333333336</v>
      </c>
      <c r="G25" s="587">
        <v>44436.708333333336</v>
      </c>
      <c r="H25" s="518" t="s">
        <v>1020</v>
      </c>
      <c r="I25" s="515" t="s">
        <v>173</v>
      </c>
      <c r="J25" s="545" t="s">
        <v>53</v>
      </c>
      <c r="K25" s="617">
        <v>2</v>
      </c>
      <c r="L25" s="617">
        <v>2</v>
      </c>
      <c r="M25" s="550" t="s">
        <v>61</v>
      </c>
      <c r="N25" s="59">
        <v>44704.768229166664</v>
      </c>
      <c r="O25" s="60" t="s">
        <v>166</v>
      </c>
      <c r="P25" s="61" t="s">
        <v>1362</v>
      </c>
      <c r="Q25" s="532"/>
      <c r="R25" s="499">
        <f t="shared" si="0"/>
        <v>2</v>
      </c>
      <c r="S25" s="499">
        <f t="shared" si="1"/>
        <v>1</v>
      </c>
      <c r="T25" s="63">
        <v>1.4745500087738037</v>
      </c>
      <c r="U25" s="64">
        <v>1.1489999294281006</v>
      </c>
      <c r="V25" s="505">
        <v>0.4455781985252466</v>
      </c>
      <c r="W25" s="533">
        <v>0.25842658159540854</v>
      </c>
      <c r="X25" s="506">
        <v>0.29496222734451294</v>
      </c>
      <c r="Y25" s="66">
        <v>2</v>
      </c>
      <c r="Z25" s="67">
        <v>2</v>
      </c>
      <c r="AA25" s="68"/>
      <c r="AB25" s="69"/>
      <c r="AC25" s="45">
        <f t="shared" si="2"/>
        <v>44436.375</v>
      </c>
      <c r="AD25" s="534">
        <f t="shared" si="3"/>
        <v>44436.333333333328</v>
      </c>
      <c r="AE25" s="46">
        <f t="shared" si="4"/>
        <v>44436.291666666664</v>
      </c>
    </row>
    <row r="26" spans="1:31" ht="21" customHeight="1" thickBot="1" x14ac:dyDescent="0.3">
      <c r="A26" s="521">
        <v>3</v>
      </c>
      <c r="B26" s="512">
        <v>44436</v>
      </c>
      <c r="C26" s="523">
        <v>44436.416666666664</v>
      </c>
      <c r="D26" s="586">
        <v>44436.625</v>
      </c>
      <c r="E26" s="586">
        <v>44436.666666666664</v>
      </c>
      <c r="F26" s="586">
        <v>44436.708333333336</v>
      </c>
      <c r="G26" s="587">
        <v>44436.708333333336</v>
      </c>
      <c r="H26" s="518" t="s">
        <v>1021</v>
      </c>
      <c r="I26" s="515" t="s">
        <v>872</v>
      </c>
      <c r="J26" s="545" t="s">
        <v>967</v>
      </c>
      <c r="K26" s="617">
        <v>1</v>
      </c>
      <c r="L26" s="617">
        <v>2</v>
      </c>
      <c r="M26" s="550" t="s">
        <v>36</v>
      </c>
      <c r="N26" s="59">
        <v>44704.768229166664</v>
      </c>
      <c r="O26" s="60" t="s">
        <v>166</v>
      </c>
      <c r="P26" s="61" t="s">
        <v>1362</v>
      </c>
      <c r="Q26" s="532"/>
      <c r="R26" s="499">
        <f t="shared" si="0"/>
        <v>1</v>
      </c>
      <c r="S26" s="499">
        <f t="shared" si="1"/>
        <v>1</v>
      </c>
      <c r="T26" s="63">
        <v>1.1885499954223633</v>
      </c>
      <c r="U26" s="64">
        <v>1.3146429061889648</v>
      </c>
      <c r="V26" s="505">
        <v>0.33515610464103951</v>
      </c>
      <c r="W26" s="533">
        <v>0.26918861032652658</v>
      </c>
      <c r="X26" s="506">
        <v>0.39498719573020935</v>
      </c>
      <c r="Y26" s="66">
        <v>1</v>
      </c>
      <c r="Z26" s="67">
        <v>2</v>
      </c>
      <c r="AA26" s="68"/>
      <c r="AB26" s="69"/>
      <c r="AC26" s="45">
        <f t="shared" si="2"/>
        <v>44436.375</v>
      </c>
      <c r="AD26" s="534">
        <f t="shared" si="3"/>
        <v>44436.333333333328</v>
      </c>
      <c r="AE26" s="46">
        <f t="shared" si="4"/>
        <v>44436.291666666664</v>
      </c>
    </row>
    <row r="27" spans="1:31" ht="21" customHeight="1" thickBot="1" x14ac:dyDescent="0.3">
      <c r="A27" s="521">
        <v>3</v>
      </c>
      <c r="B27" s="512">
        <v>44436</v>
      </c>
      <c r="C27" s="523">
        <v>44436.416666666664</v>
      </c>
      <c r="D27" s="586">
        <v>44436.625</v>
      </c>
      <c r="E27" s="586">
        <v>44436.666666666664</v>
      </c>
      <c r="F27" s="586">
        <v>44436.708333333336</v>
      </c>
      <c r="G27" s="587">
        <v>44436.708333333336</v>
      </c>
      <c r="H27" s="518" t="s">
        <v>1023</v>
      </c>
      <c r="I27" s="515" t="s">
        <v>167</v>
      </c>
      <c r="J27" s="545" t="s">
        <v>70</v>
      </c>
      <c r="K27" s="617">
        <v>2</v>
      </c>
      <c r="L27" s="617">
        <v>2</v>
      </c>
      <c r="M27" s="550" t="s">
        <v>28</v>
      </c>
      <c r="N27" s="59">
        <v>44704.768229166664</v>
      </c>
      <c r="O27" s="60" t="s">
        <v>166</v>
      </c>
      <c r="P27" s="61" t="s">
        <v>1362</v>
      </c>
      <c r="Q27" s="532"/>
      <c r="R27" s="499">
        <f t="shared" si="0"/>
        <v>1</v>
      </c>
      <c r="S27" s="499">
        <f t="shared" si="1"/>
        <v>1</v>
      </c>
      <c r="T27" s="63">
        <v>0.97467856747763504</v>
      </c>
      <c r="U27" s="64">
        <v>1.310499906539917</v>
      </c>
      <c r="V27" s="505">
        <v>0.27736783342866317</v>
      </c>
      <c r="W27" s="533">
        <v>0.27962060797684002</v>
      </c>
      <c r="X27" s="506">
        <v>0.44251734018325806</v>
      </c>
      <c r="Y27" s="66">
        <v>2</v>
      </c>
      <c r="Z27" s="67">
        <v>2</v>
      </c>
      <c r="AA27" s="68"/>
      <c r="AB27" s="69"/>
      <c r="AC27" s="45">
        <f t="shared" si="2"/>
        <v>44436.375</v>
      </c>
      <c r="AD27" s="534">
        <f t="shared" si="3"/>
        <v>44436.333333333328</v>
      </c>
      <c r="AE27" s="46">
        <f t="shared" si="4"/>
        <v>44436.291666666664</v>
      </c>
    </row>
    <row r="28" spans="1:31" ht="21" customHeight="1" thickBot="1" x14ac:dyDescent="0.3">
      <c r="A28" s="521">
        <v>3</v>
      </c>
      <c r="B28" s="512">
        <v>44436</v>
      </c>
      <c r="C28" s="523">
        <v>44436.520833333336</v>
      </c>
      <c r="D28" s="586">
        <v>44436.729166666664</v>
      </c>
      <c r="E28" s="586">
        <v>44436.770833333336</v>
      </c>
      <c r="F28" s="586">
        <v>44436.8125</v>
      </c>
      <c r="G28" s="587">
        <v>44436.8125</v>
      </c>
      <c r="H28" s="518" t="s">
        <v>878</v>
      </c>
      <c r="I28" s="515" t="s">
        <v>165</v>
      </c>
      <c r="J28" s="545" t="s">
        <v>41</v>
      </c>
      <c r="K28" s="617">
        <v>1</v>
      </c>
      <c r="L28" s="617">
        <v>1</v>
      </c>
      <c r="M28" s="550" t="s">
        <v>24</v>
      </c>
      <c r="N28" s="59">
        <v>44704.768229166664</v>
      </c>
      <c r="O28" s="60" t="s">
        <v>166</v>
      </c>
      <c r="P28" s="61" t="s">
        <v>1362</v>
      </c>
      <c r="Q28" s="532"/>
      <c r="R28" s="499">
        <f t="shared" si="0"/>
        <v>2</v>
      </c>
      <c r="S28" s="499">
        <f t="shared" si="1"/>
        <v>1</v>
      </c>
      <c r="T28" s="63">
        <v>2.145550012588501</v>
      </c>
      <c r="U28" s="64">
        <v>1.217571496963501</v>
      </c>
      <c r="V28" s="505">
        <v>0.57914625312973489</v>
      </c>
      <c r="W28" s="533">
        <v>0.20442408956749697</v>
      </c>
      <c r="X28" s="506">
        <v>0.20960244536399841</v>
      </c>
      <c r="Y28" s="66">
        <v>1</v>
      </c>
      <c r="Z28" s="67">
        <v>1</v>
      </c>
      <c r="AA28" s="68"/>
      <c r="AB28" s="69"/>
      <c r="AC28" s="45">
        <f t="shared" si="2"/>
        <v>44436.479166666672</v>
      </c>
      <c r="AD28" s="534">
        <f t="shared" si="3"/>
        <v>44436.4375</v>
      </c>
      <c r="AE28" s="46">
        <f t="shared" si="4"/>
        <v>44436.395833333336</v>
      </c>
    </row>
    <row r="29" spans="1:31" ht="21" customHeight="1" thickBot="1" x14ac:dyDescent="0.3">
      <c r="A29" s="521">
        <v>3</v>
      </c>
      <c r="B29" s="512">
        <v>44437</v>
      </c>
      <c r="C29" s="523">
        <v>44437.375</v>
      </c>
      <c r="D29" s="586">
        <v>44437.583333333336</v>
      </c>
      <c r="E29" s="586">
        <v>44437.625</v>
      </c>
      <c r="F29" s="586">
        <v>44437.666666666664</v>
      </c>
      <c r="G29" s="587">
        <v>44437.666666666664</v>
      </c>
      <c r="H29" s="518" t="s">
        <v>1024</v>
      </c>
      <c r="I29" s="515" t="s">
        <v>169</v>
      </c>
      <c r="J29" s="548" t="s">
        <v>20</v>
      </c>
      <c r="K29" s="617">
        <v>1</v>
      </c>
      <c r="L29" s="617">
        <v>1</v>
      </c>
      <c r="M29" s="553" t="s">
        <v>818</v>
      </c>
      <c r="N29" s="59">
        <v>44704.768229166664</v>
      </c>
      <c r="O29" s="60" t="s">
        <v>166</v>
      </c>
      <c r="P29" s="61" t="s">
        <v>1362</v>
      </c>
      <c r="Q29" s="532"/>
      <c r="R29" s="499">
        <f t="shared" si="0"/>
        <v>2</v>
      </c>
      <c r="S29" s="499">
        <f t="shared" si="1"/>
        <v>2</v>
      </c>
      <c r="T29" s="63">
        <v>1.4745500087738037</v>
      </c>
      <c r="U29" s="64">
        <v>1.4305000305175781</v>
      </c>
      <c r="V29" s="505">
        <v>0.38526628213198871</v>
      </c>
      <c r="W29" s="533">
        <v>0.24744200130337857</v>
      </c>
      <c r="X29" s="506">
        <v>0.36574777960777283</v>
      </c>
      <c r="Y29" s="66">
        <v>1</v>
      </c>
      <c r="Z29" s="67">
        <v>1</v>
      </c>
      <c r="AA29" s="68"/>
      <c r="AB29" s="69"/>
      <c r="AC29" s="45">
        <f t="shared" si="2"/>
        <v>44437.333333333336</v>
      </c>
      <c r="AD29" s="534">
        <f t="shared" si="3"/>
        <v>44437.291666666664</v>
      </c>
      <c r="AE29" s="46">
        <f t="shared" si="4"/>
        <v>44437.25</v>
      </c>
    </row>
    <row r="30" spans="1:31" ht="21" customHeight="1" thickBot="1" x14ac:dyDescent="0.3">
      <c r="A30" s="521">
        <v>3</v>
      </c>
      <c r="B30" s="512">
        <v>44437</v>
      </c>
      <c r="C30" s="523">
        <v>44437.375</v>
      </c>
      <c r="D30" s="586">
        <v>44437.583333333336</v>
      </c>
      <c r="E30" s="586">
        <v>44437.625</v>
      </c>
      <c r="F30" s="586">
        <v>44437.666666666664</v>
      </c>
      <c r="G30" s="587">
        <v>44437.666666666664</v>
      </c>
      <c r="H30" s="518" t="s">
        <v>1022</v>
      </c>
      <c r="I30" s="515" t="s">
        <v>171</v>
      </c>
      <c r="J30" s="545" t="s">
        <v>64</v>
      </c>
      <c r="K30" s="617">
        <v>1</v>
      </c>
      <c r="L30" s="617">
        <v>0</v>
      </c>
      <c r="M30" s="550" t="s">
        <v>67</v>
      </c>
      <c r="N30" s="59">
        <v>44704.768229166664</v>
      </c>
      <c r="O30" s="60" t="s">
        <v>166</v>
      </c>
      <c r="P30" s="61" t="s">
        <v>1362</v>
      </c>
      <c r="Q30" s="532"/>
      <c r="R30" s="499">
        <f t="shared" si="0"/>
        <v>2</v>
      </c>
      <c r="S30" s="499">
        <f t="shared" si="1"/>
        <v>1</v>
      </c>
      <c r="T30" s="63">
        <v>2.2445497512817383</v>
      </c>
      <c r="U30" s="64">
        <v>0.91050004959106445</v>
      </c>
      <c r="V30" s="505">
        <v>0.66722588779033731</v>
      </c>
      <c r="W30" s="533">
        <v>0.18580031309939435</v>
      </c>
      <c r="X30" s="506">
        <v>0.13865847885608673</v>
      </c>
      <c r="Y30" s="66">
        <v>1</v>
      </c>
      <c r="Z30" s="67">
        <v>0</v>
      </c>
      <c r="AA30" s="68"/>
      <c r="AB30" s="69"/>
      <c r="AC30" s="45">
        <f t="shared" si="2"/>
        <v>44437.333333333336</v>
      </c>
      <c r="AD30" s="534">
        <f t="shared" si="3"/>
        <v>44437.291666666664</v>
      </c>
      <c r="AE30" s="46">
        <f t="shared" si="4"/>
        <v>44437.25</v>
      </c>
    </row>
    <row r="31" spans="1:31" ht="21" customHeight="1" thickBot="1" x14ac:dyDescent="0.3">
      <c r="A31" s="521">
        <v>3</v>
      </c>
      <c r="B31" s="512">
        <v>44437</v>
      </c>
      <c r="C31" s="523">
        <v>44437.479166666664</v>
      </c>
      <c r="D31" s="586">
        <v>44437.6875</v>
      </c>
      <c r="E31" s="586">
        <v>44437.729166666664</v>
      </c>
      <c r="F31" s="586">
        <v>44437.770833333336</v>
      </c>
      <c r="G31" s="587">
        <v>44437.770833333336</v>
      </c>
      <c r="H31" s="518" t="s">
        <v>1025</v>
      </c>
      <c r="I31" s="515" t="s">
        <v>182</v>
      </c>
      <c r="J31" s="548" t="s">
        <v>74</v>
      </c>
      <c r="K31" s="617">
        <v>0</v>
      </c>
      <c r="L31" s="617">
        <v>1</v>
      </c>
      <c r="M31" s="553" t="s">
        <v>49</v>
      </c>
      <c r="N31" s="59">
        <v>44704.768229166664</v>
      </c>
      <c r="O31" s="60" t="s">
        <v>166</v>
      </c>
      <c r="P31" s="61" t="s">
        <v>1362</v>
      </c>
      <c r="Q31" s="532"/>
      <c r="R31" s="499">
        <f t="shared" si="0"/>
        <v>1</v>
      </c>
      <c r="S31" s="499">
        <f t="shared" si="1"/>
        <v>1</v>
      </c>
      <c r="T31" s="63">
        <v>1.1335499286651611</v>
      </c>
      <c r="U31" s="64">
        <v>1.4105000495910645</v>
      </c>
      <c r="V31" s="505">
        <v>0.30243302912975284</v>
      </c>
      <c r="W31" s="533">
        <v>0.26420372168306677</v>
      </c>
      <c r="X31" s="506">
        <v>0.43253505229949951</v>
      </c>
      <c r="Y31" s="66">
        <v>0</v>
      </c>
      <c r="Z31" s="67">
        <v>1</v>
      </c>
      <c r="AA31" s="68"/>
      <c r="AB31" s="69"/>
      <c r="AC31" s="45">
        <f t="shared" si="2"/>
        <v>44437.4375</v>
      </c>
      <c r="AD31" s="534">
        <f t="shared" si="3"/>
        <v>44437.395833333328</v>
      </c>
      <c r="AE31" s="46">
        <f t="shared" si="4"/>
        <v>44437.354166666664</v>
      </c>
    </row>
    <row r="32" spans="1:31" ht="21" customHeight="1" thickBot="1" x14ac:dyDescent="0.3">
      <c r="A32" s="520">
        <v>4</v>
      </c>
      <c r="B32" s="511">
        <v>44450</v>
      </c>
      <c r="C32" s="525">
        <v>44450.3125</v>
      </c>
      <c r="D32" s="584">
        <v>44450.520833333336</v>
      </c>
      <c r="E32" s="584">
        <v>44450.5625</v>
      </c>
      <c r="F32" s="584">
        <v>44450.604166666664</v>
      </c>
      <c r="G32" s="585">
        <v>44450.604166666664</v>
      </c>
      <c r="H32" s="517" t="s">
        <v>1028</v>
      </c>
      <c r="I32" s="514" t="s">
        <v>170</v>
      </c>
      <c r="J32" s="578" t="s">
        <v>28</v>
      </c>
      <c r="K32" s="617">
        <v>3</v>
      </c>
      <c r="L32" s="617">
        <v>0</v>
      </c>
      <c r="M32" s="579" t="s">
        <v>64</v>
      </c>
      <c r="N32" s="47">
        <v>44704.768229166664</v>
      </c>
      <c r="O32" s="48" t="s">
        <v>166</v>
      </c>
      <c r="P32" s="49" t="s">
        <v>1362</v>
      </c>
      <c r="Q32" s="50"/>
      <c r="R32" s="501">
        <f t="shared" si="0"/>
        <v>1</v>
      </c>
      <c r="S32" s="501">
        <f t="shared" si="1"/>
        <v>2</v>
      </c>
      <c r="T32" s="51">
        <v>1.3315500020980835</v>
      </c>
      <c r="U32" s="52">
        <v>1.6404998302459717</v>
      </c>
      <c r="V32" s="502">
        <v>0.31099030463737715</v>
      </c>
      <c r="W32" s="503">
        <v>0.2411459329873277</v>
      </c>
      <c r="X32" s="504">
        <v>0.44586268067359924</v>
      </c>
      <c r="Y32" s="53">
        <v>3</v>
      </c>
      <c r="Z32" s="54">
        <v>0</v>
      </c>
      <c r="AA32" s="55"/>
      <c r="AB32" s="56"/>
      <c r="AC32" s="83">
        <f t="shared" si="2"/>
        <v>44450.270833333336</v>
      </c>
      <c r="AD32" s="84">
        <f t="shared" si="3"/>
        <v>44450.229166666664</v>
      </c>
      <c r="AE32" s="85">
        <f t="shared" si="4"/>
        <v>44450.1875</v>
      </c>
    </row>
    <row r="33" spans="1:31" ht="21" customHeight="1" thickBot="1" x14ac:dyDescent="0.3">
      <c r="A33" s="521">
        <v>4</v>
      </c>
      <c r="B33" s="512">
        <v>44450</v>
      </c>
      <c r="C33" s="523">
        <v>44450.416666666664</v>
      </c>
      <c r="D33" s="586">
        <v>44450.625</v>
      </c>
      <c r="E33" s="586">
        <v>44450.666666666664</v>
      </c>
      <c r="F33" s="586">
        <v>44450.708333333336</v>
      </c>
      <c r="G33" s="587">
        <v>44450.708333333336</v>
      </c>
      <c r="H33" s="518" t="s">
        <v>1026</v>
      </c>
      <c r="I33" s="515" t="s">
        <v>175</v>
      </c>
      <c r="J33" s="545" t="s">
        <v>6</v>
      </c>
      <c r="K33" s="617">
        <v>1</v>
      </c>
      <c r="L33" s="617">
        <v>0</v>
      </c>
      <c r="M33" s="550" t="s">
        <v>967</v>
      </c>
      <c r="N33" s="59">
        <v>44704.768229166664</v>
      </c>
      <c r="O33" s="60" t="s">
        <v>166</v>
      </c>
      <c r="P33" s="61" t="s">
        <v>1362</v>
      </c>
      <c r="Q33" s="532"/>
      <c r="R33" s="499">
        <f t="shared" si="0"/>
        <v>2</v>
      </c>
      <c r="S33" s="499">
        <f t="shared" si="1"/>
        <v>0</v>
      </c>
      <c r="T33" s="63">
        <v>2.156550407409668</v>
      </c>
      <c r="U33" s="64">
        <v>0.7005000114440918</v>
      </c>
      <c r="V33" s="505">
        <v>0.70262079221121521</v>
      </c>
      <c r="W33" s="533">
        <v>0.18302965371661284</v>
      </c>
      <c r="X33" s="506">
        <v>0.10760944336652756</v>
      </c>
      <c r="Y33" s="66">
        <v>1</v>
      </c>
      <c r="Z33" s="67">
        <v>0</v>
      </c>
      <c r="AA33" s="68"/>
      <c r="AB33" s="69"/>
      <c r="AC33" s="45">
        <f t="shared" si="2"/>
        <v>44450.375</v>
      </c>
      <c r="AD33" s="534">
        <f t="shared" si="3"/>
        <v>44450.333333333328</v>
      </c>
      <c r="AE33" s="46">
        <f t="shared" si="4"/>
        <v>44450.291666666664</v>
      </c>
    </row>
    <row r="34" spans="1:31" ht="21" customHeight="1" thickBot="1" x14ac:dyDescent="0.3">
      <c r="A34" s="521">
        <v>4</v>
      </c>
      <c r="B34" s="512">
        <v>44450</v>
      </c>
      <c r="C34" s="523">
        <v>44450.416666666664</v>
      </c>
      <c r="D34" s="586">
        <v>44450.625</v>
      </c>
      <c r="E34" s="586">
        <v>44450.666666666664</v>
      </c>
      <c r="F34" s="586">
        <v>44450.708333333336</v>
      </c>
      <c r="G34" s="587">
        <v>44450.708333333336</v>
      </c>
      <c r="H34" s="518" t="s">
        <v>1027</v>
      </c>
      <c r="I34" s="515" t="s">
        <v>867</v>
      </c>
      <c r="J34" s="545" t="s">
        <v>364</v>
      </c>
      <c r="K34" s="617">
        <v>0</v>
      </c>
      <c r="L34" s="617">
        <v>1</v>
      </c>
      <c r="M34" s="550" t="s">
        <v>16</v>
      </c>
      <c r="N34" s="59">
        <v>44704.768229166664</v>
      </c>
      <c r="O34" s="60" t="s">
        <v>166</v>
      </c>
      <c r="P34" s="61" t="s">
        <v>1362</v>
      </c>
      <c r="Q34" s="532"/>
      <c r="R34" s="499">
        <f t="shared" si="0"/>
        <v>1</v>
      </c>
      <c r="S34" s="499">
        <f t="shared" si="1"/>
        <v>1</v>
      </c>
      <c r="T34" s="63">
        <v>1.2655501365661621</v>
      </c>
      <c r="U34" s="64">
        <v>1.2904999256134033</v>
      </c>
      <c r="V34" s="505">
        <v>0.36050061580817239</v>
      </c>
      <c r="W34" s="533">
        <v>0.26653247595720464</v>
      </c>
      <c r="X34" s="506">
        <v>0.37223610281944275</v>
      </c>
      <c r="Y34" s="66">
        <v>0</v>
      </c>
      <c r="Z34" s="67">
        <v>1</v>
      </c>
      <c r="AA34" s="68"/>
      <c r="AB34" s="69"/>
      <c r="AC34" s="45">
        <f t="shared" si="2"/>
        <v>44450.375</v>
      </c>
      <c r="AD34" s="534">
        <f t="shared" si="3"/>
        <v>44450.333333333328</v>
      </c>
      <c r="AE34" s="46">
        <f t="shared" si="4"/>
        <v>44450.291666666664</v>
      </c>
    </row>
    <row r="35" spans="1:31" ht="21" customHeight="1" thickBot="1" x14ac:dyDescent="0.3">
      <c r="A35" s="521">
        <v>4</v>
      </c>
      <c r="B35" s="512">
        <v>44450</v>
      </c>
      <c r="C35" s="523">
        <v>44450.416666666664</v>
      </c>
      <c r="D35" s="586">
        <v>44450.625</v>
      </c>
      <c r="E35" s="586">
        <v>44450.666666666664</v>
      </c>
      <c r="F35" s="586">
        <v>44450.708333333336</v>
      </c>
      <c r="G35" s="587">
        <v>44450.708333333336</v>
      </c>
      <c r="H35" s="518" t="s">
        <v>1030</v>
      </c>
      <c r="I35" s="515" t="s">
        <v>172</v>
      </c>
      <c r="J35" s="545" t="s">
        <v>36</v>
      </c>
      <c r="K35" s="617">
        <v>0</v>
      </c>
      <c r="L35" s="617">
        <v>1</v>
      </c>
      <c r="M35" s="550" t="s">
        <v>45</v>
      </c>
      <c r="N35" s="59">
        <v>44704.768229166664</v>
      </c>
      <c r="O35" s="60" t="s">
        <v>166</v>
      </c>
      <c r="P35" s="61" t="s">
        <v>1362</v>
      </c>
      <c r="Q35" s="532"/>
      <c r="R35" s="499">
        <f t="shared" si="0"/>
        <v>1</v>
      </c>
      <c r="S35" s="499">
        <f t="shared" si="1"/>
        <v>2</v>
      </c>
      <c r="T35" s="63">
        <v>0.91354995965957642</v>
      </c>
      <c r="U35" s="64">
        <v>2.2904999256134033</v>
      </c>
      <c r="V35" s="505">
        <v>0.13493122590309653</v>
      </c>
      <c r="W35" s="533">
        <v>0.18178892279849829</v>
      </c>
      <c r="X35" s="506">
        <v>0.67406505346298218</v>
      </c>
      <c r="Y35" s="66">
        <v>0</v>
      </c>
      <c r="Z35" s="67">
        <v>1</v>
      </c>
      <c r="AA35" s="68"/>
      <c r="AB35" s="69"/>
      <c r="AC35" s="45">
        <f t="shared" si="2"/>
        <v>44450.375</v>
      </c>
      <c r="AD35" s="534">
        <f t="shared" si="3"/>
        <v>44450.333333333328</v>
      </c>
      <c r="AE35" s="46">
        <f t="shared" si="4"/>
        <v>44450.291666666664</v>
      </c>
    </row>
    <row r="36" spans="1:31" ht="21" customHeight="1" thickBot="1" x14ac:dyDescent="0.3">
      <c r="A36" s="521">
        <v>4</v>
      </c>
      <c r="B36" s="512">
        <v>44450</v>
      </c>
      <c r="C36" s="523">
        <v>44450.416666666664</v>
      </c>
      <c r="D36" s="586">
        <v>44450.625</v>
      </c>
      <c r="E36" s="586">
        <v>44450.666666666664</v>
      </c>
      <c r="F36" s="586">
        <v>44450.708333333336</v>
      </c>
      <c r="G36" s="587">
        <v>44450.708333333336</v>
      </c>
      <c r="H36" s="518" t="s">
        <v>1031</v>
      </c>
      <c r="I36" s="515" t="s">
        <v>174</v>
      </c>
      <c r="J36" s="545" t="s">
        <v>49</v>
      </c>
      <c r="K36" s="617">
        <v>4</v>
      </c>
      <c r="L36" s="617">
        <v>1</v>
      </c>
      <c r="M36" s="550" t="s">
        <v>53</v>
      </c>
      <c r="N36" s="59">
        <v>44704.768229166664</v>
      </c>
      <c r="O36" s="60" t="s">
        <v>166</v>
      </c>
      <c r="P36" s="61" t="s">
        <v>1362</v>
      </c>
      <c r="Q36" s="532"/>
      <c r="R36" s="499">
        <f t="shared" si="0"/>
        <v>2</v>
      </c>
      <c r="S36" s="499">
        <f t="shared" si="1"/>
        <v>1</v>
      </c>
      <c r="T36" s="63">
        <v>1.771550178527832</v>
      </c>
      <c r="U36" s="64">
        <v>1.0704998970031738</v>
      </c>
      <c r="V36" s="505">
        <v>0.53560430906627998</v>
      </c>
      <c r="W36" s="533">
        <v>0.23376507489954862</v>
      </c>
      <c r="X36" s="506">
        <v>0.22815015912055969</v>
      </c>
      <c r="Y36" s="66">
        <v>4</v>
      </c>
      <c r="Z36" s="67">
        <v>1</v>
      </c>
      <c r="AA36" s="68"/>
      <c r="AB36" s="69"/>
      <c r="AC36" s="45">
        <f t="shared" si="2"/>
        <v>44450.375</v>
      </c>
      <c r="AD36" s="534">
        <f t="shared" si="3"/>
        <v>44450.333333333328</v>
      </c>
      <c r="AE36" s="46">
        <f t="shared" si="4"/>
        <v>44450.291666666664</v>
      </c>
    </row>
    <row r="37" spans="1:31" ht="21" customHeight="1" thickBot="1" x14ac:dyDescent="0.3">
      <c r="A37" s="521">
        <v>4</v>
      </c>
      <c r="B37" s="512">
        <v>44450</v>
      </c>
      <c r="C37" s="523">
        <v>44450.416666666664</v>
      </c>
      <c r="D37" s="586">
        <v>44450.625</v>
      </c>
      <c r="E37" s="586">
        <v>44450.666666666664</v>
      </c>
      <c r="F37" s="586">
        <v>44450.708333333336</v>
      </c>
      <c r="G37" s="587">
        <v>44450.708333333336</v>
      </c>
      <c r="H37" s="518" t="s">
        <v>1032</v>
      </c>
      <c r="I37" s="515" t="s">
        <v>178</v>
      </c>
      <c r="J37" s="547" t="s">
        <v>61</v>
      </c>
      <c r="K37" s="617">
        <v>0</v>
      </c>
      <c r="L37" s="617">
        <v>0</v>
      </c>
      <c r="M37" s="552" t="s">
        <v>70</v>
      </c>
      <c r="N37" s="59">
        <v>44704.768229166664</v>
      </c>
      <c r="O37" s="60" t="s">
        <v>166</v>
      </c>
      <c r="P37" s="61" t="s">
        <v>1362</v>
      </c>
      <c r="Q37" s="532"/>
      <c r="R37" s="499">
        <f t="shared" si="0"/>
        <v>2</v>
      </c>
      <c r="S37" s="499">
        <f t="shared" si="1"/>
        <v>2</v>
      </c>
      <c r="T37" s="63">
        <v>1.4085499048233032</v>
      </c>
      <c r="U37" s="64">
        <v>1.5505000352859497</v>
      </c>
      <c r="V37" s="505">
        <v>0.34585084241218972</v>
      </c>
      <c r="W37" s="533">
        <v>0.24424115567102514</v>
      </c>
      <c r="X37" s="506">
        <v>0.40814587473869324</v>
      </c>
      <c r="Y37" s="66">
        <v>0</v>
      </c>
      <c r="Z37" s="67">
        <v>0</v>
      </c>
      <c r="AA37" s="68"/>
      <c r="AB37" s="69"/>
      <c r="AC37" s="45">
        <f t="shared" si="2"/>
        <v>44450.375</v>
      </c>
      <c r="AD37" s="534">
        <f t="shared" si="3"/>
        <v>44450.333333333328</v>
      </c>
      <c r="AE37" s="46">
        <f t="shared" si="4"/>
        <v>44450.291666666664</v>
      </c>
    </row>
    <row r="38" spans="1:31" ht="21" customHeight="1" thickBot="1" x14ac:dyDescent="0.3">
      <c r="A38" s="521">
        <v>4</v>
      </c>
      <c r="B38" s="512">
        <v>44450</v>
      </c>
      <c r="C38" s="523">
        <v>44450.416666666664</v>
      </c>
      <c r="D38" s="586">
        <v>44450.625</v>
      </c>
      <c r="E38" s="586">
        <v>44450.666666666664</v>
      </c>
      <c r="F38" s="586">
        <v>44450.708333333336</v>
      </c>
      <c r="G38" s="587">
        <v>44450.708333333336</v>
      </c>
      <c r="H38" s="518" t="s">
        <v>1033</v>
      </c>
      <c r="I38" s="515" t="s">
        <v>871</v>
      </c>
      <c r="J38" s="545" t="s">
        <v>67</v>
      </c>
      <c r="K38" s="617">
        <v>0</v>
      </c>
      <c r="L38" s="617">
        <v>2</v>
      </c>
      <c r="M38" s="550" t="s">
        <v>74</v>
      </c>
      <c r="N38" s="59">
        <v>44704.768229166664</v>
      </c>
      <c r="O38" s="60" t="s">
        <v>166</v>
      </c>
      <c r="P38" s="61" t="s">
        <v>1362</v>
      </c>
      <c r="Q38" s="532"/>
      <c r="R38" s="499">
        <f t="shared" si="0"/>
        <v>1</v>
      </c>
      <c r="S38" s="499">
        <f t="shared" si="1"/>
        <v>1</v>
      </c>
      <c r="T38" s="63">
        <v>0.95754998922348022</v>
      </c>
      <c r="U38" s="64">
        <v>1.3905000686645508</v>
      </c>
      <c r="V38" s="505">
        <v>0.2588499526643982</v>
      </c>
      <c r="W38" s="533">
        <v>0.27195086949843927</v>
      </c>
      <c r="X38" s="506">
        <v>0.46853721141815186</v>
      </c>
      <c r="Y38" s="66">
        <v>0</v>
      </c>
      <c r="Z38" s="67">
        <v>2</v>
      </c>
      <c r="AA38" s="68"/>
      <c r="AB38" s="69"/>
      <c r="AC38" s="45">
        <f t="shared" si="2"/>
        <v>44450.375</v>
      </c>
      <c r="AD38" s="534">
        <f t="shared" si="3"/>
        <v>44450.333333333328</v>
      </c>
      <c r="AE38" s="46">
        <f t="shared" si="4"/>
        <v>44450.291666666664</v>
      </c>
    </row>
    <row r="39" spans="1:31" ht="21" customHeight="1" thickBot="1" x14ac:dyDescent="0.3">
      <c r="A39" s="521">
        <v>4</v>
      </c>
      <c r="B39" s="512">
        <v>44450</v>
      </c>
      <c r="C39" s="523">
        <v>44450.520833333336</v>
      </c>
      <c r="D39" s="586">
        <v>44450.729166666664</v>
      </c>
      <c r="E39" s="586">
        <v>44450.770833333336</v>
      </c>
      <c r="F39" s="586">
        <v>44450.8125</v>
      </c>
      <c r="G39" s="587">
        <v>44450.8125</v>
      </c>
      <c r="H39" s="518" t="s">
        <v>879</v>
      </c>
      <c r="I39" s="515" t="s">
        <v>181</v>
      </c>
      <c r="J39" s="547" t="s">
        <v>24</v>
      </c>
      <c r="K39" s="617">
        <v>3</v>
      </c>
      <c r="L39" s="617">
        <v>0</v>
      </c>
      <c r="M39" s="552" t="s">
        <v>10</v>
      </c>
      <c r="N39" s="59">
        <v>44704.768229166664</v>
      </c>
      <c r="O39" s="60" t="s">
        <v>166</v>
      </c>
      <c r="P39" s="61" t="s">
        <v>1362</v>
      </c>
      <c r="Q39" s="532"/>
      <c r="R39" s="499">
        <f t="shared" si="0"/>
        <v>2</v>
      </c>
      <c r="S39" s="499">
        <f t="shared" si="1"/>
        <v>1</v>
      </c>
      <c r="T39" s="63">
        <v>1.9915499687194824</v>
      </c>
      <c r="U39" s="64">
        <v>0.9804999828338623</v>
      </c>
      <c r="V39" s="505">
        <v>0.60414278483625306</v>
      </c>
      <c r="W39" s="533">
        <v>0.21196790178426883</v>
      </c>
      <c r="X39" s="506">
        <v>0.17938289046287537</v>
      </c>
      <c r="Y39" s="66">
        <v>3</v>
      </c>
      <c r="Z39" s="67">
        <v>0</v>
      </c>
      <c r="AA39" s="68"/>
      <c r="AB39" s="69"/>
      <c r="AC39" s="45">
        <f t="shared" si="2"/>
        <v>44450.479166666672</v>
      </c>
      <c r="AD39" s="534">
        <f t="shared" si="3"/>
        <v>44450.4375</v>
      </c>
      <c r="AE39" s="46">
        <f t="shared" si="4"/>
        <v>44450.395833333336</v>
      </c>
    </row>
    <row r="40" spans="1:31" ht="21" customHeight="1" thickBot="1" x14ac:dyDescent="0.3">
      <c r="A40" s="521">
        <v>4</v>
      </c>
      <c r="B40" s="512">
        <v>44451</v>
      </c>
      <c r="C40" s="523">
        <v>44451.479166666664</v>
      </c>
      <c r="D40" s="586">
        <v>44451.6875</v>
      </c>
      <c r="E40" s="586">
        <v>44451.729166666664</v>
      </c>
      <c r="F40" s="586">
        <v>44451.770833333336</v>
      </c>
      <c r="G40" s="587">
        <v>44451.770833333336</v>
      </c>
      <c r="H40" s="518" t="s">
        <v>1029</v>
      </c>
      <c r="I40" s="515" t="s">
        <v>820</v>
      </c>
      <c r="J40" s="545" t="s">
        <v>818</v>
      </c>
      <c r="K40" s="617">
        <v>0</v>
      </c>
      <c r="L40" s="617">
        <v>3</v>
      </c>
      <c r="M40" s="550" t="s">
        <v>41</v>
      </c>
      <c r="N40" s="59">
        <v>44704.768229166664</v>
      </c>
      <c r="O40" s="60" t="s">
        <v>166</v>
      </c>
      <c r="P40" s="61" t="s">
        <v>1362</v>
      </c>
      <c r="Q40" s="532"/>
      <c r="R40" s="499">
        <f t="shared" si="0"/>
        <v>1</v>
      </c>
      <c r="S40" s="499">
        <f t="shared" si="1"/>
        <v>3</v>
      </c>
      <c r="T40" s="63">
        <v>0.89154994487762451</v>
      </c>
      <c r="U40" s="64">
        <v>2.7005000114440918</v>
      </c>
      <c r="V40" s="505">
        <v>9.8596431999551273E-2</v>
      </c>
      <c r="W40" s="533">
        <v>0.14621414640403921</v>
      </c>
      <c r="X40" s="506">
        <v>0.73456186056137085</v>
      </c>
      <c r="Y40" s="66">
        <v>0</v>
      </c>
      <c r="Z40" s="67">
        <v>3</v>
      </c>
      <c r="AA40" s="68"/>
      <c r="AB40" s="69"/>
      <c r="AC40" s="45">
        <f t="shared" si="2"/>
        <v>44451.4375</v>
      </c>
      <c r="AD40" s="534">
        <f t="shared" si="3"/>
        <v>44451.395833333328</v>
      </c>
      <c r="AE40" s="46">
        <f t="shared" si="4"/>
        <v>44451.354166666664</v>
      </c>
    </row>
    <row r="41" spans="1:31" ht="21" customHeight="1" thickBot="1" x14ac:dyDescent="0.3">
      <c r="A41" s="521">
        <v>4</v>
      </c>
      <c r="B41" s="512">
        <v>44452</v>
      </c>
      <c r="C41" s="523">
        <v>44452.625</v>
      </c>
      <c r="D41" s="586">
        <v>44452.833333333336</v>
      </c>
      <c r="E41" s="586">
        <v>44452.875</v>
      </c>
      <c r="F41" s="586">
        <v>44452.916666666664</v>
      </c>
      <c r="G41" s="587">
        <v>44452.916666666664</v>
      </c>
      <c r="H41" s="518" t="s">
        <v>880</v>
      </c>
      <c r="I41" s="515" t="s">
        <v>177</v>
      </c>
      <c r="J41" s="545" t="s">
        <v>32</v>
      </c>
      <c r="K41" s="617">
        <v>3</v>
      </c>
      <c r="L41" s="617">
        <v>1</v>
      </c>
      <c r="M41" s="550" t="s">
        <v>20</v>
      </c>
      <c r="N41" s="59">
        <v>44704.768229166664</v>
      </c>
      <c r="O41" s="60" t="s">
        <v>166</v>
      </c>
      <c r="P41" s="61" t="s">
        <v>1362</v>
      </c>
      <c r="Q41" s="532"/>
      <c r="R41" s="499">
        <f t="shared" si="0"/>
        <v>1</v>
      </c>
      <c r="S41" s="499">
        <f t="shared" si="1"/>
        <v>1</v>
      </c>
      <c r="T41" s="63">
        <v>1.3535499572753906</v>
      </c>
      <c r="U41" s="64">
        <v>1.2105000019073486</v>
      </c>
      <c r="V41" s="505">
        <v>0.40055156661788899</v>
      </c>
      <c r="W41" s="533">
        <v>0.26525182240023515</v>
      </c>
      <c r="X41" s="506">
        <v>0.33342093229293823</v>
      </c>
      <c r="Y41" s="66">
        <v>3</v>
      </c>
      <c r="Z41" s="67">
        <v>1</v>
      </c>
      <c r="AA41" s="68"/>
      <c r="AB41" s="69"/>
      <c r="AC41" s="45">
        <f t="shared" si="2"/>
        <v>44452.583333333336</v>
      </c>
      <c r="AD41" s="534">
        <f t="shared" si="3"/>
        <v>44452.541666666664</v>
      </c>
      <c r="AE41" s="46">
        <f t="shared" si="4"/>
        <v>44452.5</v>
      </c>
    </row>
    <row r="42" spans="1:31" ht="21" customHeight="1" thickBot="1" x14ac:dyDescent="0.3">
      <c r="A42" s="520">
        <v>5</v>
      </c>
      <c r="B42" s="511">
        <v>44456</v>
      </c>
      <c r="C42" s="525">
        <v>44456.625</v>
      </c>
      <c r="D42" s="584">
        <v>44456.833333333336</v>
      </c>
      <c r="E42" s="584">
        <v>44456.875</v>
      </c>
      <c r="F42" s="584">
        <v>44456.916666666664</v>
      </c>
      <c r="G42" s="585">
        <v>44456.916666666664</v>
      </c>
      <c r="H42" s="517" t="s">
        <v>1036</v>
      </c>
      <c r="I42" s="514" t="s">
        <v>173</v>
      </c>
      <c r="J42" s="544" t="s">
        <v>53</v>
      </c>
      <c r="K42" s="617">
        <v>1</v>
      </c>
      <c r="L42" s="617">
        <v>1</v>
      </c>
      <c r="M42" s="549" t="s">
        <v>818</v>
      </c>
      <c r="N42" s="47">
        <v>44704.768229166664</v>
      </c>
      <c r="O42" s="48" t="s">
        <v>166</v>
      </c>
      <c r="P42" s="49" t="s">
        <v>1362</v>
      </c>
      <c r="Q42" s="50"/>
      <c r="R42" s="501">
        <f t="shared" si="0"/>
        <v>1</v>
      </c>
      <c r="S42" s="501">
        <f t="shared" si="1"/>
        <v>1</v>
      </c>
      <c r="T42" s="51">
        <v>1.3864714418138775</v>
      </c>
      <c r="U42" s="52">
        <v>0.97178560495376587</v>
      </c>
      <c r="V42" s="502">
        <v>0.46399960259114953</v>
      </c>
      <c r="W42" s="503">
        <v>0.27194841872725856</v>
      </c>
      <c r="X42" s="504">
        <v>0.26339396834373474</v>
      </c>
      <c r="Y42" s="53">
        <v>1</v>
      </c>
      <c r="Z42" s="54">
        <v>1</v>
      </c>
      <c r="AA42" s="55"/>
      <c r="AB42" s="56"/>
      <c r="AC42" s="83">
        <f t="shared" si="2"/>
        <v>44456.583333333336</v>
      </c>
      <c r="AD42" s="84">
        <f t="shared" si="3"/>
        <v>44456.541666666664</v>
      </c>
      <c r="AE42" s="85">
        <f t="shared" si="4"/>
        <v>44456.5</v>
      </c>
    </row>
    <row r="43" spans="1:31" ht="21" customHeight="1" thickBot="1" x14ac:dyDescent="0.3">
      <c r="A43" s="521">
        <v>5</v>
      </c>
      <c r="B43" s="512">
        <v>44457</v>
      </c>
      <c r="C43" s="523">
        <v>44457.3125</v>
      </c>
      <c r="D43" s="586">
        <v>44457.520833333336</v>
      </c>
      <c r="E43" s="586">
        <v>44457.5625</v>
      </c>
      <c r="F43" s="586">
        <v>44457.604166666664</v>
      </c>
      <c r="G43" s="587">
        <v>44457.604166666664</v>
      </c>
      <c r="H43" s="518" t="s">
        <v>1040</v>
      </c>
      <c r="I43" s="515" t="s">
        <v>182</v>
      </c>
      <c r="J43" s="545" t="s">
        <v>74</v>
      </c>
      <c r="K43" s="617">
        <v>0</v>
      </c>
      <c r="L43" s="617">
        <v>2</v>
      </c>
      <c r="M43" s="550" t="s">
        <v>364</v>
      </c>
      <c r="N43" s="59">
        <v>44704.768229166664</v>
      </c>
      <c r="O43" s="60" t="s">
        <v>166</v>
      </c>
      <c r="P43" s="61" t="s">
        <v>1362</v>
      </c>
      <c r="Q43" s="532"/>
      <c r="R43" s="499">
        <f t="shared" si="0"/>
        <v>1</v>
      </c>
      <c r="S43" s="499">
        <f t="shared" si="1"/>
        <v>1</v>
      </c>
      <c r="T43" s="63">
        <v>1.2435500621795654</v>
      </c>
      <c r="U43" s="64">
        <v>1.2204999923706055</v>
      </c>
      <c r="V43" s="505">
        <v>0.36904995263896351</v>
      </c>
      <c r="W43" s="533">
        <v>0.27233447540999856</v>
      </c>
      <c r="X43" s="506">
        <v>0.35802742838859558</v>
      </c>
      <c r="Y43" s="66">
        <v>0</v>
      </c>
      <c r="Z43" s="67">
        <v>2</v>
      </c>
      <c r="AA43" s="68"/>
      <c r="AB43" s="69"/>
      <c r="AC43" s="45">
        <f t="shared" si="2"/>
        <v>44457.270833333336</v>
      </c>
      <c r="AD43" s="534">
        <f t="shared" si="3"/>
        <v>44457.229166666664</v>
      </c>
      <c r="AE43" s="46">
        <f t="shared" si="4"/>
        <v>44457.1875</v>
      </c>
    </row>
    <row r="44" spans="1:31" ht="21" customHeight="1" thickBot="1" x14ac:dyDescent="0.3">
      <c r="A44" s="521">
        <v>5</v>
      </c>
      <c r="B44" s="512">
        <v>44457</v>
      </c>
      <c r="C44" s="523">
        <v>44457.416666666664</v>
      </c>
      <c r="D44" s="586">
        <v>44457.625</v>
      </c>
      <c r="E44" s="586">
        <v>44457.666666666664</v>
      </c>
      <c r="F44" s="586">
        <v>44457.708333333336</v>
      </c>
      <c r="G44" s="587">
        <v>44457.708333333336</v>
      </c>
      <c r="H44" s="518" t="s">
        <v>882</v>
      </c>
      <c r="I44" s="515" t="s">
        <v>169</v>
      </c>
      <c r="J44" s="545" t="s">
        <v>20</v>
      </c>
      <c r="K44" s="617">
        <v>0</v>
      </c>
      <c r="L44" s="617">
        <v>1</v>
      </c>
      <c r="M44" s="550" t="s">
        <v>6</v>
      </c>
      <c r="N44" s="59">
        <v>44704.768229166664</v>
      </c>
      <c r="O44" s="60" t="s">
        <v>166</v>
      </c>
      <c r="P44" s="61" t="s">
        <v>1362</v>
      </c>
      <c r="Q44" s="532"/>
      <c r="R44" s="499">
        <f t="shared" si="0"/>
        <v>0</v>
      </c>
      <c r="S44" s="499">
        <f t="shared" si="1"/>
        <v>2</v>
      </c>
      <c r="T44" s="63">
        <v>0.58182141610554283</v>
      </c>
      <c r="U44" s="64">
        <v>1.6505000591278076</v>
      </c>
      <c r="V44" s="505">
        <v>0.12744648627856703</v>
      </c>
      <c r="W44" s="533">
        <v>0.23783473760075605</v>
      </c>
      <c r="X44" s="506">
        <v>0.6331256628036499</v>
      </c>
      <c r="Y44" s="66">
        <v>0</v>
      </c>
      <c r="Z44" s="67">
        <v>1</v>
      </c>
      <c r="AA44" s="68"/>
      <c r="AB44" s="69"/>
      <c r="AC44" s="45">
        <f t="shared" si="2"/>
        <v>44457.375</v>
      </c>
      <c r="AD44" s="534">
        <f t="shared" si="3"/>
        <v>44457.333333333328</v>
      </c>
      <c r="AE44" s="46">
        <f t="shared" si="4"/>
        <v>44457.291666666664</v>
      </c>
    </row>
    <row r="45" spans="1:31" ht="21" customHeight="1" thickBot="1" x14ac:dyDescent="0.3">
      <c r="A45" s="521">
        <v>5</v>
      </c>
      <c r="B45" s="512">
        <v>44457</v>
      </c>
      <c r="C45" s="523">
        <v>44457.416666666664</v>
      </c>
      <c r="D45" s="586">
        <v>44457.625</v>
      </c>
      <c r="E45" s="586">
        <v>44457.666666666664</v>
      </c>
      <c r="F45" s="586">
        <v>44457.708333333336</v>
      </c>
      <c r="G45" s="587">
        <v>44457.708333333336</v>
      </c>
      <c r="H45" s="518" t="s">
        <v>883</v>
      </c>
      <c r="I45" s="515" t="s">
        <v>165</v>
      </c>
      <c r="J45" s="545" t="s">
        <v>41</v>
      </c>
      <c r="K45" s="617">
        <v>3</v>
      </c>
      <c r="L45" s="617">
        <v>0</v>
      </c>
      <c r="M45" s="550" t="s">
        <v>28</v>
      </c>
      <c r="N45" s="59">
        <v>44704.768229166664</v>
      </c>
      <c r="O45" s="60" t="s">
        <v>166</v>
      </c>
      <c r="P45" s="61" t="s">
        <v>1362</v>
      </c>
      <c r="Q45" s="532"/>
      <c r="R45" s="499">
        <f t="shared" si="0"/>
        <v>2</v>
      </c>
      <c r="S45" s="499">
        <f t="shared" si="1"/>
        <v>1</v>
      </c>
      <c r="T45" s="63">
        <v>2.1313286508832658</v>
      </c>
      <c r="U45" s="64">
        <v>0.82049989700317383</v>
      </c>
      <c r="V45" s="505">
        <v>0.66912463315037096</v>
      </c>
      <c r="W45" s="533">
        <v>0.19222022771228442</v>
      </c>
      <c r="X45" s="506">
        <v>0.13229840993881226</v>
      </c>
      <c r="Y45" s="66">
        <v>3</v>
      </c>
      <c r="Z45" s="67">
        <v>0</v>
      </c>
      <c r="AA45" s="68"/>
      <c r="AB45" s="69"/>
      <c r="AC45" s="45">
        <f t="shared" si="2"/>
        <v>44457.375</v>
      </c>
      <c r="AD45" s="534">
        <f t="shared" si="3"/>
        <v>44457.333333333328</v>
      </c>
      <c r="AE45" s="46">
        <f t="shared" si="4"/>
        <v>44457.291666666664</v>
      </c>
    </row>
    <row r="46" spans="1:31" ht="21" customHeight="1" thickBot="1" x14ac:dyDescent="0.3">
      <c r="A46" s="521">
        <v>5</v>
      </c>
      <c r="B46" s="512">
        <v>44457</v>
      </c>
      <c r="C46" s="523">
        <v>44457.416666666664</v>
      </c>
      <c r="D46" s="586">
        <v>44457.625</v>
      </c>
      <c r="E46" s="586">
        <v>44457.666666666664</v>
      </c>
      <c r="F46" s="586">
        <v>44457.708333333336</v>
      </c>
      <c r="G46" s="587">
        <v>44457.708333333336</v>
      </c>
      <c r="H46" s="518" t="s">
        <v>1035</v>
      </c>
      <c r="I46" s="515" t="s">
        <v>179</v>
      </c>
      <c r="J46" s="545" t="s">
        <v>45</v>
      </c>
      <c r="K46" s="617">
        <v>0</v>
      </c>
      <c r="L46" s="617">
        <v>0</v>
      </c>
      <c r="M46" s="550" t="s">
        <v>61</v>
      </c>
      <c r="N46" s="59">
        <v>44704.768229166664</v>
      </c>
      <c r="O46" s="60" t="s">
        <v>166</v>
      </c>
      <c r="P46" s="61" t="s">
        <v>1362</v>
      </c>
      <c r="Q46" s="532"/>
      <c r="R46" s="499">
        <f t="shared" si="0"/>
        <v>3</v>
      </c>
      <c r="S46" s="499">
        <f t="shared" si="1"/>
        <v>0</v>
      </c>
      <c r="T46" s="63">
        <v>2.6185498237609863</v>
      </c>
      <c r="U46" s="64">
        <v>0.71050000190734863</v>
      </c>
      <c r="V46" s="505">
        <v>0.76370294376544989</v>
      </c>
      <c r="W46" s="533">
        <v>0.14069811391561557</v>
      </c>
      <c r="X46" s="506">
        <v>7.7820919454097748E-2</v>
      </c>
      <c r="Y46" s="66">
        <v>0</v>
      </c>
      <c r="Z46" s="67">
        <v>0</v>
      </c>
      <c r="AA46" s="68"/>
      <c r="AB46" s="69"/>
      <c r="AC46" s="45">
        <f t="shared" si="2"/>
        <v>44457.375</v>
      </c>
      <c r="AD46" s="534">
        <f t="shared" si="3"/>
        <v>44457.333333333328</v>
      </c>
      <c r="AE46" s="46">
        <f t="shared" si="4"/>
        <v>44457.291666666664</v>
      </c>
    </row>
    <row r="47" spans="1:31" ht="21" customHeight="1" thickBot="1" x14ac:dyDescent="0.3">
      <c r="A47" s="521">
        <v>5</v>
      </c>
      <c r="B47" s="512">
        <v>44457</v>
      </c>
      <c r="C47" s="523">
        <v>44457.416666666664</v>
      </c>
      <c r="D47" s="586">
        <v>44457.625</v>
      </c>
      <c r="E47" s="586">
        <v>44457.666666666664</v>
      </c>
      <c r="F47" s="586">
        <v>44457.708333333336</v>
      </c>
      <c r="G47" s="587">
        <v>44457.708333333336</v>
      </c>
      <c r="H47" s="518" t="s">
        <v>1037</v>
      </c>
      <c r="I47" s="515" t="s">
        <v>872</v>
      </c>
      <c r="J47" s="545" t="s">
        <v>967</v>
      </c>
      <c r="K47" s="617">
        <v>1</v>
      </c>
      <c r="L47" s="617">
        <v>3</v>
      </c>
      <c r="M47" s="550" t="s">
        <v>67</v>
      </c>
      <c r="N47" s="59">
        <v>44704.768229166664</v>
      </c>
      <c r="O47" s="60" t="s">
        <v>166</v>
      </c>
      <c r="P47" s="61" t="s">
        <v>1362</v>
      </c>
      <c r="Q47" s="532"/>
      <c r="R47" s="499">
        <f t="shared" si="0"/>
        <v>2</v>
      </c>
      <c r="S47" s="499">
        <f t="shared" si="1"/>
        <v>2</v>
      </c>
      <c r="T47" s="63">
        <v>1.3865499496459961</v>
      </c>
      <c r="U47" s="64">
        <v>1.4505000114440918</v>
      </c>
      <c r="V47" s="505">
        <v>0.35961940981510887</v>
      </c>
      <c r="W47" s="533">
        <v>0.25075396346632989</v>
      </c>
      <c r="X47" s="506">
        <v>0.38827493786811829</v>
      </c>
      <c r="Y47" s="66">
        <v>1</v>
      </c>
      <c r="Z47" s="67">
        <v>3</v>
      </c>
      <c r="AA47" s="68"/>
      <c r="AB47" s="69"/>
      <c r="AC47" s="45">
        <f t="shared" si="2"/>
        <v>44457.375</v>
      </c>
      <c r="AD47" s="534">
        <f t="shared" si="3"/>
        <v>44457.333333333328</v>
      </c>
      <c r="AE47" s="46">
        <f t="shared" si="4"/>
        <v>44457.291666666664</v>
      </c>
    </row>
    <row r="48" spans="1:31" ht="21" customHeight="1" thickBot="1" x14ac:dyDescent="0.3">
      <c r="A48" s="521">
        <v>5</v>
      </c>
      <c r="B48" s="512">
        <v>44457</v>
      </c>
      <c r="C48" s="523">
        <v>44457.520833333336</v>
      </c>
      <c r="D48" s="586">
        <v>44457.729166666664</v>
      </c>
      <c r="E48" s="586">
        <v>44457.770833333336</v>
      </c>
      <c r="F48" s="586">
        <v>44457.8125</v>
      </c>
      <c r="G48" s="587">
        <v>44457.8125</v>
      </c>
      <c r="H48" s="518" t="s">
        <v>881</v>
      </c>
      <c r="I48" s="515" t="s">
        <v>176</v>
      </c>
      <c r="J48" s="545" t="s">
        <v>10</v>
      </c>
      <c r="K48" s="617">
        <v>3</v>
      </c>
      <c r="L48" s="617">
        <v>0</v>
      </c>
      <c r="M48" s="550" t="s">
        <v>32</v>
      </c>
      <c r="N48" s="59">
        <v>44704.768229166664</v>
      </c>
      <c r="O48" s="60" t="s">
        <v>166</v>
      </c>
      <c r="P48" s="61" t="s">
        <v>1362</v>
      </c>
      <c r="Q48" s="532"/>
      <c r="R48" s="499">
        <f t="shared" si="0"/>
        <v>2</v>
      </c>
      <c r="S48" s="499">
        <f t="shared" si="1"/>
        <v>0</v>
      </c>
      <c r="T48" s="63">
        <v>1.7605501413345337</v>
      </c>
      <c r="U48" s="64">
        <v>0.71464282274246216</v>
      </c>
      <c r="V48" s="505">
        <v>0.62224353509590791</v>
      </c>
      <c r="W48" s="533">
        <v>0.22835825383076183</v>
      </c>
      <c r="X48" s="506">
        <v>0.14711278676986694</v>
      </c>
      <c r="Y48" s="66">
        <v>3</v>
      </c>
      <c r="Z48" s="67">
        <v>0</v>
      </c>
      <c r="AA48" s="68"/>
      <c r="AB48" s="69"/>
      <c r="AC48" s="45">
        <f t="shared" si="2"/>
        <v>44457.479166666672</v>
      </c>
      <c r="AD48" s="534">
        <f t="shared" si="3"/>
        <v>44457.4375</v>
      </c>
      <c r="AE48" s="46">
        <f t="shared" si="4"/>
        <v>44457.395833333336</v>
      </c>
    </row>
    <row r="49" spans="1:31" ht="21" customHeight="1" thickBot="1" x14ac:dyDescent="0.3">
      <c r="A49" s="521">
        <v>5</v>
      </c>
      <c r="B49" s="512">
        <v>44458</v>
      </c>
      <c r="C49" s="523">
        <v>44458.375</v>
      </c>
      <c r="D49" s="586">
        <v>44458.583333333336</v>
      </c>
      <c r="E49" s="586">
        <v>44458.625</v>
      </c>
      <c r="F49" s="586">
        <v>44458.666666666664</v>
      </c>
      <c r="G49" s="587">
        <v>44458.666666666664</v>
      </c>
      <c r="H49" s="518" t="s">
        <v>1034</v>
      </c>
      <c r="I49" s="515" t="s">
        <v>875</v>
      </c>
      <c r="J49" s="548" t="s">
        <v>16</v>
      </c>
      <c r="K49" s="617">
        <v>2</v>
      </c>
      <c r="L49" s="617">
        <v>1</v>
      </c>
      <c r="M49" s="553" t="s">
        <v>36</v>
      </c>
      <c r="N49" s="59">
        <v>44704.768229166664</v>
      </c>
      <c r="O49" s="60" t="s">
        <v>166</v>
      </c>
      <c r="P49" s="61" t="s">
        <v>1362</v>
      </c>
      <c r="Q49" s="532"/>
      <c r="R49" s="499">
        <f t="shared" si="0"/>
        <v>2</v>
      </c>
      <c r="S49" s="499">
        <f t="shared" si="1"/>
        <v>1</v>
      </c>
      <c r="T49" s="63">
        <v>1.5075501203536987</v>
      </c>
      <c r="U49" s="64">
        <v>1.190500020980835</v>
      </c>
      <c r="V49" s="505">
        <v>0.4445611066950278</v>
      </c>
      <c r="W49" s="533">
        <v>0.25453022960680161</v>
      </c>
      <c r="X49" s="506">
        <v>0.29971650242805481</v>
      </c>
      <c r="Y49" s="66">
        <v>2</v>
      </c>
      <c r="Z49" s="67">
        <v>1</v>
      </c>
      <c r="AA49" s="68"/>
      <c r="AB49" s="69"/>
      <c r="AC49" s="45">
        <f t="shared" si="2"/>
        <v>44458.333333333336</v>
      </c>
      <c r="AD49" s="534">
        <f t="shared" si="3"/>
        <v>44458.291666666664</v>
      </c>
      <c r="AE49" s="46">
        <f t="shared" si="4"/>
        <v>44458.25</v>
      </c>
    </row>
    <row r="50" spans="1:31" ht="21" customHeight="1" thickBot="1" x14ac:dyDescent="0.3">
      <c r="A50" s="521">
        <v>5</v>
      </c>
      <c r="B50" s="512">
        <v>44458</v>
      </c>
      <c r="C50" s="523">
        <v>44458.375</v>
      </c>
      <c r="D50" s="586">
        <v>44458.583333333336</v>
      </c>
      <c r="E50" s="586">
        <v>44458.625</v>
      </c>
      <c r="F50" s="586">
        <v>44458.666666666664</v>
      </c>
      <c r="G50" s="587">
        <v>44458.666666666664</v>
      </c>
      <c r="H50" s="518" t="s">
        <v>1039</v>
      </c>
      <c r="I50" s="515" t="s">
        <v>167</v>
      </c>
      <c r="J50" s="547" t="s">
        <v>70</v>
      </c>
      <c r="K50" s="617">
        <v>1</v>
      </c>
      <c r="L50" s="617">
        <v>2</v>
      </c>
      <c r="M50" s="552" t="s">
        <v>49</v>
      </c>
      <c r="N50" s="59">
        <v>44704.768229166664</v>
      </c>
      <c r="O50" s="60" t="s">
        <v>166</v>
      </c>
      <c r="P50" s="61" t="s">
        <v>1362</v>
      </c>
      <c r="Q50" s="532"/>
      <c r="R50" s="499">
        <f t="shared" si="0"/>
        <v>2</v>
      </c>
      <c r="S50" s="499">
        <f t="shared" si="1"/>
        <v>2</v>
      </c>
      <c r="T50" s="63">
        <v>1.4085499048233032</v>
      </c>
      <c r="U50" s="64">
        <v>1.5505000352859497</v>
      </c>
      <c r="V50" s="505">
        <v>0.34585084241218972</v>
      </c>
      <c r="W50" s="533">
        <v>0.24424115567102514</v>
      </c>
      <c r="X50" s="506">
        <v>0.40814587473869324</v>
      </c>
      <c r="Y50" s="66">
        <v>1</v>
      </c>
      <c r="Z50" s="67">
        <v>2</v>
      </c>
      <c r="AA50" s="68"/>
      <c r="AB50" s="69"/>
      <c r="AC50" s="45">
        <f t="shared" si="2"/>
        <v>44458.333333333336</v>
      </c>
      <c r="AD50" s="534">
        <f t="shared" si="3"/>
        <v>44458.291666666664</v>
      </c>
      <c r="AE50" s="46">
        <f t="shared" si="4"/>
        <v>44458.25</v>
      </c>
    </row>
    <row r="51" spans="1:31" ht="21" customHeight="1" thickBot="1" x14ac:dyDescent="0.3">
      <c r="A51" s="521">
        <v>5</v>
      </c>
      <c r="B51" s="512">
        <v>44458</v>
      </c>
      <c r="C51" s="523">
        <v>44458.479166666664</v>
      </c>
      <c r="D51" s="586">
        <v>44458.6875</v>
      </c>
      <c r="E51" s="586">
        <v>44458.729166666664</v>
      </c>
      <c r="F51" s="586">
        <v>44458.770833333336</v>
      </c>
      <c r="G51" s="587">
        <v>44458.770833333336</v>
      </c>
      <c r="H51" s="518" t="s">
        <v>1038</v>
      </c>
      <c r="I51" s="515" t="s">
        <v>171</v>
      </c>
      <c r="J51" s="547" t="s">
        <v>64</v>
      </c>
      <c r="K51" s="617">
        <v>0</v>
      </c>
      <c r="L51" s="617">
        <v>3</v>
      </c>
      <c r="M51" s="552" t="s">
        <v>24</v>
      </c>
      <c r="N51" s="59">
        <v>44704.768229166664</v>
      </c>
      <c r="O51" s="60" t="s">
        <v>166</v>
      </c>
      <c r="P51" s="61" t="s">
        <v>1362</v>
      </c>
      <c r="Q51" s="532"/>
      <c r="R51" s="499">
        <f t="shared" si="0"/>
        <v>1</v>
      </c>
      <c r="S51" s="499">
        <f t="shared" si="1"/>
        <v>2</v>
      </c>
      <c r="T51" s="63">
        <v>1.4635498523712158</v>
      </c>
      <c r="U51" s="64">
        <v>1.810499906539917</v>
      </c>
      <c r="V51" s="505">
        <v>0.3122838094653238</v>
      </c>
      <c r="W51" s="533">
        <v>0.22776709734318668</v>
      </c>
      <c r="X51" s="506">
        <v>0.45649462938308716</v>
      </c>
      <c r="Y51" s="66">
        <v>0</v>
      </c>
      <c r="Z51" s="67">
        <v>3</v>
      </c>
      <c r="AA51" s="68"/>
      <c r="AB51" s="69"/>
      <c r="AC51" s="45">
        <f t="shared" si="2"/>
        <v>44458.4375</v>
      </c>
      <c r="AD51" s="534">
        <f t="shared" si="3"/>
        <v>44458.395833333328</v>
      </c>
      <c r="AE51" s="46">
        <f t="shared" si="4"/>
        <v>44458.354166666664</v>
      </c>
    </row>
    <row r="52" spans="1:31" ht="21" customHeight="1" thickBot="1" x14ac:dyDescent="0.3">
      <c r="A52" s="520">
        <v>6</v>
      </c>
      <c r="B52" s="511">
        <v>44464</v>
      </c>
      <c r="C52" s="525">
        <v>44464.3125</v>
      </c>
      <c r="D52" s="584">
        <v>44464.520833333336</v>
      </c>
      <c r="E52" s="584">
        <v>44464.5625</v>
      </c>
      <c r="F52" s="584">
        <v>44464.604166666664</v>
      </c>
      <c r="G52" s="585">
        <v>44464.604166666664</v>
      </c>
      <c r="H52" s="517" t="s">
        <v>1042</v>
      </c>
      <c r="I52" s="514" t="s">
        <v>181</v>
      </c>
      <c r="J52" s="580" t="s">
        <v>24</v>
      </c>
      <c r="K52" s="617">
        <v>0</v>
      </c>
      <c r="L52" s="617">
        <v>1</v>
      </c>
      <c r="M52" s="581" t="s">
        <v>45</v>
      </c>
      <c r="N52" s="47">
        <v>44704.768229166664</v>
      </c>
      <c r="O52" s="48" t="s">
        <v>166</v>
      </c>
      <c r="P52" s="49" t="s">
        <v>1362</v>
      </c>
      <c r="Q52" s="50"/>
      <c r="R52" s="501">
        <f t="shared" si="0"/>
        <v>1</v>
      </c>
      <c r="S52" s="501">
        <f t="shared" si="1"/>
        <v>2</v>
      </c>
      <c r="T52" s="51">
        <v>1.263899905341012</v>
      </c>
      <c r="U52" s="52">
        <v>1.7604999542236328</v>
      </c>
      <c r="V52" s="502">
        <v>0.27489486243002798</v>
      </c>
      <c r="W52" s="503">
        <v>0.23396828188130273</v>
      </c>
      <c r="X52" s="504">
        <v>0.48852092027664185</v>
      </c>
      <c r="Y52" s="53">
        <v>0</v>
      </c>
      <c r="Z52" s="54">
        <v>1</v>
      </c>
      <c r="AA52" s="55"/>
      <c r="AB52" s="56"/>
      <c r="AC52" s="83">
        <f t="shared" si="2"/>
        <v>44464.270833333336</v>
      </c>
      <c r="AD52" s="84">
        <f t="shared" si="3"/>
        <v>44464.229166666664</v>
      </c>
      <c r="AE52" s="85">
        <f t="shared" si="4"/>
        <v>44464.1875</v>
      </c>
    </row>
    <row r="53" spans="1:31" ht="21" customHeight="1" thickBot="1" x14ac:dyDescent="0.3">
      <c r="A53" s="521">
        <v>6</v>
      </c>
      <c r="B53" s="512">
        <v>44464</v>
      </c>
      <c r="C53" s="523">
        <v>44464.3125</v>
      </c>
      <c r="D53" s="586">
        <v>44464.520833333336</v>
      </c>
      <c r="E53" s="586">
        <v>44464.5625</v>
      </c>
      <c r="F53" s="586">
        <v>44464.604166666664</v>
      </c>
      <c r="G53" s="587">
        <v>44464.604166666664</v>
      </c>
      <c r="H53" s="518" t="s">
        <v>1047</v>
      </c>
      <c r="I53" s="515" t="s">
        <v>174</v>
      </c>
      <c r="J53" s="545" t="s">
        <v>49</v>
      </c>
      <c r="K53" s="617">
        <v>0</v>
      </c>
      <c r="L53" s="617">
        <v>1</v>
      </c>
      <c r="M53" s="550" t="s">
        <v>10</v>
      </c>
      <c r="N53" s="59">
        <v>44704.768229166664</v>
      </c>
      <c r="O53" s="60" t="s">
        <v>166</v>
      </c>
      <c r="P53" s="61" t="s">
        <v>1362</v>
      </c>
      <c r="Q53" s="532"/>
      <c r="R53" s="499">
        <f t="shared" si="0"/>
        <v>1</v>
      </c>
      <c r="S53" s="499">
        <f t="shared" si="1"/>
        <v>1</v>
      </c>
      <c r="T53" s="63">
        <v>1.3676143373761858</v>
      </c>
      <c r="U53" s="64">
        <v>1.3304998874664307</v>
      </c>
      <c r="V53" s="505">
        <v>0.37889533022484895</v>
      </c>
      <c r="W53" s="533">
        <v>0.25823288372507758</v>
      </c>
      <c r="X53" s="506">
        <v>0.36186638474464417</v>
      </c>
      <c r="Y53" s="66">
        <v>0</v>
      </c>
      <c r="Z53" s="67">
        <v>1</v>
      </c>
      <c r="AA53" s="68"/>
      <c r="AB53" s="69"/>
      <c r="AC53" s="45">
        <f t="shared" si="2"/>
        <v>44464.270833333336</v>
      </c>
      <c r="AD53" s="534">
        <f t="shared" si="3"/>
        <v>44464.229166666664</v>
      </c>
      <c r="AE53" s="46">
        <f t="shared" si="4"/>
        <v>44464.1875</v>
      </c>
    </row>
    <row r="54" spans="1:31" ht="21" customHeight="1" thickBot="1" x14ac:dyDescent="0.3">
      <c r="A54" s="521">
        <v>6</v>
      </c>
      <c r="B54" s="512">
        <v>44464</v>
      </c>
      <c r="C54" s="523">
        <v>44464.416666666664</v>
      </c>
      <c r="D54" s="586">
        <v>44464.625</v>
      </c>
      <c r="E54" s="586">
        <v>44464.666666666664</v>
      </c>
      <c r="F54" s="586">
        <v>44464.708333333336</v>
      </c>
      <c r="G54" s="587">
        <v>44464.708333333336</v>
      </c>
      <c r="H54" s="518" t="s">
        <v>1044</v>
      </c>
      <c r="I54" s="515" t="s">
        <v>177</v>
      </c>
      <c r="J54" s="545" t="s">
        <v>32</v>
      </c>
      <c r="K54" s="617">
        <v>2</v>
      </c>
      <c r="L54" s="617">
        <v>0</v>
      </c>
      <c r="M54" s="550" t="s">
        <v>967</v>
      </c>
      <c r="N54" s="59">
        <v>44704.768229166664</v>
      </c>
      <c r="O54" s="60" t="s">
        <v>166</v>
      </c>
      <c r="P54" s="61" t="s">
        <v>1362</v>
      </c>
      <c r="Q54" s="532"/>
      <c r="R54" s="499">
        <f t="shared" si="0"/>
        <v>2</v>
      </c>
      <c r="S54" s="499">
        <f t="shared" si="1"/>
        <v>1</v>
      </c>
      <c r="T54" s="63">
        <v>1.6945502758026123</v>
      </c>
      <c r="U54" s="64">
        <v>1.1705000400543213</v>
      </c>
      <c r="V54" s="505">
        <v>0.49448084116598651</v>
      </c>
      <c r="W54" s="533">
        <v>0.24005151861993529</v>
      </c>
      <c r="X54" s="506">
        <v>0.26340970396995544</v>
      </c>
      <c r="Y54" s="66">
        <v>2</v>
      </c>
      <c r="Z54" s="67">
        <v>0</v>
      </c>
      <c r="AA54" s="68"/>
      <c r="AB54" s="69"/>
      <c r="AC54" s="45">
        <f t="shared" si="2"/>
        <v>44464.375</v>
      </c>
      <c r="AD54" s="534">
        <f t="shared" si="3"/>
        <v>44464.333333333328</v>
      </c>
      <c r="AE54" s="46">
        <f t="shared" si="4"/>
        <v>44464.291666666664</v>
      </c>
    </row>
    <row r="55" spans="1:31" ht="21" customHeight="1" thickBot="1" x14ac:dyDescent="0.3">
      <c r="A55" s="521">
        <v>6</v>
      </c>
      <c r="B55" s="512">
        <v>44464</v>
      </c>
      <c r="C55" s="523">
        <v>44464.416666666664</v>
      </c>
      <c r="D55" s="586">
        <v>44464.625</v>
      </c>
      <c r="E55" s="586">
        <v>44464.666666666664</v>
      </c>
      <c r="F55" s="586">
        <v>44464.708333333336</v>
      </c>
      <c r="G55" s="587">
        <v>44464.708333333336</v>
      </c>
      <c r="H55" s="518" t="s">
        <v>1045</v>
      </c>
      <c r="I55" s="515" t="s">
        <v>820</v>
      </c>
      <c r="J55" s="545" t="s">
        <v>818</v>
      </c>
      <c r="K55" s="617">
        <v>1</v>
      </c>
      <c r="L55" s="617">
        <v>2</v>
      </c>
      <c r="M55" s="550" t="s">
        <v>70</v>
      </c>
      <c r="N55" s="59">
        <v>44704.768229166664</v>
      </c>
      <c r="O55" s="60" t="s">
        <v>166</v>
      </c>
      <c r="P55" s="61" t="s">
        <v>1362</v>
      </c>
      <c r="Q55" s="532"/>
      <c r="R55" s="499">
        <f t="shared" si="0"/>
        <v>1</v>
      </c>
      <c r="S55" s="499">
        <f t="shared" si="1"/>
        <v>1</v>
      </c>
      <c r="T55" s="63">
        <v>1.4305499792098999</v>
      </c>
      <c r="U55" s="64">
        <v>1.440428614616394</v>
      </c>
      <c r="V55" s="505">
        <v>0.3724867091906518</v>
      </c>
      <c r="W55" s="533">
        <v>0.2491859059338202</v>
      </c>
      <c r="X55" s="506">
        <v>0.37688899040222168</v>
      </c>
      <c r="Y55" s="66">
        <v>1</v>
      </c>
      <c r="Z55" s="67">
        <v>2</v>
      </c>
      <c r="AA55" s="68"/>
      <c r="AB55" s="69"/>
      <c r="AC55" s="45">
        <f t="shared" si="2"/>
        <v>44464.375</v>
      </c>
      <c r="AD55" s="534">
        <f t="shared" si="3"/>
        <v>44464.333333333328</v>
      </c>
      <c r="AE55" s="46">
        <f t="shared" si="4"/>
        <v>44464.291666666664</v>
      </c>
    </row>
    <row r="56" spans="1:31" ht="21" customHeight="1" thickBot="1" x14ac:dyDescent="0.3">
      <c r="A56" s="521">
        <v>6</v>
      </c>
      <c r="B56" s="512">
        <v>44464</v>
      </c>
      <c r="C56" s="523">
        <v>44464.416666666664</v>
      </c>
      <c r="D56" s="586">
        <v>44464.625</v>
      </c>
      <c r="E56" s="586">
        <v>44464.666666666664</v>
      </c>
      <c r="F56" s="586">
        <v>44464.708333333336</v>
      </c>
      <c r="G56" s="587">
        <v>44464.708333333336</v>
      </c>
      <c r="H56" s="518" t="s">
        <v>1046</v>
      </c>
      <c r="I56" s="515" t="s">
        <v>172</v>
      </c>
      <c r="J56" s="547" t="s">
        <v>36</v>
      </c>
      <c r="K56" s="617">
        <v>2</v>
      </c>
      <c r="L56" s="617">
        <v>2</v>
      </c>
      <c r="M56" s="552" t="s">
        <v>20</v>
      </c>
      <c r="N56" s="59">
        <v>44704.768229166664</v>
      </c>
      <c r="O56" s="60" t="s">
        <v>166</v>
      </c>
      <c r="P56" s="61" t="s">
        <v>1362</v>
      </c>
      <c r="Q56" s="532"/>
      <c r="R56" s="499">
        <f t="shared" si="0"/>
        <v>1</v>
      </c>
      <c r="S56" s="499">
        <f t="shared" si="1"/>
        <v>1</v>
      </c>
      <c r="T56" s="63">
        <v>1.4430428573063441</v>
      </c>
      <c r="U56" s="64">
        <v>1.1204999685287476</v>
      </c>
      <c r="V56" s="505">
        <v>0.44397532187598454</v>
      </c>
      <c r="W56" s="533">
        <v>0.26195599658670377</v>
      </c>
      <c r="X56" s="506">
        <v>0.29316097497940063</v>
      </c>
      <c r="Y56" s="66">
        <v>2</v>
      </c>
      <c r="Z56" s="67">
        <v>2</v>
      </c>
      <c r="AA56" s="68"/>
      <c r="AB56" s="69"/>
      <c r="AC56" s="45">
        <f t="shared" si="2"/>
        <v>44464.375</v>
      </c>
      <c r="AD56" s="534">
        <f t="shared" si="3"/>
        <v>44464.333333333328</v>
      </c>
      <c r="AE56" s="46">
        <f t="shared" si="4"/>
        <v>44464.291666666664</v>
      </c>
    </row>
    <row r="57" spans="1:31" ht="21" customHeight="1" thickBot="1" x14ac:dyDescent="0.3">
      <c r="A57" s="521">
        <v>6</v>
      </c>
      <c r="B57" s="512">
        <v>44464</v>
      </c>
      <c r="C57" s="523">
        <v>44464.416666666664</v>
      </c>
      <c r="D57" s="586">
        <v>44464.625</v>
      </c>
      <c r="E57" s="586">
        <v>44464.666666666664</v>
      </c>
      <c r="F57" s="586">
        <v>44464.708333333336</v>
      </c>
      <c r="G57" s="587">
        <v>44464.708333333336</v>
      </c>
      <c r="H57" s="518" t="s">
        <v>1049</v>
      </c>
      <c r="I57" s="515" t="s">
        <v>871</v>
      </c>
      <c r="J57" s="545" t="s">
        <v>67</v>
      </c>
      <c r="K57" s="617">
        <v>1</v>
      </c>
      <c r="L57" s="617">
        <v>1</v>
      </c>
      <c r="M57" s="550" t="s">
        <v>53</v>
      </c>
      <c r="N57" s="59">
        <v>44704.768229166664</v>
      </c>
      <c r="O57" s="60" t="s">
        <v>166</v>
      </c>
      <c r="P57" s="61" t="s">
        <v>1362</v>
      </c>
      <c r="Q57" s="532"/>
      <c r="R57" s="499">
        <f t="shared" si="0"/>
        <v>1</v>
      </c>
      <c r="S57" s="499">
        <f t="shared" si="1"/>
        <v>1</v>
      </c>
      <c r="T57" s="63">
        <v>1.1775499582290649</v>
      </c>
      <c r="U57" s="64">
        <v>1.4305000305175781</v>
      </c>
      <c r="V57" s="505">
        <v>0.31028561181670727</v>
      </c>
      <c r="W57" s="533">
        <v>0.26093765706530547</v>
      </c>
      <c r="X57" s="506">
        <v>0.42784762382507324</v>
      </c>
      <c r="Y57" s="66">
        <v>1</v>
      </c>
      <c r="Z57" s="67">
        <v>1</v>
      </c>
      <c r="AA57" s="68"/>
      <c r="AB57" s="69"/>
      <c r="AC57" s="45">
        <f t="shared" si="2"/>
        <v>44464.375</v>
      </c>
      <c r="AD57" s="534">
        <f t="shared" si="3"/>
        <v>44464.333333333328</v>
      </c>
      <c r="AE57" s="46">
        <f t="shared" si="4"/>
        <v>44464.291666666664</v>
      </c>
    </row>
    <row r="58" spans="1:31" ht="21" customHeight="1" thickBot="1" x14ac:dyDescent="0.3">
      <c r="A58" s="521">
        <v>6</v>
      </c>
      <c r="B58" s="512">
        <v>44464</v>
      </c>
      <c r="C58" s="523">
        <v>44464.520833333336</v>
      </c>
      <c r="D58" s="586">
        <v>44464.729166666664</v>
      </c>
      <c r="E58" s="586">
        <v>44464.770833333336</v>
      </c>
      <c r="F58" s="586">
        <v>44464.8125</v>
      </c>
      <c r="G58" s="587">
        <v>44464.8125</v>
      </c>
      <c r="H58" s="518" t="s">
        <v>884</v>
      </c>
      <c r="I58" s="515" t="s">
        <v>867</v>
      </c>
      <c r="J58" s="548" t="s">
        <v>364</v>
      </c>
      <c r="K58" s="617">
        <v>3</v>
      </c>
      <c r="L58" s="617">
        <v>3</v>
      </c>
      <c r="M58" s="553" t="s">
        <v>41</v>
      </c>
      <c r="N58" s="59">
        <v>44704.768229166664</v>
      </c>
      <c r="O58" s="60" t="s">
        <v>166</v>
      </c>
      <c r="P58" s="61" t="s">
        <v>1362</v>
      </c>
      <c r="Q58" s="532"/>
      <c r="R58" s="499">
        <f t="shared" si="0"/>
        <v>1</v>
      </c>
      <c r="S58" s="499">
        <f t="shared" si="1"/>
        <v>2</v>
      </c>
      <c r="T58" s="63">
        <v>0.95754998922348022</v>
      </c>
      <c r="U58" s="64">
        <v>2.4005000591278076</v>
      </c>
      <c r="V58" s="505">
        <v>0.13276640504356996</v>
      </c>
      <c r="W58" s="533">
        <v>0.17436500950155404</v>
      </c>
      <c r="X58" s="506">
        <v>0.68119949102401733</v>
      </c>
      <c r="Y58" s="66">
        <v>3</v>
      </c>
      <c r="Z58" s="67">
        <v>3</v>
      </c>
      <c r="AA58" s="68"/>
      <c r="AB58" s="69"/>
      <c r="AC58" s="45">
        <f t="shared" si="2"/>
        <v>44464.479166666672</v>
      </c>
      <c r="AD58" s="534">
        <f t="shared" si="3"/>
        <v>44464.4375</v>
      </c>
      <c r="AE58" s="46">
        <f t="shared" si="4"/>
        <v>44464.395833333336</v>
      </c>
    </row>
    <row r="59" spans="1:31" ht="21" customHeight="1" thickBot="1" x14ac:dyDescent="0.3">
      <c r="A59" s="521">
        <v>6</v>
      </c>
      <c r="B59" s="512">
        <v>44465</v>
      </c>
      <c r="C59" s="523">
        <v>44465.375</v>
      </c>
      <c r="D59" s="586">
        <v>44465.583333333336</v>
      </c>
      <c r="E59" s="586">
        <v>44465.625</v>
      </c>
      <c r="F59" s="586">
        <v>44465.666666666664</v>
      </c>
      <c r="G59" s="587">
        <v>44465.666666666664</v>
      </c>
      <c r="H59" s="518" t="s">
        <v>1048</v>
      </c>
      <c r="I59" s="515" t="s">
        <v>178</v>
      </c>
      <c r="J59" s="545" t="s">
        <v>61</v>
      </c>
      <c r="K59" s="617">
        <v>0</v>
      </c>
      <c r="L59" s="617">
        <v>1</v>
      </c>
      <c r="M59" s="550" t="s">
        <v>74</v>
      </c>
      <c r="N59" s="59">
        <v>44704.768229166664</v>
      </c>
      <c r="O59" s="60" t="s">
        <v>166</v>
      </c>
      <c r="P59" s="61" t="s">
        <v>1362</v>
      </c>
      <c r="Q59" s="532"/>
      <c r="R59" s="499">
        <f t="shared" si="0"/>
        <v>1</v>
      </c>
      <c r="S59" s="499">
        <f t="shared" si="1"/>
        <v>1</v>
      </c>
      <c r="T59" s="63">
        <v>1.2545499801635742</v>
      </c>
      <c r="U59" s="64">
        <v>1.3005000352859497</v>
      </c>
      <c r="V59" s="505">
        <v>0.35555962616521769</v>
      </c>
      <c r="W59" s="533">
        <v>0.26653366598922318</v>
      </c>
      <c r="X59" s="506">
        <v>0.37717527151107788</v>
      </c>
      <c r="Y59" s="66">
        <v>0</v>
      </c>
      <c r="Z59" s="67">
        <v>1</v>
      </c>
      <c r="AA59" s="68"/>
      <c r="AB59" s="69"/>
      <c r="AC59" s="45">
        <f t="shared" si="2"/>
        <v>44465.333333333336</v>
      </c>
      <c r="AD59" s="534">
        <f t="shared" si="3"/>
        <v>44465.291666666664</v>
      </c>
      <c r="AE59" s="46">
        <f t="shared" si="4"/>
        <v>44465.25</v>
      </c>
    </row>
    <row r="60" spans="1:31" ht="21" customHeight="1" thickBot="1" x14ac:dyDescent="0.3">
      <c r="A60" s="521">
        <v>6</v>
      </c>
      <c r="B60" s="512">
        <v>44465</v>
      </c>
      <c r="C60" s="523">
        <v>44465.479166666664</v>
      </c>
      <c r="D60" s="586">
        <v>44465.6875</v>
      </c>
      <c r="E60" s="586">
        <v>44465.729166666664</v>
      </c>
      <c r="F60" s="586">
        <v>44465.770833333336</v>
      </c>
      <c r="G60" s="587">
        <v>44465.770833333336</v>
      </c>
      <c r="H60" s="518" t="s">
        <v>1041</v>
      </c>
      <c r="I60" s="515" t="s">
        <v>175</v>
      </c>
      <c r="J60" s="548" t="s">
        <v>6</v>
      </c>
      <c r="K60" s="617">
        <v>3</v>
      </c>
      <c r="L60" s="617">
        <v>1</v>
      </c>
      <c r="M60" s="553" t="s">
        <v>64</v>
      </c>
      <c r="N60" s="59">
        <v>44704.768229166664</v>
      </c>
      <c r="O60" s="60" t="s">
        <v>166</v>
      </c>
      <c r="P60" s="61" t="s">
        <v>1362</v>
      </c>
      <c r="Q60" s="532"/>
      <c r="R60" s="499">
        <f t="shared" si="0"/>
        <v>2</v>
      </c>
      <c r="S60" s="499">
        <f t="shared" si="1"/>
        <v>2</v>
      </c>
      <c r="T60" s="63">
        <v>1.5625500679016113</v>
      </c>
      <c r="U60" s="64">
        <v>1.4804998636245728</v>
      </c>
      <c r="V60" s="505">
        <v>0.396346738891377</v>
      </c>
      <c r="W60" s="533">
        <v>0.24081960837457053</v>
      </c>
      <c r="X60" s="506">
        <v>0.36080712080001831</v>
      </c>
      <c r="Y60" s="66">
        <v>3</v>
      </c>
      <c r="Z60" s="67">
        <v>1</v>
      </c>
      <c r="AA60" s="68"/>
      <c r="AB60" s="69"/>
      <c r="AC60" s="45">
        <f t="shared" si="2"/>
        <v>44465.4375</v>
      </c>
      <c r="AD60" s="534">
        <f t="shared" si="3"/>
        <v>44465.395833333328</v>
      </c>
      <c r="AE60" s="46">
        <f t="shared" si="4"/>
        <v>44465.354166666664</v>
      </c>
    </row>
    <row r="61" spans="1:31" ht="21" customHeight="1" thickBot="1" x14ac:dyDescent="0.3">
      <c r="A61" s="521">
        <v>6</v>
      </c>
      <c r="B61" s="512">
        <v>44466</v>
      </c>
      <c r="C61" s="523">
        <v>44466.625</v>
      </c>
      <c r="D61" s="586">
        <v>44466.833333333336</v>
      </c>
      <c r="E61" s="586">
        <v>44466.875</v>
      </c>
      <c r="F61" s="586">
        <v>44466.916666666664</v>
      </c>
      <c r="G61" s="587">
        <v>44466.916666666664</v>
      </c>
      <c r="H61" s="518" t="s">
        <v>1043</v>
      </c>
      <c r="I61" s="515" t="s">
        <v>170</v>
      </c>
      <c r="J61" s="545" t="s">
        <v>28</v>
      </c>
      <c r="K61" s="617">
        <v>1</v>
      </c>
      <c r="L61" s="617">
        <v>1</v>
      </c>
      <c r="M61" s="550" t="s">
        <v>16</v>
      </c>
      <c r="N61" s="59">
        <v>44704.768229166664</v>
      </c>
      <c r="O61" s="60" t="s">
        <v>166</v>
      </c>
      <c r="P61" s="61" t="s">
        <v>1362</v>
      </c>
      <c r="Q61" s="532"/>
      <c r="R61" s="499">
        <f t="shared" si="0"/>
        <v>1</v>
      </c>
      <c r="S61" s="499">
        <f t="shared" si="1"/>
        <v>1</v>
      </c>
      <c r="T61" s="63">
        <v>1.2105498313903809</v>
      </c>
      <c r="U61" s="64">
        <v>1.1505000591278076</v>
      </c>
      <c r="V61" s="505">
        <v>0.37482350272059628</v>
      </c>
      <c r="W61" s="533">
        <v>0.27915469664079223</v>
      </c>
      <c r="X61" s="506">
        <v>0.34556213021278381</v>
      </c>
      <c r="Y61" s="66">
        <v>1</v>
      </c>
      <c r="Z61" s="67">
        <v>1</v>
      </c>
      <c r="AA61" s="68"/>
      <c r="AB61" s="69"/>
      <c r="AC61" s="45">
        <f t="shared" si="2"/>
        <v>44466.583333333336</v>
      </c>
      <c r="AD61" s="534">
        <f t="shared" si="3"/>
        <v>44466.541666666664</v>
      </c>
      <c r="AE61" s="46">
        <f t="shared" si="4"/>
        <v>44466.5</v>
      </c>
    </row>
    <row r="62" spans="1:31" ht="21" customHeight="1" thickBot="1" x14ac:dyDescent="0.3">
      <c r="A62" s="520">
        <v>7</v>
      </c>
      <c r="B62" s="511">
        <v>44471</v>
      </c>
      <c r="C62" s="525">
        <v>44471.3125</v>
      </c>
      <c r="D62" s="584">
        <v>44471.520833333336</v>
      </c>
      <c r="E62" s="584">
        <v>44471.5625</v>
      </c>
      <c r="F62" s="584">
        <v>44471.604166666664</v>
      </c>
      <c r="G62" s="585">
        <v>44471.604166666664</v>
      </c>
      <c r="H62" s="517" t="s">
        <v>1055</v>
      </c>
      <c r="I62" s="514" t="s">
        <v>174</v>
      </c>
      <c r="J62" s="578" t="s">
        <v>49</v>
      </c>
      <c r="K62" s="617">
        <v>1</v>
      </c>
      <c r="L62" s="617">
        <v>1</v>
      </c>
      <c r="M62" s="579" t="s">
        <v>32</v>
      </c>
      <c r="N62" s="47">
        <v>44704.768229166664</v>
      </c>
      <c r="O62" s="48" t="s">
        <v>166</v>
      </c>
      <c r="P62" s="49" t="s">
        <v>1362</v>
      </c>
      <c r="Q62" s="50"/>
      <c r="R62" s="501">
        <f t="shared" si="0"/>
        <v>2</v>
      </c>
      <c r="S62" s="501">
        <f t="shared" si="1"/>
        <v>1</v>
      </c>
      <c r="T62" s="51">
        <v>1.9255502223968506</v>
      </c>
      <c r="U62" s="52">
        <v>1.0304999351501465</v>
      </c>
      <c r="V62" s="502">
        <v>0.57868074416266191</v>
      </c>
      <c r="W62" s="503">
        <v>0.21927138813064451</v>
      </c>
      <c r="X62" s="504">
        <v>0.19824537634849548</v>
      </c>
      <c r="Y62" s="53">
        <v>1</v>
      </c>
      <c r="Z62" s="54">
        <v>1</v>
      </c>
      <c r="AA62" s="55"/>
      <c r="AB62" s="56"/>
      <c r="AC62" s="83">
        <f t="shared" si="2"/>
        <v>44471.270833333336</v>
      </c>
      <c r="AD62" s="84">
        <f t="shared" si="3"/>
        <v>44471.229166666664</v>
      </c>
      <c r="AE62" s="85">
        <f t="shared" si="4"/>
        <v>44471.1875</v>
      </c>
    </row>
    <row r="63" spans="1:31" ht="21" customHeight="1" thickBot="1" x14ac:dyDescent="0.3">
      <c r="A63" s="521">
        <v>7</v>
      </c>
      <c r="B63" s="512">
        <v>44471</v>
      </c>
      <c r="C63" s="523">
        <v>44471.416666666664</v>
      </c>
      <c r="D63" s="586">
        <v>44471.625</v>
      </c>
      <c r="E63" s="586">
        <v>44471.666666666664</v>
      </c>
      <c r="F63" s="586">
        <v>44471.708333333336</v>
      </c>
      <c r="G63" s="587">
        <v>44471.708333333336</v>
      </c>
      <c r="H63" s="518" t="s">
        <v>1051</v>
      </c>
      <c r="I63" s="515" t="s">
        <v>169</v>
      </c>
      <c r="J63" s="548" t="s">
        <v>20</v>
      </c>
      <c r="K63" s="617">
        <v>0</v>
      </c>
      <c r="L63" s="617">
        <v>0</v>
      </c>
      <c r="M63" s="553" t="s">
        <v>967</v>
      </c>
      <c r="N63" s="59">
        <v>44704.768229166664</v>
      </c>
      <c r="O63" s="60" t="s">
        <v>166</v>
      </c>
      <c r="P63" s="61" t="s">
        <v>1362</v>
      </c>
      <c r="Q63" s="532"/>
      <c r="R63" s="499">
        <f t="shared" si="0"/>
        <v>2</v>
      </c>
      <c r="S63" s="499">
        <f t="shared" si="1"/>
        <v>1</v>
      </c>
      <c r="T63" s="63">
        <v>1.5955500602722168</v>
      </c>
      <c r="U63" s="64">
        <v>1.1004999876022339</v>
      </c>
      <c r="V63" s="505">
        <v>0.48703310288481999</v>
      </c>
      <c r="W63" s="533">
        <v>0.24929394628459392</v>
      </c>
      <c r="X63" s="506">
        <v>0.26220893859863281</v>
      </c>
      <c r="Y63" s="66">
        <v>0</v>
      </c>
      <c r="Z63" s="67">
        <v>0</v>
      </c>
      <c r="AA63" s="68"/>
      <c r="AB63" s="69"/>
      <c r="AC63" s="45">
        <f t="shared" si="2"/>
        <v>44471.375</v>
      </c>
      <c r="AD63" s="534">
        <f t="shared" si="3"/>
        <v>44471.333333333328</v>
      </c>
      <c r="AE63" s="46">
        <f t="shared" si="4"/>
        <v>44471.291666666664</v>
      </c>
    </row>
    <row r="64" spans="1:31" ht="21" customHeight="1" thickBot="1" x14ac:dyDescent="0.3">
      <c r="A64" s="521">
        <v>7</v>
      </c>
      <c r="B64" s="512">
        <v>44471</v>
      </c>
      <c r="C64" s="523">
        <v>44471.416666666664</v>
      </c>
      <c r="D64" s="586">
        <v>44471.625</v>
      </c>
      <c r="E64" s="586">
        <v>44471.666666666664</v>
      </c>
      <c r="F64" s="586">
        <v>44471.708333333336</v>
      </c>
      <c r="G64" s="587">
        <v>44471.708333333336</v>
      </c>
      <c r="H64" s="518" t="s">
        <v>885</v>
      </c>
      <c r="I64" s="515" t="s">
        <v>181</v>
      </c>
      <c r="J64" s="545" t="s">
        <v>24</v>
      </c>
      <c r="K64" s="617">
        <v>3</v>
      </c>
      <c r="L64" s="617">
        <v>1</v>
      </c>
      <c r="M64" s="550" t="s">
        <v>61</v>
      </c>
      <c r="N64" s="59">
        <v>44704.768229166664</v>
      </c>
      <c r="O64" s="60" t="s">
        <v>166</v>
      </c>
      <c r="P64" s="61" t="s">
        <v>1362</v>
      </c>
      <c r="Q64" s="532"/>
      <c r="R64" s="499">
        <f t="shared" si="0"/>
        <v>2</v>
      </c>
      <c r="S64" s="499">
        <f t="shared" si="1"/>
        <v>0</v>
      </c>
      <c r="T64" s="63">
        <v>2.3215498924255371</v>
      </c>
      <c r="U64" s="64">
        <v>0.73757141828536987</v>
      </c>
      <c r="V64" s="505">
        <v>0.71971280428097306</v>
      </c>
      <c r="W64" s="533">
        <v>0.16897989006241212</v>
      </c>
      <c r="X64" s="506">
        <v>0.1014811173081398</v>
      </c>
      <c r="Y64" s="66">
        <v>3</v>
      </c>
      <c r="Z64" s="67">
        <v>1</v>
      </c>
      <c r="AA64" s="68"/>
      <c r="AB64" s="69"/>
      <c r="AC64" s="45">
        <f t="shared" si="2"/>
        <v>44471.375</v>
      </c>
      <c r="AD64" s="534">
        <f t="shared" si="3"/>
        <v>44471.333333333328</v>
      </c>
      <c r="AE64" s="46">
        <f t="shared" si="4"/>
        <v>44471.291666666664</v>
      </c>
    </row>
    <row r="65" spans="1:31" ht="21" customHeight="1" thickBot="1" x14ac:dyDescent="0.3">
      <c r="A65" s="521">
        <v>7</v>
      </c>
      <c r="B65" s="512">
        <v>44471</v>
      </c>
      <c r="C65" s="523">
        <v>44471.416666666664</v>
      </c>
      <c r="D65" s="586">
        <v>44471.625</v>
      </c>
      <c r="E65" s="586">
        <v>44471.666666666664</v>
      </c>
      <c r="F65" s="586">
        <v>44471.708333333336</v>
      </c>
      <c r="G65" s="587">
        <v>44471.708333333336</v>
      </c>
      <c r="H65" s="518" t="s">
        <v>1053</v>
      </c>
      <c r="I65" s="515" t="s">
        <v>820</v>
      </c>
      <c r="J65" s="547" t="s">
        <v>818</v>
      </c>
      <c r="K65" s="617">
        <v>1</v>
      </c>
      <c r="L65" s="617">
        <v>0</v>
      </c>
      <c r="M65" s="552" t="s">
        <v>67</v>
      </c>
      <c r="N65" s="59">
        <v>44704.768229166664</v>
      </c>
      <c r="O65" s="60" t="s">
        <v>166</v>
      </c>
      <c r="P65" s="61" t="s">
        <v>1362</v>
      </c>
      <c r="Q65" s="532"/>
      <c r="R65" s="499">
        <f t="shared" si="0"/>
        <v>2</v>
      </c>
      <c r="S65" s="499">
        <f t="shared" si="1"/>
        <v>1</v>
      </c>
      <c r="T65" s="63">
        <v>1.7495498657226563</v>
      </c>
      <c r="U65" s="64">
        <v>1.3404999971389771</v>
      </c>
      <c r="V65" s="505">
        <v>0.46915378773479666</v>
      </c>
      <c r="W65" s="533">
        <v>0.23370651620895919</v>
      </c>
      <c r="X65" s="506">
        <v>0.29445943236351013</v>
      </c>
      <c r="Y65" s="66">
        <v>1</v>
      </c>
      <c r="Z65" s="67">
        <v>0</v>
      </c>
      <c r="AA65" s="68"/>
      <c r="AB65" s="69"/>
      <c r="AC65" s="45">
        <f t="shared" si="2"/>
        <v>44471.375</v>
      </c>
      <c r="AD65" s="534">
        <f t="shared" si="3"/>
        <v>44471.333333333328</v>
      </c>
      <c r="AE65" s="46">
        <f t="shared" si="4"/>
        <v>44471.291666666664</v>
      </c>
    </row>
    <row r="66" spans="1:31" ht="21" customHeight="1" thickBot="1" x14ac:dyDescent="0.3">
      <c r="A66" s="521">
        <v>7</v>
      </c>
      <c r="B66" s="512">
        <v>44471</v>
      </c>
      <c r="C66" s="523">
        <v>44471.416666666664</v>
      </c>
      <c r="D66" s="586">
        <v>44471.625</v>
      </c>
      <c r="E66" s="586">
        <v>44471.666666666664</v>
      </c>
      <c r="F66" s="586">
        <v>44471.708333333336</v>
      </c>
      <c r="G66" s="587">
        <v>44471.708333333336</v>
      </c>
      <c r="H66" s="518" t="s">
        <v>1058</v>
      </c>
      <c r="I66" s="515" t="s">
        <v>182</v>
      </c>
      <c r="J66" s="548" t="s">
        <v>74</v>
      </c>
      <c r="K66" s="617">
        <v>2</v>
      </c>
      <c r="L66" s="617">
        <v>1</v>
      </c>
      <c r="M66" s="553" t="s">
        <v>53</v>
      </c>
      <c r="N66" s="59">
        <v>44704.768229166664</v>
      </c>
      <c r="O66" s="60" t="s">
        <v>166</v>
      </c>
      <c r="P66" s="61" t="s">
        <v>1362</v>
      </c>
      <c r="Q66" s="532"/>
      <c r="R66" s="499">
        <f t="shared" ref="R66:R129" si="5">IF(T66-U66&gt;=0, INT(T66+0.55),IF((U66-T66)&gt;0.2,INT(T66+0.2),S66))</f>
        <v>1</v>
      </c>
      <c r="S66" s="499">
        <f t="shared" ref="S66:S129" si="6">IF(U66-T66&gt;0, INT(U66+0.55),IF((T66-U66)&gt;=0.2,INT(U66+0.2),R66))</f>
        <v>1</v>
      </c>
      <c r="T66" s="63">
        <v>1.0941857610430035</v>
      </c>
      <c r="U66" s="64">
        <v>1.000499963760376</v>
      </c>
      <c r="V66" s="505">
        <v>0.37412992070081785</v>
      </c>
      <c r="W66" s="533">
        <v>0.29957233686887402</v>
      </c>
      <c r="X66" s="506">
        <v>0.3260701596736908</v>
      </c>
      <c r="Y66" s="66">
        <v>2</v>
      </c>
      <c r="Z66" s="67">
        <v>1</v>
      </c>
      <c r="AA66" s="68"/>
      <c r="AB66" s="69"/>
      <c r="AC66" s="45">
        <f t="shared" ref="AC66:AC129" si="7">IF(C66&lt;&gt;"TBC",C66-1/24,"TBC")</f>
        <v>44471.375</v>
      </c>
      <c r="AD66" s="534">
        <f t="shared" ref="AD66:AD129" si="8">IF(C66&lt;&gt;"TBC",C66-1/12,"TBC")</f>
        <v>44471.333333333328</v>
      </c>
      <c r="AE66" s="46">
        <f t="shared" ref="AE66:AE129" si="9">IF(C66&lt;&gt;"TBC",C66-1/8,"TBC")</f>
        <v>44471.291666666664</v>
      </c>
    </row>
    <row r="67" spans="1:31" ht="21" customHeight="1" thickBot="1" x14ac:dyDescent="0.3">
      <c r="A67" s="521">
        <v>7</v>
      </c>
      <c r="B67" s="512">
        <v>44471</v>
      </c>
      <c r="C67" s="523">
        <v>44471.520833333336</v>
      </c>
      <c r="D67" s="586">
        <v>44471.729166666664</v>
      </c>
      <c r="E67" s="586">
        <v>44471.770833333336</v>
      </c>
      <c r="F67" s="586">
        <v>44471.8125</v>
      </c>
      <c r="G67" s="587">
        <v>44471.8125</v>
      </c>
      <c r="H67" s="518" t="s">
        <v>1050</v>
      </c>
      <c r="I67" s="515" t="s">
        <v>875</v>
      </c>
      <c r="J67" s="548" t="s">
        <v>16</v>
      </c>
      <c r="K67" s="617">
        <v>0</v>
      </c>
      <c r="L67" s="617">
        <v>0</v>
      </c>
      <c r="M67" s="553" t="s">
        <v>6</v>
      </c>
      <c r="N67" s="59">
        <v>44704.768229166664</v>
      </c>
      <c r="O67" s="60" t="s">
        <v>166</v>
      </c>
      <c r="P67" s="61" t="s">
        <v>1362</v>
      </c>
      <c r="Q67" s="532"/>
      <c r="R67" s="499">
        <f t="shared" si="5"/>
        <v>0</v>
      </c>
      <c r="S67" s="499">
        <f t="shared" si="6"/>
        <v>1</v>
      </c>
      <c r="T67" s="63">
        <v>0.77825001307896202</v>
      </c>
      <c r="U67" s="64">
        <v>1.1232858896255493</v>
      </c>
      <c r="V67" s="505">
        <v>0.25261554304874856</v>
      </c>
      <c r="W67" s="533">
        <v>0.31135113450852714</v>
      </c>
      <c r="X67" s="506">
        <v>0.4358469545841217</v>
      </c>
      <c r="Y67" s="66">
        <v>0</v>
      </c>
      <c r="Z67" s="67">
        <v>0</v>
      </c>
      <c r="AA67" s="68"/>
      <c r="AB67" s="69"/>
      <c r="AC67" s="45">
        <f t="shared" si="7"/>
        <v>44471.479166666672</v>
      </c>
      <c r="AD67" s="534">
        <f t="shared" si="8"/>
        <v>44471.4375</v>
      </c>
      <c r="AE67" s="46">
        <f t="shared" si="9"/>
        <v>44471.395833333336</v>
      </c>
    </row>
    <row r="68" spans="1:31" ht="21" customHeight="1" thickBot="1" x14ac:dyDescent="0.3">
      <c r="A68" s="521">
        <v>7</v>
      </c>
      <c r="B68" s="512">
        <v>44472</v>
      </c>
      <c r="C68" s="523">
        <v>44472.375</v>
      </c>
      <c r="D68" s="586">
        <v>44472.583333333336</v>
      </c>
      <c r="E68" s="586">
        <v>44472.625</v>
      </c>
      <c r="F68" s="586">
        <v>44472.666666666664</v>
      </c>
      <c r="G68" s="587">
        <v>44472.666666666664</v>
      </c>
      <c r="H68" s="518" t="s">
        <v>1052</v>
      </c>
      <c r="I68" s="515" t="s">
        <v>170</v>
      </c>
      <c r="J68" s="548" t="s">
        <v>28</v>
      </c>
      <c r="K68" s="617">
        <v>2</v>
      </c>
      <c r="L68" s="617">
        <v>2</v>
      </c>
      <c r="M68" s="553" t="s">
        <v>36</v>
      </c>
      <c r="N68" s="59">
        <v>44704.768229166664</v>
      </c>
      <c r="O68" s="60" t="s">
        <v>166</v>
      </c>
      <c r="P68" s="61" t="s">
        <v>1362</v>
      </c>
      <c r="Q68" s="532"/>
      <c r="R68" s="499">
        <f t="shared" si="5"/>
        <v>1</v>
      </c>
      <c r="S68" s="499">
        <f t="shared" si="6"/>
        <v>1</v>
      </c>
      <c r="T68" s="63">
        <v>1.3393284252711704</v>
      </c>
      <c r="U68" s="64">
        <v>1.2904999256134033</v>
      </c>
      <c r="V68" s="505">
        <v>0.37986539759419152</v>
      </c>
      <c r="W68" s="533">
        <v>0.26207121339134726</v>
      </c>
      <c r="X68" s="506">
        <v>0.35719633102416992</v>
      </c>
      <c r="Y68" s="66">
        <v>2</v>
      </c>
      <c r="Z68" s="67">
        <v>2</v>
      </c>
      <c r="AA68" s="68"/>
      <c r="AB68" s="69"/>
      <c r="AC68" s="45">
        <f t="shared" si="7"/>
        <v>44472.333333333336</v>
      </c>
      <c r="AD68" s="534">
        <f t="shared" si="8"/>
        <v>44472.291666666664</v>
      </c>
      <c r="AE68" s="46">
        <f t="shared" si="9"/>
        <v>44472.25</v>
      </c>
    </row>
    <row r="69" spans="1:31" ht="21" customHeight="1" thickBot="1" x14ac:dyDescent="0.3">
      <c r="A69" s="521">
        <v>7</v>
      </c>
      <c r="B69" s="512">
        <v>44472</v>
      </c>
      <c r="C69" s="523">
        <v>44472.375</v>
      </c>
      <c r="D69" s="586">
        <v>44472.583333333336</v>
      </c>
      <c r="E69" s="586">
        <v>44472.625</v>
      </c>
      <c r="F69" s="586">
        <v>44472.666666666664</v>
      </c>
      <c r="G69" s="587">
        <v>44472.666666666664</v>
      </c>
      <c r="H69" s="518" t="s">
        <v>1056</v>
      </c>
      <c r="I69" s="515" t="s">
        <v>171</v>
      </c>
      <c r="J69" s="545" t="s">
        <v>64</v>
      </c>
      <c r="K69" s="617">
        <v>2</v>
      </c>
      <c r="L69" s="617">
        <v>1</v>
      </c>
      <c r="M69" s="550" t="s">
        <v>10</v>
      </c>
      <c r="N69" s="59">
        <v>44704.768229166664</v>
      </c>
      <c r="O69" s="60" t="s">
        <v>166</v>
      </c>
      <c r="P69" s="61" t="s">
        <v>1362</v>
      </c>
      <c r="Q69" s="532"/>
      <c r="R69" s="499">
        <f t="shared" si="5"/>
        <v>2</v>
      </c>
      <c r="S69" s="499">
        <f t="shared" si="6"/>
        <v>1</v>
      </c>
      <c r="T69" s="63">
        <v>1.8155498504638672</v>
      </c>
      <c r="U69" s="64">
        <v>1.3004999160766602</v>
      </c>
      <c r="V69" s="505">
        <v>0.49272797242463173</v>
      </c>
      <c r="W69" s="533">
        <v>0.22963390177660012</v>
      </c>
      <c r="X69" s="506">
        <v>0.27454161643981934</v>
      </c>
      <c r="Y69" s="66">
        <v>2</v>
      </c>
      <c r="Z69" s="67">
        <v>1</v>
      </c>
      <c r="AA69" s="68"/>
      <c r="AB69" s="69"/>
      <c r="AC69" s="45">
        <f t="shared" si="7"/>
        <v>44472.333333333336</v>
      </c>
      <c r="AD69" s="534">
        <f t="shared" si="8"/>
        <v>44472.291666666664</v>
      </c>
      <c r="AE69" s="46">
        <f t="shared" si="9"/>
        <v>44472.25</v>
      </c>
    </row>
    <row r="70" spans="1:31" ht="21" customHeight="1" thickBot="1" x14ac:dyDescent="0.3">
      <c r="A70" s="521">
        <v>7</v>
      </c>
      <c r="B70" s="512">
        <v>44472</v>
      </c>
      <c r="C70" s="523">
        <v>44472.375</v>
      </c>
      <c r="D70" s="586">
        <v>44472.583333333336</v>
      </c>
      <c r="E70" s="586">
        <v>44472.625</v>
      </c>
      <c r="F70" s="586">
        <v>44472.666666666664</v>
      </c>
      <c r="G70" s="587">
        <v>44472.666666666664</v>
      </c>
      <c r="H70" s="518" t="s">
        <v>1057</v>
      </c>
      <c r="I70" s="515" t="s">
        <v>167</v>
      </c>
      <c r="J70" s="548" t="s">
        <v>70</v>
      </c>
      <c r="K70" s="617">
        <v>1</v>
      </c>
      <c r="L70" s="617">
        <v>2</v>
      </c>
      <c r="M70" s="553" t="s">
        <v>364</v>
      </c>
      <c r="N70" s="59">
        <v>44704.768229166664</v>
      </c>
      <c r="O70" s="60" t="s">
        <v>166</v>
      </c>
      <c r="P70" s="61" t="s">
        <v>1362</v>
      </c>
      <c r="Q70" s="532"/>
      <c r="R70" s="499">
        <f t="shared" si="5"/>
        <v>2</v>
      </c>
      <c r="S70" s="499">
        <f t="shared" si="6"/>
        <v>2</v>
      </c>
      <c r="T70" s="63">
        <v>1.5185501575469971</v>
      </c>
      <c r="U70" s="64">
        <v>1.3604999780654907</v>
      </c>
      <c r="V70" s="505">
        <v>0.41041046184821273</v>
      </c>
      <c r="W70" s="533">
        <v>0.2479248750529027</v>
      </c>
      <c r="X70" s="506">
        <v>0.34014499187469482</v>
      </c>
      <c r="Y70" s="66">
        <v>1</v>
      </c>
      <c r="Z70" s="67">
        <v>2</v>
      </c>
      <c r="AA70" s="68"/>
      <c r="AB70" s="69"/>
      <c r="AC70" s="45">
        <f t="shared" si="7"/>
        <v>44472.333333333336</v>
      </c>
      <c r="AD70" s="534">
        <f t="shared" si="8"/>
        <v>44472.291666666664</v>
      </c>
      <c r="AE70" s="46">
        <f t="shared" si="9"/>
        <v>44472.25</v>
      </c>
    </row>
    <row r="71" spans="1:31" ht="21" customHeight="1" thickBot="1" x14ac:dyDescent="0.3">
      <c r="A71" s="521">
        <v>7</v>
      </c>
      <c r="B71" s="512">
        <v>44472</v>
      </c>
      <c r="C71" s="523">
        <v>44472.479166666664</v>
      </c>
      <c r="D71" s="586">
        <v>44472.6875</v>
      </c>
      <c r="E71" s="586">
        <v>44472.729166666664</v>
      </c>
      <c r="F71" s="586">
        <v>44472.770833333336</v>
      </c>
      <c r="G71" s="587">
        <v>44472.770833333336</v>
      </c>
      <c r="H71" s="518" t="s">
        <v>1054</v>
      </c>
      <c r="I71" s="515" t="s">
        <v>165</v>
      </c>
      <c r="J71" s="545" t="s">
        <v>41</v>
      </c>
      <c r="K71" s="617">
        <v>2</v>
      </c>
      <c r="L71" s="617">
        <v>2</v>
      </c>
      <c r="M71" s="550" t="s">
        <v>45</v>
      </c>
      <c r="N71" s="59">
        <v>44704.768229166664</v>
      </c>
      <c r="O71" s="60" t="s">
        <v>166</v>
      </c>
      <c r="P71" s="61" t="s">
        <v>1362</v>
      </c>
      <c r="Q71" s="532"/>
      <c r="R71" s="499">
        <f t="shared" si="5"/>
        <v>2</v>
      </c>
      <c r="S71" s="499">
        <f t="shared" si="6"/>
        <v>1</v>
      </c>
      <c r="T71" s="63">
        <v>1.9805499315261841</v>
      </c>
      <c r="U71" s="64">
        <v>1.690500020980835</v>
      </c>
      <c r="V71" s="505">
        <v>0.44629717253194601</v>
      </c>
      <c r="W71" s="533">
        <v>0.21487853808545607</v>
      </c>
      <c r="X71" s="506">
        <v>0.33271023631095886</v>
      </c>
      <c r="Y71" s="66">
        <v>2</v>
      </c>
      <c r="Z71" s="67">
        <v>2</v>
      </c>
      <c r="AA71" s="68"/>
      <c r="AB71" s="69"/>
      <c r="AC71" s="45">
        <f t="shared" si="7"/>
        <v>44472.4375</v>
      </c>
      <c r="AD71" s="534">
        <f t="shared" si="8"/>
        <v>44472.395833333328</v>
      </c>
      <c r="AE71" s="46">
        <f t="shared" si="9"/>
        <v>44472.354166666664</v>
      </c>
    </row>
    <row r="72" spans="1:31" ht="21" customHeight="1" thickBot="1" x14ac:dyDescent="0.3">
      <c r="A72" s="520">
        <v>8</v>
      </c>
      <c r="B72" s="511">
        <v>44485</v>
      </c>
      <c r="C72" s="525">
        <v>44485.3125</v>
      </c>
      <c r="D72" s="584">
        <v>44485.520833333336</v>
      </c>
      <c r="E72" s="584">
        <v>44485.5625</v>
      </c>
      <c r="F72" s="584">
        <v>44485.604166666664</v>
      </c>
      <c r="G72" s="585">
        <v>44485.604166666664</v>
      </c>
      <c r="H72" s="517" t="s">
        <v>888</v>
      </c>
      <c r="I72" s="514" t="s">
        <v>871</v>
      </c>
      <c r="J72" s="544" t="s">
        <v>67</v>
      </c>
      <c r="K72" s="617">
        <v>0</v>
      </c>
      <c r="L72" s="617">
        <v>5</v>
      </c>
      <c r="M72" s="549" t="s">
        <v>41</v>
      </c>
      <c r="N72" s="47">
        <v>44704.768229166664</v>
      </c>
      <c r="O72" s="48" t="s">
        <v>166</v>
      </c>
      <c r="P72" s="49" t="s">
        <v>1362</v>
      </c>
      <c r="Q72" s="50"/>
      <c r="R72" s="501">
        <f t="shared" si="5"/>
        <v>0</v>
      </c>
      <c r="S72" s="501">
        <f t="shared" si="6"/>
        <v>3</v>
      </c>
      <c r="T72" s="51">
        <v>0.57254993915557861</v>
      </c>
      <c r="U72" s="52">
        <v>2.6605000495910645</v>
      </c>
      <c r="V72" s="502">
        <v>5.7225893503283887E-2</v>
      </c>
      <c r="W72" s="503">
        <v>0.12665117248333255</v>
      </c>
      <c r="X72" s="504">
        <v>0.79694521427154541</v>
      </c>
      <c r="Y72" s="53">
        <v>0</v>
      </c>
      <c r="Z72" s="54">
        <v>5</v>
      </c>
      <c r="AA72" s="55"/>
      <c r="AB72" s="56"/>
      <c r="AC72" s="83">
        <f t="shared" si="7"/>
        <v>44485.270833333336</v>
      </c>
      <c r="AD72" s="84">
        <f t="shared" si="8"/>
        <v>44485.229166666664</v>
      </c>
      <c r="AE72" s="85">
        <f t="shared" si="9"/>
        <v>44485.1875</v>
      </c>
    </row>
    <row r="73" spans="1:31" ht="21" customHeight="1" thickBot="1" x14ac:dyDescent="0.3">
      <c r="A73" s="521">
        <v>8</v>
      </c>
      <c r="B73" s="512">
        <v>44485</v>
      </c>
      <c r="C73" s="523">
        <v>44485.416666666664</v>
      </c>
      <c r="D73" s="586">
        <v>44485.625</v>
      </c>
      <c r="E73" s="586">
        <v>44485.666666666664</v>
      </c>
      <c r="F73" s="586">
        <v>44485.708333333336</v>
      </c>
      <c r="G73" s="587">
        <v>44485.708333333336</v>
      </c>
      <c r="H73" s="518" t="s">
        <v>1059</v>
      </c>
      <c r="I73" s="515" t="s">
        <v>176</v>
      </c>
      <c r="J73" s="547" t="s">
        <v>10</v>
      </c>
      <c r="K73" s="617">
        <v>2</v>
      </c>
      <c r="L73" s="617">
        <v>3</v>
      </c>
      <c r="M73" s="552" t="s">
        <v>74</v>
      </c>
      <c r="N73" s="59">
        <v>44704.768229166664</v>
      </c>
      <c r="O73" s="60" t="s">
        <v>166</v>
      </c>
      <c r="P73" s="61" t="s">
        <v>1362</v>
      </c>
      <c r="Q73" s="532"/>
      <c r="R73" s="499">
        <f t="shared" si="5"/>
        <v>1</v>
      </c>
      <c r="S73" s="499">
        <f t="shared" si="6"/>
        <v>1</v>
      </c>
      <c r="T73" s="63">
        <v>1.3865499496459961</v>
      </c>
      <c r="U73" s="64">
        <v>1.000499963760376</v>
      </c>
      <c r="V73" s="505">
        <v>0.45712234929712142</v>
      </c>
      <c r="W73" s="533">
        <v>0.27104292999443108</v>
      </c>
      <c r="X73" s="506">
        <v>0.27116292715072632</v>
      </c>
      <c r="Y73" s="66">
        <v>2</v>
      </c>
      <c r="Z73" s="67">
        <v>3</v>
      </c>
      <c r="AA73" s="68"/>
      <c r="AB73" s="69"/>
      <c r="AC73" s="45">
        <f t="shared" si="7"/>
        <v>44485.375</v>
      </c>
      <c r="AD73" s="534">
        <f t="shared" si="8"/>
        <v>44485.333333333328</v>
      </c>
      <c r="AE73" s="46">
        <f t="shared" si="9"/>
        <v>44485.291666666664</v>
      </c>
    </row>
    <row r="74" spans="1:31" ht="21" customHeight="1" thickBot="1" x14ac:dyDescent="0.3">
      <c r="A74" s="521">
        <v>8</v>
      </c>
      <c r="B74" s="512">
        <v>44485</v>
      </c>
      <c r="C74" s="523">
        <v>44485.416666666664</v>
      </c>
      <c r="D74" s="586">
        <v>44485.625</v>
      </c>
      <c r="E74" s="586">
        <v>44485.666666666664</v>
      </c>
      <c r="F74" s="586">
        <v>44485.708333333336</v>
      </c>
      <c r="G74" s="587">
        <v>44485.708333333336</v>
      </c>
      <c r="H74" s="518" t="s">
        <v>1061</v>
      </c>
      <c r="I74" s="515" t="s">
        <v>172</v>
      </c>
      <c r="J74" s="547" t="s">
        <v>36</v>
      </c>
      <c r="K74" s="617">
        <v>4</v>
      </c>
      <c r="L74" s="617">
        <v>2</v>
      </c>
      <c r="M74" s="552" t="s">
        <v>49</v>
      </c>
      <c r="N74" s="59">
        <v>44704.768229166664</v>
      </c>
      <c r="O74" s="60" t="s">
        <v>166</v>
      </c>
      <c r="P74" s="61" t="s">
        <v>1362</v>
      </c>
      <c r="Q74" s="532"/>
      <c r="R74" s="499">
        <f t="shared" si="5"/>
        <v>2</v>
      </c>
      <c r="S74" s="499">
        <f t="shared" si="6"/>
        <v>2</v>
      </c>
      <c r="T74" s="63">
        <v>1.4635498523712158</v>
      </c>
      <c r="U74" s="64">
        <v>1.6605000495910645</v>
      </c>
      <c r="V74" s="505">
        <v>0.3385952687698251</v>
      </c>
      <c r="W74" s="533">
        <v>0.23626476531785981</v>
      </c>
      <c r="X74" s="506">
        <v>0.42269209027290344</v>
      </c>
      <c r="Y74" s="66">
        <v>4</v>
      </c>
      <c r="Z74" s="67">
        <v>2</v>
      </c>
      <c r="AA74" s="68"/>
      <c r="AB74" s="69"/>
      <c r="AC74" s="45">
        <f t="shared" si="7"/>
        <v>44485.375</v>
      </c>
      <c r="AD74" s="534">
        <f t="shared" si="8"/>
        <v>44485.333333333328</v>
      </c>
      <c r="AE74" s="46">
        <f t="shared" si="9"/>
        <v>44485.291666666664</v>
      </c>
    </row>
    <row r="75" spans="1:31" ht="21" customHeight="1" thickBot="1" x14ac:dyDescent="0.3">
      <c r="A75" s="521">
        <v>8</v>
      </c>
      <c r="B75" s="512">
        <v>44485</v>
      </c>
      <c r="C75" s="523">
        <v>44485.416666666664</v>
      </c>
      <c r="D75" s="586">
        <v>44485.625</v>
      </c>
      <c r="E75" s="586">
        <v>44485.666666666664</v>
      </c>
      <c r="F75" s="586">
        <v>44485.708333333336</v>
      </c>
      <c r="G75" s="587">
        <v>44485.708333333336</v>
      </c>
      <c r="H75" s="518" t="s">
        <v>1062</v>
      </c>
      <c r="I75" s="515" t="s">
        <v>179</v>
      </c>
      <c r="J75" s="548" t="s">
        <v>45</v>
      </c>
      <c r="K75" s="617">
        <v>2</v>
      </c>
      <c r="L75" s="617">
        <v>0</v>
      </c>
      <c r="M75" s="553" t="s">
        <v>20</v>
      </c>
      <c r="N75" s="59">
        <v>44704.768229166664</v>
      </c>
      <c r="O75" s="60" t="s">
        <v>166</v>
      </c>
      <c r="P75" s="61" t="s">
        <v>1362</v>
      </c>
      <c r="Q75" s="532"/>
      <c r="R75" s="499">
        <f t="shared" si="5"/>
        <v>3</v>
      </c>
      <c r="S75" s="499">
        <f t="shared" si="6"/>
        <v>0</v>
      </c>
      <c r="T75" s="63">
        <v>2.5415499210357666</v>
      </c>
      <c r="U75" s="64">
        <v>0.44050002098083496</v>
      </c>
      <c r="V75" s="505">
        <v>0.81370459484508739</v>
      </c>
      <c r="W75" s="533">
        <v>0.12544138424444992</v>
      </c>
      <c r="X75" s="506">
        <v>4.5475829392671585E-2</v>
      </c>
      <c r="Y75" s="66">
        <v>2</v>
      </c>
      <c r="Z75" s="67">
        <v>0</v>
      </c>
      <c r="AA75" s="68"/>
      <c r="AB75" s="69"/>
      <c r="AC75" s="45">
        <f t="shared" si="7"/>
        <v>44485.375</v>
      </c>
      <c r="AD75" s="534">
        <f t="shared" si="8"/>
        <v>44485.333333333328</v>
      </c>
      <c r="AE75" s="46">
        <f t="shared" si="9"/>
        <v>44485.291666666664</v>
      </c>
    </row>
    <row r="76" spans="1:31" ht="21" customHeight="1" thickBot="1" x14ac:dyDescent="0.3">
      <c r="A76" s="521">
        <v>8</v>
      </c>
      <c r="B76" s="512">
        <v>44485</v>
      </c>
      <c r="C76" s="523">
        <v>44485.416666666664</v>
      </c>
      <c r="D76" s="586">
        <v>44485.625</v>
      </c>
      <c r="E76" s="586">
        <v>44485.666666666664</v>
      </c>
      <c r="F76" s="586">
        <v>44485.708333333336</v>
      </c>
      <c r="G76" s="587">
        <v>44485.708333333336</v>
      </c>
      <c r="H76" s="518" t="s">
        <v>1064</v>
      </c>
      <c r="I76" s="515" t="s">
        <v>872</v>
      </c>
      <c r="J76" s="547" t="s">
        <v>967</v>
      </c>
      <c r="K76" s="617">
        <v>0</v>
      </c>
      <c r="L76" s="617">
        <v>0</v>
      </c>
      <c r="M76" s="552" t="s">
        <v>16</v>
      </c>
      <c r="N76" s="59">
        <v>44704.768229166664</v>
      </c>
      <c r="O76" s="60" t="s">
        <v>166</v>
      </c>
      <c r="P76" s="61" t="s">
        <v>1362</v>
      </c>
      <c r="Q76" s="532"/>
      <c r="R76" s="499">
        <f t="shared" si="5"/>
        <v>1</v>
      </c>
      <c r="S76" s="499">
        <f t="shared" si="6"/>
        <v>2</v>
      </c>
      <c r="T76" s="63">
        <v>0.83655005693435669</v>
      </c>
      <c r="U76" s="64">
        <v>1.7005000114440918</v>
      </c>
      <c r="V76" s="505">
        <v>0.18256989904205673</v>
      </c>
      <c r="W76" s="533">
        <v>0.23856090563682095</v>
      </c>
      <c r="X76" s="506">
        <v>0.57696372270584106</v>
      </c>
      <c r="Y76" s="66">
        <v>0</v>
      </c>
      <c r="Z76" s="67">
        <v>0</v>
      </c>
      <c r="AA76" s="68"/>
      <c r="AB76" s="69"/>
      <c r="AC76" s="45">
        <f t="shared" si="7"/>
        <v>44485.375</v>
      </c>
      <c r="AD76" s="534">
        <f t="shared" si="8"/>
        <v>44485.333333333328</v>
      </c>
      <c r="AE76" s="46">
        <f t="shared" si="9"/>
        <v>44485.291666666664</v>
      </c>
    </row>
    <row r="77" spans="1:31" ht="21" customHeight="1" thickBot="1" x14ac:dyDescent="0.3">
      <c r="A77" s="521">
        <v>8</v>
      </c>
      <c r="B77" s="512">
        <v>44485</v>
      </c>
      <c r="C77" s="523">
        <v>44485.416666666664</v>
      </c>
      <c r="D77" s="586">
        <v>44485.625</v>
      </c>
      <c r="E77" s="586">
        <v>44485.666666666664</v>
      </c>
      <c r="F77" s="586">
        <v>44485.708333333336</v>
      </c>
      <c r="G77" s="587">
        <v>44485.708333333336</v>
      </c>
      <c r="H77" s="518" t="s">
        <v>1065</v>
      </c>
      <c r="I77" s="515" t="s">
        <v>178</v>
      </c>
      <c r="J77" s="545" t="s">
        <v>61</v>
      </c>
      <c r="K77" s="617">
        <v>1</v>
      </c>
      <c r="L77" s="617">
        <v>0</v>
      </c>
      <c r="M77" s="550" t="s">
        <v>818</v>
      </c>
      <c r="N77" s="59">
        <v>44704.768229166664</v>
      </c>
      <c r="O77" s="60" t="s">
        <v>166</v>
      </c>
      <c r="P77" s="61" t="s">
        <v>1362</v>
      </c>
      <c r="Q77" s="532"/>
      <c r="R77" s="499">
        <f t="shared" si="5"/>
        <v>2</v>
      </c>
      <c r="S77" s="499">
        <f t="shared" si="6"/>
        <v>1</v>
      </c>
      <c r="T77" s="63">
        <v>1.7715499401092529</v>
      </c>
      <c r="U77" s="64">
        <v>1.500499963760376</v>
      </c>
      <c r="V77" s="505">
        <v>0.44021158638350005</v>
      </c>
      <c r="W77" s="533">
        <v>0.22920502040764587</v>
      </c>
      <c r="X77" s="506">
        <v>0.32730323076248169</v>
      </c>
      <c r="Y77" s="66">
        <v>1</v>
      </c>
      <c r="Z77" s="67">
        <v>0</v>
      </c>
      <c r="AA77" s="68"/>
      <c r="AB77" s="69"/>
      <c r="AC77" s="45">
        <f t="shared" si="7"/>
        <v>44485.375</v>
      </c>
      <c r="AD77" s="534">
        <f t="shared" si="8"/>
        <v>44485.333333333328</v>
      </c>
      <c r="AE77" s="46">
        <f t="shared" si="9"/>
        <v>44485.291666666664</v>
      </c>
    </row>
    <row r="78" spans="1:31" ht="21" customHeight="1" thickBot="1" x14ac:dyDescent="0.3">
      <c r="A78" s="521">
        <v>8</v>
      </c>
      <c r="B78" s="512">
        <v>44485</v>
      </c>
      <c r="C78" s="523">
        <v>44485.520833333336</v>
      </c>
      <c r="D78" s="586">
        <v>44485.729166666664</v>
      </c>
      <c r="E78" s="586">
        <v>44485.770833333336</v>
      </c>
      <c r="F78" s="586">
        <v>44485.8125</v>
      </c>
      <c r="G78" s="587">
        <v>44485.8125</v>
      </c>
      <c r="H78" s="518" t="s">
        <v>887</v>
      </c>
      <c r="I78" s="515" t="s">
        <v>867</v>
      </c>
      <c r="J78" s="547" t="s">
        <v>364</v>
      </c>
      <c r="K78" s="617">
        <v>0</v>
      </c>
      <c r="L78" s="617">
        <v>1</v>
      </c>
      <c r="M78" s="552" t="s">
        <v>24</v>
      </c>
      <c r="N78" s="59">
        <v>44704.768229166664</v>
      </c>
      <c r="O78" s="60" t="s">
        <v>166</v>
      </c>
      <c r="P78" s="61" t="s">
        <v>1362</v>
      </c>
      <c r="Q78" s="532"/>
      <c r="R78" s="499">
        <f t="shared" si="5"/>
        <v>1</v>
      </c>
      <c r="S78" s="499">
        <f t="shared" si="6"/>
        <v>2</v>
      </c>
      <c r="T78" s="63">
        <v>1.0345500707626343</v>
      </c>
      <c r="U78" s="64">
        <v>1.940500020980835</v>
      </c>
      <c r="V78" s="505">
        <v>0.19722648648928187</v>
      </c>
      <c r="W78" s="533">
        <v>0.21798406676770818</v>
      </c>
      <c r="X78" s="506">
        <v>0.58082777261734009</v>
      </c>
      <c r="Y78" s="66">
        <v>0</v>
      </c>
      <c r="Z78" s="67">
        <v>1</v>
      </c>
      <c r="AA78" s="68"/>
      <c r="AB78" s="69"/>
      <c r="AC78" s="45">
        <f t="shared" si="7"/>
        <v>44485.479166666672</v>
      </c>
      <c r="AD78" s="534">
        <f t="shared" si="8"/>
        <v>44485.4375</v>
      </c>
      <c r="AE78" s="46">
        <f t="shared" si="9"/>
        <v>44485.395833333336</v>
      </c>
    </row>
    <row r="79" spans="1:31" ht="21" customHeight="1" thickBot="1" x14ac:dyDescent="0.3">
      <c r="A79" s="521">
        <v>8</v>
      </c>
      <c r="B79" s="512">
        <v>44486</v>
      </c>
      <c r="C79" s="523">
        <v>44486.375</v>
      </c>
      <c r="D79" s="586">
        <v>44486.583333333336</v>
      </c>
      <c r="E79" s="586">
        <v>44486.625</v>
      </c>
      <c r="F79" s="586">
        <v>44486.666666666664</v>
      </c>
      <c r="G79" s="587">
        <v>44486.666666666664</v>
      </c>
      <c r="H79" s="518" t="s">
        <v>1060</v>
      </c>
      <c r="I79" s="515" t="s">
        <v>177</v>
      </c>
      <c r="J79" s="547" t="s">
        <v>32</v>
      </c>
      <c r="K79" s="617">
        <v>0</v>
      </c>
      <c r="L79" s="617">
        <v>1</v>
      </c>
      <c r="M79" s="552" t="s">
        <v>70</v>
      </c>
      <c r="N79" s="59">
        <v>44704.768229166664</v>
      </c>
      <c r="O79" s="60" t="s">
        <v>166</v>
      </c>
      <c r="P79" s="61" t="s">
        <v>1362</v>
      </c>
      <c r="Q79" s="532"/>
      <c r="R79" s="499">
        <f t="shared" si="5"/>
        <v>1</v>
      </c>
      <c r="S79" s="499">
        <f t="shared" si="6"/>
        <v>2</v>
      </c>
      <c r="T79" s="63">
        <v>1.21055006980896</v>
      </c>
      <c r="U79" s="64">
        <v>1.5505000352859497</v>
      </c>
      <c r="V79" s="505">
        <v>0.2972001292729336</v>
      </c>
      <c r="W79" s="533">
        <v>0.25066507429434992</v>
      </c>
      <c r="X79" s="506">
        <v>0.45075228810310364</v>
      </c>
      <c r="Y79" s="66">
        <v>0</v>
      </c>
      <c r="Z79" s="67">
        <v>1</v>
      </c>
      <c r="AA79" s="68"/>
      <c r="AB79" s="69"/>
      <c r="AC79" s="45">
        <f t="shared" si="7"/>
        <v>44486.333333333336</v>
      </c>
      <c r="AD79" s="534">
        <f t="shared" si="8"/>
        <v>44486.291666666664</v>
      </c>
      <c r="AE79" s="46">
        <f t="shared" si="9"/>
        <v>44486.25</v>
      </c>
    </row>
    <row r="80" spans="1:31" ht="21" customHeight="1" thickBot="1" x14ac:dyDescent="0.3">
      <c r="A80" s="521">
        <v>8</v>
      </c>
      <c r="B80" s="512">
        <v>44486</v>
      </c>
      <c r="C80" s="523">
        <v>44486.479166666664</v>
      </c>
      <c r="D80" s="586">
        <v>44486.6875</v>
      </c>
      <c r="E80" s="586">
        <v>44486.729166666664</v>
      </c>
      <c r="F80" s="586">
        <v>44486.770833333336</v>
      </c>
      <c r="G80" s="587">
        <v>44486.770833333336</v>
      </c>
      <c r="H80" s="518" t="s">
        <v>1063</v>
      </c>
      <c r="I80" s="515" t="s">
        <v>173</v>
      </c>
      <c r="J80" s="545" t="s">
        <v>53</v>
      </c>
      <c r="K80" s="617">
        <v>2</v>
      </c>
      <c r="L80" s="617">
        <v>3</v>
      </c>
      <c r="M80" s="550" t="s">
        <v>64</v>
      </c>
      <c r="N80" s="59">
        <v>44704.768229166664</v>
      </c>
      <c r="O80" s="60" t="s">
        <v>166</v>
      </c>
      <c r="P80" s="61" t="s">
        <v>1362</v>
      </c>
      <c r="Q80" s="532"/>
      <c r="R80" s="499">
        <f t="shared" si="5"/>
        <v>1</v>
      </c>
      <c r="S80" s="499">
        <f t="shared" si="6"/>
        <v>2</v>
      </c>
      <c r="T80" s="63">
        <v>1.1445499658584595</v>
      </c>
      <c r="U80" s="64">
        <v>1.810499906539917</v>
      </c>
      <c r="V80" s="505">
        <v>0.23962342491651756</v>
      </c>
      <c r="W80" s="533">
        <v>0.23057757859016104</v>
      </c>
      <c r="X80" s="506">
        <v>0.52695786952972412</v>
      </c>
      <c r="Y80" s="66">
        <v>2</v>
      </c>
      <c r="Z80" s="67">
        <v>3</v>
      </c>
      <c r="AA80" s="68"/>
      <c r="AB80" s="69"/>
      <c r="AC80" s="45">
        <f t="shared" si="7"/>
        <v>44486.4375</v>
      </c>
      <c r="AD80" s="534">
        <f t="shared" si="8"/>
        <v>44486.395833333328</v>
      </c>
      <c r="AE80" s="46">
        <f t="shared" si="9"/>
        <v>44486.354166666664</v>
      </c>
    </row>
    <row r="81" spans="1:31" ht="21" customHeight="1" thickBot="1" x14ac:dyDescent="0.3">
      <c r="A81" s="521">
        <v>8</v>
      </c>
      <c r="B81" s="512">
        <v>44487</v>
      </c>
      <c r="C81" s="523">
        <v>44487.625</v>
      </c>
      <c r="D81" s="586">
        <v>44487.833333333336</v>
      </c>
      <c r="E81" s="586">
        <v>44487.875</v>
      </c>
      <c r="F81" s="586">
        <v>44487.916666666664</v>
      </c>
      <c r="G81" s="587">
        <v>44487.916666666664</v>
      </c>
      <c r="H81" s="518" t="s">
        <v>886</v>
      </c>
      <c r="I81" s="515" t="s">
        <v>175</v>
      </c>
      <c r="J81" s="545" t="s">
        <v>6</v>
      </c>
      <c r="K81" s="617">
        <v>2</v>
      </c>
      <c r="L81" s="617">
        <v>2</v>
      </c>
      <c r="M81" s="550" t="s">
        <v>28</v>
      </c>
      <c r="N81" s="59">
        <v>44704.768229166664</v>
      </c>
      <c r="O81" s="60" t="s">
        <v>166</v>
      </c>
      <c r="P81" s="61" t="s">
        <v>1362</v>
      </c>
      <c r="Q81" s="532"/>
      <c r="R81" s="499">
        <f t="shared" si="5"/>
        <v>2</v>
      </c>
      <c r="S81" s="499">
        <f t="shared" si="6"/>
        <v>1</v>
      </c>
      <c r="T81" s="63">
        <v>1.551550030708313</v>
      </c>
      <c r="U81" s="64">
        <v>1.0404999256134033</v>
      </c>
      <c r="V81" s="505">
        <v>0.49034120453367974</v>
      </c>
      <c r="W81" s="533">
        <v>0.25420235668560259</v>
      </c>
      <c r="X81" s="506">
        <v>0.25422781705856323</v>
      </c>
      <c r="Y81" s="66">
        <v>2</v>
      </c>
      <c r="Z81" s="67">
        <v>2</v>
      </c>
      <c r="AA81" s="68"/>
      <c r="AB81" s="69"/>
      <c r="AC81" s="45">
        <f t="shared" si="7"/>
        <v>44487.583333333336</v>
      </c>
      <c r="AD81" s="534">
        <f t="shared" si="8"/>
        <v>44487.541666666664</v>
      </c>
      <c r="AE81" s="46">
        <f t="shared" si="9"/>
        <v>44487.5</v>
      </c>
    </row>
    <row r="82" spans="1:31" ht="21" customHeight="1" thickBot="1" x14ac:dyDescent="0.3">
      <c r="A82" s="520">
        <v>9</v>
      </c>
      <c r="B82" s="511">
        <v>44491</v>
      </c>
      <c r="C82" s="525">
        <v>44491.625</v>
      </c>
      <c r="D82" s="584">
        <v>44491.833333333336</v>
      </c>
      <c r="E82" s="584">
        <v>44491.875</v>
      </c>
      <c r="F82" s="584">
        <v>44491.916666666664</v>
      </c>
      <c r="G82" s="585">
        <v>44491.916666666664</v>
      </c>
      <c r="H82" s="517" t="s">
        <v>889</v>
      </c>
      <c r="I82" s="514" t="s">
        <v>175</v>
      </c>
      <c r="J82" s="544" t="s">
        <v>6</v>
      </c>
      <c r="K82" s="617">
        <v>3</v>
      </c>
      <c r="L82" s="617">
        <v>1</v>
      </c>
      <c r="M82" s="549" t="s">
        <v>10</v>
      </c>
      <c r="N82" s="47">
        <v>44704.768229166664</v>
      </c>
      <c r="O82" s="48" t="s">
        <v>166</v>
      </c>
      <c r="P82" s="49" t="s">
        <v>1362</v>
      </c>
      <c r="Q82" s="50"/>
      <c r="R82" s="501">
        <f t="shared" si="5"/>
        <v>1</v>
      </c>
      <c r="S82" s="501">
        <f t="shared" si="6"/>
        <v>1</v>
      </c>
      <c r="T82" s="51">
        <v>0.89288575308663498</v>
      </c>
      <c r="U82" s="52">
        <v>0.96899998188018799</v>
      </c>
      <c r="V82" s="502">
        <v>0.31851994451177673</v>
      </c>
      <c r="W82" s="503">
        <v>0.32184504004835707</v>
      </c>
      <c r="X82" s="504">
        <v>0.35952520370483398</v>
      </c>
      <c r="Y82" s="53">
        <v>3</v>
      </c>
      <c r="Z82" s="54">
        <v>1</v>
      </c>
      <c r="AA82" s="55"/>
      <c r="AB82" s="56"/>
      <c r="AC82" s="83">
        <f t="shared" si="7"/>
        <v>44491.583333333336</v>
      </c>
      <c r="AD82" s="84">
        <f t="shared" si="8"/>
        <v>44491.541666666664</v>
      </c>
      <c r="AE82" s="85">
        <f t="shared" si="9"/>
        <v>44491.5</v>
      </c>
    </row>
    <row r="83" spans="1:31" ht="21" customHeight="1" thickBot="1" x14ac:dyDescent="0.3">
      <c r="A83" s="521">
        <v>9</v>
      </c>
      <c r="B83" s="512">
        <v>44492</v>
      </c>
      <c r="C83" s="523">
        <v>44492.3125</v>
      </c>
      <c r="D83" s="586">
        <v>44492.520833333336</v>
      </c>
      <c r="E83" s="586">
        <v>44492.5625</v>
      </c>
      <c r="F83" s="586">
        <v>44492.604166666664</v>
      </c>
      <c r="G83" s="587">
        <v>44492.604166666664</v>
      </c>
      <c r="H83" s="518" t="s">
        <v>1068</v>
      </c>
      <c r="I83" s="515" t="s">
        <v>181</v>
      </c>
      <c r="J83" s="545" t="s">
        <v>24</v>
      </c>
      <c r="K83" s="617">
        <v>7</v>
      </c>
      <c r="L83" s="617">
        <v>0</v>
      </c>
      <c r="M83" s="550" t="s">
        <v>967</v>
      </c>
      <c r="N83" s="59">
        <v>44704.768229166664</v>
      </c>
      <c r="O83" s="60" t="s">
        <v>166</v>
      </c>
      <c r="P83" s="61" t="s">
        <v>1362</v>
      </c>
      <c r="Q83" s="532"/>
      <c r="R83" s="499">
        <f t="shared" si="5"/>
        <v>3</v>
      </c>
      <c r="S83" s="499">
        <f t="shared" si="6"/>
        <v>0</v>
      </c>
      <c r="T83" s="63">
        <v>2.58555006980896</v>
      </c>
      <c r="U83" s="64">
        <v>0.55050003528594971</v>
      </c>
      <c r="V83" s="505">
        <v>0.79439592195226394</v>
      </c>
      <c r="W83" s="533">
        <v>0.13112143696529452</v>
      </c>
      <c r="X83" s="506">
        <v>5.7766836136579514E-2</v>
      </c>
      <c r="Y83" s="66">
        <v>7</v>
      </c>
      <c r="Z83" s="67">
        <v>0</v>
      </c>
      <c r="AA83" s="68"/>
      <c r="AB83" s="69"/>
      <c r="AC83" s="45">
        <f t="shared" si="7"/>
        <v>44492.270833333336</v>
      </c>
      <c r="AD83" s="534">
        <f t="shared" si="8"/>
        <v>44492.229166666664</v>
      </c>
      <c r="AE83" s="46">
        <f t="shared" si="9"/>
        <v>44492.1875</v>
      </c>
    </row>
    <row r="84" spans="1:31" ht="21" customHeight="1" thickBot="1" x14ac:dyDescent="0.3">
      <c r="A84" s="521">
        <v>9</v>
      </c>
      <c r="B84" s="512">
        <v>44492</v>
      </c>
      <c r="C84" s="523">
        <v>44492.416666666664</v>
      </c>
      <c r="D84" s="586">
        <v>44492.625</v>
      </c>
      <c r="E84" s="586">
        <v>44492.666666666664</v>
      </c>
      <c r="F84" s="586">
        <v>44492.708333333336</v>
      </c>
      <c r="G84" s="587">
        <v>44492.708333333336</v>
      </c>
      <c r="H84" s="518" t="s">
        <v>1069</v>
      </c>
      <c r="I84" s="515" t="s">
        <v>170</v>
      </c>
      <c r="J84" s="548" t="s">
        <v>28</v>
      </c>
      <c r="K84" s="617">
        <v>1</v>
      </c>
      <c r="L84" s="617">
        <v>1</v>
      </c>
      <c r="M84" s="553" t="s">
        <v>53</v>
      </c>
      <c r="N84" s="59">
        <v>44704.768229166664</v>
      </c>
      <c r="O84" s="60" t="s">
        <v>166</v>
      </c>
      <c r="P84" s="61" t="s">
        <v>1362</v>
      </c>
      <c r="Q84" s="532"/>
      <c r="R84" s="499">
        <f t="shared" si="5"/>
        <v>1</v>
      </c>
      <c r="S84" s="499">
        <f t="shared" si="6"/>
        <v>1</v>
      </c>
      <c r="T84" s="63">
        <v>1.0768213442393713</v>
      </c>
      <c r="U84" s="64">
        <v>0.88328564167022705</v>
      </c>
      <c r="V84" s="505">
        <v>0.39576265104893454</v>
      </c>
      <c r="W84" s="533">
        <v>0.310233720536645</v>
      </c>
      <c r="X84" s="506">
        <v>0.29383417963981628</v>
      </c>
      <c r="Y84" s="66">
        <v>1</v>
      </c>
      <c r="Z84" s="67">
        <v>1</v>
      </c>
      <c r="AA84" s="68"/>
      <c r="AB84" s="69"/>
      <c r="AC84" s="45">
        <f t="shared" si="7"/>
        <v>44492.375</v>
      </c>
      <c r="AD84" s="534">
        <f t="shared" si="8"/>
        <v>44492.333333333328</v>
      </c>
      <c r="AE84" s="46">
        <f t="shared" si="9"/>
        <v>44492.291666666664</v>
      </c>
    </row>
    <row r="85" spans="1:31" ht="21" customHeight="1" thickBot="1" x14ac:dyDescent="0.3">
      <c r="A85" s="521">
        <v>9</v>
      </c>
      <c r="B85" s="512">
        <v>44492</v>
      </c>
      <c r="C85" s="523">
        <v>44492.416666666664</v>
      </c>
      <c r="D85" s="586">
        <v>44492.625</v>
      </c>
      <c r="E85" s="586">
        <v>44492.666666666664</v>
      </c>
      <c r="F85" s="586">
        <v>44492.708333333336</v>
      </c>
      <c r="G85" s="587">
        <v>44492.708333333336</v>
      </c>
      <c r="H85" s="518" t="s">
        <v>890</v>
      </c>
      <c r="I85" s="515" t="s">
        <v>177</v>
      </c>
      <c r="J85" s="548" t="s">
        <v>32</v>
      </c>
      <c r="K85" s="617">
        <v>2</v>
      </c>
      <c r="L85" s="617">
        <v>5</v>
      </c>
      <c r="M85" s="553" t="s">
        <v>67</v>
      </c>
      <c r="N85" s="59">
        <v>44704.768229166664</v>
      </c>
      <c r="O85" s="60" t="s">
        <v>166</v>
      </c>
      <c r="P85" s="61" t="s">
        <v>1362</v>
      </c>
      <c r="Q85" s="532"/>
      <c r="R85" s="499">
        <f t="shared" si="5"/>
        <v>1</v>
      </c>
      <c r="S85" s="499">
        <f t="shared" si="6"/>
        <v>1</v>
      </c>
      <c r="T85" s="63">
        <v>1.3110429218837192</v>
      </c>
      <c r="U85" s="64">
        <v>1.2105000019073486</v>
      </c>
      <c r="V85" s="505">
        <v>0.3892991878920759</v>
      </c>
      <c r="W85" s="533">
        <v>0.26827634630832203</v>
      </c>
      <c r="X85" s="506">
        <v>0.34173586964607239</v>
      </c>
      <c r="Y85" s="66">
        <v>2</v>
      </c>
      <c r="Z85" s="67">
        <v>5</v>
      </c>
      <c r="AA85" s="68"/>
      <c r="AB85" s="69"/>
      <c r="AC85" s="45">
        <f t="shared" si="7"/>
        <v>44492.375</v>
      </c>
      <c r="AD85" s="534">
        <f t="shared" si="8"/>
        <v>44492.333333333328</v>
      </c>
      <c r="AE85" s="46">
        <f t="shared" si="9"/>
        <v>44492.291666666664</v>
      </c>
    </row>
    <row r="86" spans="1:31" ht="21" customHeight="1" thickBot="1" x14ac:dyDescent="0.3">
      <c r="A86" s="521">
        <v>9</v>
      </c>
      <c r="B86" s="512">
        <v>44492</v>
      </c>
      <c r="C86" s="523">
        <v>44492.416666666664</v>
      </c>
      <c r="D86" s="586">
        <v>44492.625</v>
      </c>
      <c r="E86" s="586">
        <v>44492.666666666664</v>
      </c>
      <c r="F86" s="586">
        <v>44492.708333333336</v>
      </c>
      <c r="G86" s="587">
        <v>44492.708333333336</v>
      </c>
      <c r="H86" s="518" t="s">
        <v>1070</v>
      </c>
      <c r="I86" s="515" t="s">
        <v>820</v>
      </c>
      <c r="J86" s="548" t="s">
        <v>818</v>
      </c>
      <c r="K86" s="617">
        <v>1</v>
      </c>
      <c r="L86" s="617">
        <v>1</v>
      </c>
      <c r="M86" s="553" t="s">
        <v>74</v>
      </c>
      <c r="N86" s="59">
        <v>44704.768229166664</v>
      </c>
      <c r="O86" s="60" t="s">
        <v>166</v>
      </c>
      <c r="P86" s="61" t="s">
        <v>1362</v>
      </c>
      <c r="Q86" s="532"/>
      <c r="R86" s="499">
        <f t="shared" si="5"/>
        <v>1</v>
      </c>
      <c r="S86" s="499">
        <f t="shared" si="6"/>
        <v>1</v>
      </c>
      <c r="T86" s="63">
        <v>1.2765499353408813</v>
      </c>
      <c r="U86" s="64">
        <v>1.4305000305175781</v>
      </c>
      <c r="V86" s="505">
        <v>0.3357849677381507</v>
      </c>
      <c r="W86" s="533">
        <v>0.25690400049431494</v>
      </c>
      <c r="X86" s="506">
        <v>0.40624377131462097</v>
      </c>
      <c r="Y86" s="66">
        <v>1</v>
      </c>
      <c r="Z86" s="67">
        <v>1</v>
      </c>
      <c r="AA86" s="68"/>
      <c r="AB86" s="69"/>
      <c r="AC86" s="45">
        <f t="shared" si="7"/>
        <v>44492.375</v>
      </c>
      <c r="AD86" s="534">
        <f t="shared" si="8"/>
        <v>44492.333333333328</v>
      </c>
      <c r="AE86" s="46">
        <f t="shared" si="9"/>
        <v>44492.291666666664</v>
      </c>
    </row>
    <row r="87" spans="1:31" ht="21" customHeight="1" thickBot="1" x14ac:dyDescent="0.3">
      <c r="A87" s="521">
        <v>9</v>
      </c>
      <c r="B87" s="512">
        <v>44492</v>
      </c>
      <c r="C87" s="523">
        <v>44492.416666666664</v>
      </c>
      <c r="D87" s="586">
        <v>44492.625</v>
      </c>
      <c r="E87" s="586">
        <v>44492.666666666664</v>
      </c>
      <c r="F87" s="586">
        <v>44492.708333333336</v>
      </c>
      <c r="G87" s="587">
        <v>44492.708333333336</v>
      </c>
      <c r="H87" s="518" t="s">
        <v>891</v>
      </c>
      <c r="I87" s="515" t="s">
        <v>178</v>
      </c>
      <c r="J87" s="545" t="s">
        <v>61</v>
      </c>
      <c r="K87" s="617">
        <v>2</v>
      </c>
      <c r="L87" s="617">
        <v>2</v>
      </c>
      <c r="M87" s="550" t="s">
        <v>20</v>
      </c>
      <c r="N87" s="59">
        <v>44704.768229166664</v>
      </c>
      <c r="O87" s="60" t="s">
        <v>166</v>
      </c>
      <c r="P87" s="61" t="s">
        <v>1362</v>
      </c>
      <c r="Q87" s="532"/>
      <c r="R87" s="499">
        <f t="shared" si="5"/>
        <v>2</v>
      </c>
      <c r="S87" s="499">
        <f t="shared" si="6"/>
        <v>1</v>
      </c>
      <c r="T87" s="63">
        <v>1.551550030708313</v>
      </c>
      <c r="U87" s="64">
        <v>1.2105000019073486</v>
      </c>
      <c r="V87" s="505">
        <v>0.45102233080880594</v>
      </c>
      <c r="W87" s="533">
        <v>0.2505866454766234</v>
      </c>
      <c r="X87" s="506">
        <v>0.29700419306755066</v>
      </c>
      <c r="Y87" s="66">
        <v>2</v>
      </c>
      <c r="Z87" s="67">
        <v>2</v>
      </c>
      <c r="AA87" s="68"/>
      <c r="AB87" s="69"/>
      <c r="AC87" s="45">
        <f t="shared" si="7"/>
        <v>44492.375</v>
      </c>
      <c r="AD87" s="534">
        <f t="shared" si="8"/>
        <v>44492.333333333328</v>
      </c>
      <c r="AE87" s="46">
        <f t="shared" si="9"/>
        <v>44492.291666666664</v>
      </c>
    </row>
    <row r="88" spans="1:31" ht="21" customHeight="1" thickBot="1" x14ac:dyDescent="0.3">
      <c r="A88" s="521">
        <v>9</v>
      </c>
      <c r="B88" s="512">
        <v>44492</v>
      </c>
      <c r="C88" s="523">
        <v>44492.520833333336</v>
      </c>
      <c r="D88" s="586">
        <v>44492.729166666664</v>
      </c>
      <c r="E88" s="586">
        <v>44492.770833333336</v>
      </c>
      <c r="F88" s="586">
        <v>44492.8125</v>
      </c>
      <c r="G88" s="587">
        <v>44492.8125</v>
      </c>
      <c r="H88" s="518" t="s">
        <v>1067</v>
      </c>
      <c r="I88" s="515" t="s">
        <v>875</v>
      </c>
      <c r="J88" s="545" t="s">
        <v>16</v>
      </c>
      <c r="K88" s="617">
        <v>1</v>
      </c>
      <c r="L88" s="617">
        <v>4</v>
      </c>
      <c r="M88" s="550" t="s">
        <v>45</v>
      </c>
      <c r="N88" s="59">
        <v>44704.768229166664</v>
      </c>
      <c r="O88" s="60" t="s">
        <v>166</v>
      </c>
      <c r="P88" s="61" t="s">
        <v>1362</v>
      </c>
      <c r="Q88" s="532"/>
      <c r="R88" s="499">
        <f t="shared" si="5"/>
        <v>0</v>
      </c>
      <c r="S88" s="499">
        <f t="shared" si="6"/>
        <v>2</v>
      </c>
      <c r="T88" s="63">
        <v>0.75955003499984741</v>
      </c>
      <c r="U88" s="64">
        <v>1.9704999923706055</v>
      </c>
      <c r="V88" s="505">
        <v>0.13546620357037104</v>
      </c>
      <c r="W88" s="533">
        <v>0.20602411399627896</v>
      </c>
      <c r="X88" s="506">
        <v>0.65430551767349243</v>
      </c>
      <c r="Y88" s="66">
        <v>1</v>
      </c>
      <c r="Z88" s="67">
        <v>4</v>
      </c>
      <c r="AA88" s="68"/>
      <c r="AB88" s="69"/>
      <c r="AC88" s="45">
        <f t="shared" si="7"/>
        <v>44492.479166666672</v>
      </c>
      <c r="AD88" s="534">
        <f t="shared" si="8"/>
        <v>44492.4375</v>
      </c>
      <c r="AE88" s="46">
        <f t="shared" si="9"/>
        <v>44492.395833333336</v>
      </c>
    </row>
    <row r="89" spans="1:31" ht="21" customHeight="1" thickBot="1" x14ac:dyDescent="0.3">
      <c r="A89" s="521">
        <v>9</v>
      </c>
      <c r="B89" s="512">
        <v>44493</v>
      </c>
      <c r="C89" s="523">
        <v>44493.375</v>
      </c>
      <c r="D89" s="586">
        <v>44493.583333333336</v>
      </c>
      <c r="E89" s="586">
        <v>44493.625</v>
      </c>
      <c r="F89" s="586">
        <v>44493.666666666664</v>
      </c>
      <c r="G89" s="587">
        <v>44493.666666666664</v>
      </c>
      <c r="H89" s="518" t="s">
        <v>1066</v>
      </c>
      <c r="I89" s="515" t="s">
        <v>867</v>
      </c>
      <c r="J89" s="547" t="s">
        <v>364</v>
      </c>
      <c r="K89" s="617">
        <v>1</v>
      </c>
      <c r="L89" s="617">
        <v>2</v>
      </c>
      <c r="M89" s="552" t="s">
        <v>36</v>
      </c>
      <c r="N89" s="59">
        <v>44704.768229166664</v>
      </c>
      <c r="O89" s="60" t="s">
        <v>166</v>
      </c>
      <c r="P89" s="61" t="s">
        <v>1362</v>
      </c>
      <c r="Q89" s="532"/>
      <c r="R89" s="499">
        <f t="shared" si="5"/>
        <v>2</v>
      </c>
      <c r="S89" s="499">
        <f t="shared" si="6"/>
        <v>2</v>
      </c>
      <c r="T89" s="63">
        <v>1.6175500154495239</v>
      </c>
      <c r="U89" s="64">
        <v>1.4305000305175781</v>
      </c>
      <c r="V89" s="505">
        <v>0.41952358789235161</v>
      </c>
      <c r="W89" s="533">
        <v>0.23968896679774648</v>
      </c>
      <c r="X89" s="506">
        <v>0.33866304159164429</v>
      </c>
      <c r="Y89" s="66">
        <v>1</v>
      </c>
      <c r="Z89" s="67">
        <v>2</v>
      </c>
      <c r="AA89" s="68"/>
      <c r="AB89" s="69"/>
      <c r="AC89" s="45">
        <f t="shared" si="7"/>
        <v>44493.333333333336</v>
      </c>
      <c r="AD89" s="534">
        <f t="shared" si="8"/>
        <v>44493.291666666664</v>
      </c>
      <c r="AE89" s="46">
        <f t="shared" si="9"/>
        <v>44493.25</v>
      </c>
    </row>
    <row r="90" spans="1:31" ht="21" customHeight="1" thickBot="1" x14ac:dyDescent="0.3">
      <c r="A90" s="521">
        <v>9</v>
      </c>
      <c r="B90" s="512">
        <v>44493</v>
      </c>
      <c r="C90" s="523">
        <v>44493.375</v>
      </c>
      <c r="D90" s="586">
        <v>44493.583333333336</v>
      </c>
      <c r="E90" s="586">
        <v>44493.625</v>
      </c>
      <c r="F90" s="586">
        <v>44493.666666666664</v>
      </c>
      <c r="G90" s="587">
        <v>44493.666666666664</v>
      </c>
      <c r="H90" s="518" t="s">
        <v>1072</v>
      </c>
      <c r="I90" s="515" t="s">
        <v>167</v>
      </c>
      <c r="J90" s="547" t="s">
        <v>70</v>
      </c>
      <c r="K90" s="617">
        <v>1</v>
      </c>
      <c r="L90" s="617">
        <v>0</v>
      </c>
      <c r="M90" s="552" t="s">
        <v>64</v>
      </c>
      <c r="N90" s="59">
        <v>44704.768229166664</v>
      </c>
      <c r="O90" s="60" t="s">
        <v>166</v>
      </c>
      <c r="P90" s="61" t="s">
        <v>1362</v>
      </c>
      <c r="Q90" s="532"/>
      <c r="R90" s="499">
        <f t="shared" si="5"/>
        <v>1</v>
      </c>
      <c r="S90" s="499">
        <f t="shared" si="6"/>
        <v>2</v>
      </c>
      <c r="T90" s="63">
        <v>1.3755500316619873</v>
      </c>
      <c r="U90" s="64">
        <v>1.7504998445510864</v>
      </c>
      <c r="V90" s="505">
        <v>0.30240168280486374</v>
      </c>
      <c r="W90" s="533">
        <v>0.23304098239095816</v>
      </c>
      <c r="X90" s="506">
        <v>0.46179208159446716</v>
      </c>
      <c r="Y90" s="66">
        <v>1</v>
      </c>
      <c r="Z90" s="67">
        <v>0</v>
      </c>
      <c r="AA90" s="68"/>
      <c r="AB90" s="69"/>
      <c r="AC90" s="45">
        <f t="shared" si="7"/>
        <v>44493.333333333336</v>
      </c>
      <c r="AD90" s="534">
        <f t="shared" si="8"/>
        <v>44493.291666666664</v>
      </c>
      <c r="AE90" s="46">
        <f t="shared" si="9"/>
        <v>44493.25</v>
      </c>
    </row>
    <row r="91" spans="1:31" ht="21" customHeight="1" thickBot="1" x14ac:dyDescent="0.3">
      <c r="A91" s="521">
        <v>9</v>
      </c>
      <c r="B91" s="512">
        <v>44493</v>
      </c>
      <c r="C91" s="523">
        <v>44493.479166666664</v>
      </c>
      <c r="D91" s="586">
        <v>44493.6875</v>
      </c>
      <c r="E91" s="586">
        <v>44493.729166666664</v>
      </c>
      <c r="F91" s="586">
        <v>44493.770833333336</v>
      </c>
      <c r="G91" s="587">
        <v>44493.770833333336</v>
      </c>
      <c r="H91" s="518" t="s">
        <v>1071</v>
      </c>
      <c r="I91" s="515" t="s">
        <v>174</v>
      </c>
      <c r="J91" s="547" t="s">
        <v>49</v>
      </c>
      <c r="K91" s="617">
        <v>0</v>
      </c>
      <c r="L91" s="617">
        <v>5</v>
      </c>
      <c r="M91" s="552" t="s">
        <v>41</v>
      </c>
      <c r="N91" s="59">
        <v>44704.768229166664</v>
      </c>
      <c r="O91" s="60" t="s">
        <v>166</v>
      </c>
      <c r="P91" s="61" t="s">
        <v>1362</v>
      </c>
      <c r="Q91" s="532"/>
      <c r="R91" s="499">
        <f t="shared" si="5"/>
        <v>1</v>
      </c>
      <c r="S91" s="499">
        <f t="shared" si="6"/>
        <v>2</v>
      </c>
      <c r="T91" s="63">
        <v>1.1665500402450562</v>
      </c>
      <c r="U91" s="64">
        <v>2.3004999160766602</v>
      </c>
      <c r="V91" s="505">
        <v>0.18099790098095192</v>
      </c>
      <c r="W91" s="533">
        <v>0.19104419442071638</v>
      </c>
      <c r="X91" s="506">
        <v>0.61837559938430786</v>
      </c>
      <c r="Y91" s="66">
        <v>0</v>
      </c>
      <c r="Z91" s="67">
        <v>5</v>
      </c>
      <c r="AA91" s="68"/>
      <c r="AB91" s="69"/>
      <c r="AC91" s="45">
        <f t="shared" si="7"/>
        <v>44493.4375</v>
      </c>
      <c r="AD91" s="534">
        <f t="shared" si="8"/>
        <v>44493.395833333328</v>
      </c>
      <c r="AE91" s="46">
        <f t="shared" si="9"/>
        <v>44493.354166666664</v>
      </c>
    </row>
    <row r="92" spans="1:31" ht="21" customHeight="1" thickBot="1" x14ac:dyDescent="0.3">
      <c r="A92" s="520">
        <v>10</v>
      </c>
      <c r="B92" s="511">
        <v>44499</v>
      </c>
      <c r="C92" s="525">
        <v>44499.3125</v>
      </c>
      <c r="D92" s="584">
        <v>44499.520833333336</v>
      </c>
      <c r="E92" s="584">
        <v>44499.5625</v>
      </c>
      <c r="F92" s="584">
        <v>44499.604166666664</v>
      </c>
      <c r="G92" s="585">
        <v>44499.604166666664</v>
      </c>
      <c r="H92" s="517" t="s">
        <v>1074</v>
      </c>
      <c r="I92" s="514" t="s">
        <v>172</v>
      </c>
      <c r="J92" s="578" t="s">
        <v>36</v>
      </c>
      <c r="K92" s="617">
        <v>0</v>
      </c>
      <c r="L92" s="617">
        <v>2</v>
      </c>
      <c r="M92" s="579" t="s">
        <v>6</v>
      </c>
      <c r="N92" s="47">
        <v>44704.768229166664</v>
      </c>
      <c r="O92" s="48" t="s">
        <v>166</v>
      </c>
      <c r="P92" s="49" t="s">
        <v>1362</v>
      </c>
      <c r="Q92" s="50"/>
      <c r="R92" s="501">
        <f t="shared" si="5"/>
        <v>1</v>
      </c>
      <c r="S92" s="501">
        <f t="shared" si="6"/>
        <v>2</v>
      </c>
      <c r="T92" s="51">
        <v>1.0658999511173792</v>
      </c>
      <c r="U92" s="52">
        <v>1.6305000782012939</v>
      </c>
      <c r="V92" s="502">
        <v>0.2481176671740252</v>
      </c>
      <c r="W92" s="503">
        <v>0.24658124841828172</v>
      </c>
      <c r="X92" s="504">
        <v>0.5036928653717041</v>
      </c>
      <c r="Y92" s="53">
        <v>0</v>
      </c>
      <c r="Z92" s="54">
        <v>2</v>
      </c>
      <c r="AA92" s="55"/>
      <c r="AB92" s="56"/>
      <c r="AC92" s="83">
        <f t="shared" si="7"/>
        <v>44499.270833333336</v>
      </c>
      <c r="AD92" s="84">
        <f t="shared" si="8"/>
        <v>44499.229166666664</v>
      </c>
      <c r="AE92" s="85">
        <f t="shared" si="9"/>
        <v>44499.1875</v>
      </c>
    </row>
    <row r="93" spans="1:31" ht="21" customHeight="1" thickBot="1" x14ac:dyDescent="0.3">
      <c r="A93" s="521">
        <v>10</v>
      </c>
      <c r="B93" s="512">
        <v>44499</v>
      </c>
      <c r="C93" s="523">
        <v>44499.416666666664</v>
      </c>
      <c r="D93" s="586">
        <v>44499.625</v>
      </c>
      <c r="E93" s="586">
        <v>44499.666666666664</v>
      </c>
      <c r="F93" s="586">
        <v>44499.708333333336</v>
      </c>
      <c r="G93" s="587">
        <v>44499.708333333336</v>
      </c>
      <c r="H93" s="518" t="s">
        <v>892</v>
      </c>
      <c r="I93" s="515" t="s">
        <v>169</v>
      </c>
      <c r="J93" s="545" t="s">
        <v>20</v>
      </c>
      <c r="K93" s="617">
        <v>3</v>
      </c>
      <c r="L93" s="617">
        <v>1</v>
      </c>
      <c r="M93" s="550" t="s">
        <v>364</v>
      </c>
      <c r="N93" s="59">
        <v>44704.768229166664</v>
      </c>
      <c r="O93" s="60" t="s">
        <v>166</v>
      </c>
      <c r="P93" s="61" t="s">
        <v>1362</v>
      </c>
      <c r="Q93" s="532"/>
      <c r="R93" s="499">
        <f t="shared" si="5"/>
        <v>1</v>
      </c>
      <c r="S93" s="499">
        <f t="shared" si="6"/>
        <v>1</v>
      </c>
      <c r="T93" s="63">
        <v>1.1445499658584595</v>
      </c>
      <c r="U93" s="64">
        <v>1.277571439743042</v>
      </c>
      <c r="V93" s="505">
        <v>0.33051484666723291</v>
      </c>
      <c r="W93" s="533">
        <v>0.2743675663884827</v>
      </c>
      <c r="X93" s="506">
        <v>0.39456427097320557</v>
      </c>
      <c r="Y93" s="66">
        <v>3</v>
      </c>
      <c r="Z93" s="67">
        <v>1</v>
      </c>
      <c r="AA93" s="68"/>
      <c r="AB93" s="69"/>
      <c r="AC93" s="45">
        <f t="shared" si="7"/>
        <v>44499.375</v>
      </c>
      <c r="AD93" s="534">
        <f t="shared" si="8"/>
        <v>44499.333333333328</v>
      </c>
      <c r="AE93" s="46">
        <f t="shared" si="9"/>
        <v>44499.291666666664</v>
      </c>
    </row>
    <row r="94" spans="1:31" ht="21" customHeight="1" thickBot="1" x14ac:dyDescent="0.3">
      <c r="A94" s="521">
        <v>10</v>
      </c>
      <c r="B94" s="512">
        <v>44499</v>
      </c>
      <c r="C94" s="523">
        <v>44499.416666666664</v>
      </c>
      <c r="D94" s="586">
        <v>44499.625</v>
      </c>
      <c r="E94" s="586">
        <v>44499.666666666664</v>
      </c>
      <c r="F94" s="586">
        <v>44499.708333333336</v>
      </c>
      <c r="G94" s="587">
        <v>44499.708333333336</v>
      </c>
      <c r="H94" s="518" t="s">
        <v>1075</v>
      </c>
      <c r="I94" s="515" t="s">
        <v>165</v>
      </c>
      <c r="J94" s="545" t="s">
        <v>41</v>
      </c>
      <c r="K94" s="617">
        <v>2</v>
      </c>
      <c r="L94" s="617">
        <v>2</v>
      </c>
      <c r="M94" s="550" t="s">
        <v>16</v>
      </c>
      <c r="N94" s="59">
        <v>44704.768229166664</v>
      </c>
      <c r="O94" s="60" t="s">
        <v>166</v>
      </c>
      <c r="P94" s="61" t="s">
        <v>1362</v>
      </c>
      <c r="Q94" s="532"/>
      <c r="R94" s="499">
        <f t="shared" si="5"/>
        <v>2</v>
      </c>
      <c r="S94" s="499">
        <f t="shared" si="6"/>
        <v>0</v>
      </c>
      <c r="T94" s="63">
        <v>2.0370430265154158</v>
      </c>
      <c r="U94" s="64">
        <v>0.77049994468688965</v>
      </c>
      <c r="V94" s="505">
        <v>0.66424825437993529</v>
      </c>
      <c r="W94" s="533">
        <v>0.19940879649297047</v>
      </c>
      <c r="X94" s="506">
        <v>0.13133050501346588</v>
      </c>
      <c r="Y94" s="66">
        <v>2</v>
      </c>
      <c r="Z94" s="67">
        <v>2</v>
      </c>
      <c r="AA94" s="68"/>
      <c r="AB94" s="69"/>
      <c r="AC94" s="45">
        <f t="shared" si="7"/>
        <v>44499.375</v>
      </c>
      <c r="AD94" s="534">
        <f t="shared" si="8"/>
        <v>44499.333333333328</v>
      </c>
      <c r="AE94" s="46">
        <f t="shared" si="9"/>
        <v>44499.291666666664</v>
      </c>
    </row>
    <row r="95" spans="1:31" ht="21" customHeight="1" thickBot="1" x14ac:dyDescent="0.3">
      <c r="A95" s="521">
        <v>10</v>
      </c>
      <c r="B95" s="512">
        <v>44499</v>
      </c>
      <c r="C95" s="523">
        <v>44499.416666666664</v>
      </c>
      <c r="D95" s="586">
        <v>44499.625</v>
      </c>
      <c r="E95" s="586">
        <v>44499.666666666664</v>
      </c>
      <c r="F95" s="586">
        <v>44499.708333333336</v>
      </c>
      <c r="G95" s="587">
        <v>44499.708333333336</v>
      </c>
      <c r="H95" s="518" t="s">
        <v>1076</v>
      </c>
      <c r="I95" s="515" t="s">
        <v>179</v>
      </c>
      <c r="J95" s="545" t="s">
        <v>45</v>
      </c>
      <c r="K95" s="617">
        <v>0</v>
      </c>
      <c r="L95" s="617">
        <v>2</v>
      </c>
      <c r="M95" s="550" t="s">
        <v>28</v>
      </c>
      <c r="N95" s="59">
        <v>44704.768229166664</v>
      </c>
      <c r="O95" s="60" t="s">
        <v>166</v>
      </c>
      <c r="P95" s="61" t="s">
        <v>1362</v>
      </c>
      <c r="Q95" s="532"/>
      <c r="R95" s="499">
        <f t="shared" si="5"/>
        <v>2</v>
      </c>
      <c r="S95" s="499">
        <f t="shared" si="6"/>
        <v>0</v>
      </c>
      <c r="T95" s="63">
        <v>2.2775499820709229</v>
      </c>
      <c r="U95" s="64">
        <v>0.74049997329711914</v>
      </c>
      <c r="V95" s="505">
        <v>0.71240123878541106</v>
      </c>
      <c r="W95" s="533">
        <v>0.1733824331879622</v>
      </c>
      <c r="X95" s="506">
        <v>0.10529627650976181</v>
      </c>
      <c r="Y95" s="66">
        <v>0</v>
      </c>
      <c r="Z95" s="67">
        <v>2</v>
      </c>
      <c r="AA95" s="68"/>
      <c r="AB95" s="69"/>
      <c r="AC95" s="45">
        <f t="shared" si="7"/>
        <v>44499.375</v>
      </c>
      <c r="AD95" s="534">
        <f t="shared" si="8"/>
        <v>44499.333333333328</v>
      </c>
      <c r="AE95" s="46">
        <f t="shared" si="9"/>
        <v>44499.291666666664</v>
      </c>
    </row>
    <row r="96" spans="1:31" ht="21" customHeight="1" thickBot="1" x14ac:dyDescent="0.3">
      <c r="A96" s="521">
        <v>10</v>
      </c>
      <c r="B96" s="512">
        <v>44499</v>
      </c>
      <c r="C96" s="523">
        <v>44499.416666666664</v>
      </c>
      <c r="D96" s="586">
        <v>44499.625</v>
      </c>
      <c r="E96" s="586">
        <v>44499.666666666664</v>
      </c>
      <c r="F96" s="586">
        <v>44499.708333333336</v>
      </c>
      <c r="G96" s="587">
        <v>44499.708333333336</v>
      </c>
      <c r="H96" s="518" t="s">
        <v>1077</v>
      </c>
      <c r="I96" s="515" t="s">
        <v>173</v>
      </c>
      <c r="J96" s="545" t="s">
        <v>53</v>
      </c>
      <c r="K96" s="617">
        <v>0</v>
      </c>
      <c r="L96" s="617">
        <v>3</v>
      </c>
      <c r="M96" s="550" t="s">
        <v>24</v>
      </c>
      <c r="N96" s="59">
        <v>44704.768229166664</v>
      </c>
      <c r="O96" s="60" t="s">
        <v>166</v>
      </c>
      <c r="P96" s="61" t="s">
        <v>1362</v>
      </c>
      <c r="Q96" s="532"/>
      <c r="R96" s="499">
        <f t="shared" si="5"/>
        <v>0</v>
      </c>
      <c r="S96" s="499">
        <f t="shared" si="6"/>
        <v>2</v>
      </c>
      <c r="T96" s="63">
        <v>0.79255002737045288</v>
      </c>
      <c r="U96" s="64">
        <v>1.9704999923706055</v>
      </c>
      <c r="V96" s="505">
        <v>0.14228481216528874</v>
      </c>
      <c r="W96" s="533">
        <v>0.20748647309466237</v>
      </c>
      <c r="X96" s="506">
        <v>0.64601999521255493</v>
      </c>
      <c r="Y96" s="66">
        <v>0</v>
      </c>
      <c r="Z96" s="67">
        <v>3</v>
      </c>
      <c r="AA96" s="68"/>
      <c r="AB96" s="69"/>
      <c r="AC96" s="45">
        <f t="shared" si="7"/>
        <v>44499.375</v>
      </c>
      <c r="AD96" s="534">
        <f t="shared" si="8"/>
        <v>44499.333333333328</v>
      </c>
      <c r="AE96" s="46">
        <f t="shared" si="9"/>
        <v>44499.291666666664</v>
      </c>
    </row>
    <row r="97" spans="1:31" ht="21" customHeight="1" thickBot="1" x14ac:dyDescent="0.3">
      <c r="A97" s="521">
        <v>10</v>
      </c>
      <c r="B97" s="512">
        <v>44499</v>
      </c>
      <c r="C97" s="523">
        <v>44499.416666666664</v>
      </c>
      <c r="D97" s="586">
        <v>44499.625</v>
      </c>
      <c r="E97" s="586">
        <v>44499.666666666664</v>
      </c>
      <c r="F97" s="586">
        <v>44499.708333333336</v>
      </c>
      <c r="G97" s="587">
        <v>44499.708333333336</v>
      </c>
      <c r="H97" s="518" t="s">
        <v>893</v>
      </c>
      <c r="I97" s="515" t="s">
        <v>871</v>
      </c>
      <c r="J97" s="548" t="s">
        <v>67</v>
      </c>
      <c r="K97" s="617">
        <v>0</v>
      </c>
      <c r="L97" s="617">
        <v>1</v>
      </c>
      <c r="M97" s="553" t="s">
        <v>61</v>
      </c>
      <c r="N97" s="59">
        <v>44704.768229166664</v>
      </c>
      <c r="O97" s="60" t="s">
        <v>166</v>
      </c>
      <c r="P97" s="61" t="s">
        <v>1362</v>
      </c>
      <c r="Q97" s="532"/>
      <c r="R97" s="499">
        <f t="shared" si="5"/>
        <v>1</v>
      </c>
      <c r="S97" s="499">
        <f t="shared" si="6"/>
        <v>2</v>
      </c>
      <c r="T97" s="63">
        <v>1.3315500020980835</v>
      </c>
      <c r="U97" s="64">
        <v>1.5704998970031738</v>
      </c>
      <c r="V97" s="505">
        <v>0.32347135332275007</v>
      </c>
      <c r="W97" s="533">
        <v>0.24570529903178931</v>
      </c>
      <c r="X97" s="506">
        <v>0.4291568398475647</v>
      </c>
      <c r="Y97" s="66">
        <v>0</v>
      </c>
      <c r="Z97" s="67">
        <v>1</v>
      </c>
      <c r="AA97" s="68"/>
      <c r="AB97" s="69"/>
      <c r="AC97" s="45">
        <f t="shared" si="7"/>
        <v>44499.375</v>
      </c>
      <c r="AD97" s="534">
        <f t="shared" si="8"/>
        <v>44499.333333333328</v>
      </c>
      <c r="AE97" s="46">
        <f t="shared" si="9"/>
        <v>44499.291666666664</v>
      </c>
    </row>
    <row r="98" spans="1:31" ht="21" customHeight="1" thickBot="1" x14ac:dyDescent="0.3">
      <c r="A98" s="521">
        <v>10</v>
      </c>
      <c r="B98" s="512">
        <v>44499</v>
      </c>
      <c r="C98" s="523">
        <v>44499.520833333336</v>
      </c>
      <c r="D98" s="586">
        <v>44499.729166666664</v>
      </c>
      <c r="E98" s="586">
        <v>44499.770833333336</v>
      </c>
      <c r="F98" s="586">
        <v>44499.8125</v>
      </c>
      <c r="G98" s="587">
        <v>44499.8125</v>
      </c>
      <c r="H98" s="518" t="s">
        <v>1079</v>
      </c>
      <c r="I98" s="515" t="s">
        <v>171</v>
      </c>
      <c r="J98" s="548" t="s">
        <v>64</v>
      </c>
      <c r="K98" s="617">
        <v>0</v>
      </c>
      <c r="L98" s="617">
        <v>3</v>
      </c>
      <c r="M98" s="553" t="s">
        <v>49</v>
      </c>
      <c r="N98" s="59">
        <v>44704.768229166664</v>
      </c>
      <c r="O98" s="60" t="s">
        <v>166</v>
      </c>
      <c r="P98" s="61" t="s">
        <v>1362</v>
      </c>
      <c r="Q98" s="532"/>
      <c r="R98" s="499">
        <f t="shared" si="5"/>
        <v>2</v>
      </c>
      <c r="S98" s="499">
        <f t="shared" si="6"/>
        <v>1</v>
      </c>
      <c r="T98" s="63">
        <v>1.5844712938581194</v>
      </c>
      <c r="U98" s="64">
        <v>1.2432857751846313</v>
      </c>
      <c r="V98" s="505">
        <v>0.45177054632307878</v>
      </c>
      <c r="W98" s="533">
        <v>0.24727500052030579</v>
      </c>
      <c r="X98" s="506">
        <v>0.29938051104545593</v>
      </c>
      <c r="Y98" s="66">
        <v>0</v>
      </c>
      <c r="Z98" s="67">
        <v>3</v>
      </c>
      <c r="AA98" s="68"/>
      <c r="AB98" s="69"/>
      <c r="AC98" s="45">
        <f t="shared" si="7"/>
        <v>44499.479166666672</v>
      </c>
      <c r="AD98" s="534">
        <f t="shared" si="8"/>
        <v>44499.4375</v>
      </c>
      <c r="AE98" s="46">
        <f t="shared" si="9"/>
        <v>44499.395833333336</v>
      </c>
    </row>
    <row r="99" spans="1:31" ht="21" customHeight="1" thickBot="1" x14ac:dyDescent="0.3">
      <c r="A99" s="521">
        <v>10</v>
      </c>
      <c r="B99" s="512">
        <v>44500</v>
      </c>
      <c r="C99" s="523">
        <v>44500.416666666664</v>
      </c>
      <c r="D99" s="586">
        <v>44500.583333333336</v>
      </c>
      <c r="E99" s="586">
        <v>44500.625</v>
      </c>
      <c r="F99" s="586">
        <v>44500.666666666664</v>
      </c>
      <c r="G99" s="587">
        <v>44500.708333333336</v>
      </c>
      <c r="H99" s="518" t="s">
        <v>1078</v>
      </c>
      <c r="I99" s="515" t="s">
        <v>872</v>
      </c>
      <c r="J99" s="548" t="s">
        <v>967</v>
      </c>
      <c r="K99" s="617">
        <v>1</v>
      </c>
      <c r="L99" s="617">
        <v>2</v>
      </c>
      <c r="M99" s="553" t="s">
        <v>818</v>
      </c>
      <c r="N99" s="59">
        <v>44704.768229166664</v>
      </c>
      <c r="O99" s="60" t="s">
        <v>166</v>
      </c>
      <c r="P99" s="61" t="s">
        <v>1362</v>
      </c>
      <c r="Q99" s="532"/>
      <c r="R99" s="499">
        <f t="shared" si="5"/>
        <v>1</v>
      </c>
      <c r="S99" s="499">
        <f t="shared" si="6"/>
        <v>2</v>
      </c>
      <c r="T99" s="63">
        <v>1.4305500984191895</v>
      </c>
      <c r="U99" s="64">
        <v>1.7404999732971191</v>
      </c>
      <c r="V99" s="505">
        <v>0.31677340714541991</v>
      </c>
      <c r="W99" s="533">
        <v>0.23255400012989189</v>
      </c>
      <c r="X99" s="506">
        <v>0.447832852602005</v>
      </c>
      <c r="Y99" s="66">
        <v>1</v>
      </c>
      <c r="Z99" s="67">
        <v>2</v>
      </c>
      <c r="AA99" s="68"/>
      <c r="AB99" s="69"/>
      <c r="AC99" s="45">
        <f t="shared" si="7"/>
        <v>44500.375</v>
      </c>
      <c r="AD99" s="534">
        <f t="shared" si="8"/>
        <v>44500.333333333328</v>
      </c>
      <c r="AE99" s="46">
        <f t="shared" si="9"/>
        <v>44500.291666666664</v>
      </c>
    </row>
    <row r="100" spans="1:31" ht="21" customHeight="1" thickBot="1" x14ac:dyDescent="0.3">
      <c r="A100" s="521">
        <v>10</v>
      </c>
      <c r="B100" s="512">
        <v>44500</v>
      </c>
      <c r="C100" s="523">
        <v>44500.520833333336</v>
      </c>
      <c r="D100" s="586">
        <v>44500.6875</v>
      </c>
      <c r="E100" s="586">
        <v>44500.729166666664</v>
      </c>
      <c r="F100" s="586">
        <v>44500.770833333336</v>
      </c>
      <c r="G100" s="587">
        <v>44500.8125</v>
      </c>
      <c r="H100" s="518" t="s">
        <v>1073</v>
      </c>
      <c r="I100" s="515" t="s">
        <v>176</v>
      </c>
      <c r="J100" s="545" t="s">
        <v>10</v>
      </c>
      <c r="K100" s="617">
        <v>1</v>
      </c>
      <c r="L100" s="617">
        <v>4</v>
      </c>
      <c r="M100" s="550" t="s">
        <v>70</v>
      </c>
      <c r="N100" s="59">
        <v>44704.768229166664</v>
      </c>
      <c r="O100" s="60" t="s">
        <v>166</v>
      </c>
      <c r="P100" s="61" t="s">
        <v>1362</v>
      </c>
      <c r="Q100" s="532"/>
      <c r="R100" s="499">
        <f t="shared" si="5"/>
        <v>2</v>
      </c>
      <c r="S100" s="499">
        <f t="shared" si="6"/>
        <v>1</v>
      </c>
      <c r="T100" s="63">
        <v>1.5405498743057251</v>
      </c>
      <c r="U100" s="64">
        <v>1.250499963760376</v>
      </c>
      <c r="V100" s="505">
        <v>0.4394363610443347</v>
      </c>
      <c r="W100" s="533">
        <v>0.25025699723675043</v>
      </c>
      <c r="X100" s="506">
        <v>0.30890804529190063</v>
      </c>
      <c r="Y100" s="66">
        <v>1</v>
      </c>
      <c r="Z100" s="67">
        <v>4</v>
      </c>
      <c r="AA100" s="68"/>
      <c r="AB100" s="69"/>
      <c r="AC100" s="45">
        <f t="shared" si="7"/>
        <v>44500.479166666672</v>
      </c>
      <c r="AD100" s="534">
        <f t="shared" si="8"/>
        <v>44500.4375</v>
      </c>
      <c r="AE100" s="46">
        <f t="shared" si="9"/>
        <v>44500.395833333336</v>
      </c>
    </row>
    <row r="101" spans="1:31" ht="21" customHeight="1" thickBot="1" x14ac:dyDescent="0.3">
      <c r="A101" s="521">
        <v>10</v>
      </c>
      <c r="B101" s="512">
        <v>44501</v>
      </c>
      <c r="C101" s="523">
        <v>44501.666666666664</v>
      </c>
      <c r="D101" s="586">
        <v>44501.833333333336</v>
      </c>
      <c r="E101" s="586">
        <v>44501.875</v>
      </c>
      <c r="F101" s="586">
        <v>44501.916666666664</v>
      </c>
      <c r="G101" s="587">
        <v>44501.958333333336</v>
      </c>
      <c r="H101" s="518" t="s">
        <v>1080</v>
      </c>
      <c r="I101" s="515" t="s">
        <v>182</v>
      </c>
      <c r="J101" s="547" t="s">
        <v>74</v>
      </c>
      <c r="K101" s="617">
        <v>2</v>
      </c>
      <c r="L101" s="617">
        <v>1</v>
      </c>
      <c r="M101" s="552" t="s">
        <v>32</v>
      </c>
      <c r="N101" s="59">
        <v>44704.768229166664</v>
      </c>
      <c r="O101" s="60" t="s">
        <v>166</v>
      </c>
      <c r="P101" s="61" t="s">
        <v>1362</v>
      </c>
      <c r="Q101" s="532"/>
      <c r="R101" s="499">
        <f t="shared" si="5"/>
        <v>1</v>
      </c>
      <c r="S101" s="499">
        <f t="shared" si="6"/>
        <v>1</v>
      </c>
      <c r="T101" s="63">
        <v>1.4305500984191895</v>
      </c>
      <c r="U101" s="64">
        <v>0.96050000190734863</v>
      </c>
      <c r="V101" s="505">
        <v>0.47851794793336594</v>
      </c>
      <c r="W101" s="533">
        <v>0.2677029835679684</v>
      </c>
      <c r="X101" s="506">
        <v>0.25300896167755127</v>
      </c>
      <c r="Y101" s="66">
        <v>2</v>
      </c>
      <c r="Z101" s="67">
        <v>1</v>
      </c>
      <c r="AA101" s="68"/>
      <c r="AB101" s="69"/>
      <c r="AC101" s="45">
        <f t="shared" si="7"/>
        <v>44501.625</v>
      </c>
      <c r="AD101" s="534">
        <f t="shared" si="8"/>
        <v>44501.583333333328</v>
      </c>
      <c r="AE101" s="46">
        <f t="shared" si="9"/>
        <v>44501.541666666664</v>
      </c>
    </row>
    <row r="102" spans="1:31" ht="21" customHeight="1" thickBot="1" x14ac:dyDescent="0.3">
      <c r="A102" s="520">
        <v>11</v>
      </c>
      <c r="B102" s="511">
        <v>44505</v>
      </c>
      <c r="C102" s="525">
        <v>44505.666666666664</v>
      </c>
      <c r="D102" s="584">
        <v>44505.833333333336</v>
      </c>
      <c r="E102" s="584">
        <v>44505.875</v>
      </c>
      <c r="F102" s="584">
        <v>44505.916666666664</v>
      </c>
      <c r="G102" s="585">
        <v>44505.958333333336</v>
      </c>
      <c r="H102" s="517" t="s">
        <v>896</v>
      </c>
      <c r="I102" s="514" t="s">
        <v>178</v>
      </c>
      <c r="J102" s="544" t="s">
        <v>61</v>
      </c>
      <c r="K102" s="617">
        <v>1</v>
      </c>
      <c r="L102" s="617">
        <v>0</v>
      </c>
      <c r="M102" s="549" t="s">
        <v>10</v>
      </c>
      <c r="N102" s="47">
        <v>44704.768229166664</v>
      </c>
      <c r="O102" s="48" t="s">
        <v>166</v>
      </c>
      <c r="P102" s="49" t="s">
        <v>1362</v>
      </c>
      <c r="Q102" s="50"/>
      <c r="R102" s="501">
        <f t="shared" si="5"/>
        <v>1</v>
      </c>
      <c r="S102" s="501">
        <f t="shared" si="6"/>
        <v>1</v>
      </c>
      <c r="T102" s="51">
        <v>1.1130428654806954</v>
      </c>
      <c r="U102" s="52">
        <v>1.1432143449783325</v>
      </c>
      <c r="V102" s="502">
        <v>0.34887007892897409</v>
      </c>
      <c r="W102" s="503">
        <v>0.28691357965763747</v>
      </c>
      <c r="X102" s="504">
        <v>0.36386877298355103</v>
      </c>
      <c r="Y102" s="53">
        <v>1</v>
      </c>
      <c r="Z102" s="54">
        <v>0</v>
      </c>
      <c r="AA102" s="55"/>
      <c r="AB102" s="56"/>
      <c r="AC102" s="83">
        <f t="shared" si="7"/>
        <v>44505.625</v>
      </c>
      <c r="AD102" s="84">
        <f t="shared" si="8"/>
        <v>44505.583333333328</v>
      </c>
      <c r="AE102" s="85">
        <f t="shared" si="9"/>
        <v>44505.541666666664</v>
      </c>
    </row>
    <row r="103" spans="1:31" ht="21" customHeight="1" thickBot="1" x14ac:dyDescent="0.3">
      <c r="A103" s="521">
        <v>11</v>
      </c>
      <c r="B103" s="512">
        <v>44506</v>
      </c>
      <c r="C103" s="523">
        <v>44506.354166666664</v>
      </c>
      <c r="D103" s="586">
        <v>44506.520833333336</v>
      </c>
      <c r="E103" s="586">
        <v>44506.5625</v>
      </c>
      <c r="F103" s="586">
        <v>44506.604166666664</v>
      </c>
      <c r="G103" s="587">
        <v>44506.645833333336</v>
      </c>
      <c r="H103" s="518" t="s">
        <v>1086</v>
      </c>
      <c r="I103" s="515" t="s">
        <v>174</v>
      </c>
      <c r="J103" s="548" t="s">
        <v>49</v>
      </c>
      <c r="K103" s="617">
        <v>0</v>
      </c>
      <c r="L103" s="617">
        <v>2</v>
      </c>
      <c r="M103" s="553" t="s">
        <v>45</v>
      </c>
      <c r="N103" s="59">
        <v>44704.768229166664</v>
      </c>
      <c r="O103" s="60" t="s">
        <v>166</v>
      </c>
      <c r="P103" s="61" t="s">
        <v>1362</v>
      </c>
      <c r="Q103" s="532"/>
      <c r="R103" s="499">
        <f t="shared" si="5"/>
        <v>1</v>
      </c>
      <c r="S103" s="499">
        <f t="shared" si="6"/>
        <v>2</v>
      </c>
      <c r="T103" s="63">
        <v>1.0785501003265381</v>
      </c>
      <c r="U103" s="64">
        <v>2.1104998588562012</v>
      </c>
      <c r="V103" s="505">
        <v>0.18564914739967234</v>
      </c>
      <c r="W103" s="533">
        <v>0.20401045034210172</v>
      </c>
      <c r="X103" s="506">
        <v>0.60419231653213501</v>
      </c>
      <c r="Y103" s="66">
        <v>0</v>
      </c>
      <c r="Z103" s="67">
        <v>2</v>
      </c>
      <c r="AA103" s="68"/>
      <c r="AB103" s="69"/>
      <c r="AC103" s="45">
        <f t="shared" si="7"/>
        <v>44506.3125</v>
      </c>
      <c r="AD103" s="534">
        <f t="shared" si="8"/>
        <v>44506.270833333328</v>
      </c>
      <c r="AE103" s="46">
        <f t="shared" si="9"/>
        <v>44506.229166666664</v>
      </c>
    </row>
    <row r="104" spans="1:31" ht="21" customHeight="1" thickBot="1" x14ac:dyDescent="0.3">
      <c r="A104" s="521">
        <v>11</v>
      </c>
      <c r="B104" s="512">
        <v>44506</v>
      </c>
      <c r="C104" s="523">
        <v>44506.458333333336</v>
      </c>
      <c r="D104" s="586">
        <v>44506.625</v>
      </c>
      <c r="E104" s="586">
        <v>44506.666666666664</v>
      </c>
      <c r="F104" s="586">
        <v>44506.708333333336</v>
      </c>
      <c r="G104" s="587">
        <v>44506.75</v>
      </c>
      <c r="H104" s="518" t="s">
        <v>1081</v>
      </c>
      <c r="I104" s="515" t="s">
        <v>867</v>
      </c>
      <c r="J104" s="545" t="s">
        <v>364</v>
      </c>
      <c r="K104" s="617">
        <v>1</v>
      </c>
      <c r="L104" s="617">
        <v>2</v>
      </c>
      <c r="M104" s="550" t="s">
        <v>967</v>
      </c>
      <c r="N104" s="59">
        <v>44704.768229166664</v>
      </c>
      <c r="O104" s="60" t="s">
        <v>166</v>
      </c>
      <c r="P104" s="61" t="s">
        <v>1362</v>
      </c>
      <c r="Q104" s="532"/>
      <c r="R104" s="499">
        <f t="shared" si="5"/>
        <v>2</v>
      </c>
      <c r="S104" s="499">
        <f t="shared" si="6"/>
        <v>1</v>
      </c>
      <c r="T104" s="63">
        <v>1.9805499315261841</v>
      </c>
      <c r="U104" s="64">
        <v>0.85757142305374146</v>
      </c>
      <c r="V104" s="505">
        <v>0.63184642381407563</v>
      </c>
      <c r="W104" s="533">
        <v>0.20904414974896732</v>
      </c>
      <c r="X104" s="506">
        <v>0.15477311611175537</v>
      </c>
      <c r="Y104" s="66">
        <v>1</v>
      </c>
      <c r="Z104" s="67">
        <v>2</v>
      </c>
      <c r="AA104" s="68"/>
      <c r="AB104" s="69"/>
      <c r="AC104" s="45">
        <f t="shared" si="7"/>
        <v>44506.416666666672</v>
      </c>
      <c r="AD104" s="534">
        <f t="shared" si="8"/>
        <v>44506.375</v>
      </c>
      <c r="AE104" s="46">
        <f t="shared" si="9"/>
        <v>44506.333333333336</v>
      </c>
    </row>
    <row r="105" spans="1:31" ht="21" customHeight="1" thickBot="1" x14ac:dyDescent="0.3">
      <c r="A105" s="521">
        <v>11</v>
      </c>
      <c r="B105" s="512">
        <v>44506</v>
      </c>
      <c r="C105" s="523">
        <v>44506.458333333336</v>
      </c>
      <c r="D105" s="586">
        <v>44506.625</v>
      </c>
      <c r="E105" s="586">
        <v>44506.666666666664</v>
      </c>
      <c r="F105" s="586">
        <v>44506.708333333336</v>
      </c>
      <c r="G105" s="587">
        <v>44506.75</v>
      </c>
      <c r="H105" s="518" t="s">
        <v>895</v>
      </c>
      <c r="I105" s="515" t="s">
        <v>181</v>
      </c>
      <c r="J105" s="545" t="s">
        <v>24</v>
      </c>
      <c r="K105" s="617">
        <v>1</v>
      </c>
      <c r="L105" s="617">
        <v>1</v>
      </c>
      <c r="M105" s="550" t="s">
        <v>20</v>
      </c>
      <c r="N105" s="59">
        <v>44704.768229166664</v>
      </c>
      <c r="O105" s="60" t="s">
        <v>166</v>
      </c>
      <c r="P105" s="61" t="s">
        <v>1362</v>
      </c>
      <c r="Q105" s="532"/>
      <c r="R105" s="499">
        <f t="shared" si="5"/>
        <v>2</v>
      </c>
      <c r="S105" s="499">
        <f t="shared" si="6"/>
        <v>0</v>
      </c>
      <c r="T105" s="63">
        <v>2.2445499897003174</v>
      </c>
      <c r="U105" s="64">
        <v>0.59049999713897705</v>
      </c>
      <c r="V105" s="505">
        <v>0.74316348313768066</v>
      </c>
      <c r="W105" s="533">
        <v>0.16645347203905678</v>
      </c>
      <c r="X105" s="506">
        <v>8.2111075520515442E-2</v>
      </c>
      <c r="Y105" s="66">
        <v>1</v>
      </c>
      <c r="Z105" s="67">
        <v>1</v>
      </c>
      <c r="AA105" s="68"/>
      <c r="AB105" s="69"/>
      <c r="AC105" s="45">
        <f t="shared" si="7"/>
        <v>44506.416666666672</v>
      </c>
      <c r="AD105" s="534">
        <f t="shared" si="8"/>
        <v>44506.375</v>
      </c>
      <c r="AE105" s="46">
        <f t="shared" si="9"/>
        <v>44506.333333333336</v>
      </c>
    </row>
    <row r="106" spans="1:31" ht="21" customHeight="1" thickBot="1" x14ac:dyDescent="0.3">
      <c r="A106" s="521">
        <v>11</v>
      </c>
      <c r="B106" s="512">
        <v>44506</v>
      </c>
      <c r="C106" s="523">
        <v>44506.458333333336</v>
      </c>
      <c r="D106" s="586">
        <v>44506.625</v>
      </c>
      <c r="E106" s="586">
        <v>44506.666666666664</v>
      </c>
      <c r="F106" s="586">
        <v>44506.708333333336</v>
      </c>
      <c r="G106" s="587">
        <v>44506.75</v>
      </c>
      <c r="H106" s="518" t="s">
        <v>1083</v>
      </c>
      <c r="I106" s="515" t="s">
        <v>170</v>
      </c>
      <c r="J106" s="548" t="s">
        <v>28</v>
      </c>
      <c r="K106" s="617">
        <v>2</v>
      </c>
      <c r="L106" s="617">
        <v>0</v>
      </c>
      <c r="M106" s="553" t="s">
        <v>74</v>
      </c>
      <c r="N106" s="59">
        <v>44704.768229166664</v>
      </c>
      <c r="O106" s="60" t="s">
        <v>166</v>
      </c>
      <c r="P106" s="61" t="s">
        <v>1362</v>
      </c>
      <c r="Q106" s="532"/>
      <c r="R106" s="499">
        <f t="shared" si="5"/>
        <v>1</v>
      </c>
      <c r="S106" s="499">
        <f t="shared" si="6"/>
        <v>0</v>
      </c>
      <c r="T106" s="63">
        <v>1.2875499725341797</v>
      </c>
      <c r="U106" s="64">
        <v>0.70750004053115845</v>
      </c>
      <c r="V106" s="505">
        <v>0.50362221648084848</v>
      </c>
      <c r="W106" s="533">
        <v>0.29114076167464092</v>
      </c>
      <c r="X106" s="506">
        <v>0.20484617352485657</v>
      </c>
      <c r="Y106" s="66">
        <v>2</v>
      </c>
      <c r="Z106" s="67">
        <v>0</v>
      </c>
      <c r="AA106" s="68"/>
      <c r="AB106" s="69"/>
      <c r="AC106" s="45">
        <f t="shared" si="7"/>
        <v>44506.416666666672</v>
      </c>
      <c r="AD106" s="534">
        <f t="shared" si="8"/>
        <v>44506.375</v>
      </c>
      <c r="AE106" s="46">
        <f t="shared" si="9"/>
        <v>44506.333333333336</v>
      </c>
    </row>
    <row r="107" spans="1:31" ht="21" customHeight="1" thickBot="1" x14ac:dyDescent="0.3">
      <c r="A107" s="521">
        <v>11</v>
      </c>
      <c r="B107" s="512">
        <v>44506</v>
      </c>
      <c r="C107" s="523">
        <v>44506.5625</v>
      </c>
      <c r="D107" s="586">
        <v>44506.729166666664</v>
      </c>
      <c r="E107" s="586">
        <v>44506.770833333336</v>
      </c>
      <c r="F107" s="586">
        <v>44506.8125</v>
      </c>
      <c r="G107" s="587">
        <v>44506.854166666664</v>
      </c>
      <c r="H107" s="518" t="s">
        <v>1082</v>
      </c>
      <c r="I107" s="515" t="s">
        <v>875</v>
      </c>
      <c r="J107" s="545" t="s">
        <v>16</v>
      </c>
      <c r="K107" s="617">
        <v>1</v>
      </c>
      <c r="L107" s="617">
        <v>1</v>
      </c>
      <c r="M107" s="550" t="s">
        <v>53</v>
      </c>
      <c r="N107" s="59">
        <v>44704.768229166664</v>
      </c>
      <c r="O107" s="60" t="s">
        <v>166</v>
      </c>
      <c r="P107" s="61" t="s">
        <v>1362</v>
      </c>
      <c r="Q107" s="532"/>
      <c r="R107" s="499">
        <f t="shared" si="5"/>
        <v>2</v>
      </c>
      <c r="S107" s="499">
        <f t="shared" si="6"/>
        <v>1</v>
      </c>
      <c r="T107" s="63">
        <v>1.452549934387207</v>
      </c>
      <c r="U107" s="64">
        <v>0.93050003051757813</v>
      </c>
      <c r="V107" s="505">
        <v>0.4916971399398205</v>
      </c>
      <c r="W107" s="533">
        <v>0.26601143858047832</v>
      </c>
      <c r="X107" s="506">
        <v>0.24146804213523865</v>
      </c>
      <c r="Y107" s="66">
        <v>1</v>
      </c>
      <c r="Z107" s="67">
        <v>1</v>
      </c>
      <c r="AA107" s="68"/>
      <c r="AB107" s="69"/>
      <c r="AC107" s="45">
        <f t="shared" si="7"/>
        <v>44506.520833333336</v>
      </c>
      <c r="AD107" s="534">
        <f t="shared" si="8"/>
        <v>44506.479166666664</v>
      </c>
      <c r="AE107" s="46">
        <f t="shared" si="9"/>
        <v>44506.4375</v>
      </c>
    </row>
    <row r="108" spans="1:31" ht="21" customHeight="1" thickBot="1" x14ac:dyDescent="0.3">
      <c r="A108" s="521">
        <v>11</v>
      </c>
      <c r="B108" s="512">
        <v>44507</v>
      </c>
      <c r="C108" s="523">
        <v>44507.375</v>
      </c>
      <c r="D108" s="586">
        <v>44507.583333333336</v>
      </c>
      <c r="E108" s="586">
        <v>44507.625</v>
      </c>
      <c r="F108" s="586">
        <v>44507.666666666664</v>
      </c>
      <c r="G108" s="587">
        <v>44507.708333333336</v>
      </c>
      <c r="H108" s="518" t="s">
        <v>894</v>
      </c>
      <c r="I108" s="515" t="s">
        <v>175</v>
      </c>
      <c r="J108" s="548" t="s">
        <v>6</v>
      </c>
      <c r="K108" s="617">
        <v>1</v>
      </c>
      <c r="L108" s="617">
        <v>0</v>
      </c>
      <c r="M108" s="553" t="s">
        <v>67</v>
      </c>
      <c r="N108" s="59">
        <v>44704.768229166664</v>
      </c>
      <c r="O108" s="60" t="s">
        <v>166</v>
      </c>
      <c r="P108" s="61" t="s">
        <v>1362</v>
      </c>
      <c r="Q108" s="532"/>
      <c r="R108" s="499">
        <f t="shared" si="5"/>
        <v>2</v>
      </c>
      <c r="S108" s="499">
        <f t="shared" si="6"/>
        <v>0</v>
      </c>
      <c r="T108" s="63">
        <v>1.9915502071380615</v>
      </c>
      <c r="U108" s="64">
        <v>0.74049997329711914</v>
      </c>
      <c r="V108" s="505">
        <v>0.66316299631064157</v>
      </c>
      <c r="W108" s="533">
        <v>0.20282461248972497</v>
      </c>
      <c r="X108" s="506">
        <v>0.1295667290687561</v>
      </c>
      <c r="Y108" s="66">
        <v>1</v>
      </c>
      <c r="Z108" s="67">
        <v>0</v>
      </c>
      <c r="AA108" s="68"/>
      <c r="AB108" s="69"/>
      <c r="AC108" s="45">
        <f t="shared" si="7"/>
        <v>44507.333333333336</v>
      </c>
      <c r="AD108" s="534">
        <f t="shared" si="8"/>
        <v>44507.291666666664</v>
      </c>
      <c r="AE108" s="46">
        <f t="shared" si="9"/>
        <v>44507.25</v>
      </c>
    </row>
    <row r="109" spans="1:31" ht="21" customHeight="1" thickBot="1" x14ac:dyDescent="0.3">
      <c r="A109" s="521">
        <v>11</v>
      </c>
      <c r="B109" s="512">
        <v>44507</v>
      </c>
      <c r="C109" s="523">
        <v>44507.375</v>
      </c>
      <c r="D109" s="586">
        <v>44507.583333333336</v>
      </c>
      <c r="E109" s="586">
        <v>44507.625</v>
      </c>
      <c r="F109" s="586">
        <v>44507.666666666664</v>
      </c>
      <c r="G109" s="587">
        <v>44507.708333333336</v>
      </c>
      <c r="H109" s="518" t="s">
        <v>1084</v>
      </c>
      <c r="I109" s="515" t="s">
        <v>177</v>
      </c>
      <c r="J109" s="548" t="s">
        <v>32</v>
      </c>
      <c r="K109" s="617">
        <v>0</v>
      </c>
      <c r="L109" s="617">
        <v>0</v>
      </c>
      <c r="M109" s="553" t="s">
        <v>64</v>
      </c>
      <c r="N109" s="59">
        <v>44704.768229166664</v>
      </c>
      <c r="O109" s="60" t="s">
        <v>166</v>
      </c>
      <c r="P109" s="61" t="s">
        <v>1362</v>
      </c>
      <c r="Q109" s="532"/>
      <c r="R109" s="499">
        <f t="shared" si="5"/>
        <v>1</v>
      </c>
      <c r="S109" s="499">
        <f t="shared" si="6"/>
        <v>2</v>
      </c>
      <c r="T109" s="63">
        <v>0.94332851682390484</v>
      </c>
      <c r="U109" s="64">
        <v>1.9505000114440918</v>
      </c>
      <c r="V109" s="505">
        <v>0.17630033570945322</v>
      </c>
      <c r="W109" s="533">
        <v>0.21485579756653078</v>
      </c>
      <c r="X109" s="506">
        <v>0.60481888055801392</v>
      </c>
      <c r="Y109" s="66">
        <v>0</v>
      </c>
      <c r="Z109" s="67">
        <v>0</v>
      </c>
      <c r="AA109" s="68"/>
      <c r="AB109" s="69"/>
      <c r="AC109" s="45">
        <f t="shared" si="7"/>
        <v>44507.333333333336</v>
      </c>
      <c r="AD109" s="534">
        <f t="shared" si="8"/>
        <v>44507.291666666664</v>
      </c>
      <c r="AE109" s="46">
        <f t="shared" si="9"/>
        <v>44507.25</v>
      </c>
    </row>
    <row r="110" spans="1:31" ht="21" customHeight="1" thickBot="1" x14ac:dyDescent="0.3">
      <c r="A110" s="521">
        <v>11</v>
      </c>
      <c r="B110" s="512">
        <v>44507</v>
      </c>
      <c r="C110" s="523">
        <v>44507.375</v>
      </c>
      <c r="D110" s="586">
        <v>44507.583333333336</v>
      </c>
      <c r="E110" s="586">
        <v>44507.625</v>
      </c>
      <c r="F110" s="586">
        <v>44507.666666666664</v>
      </c>
      <c r="G110" s="587">
        <v>44507.708333333336</v>
      </c>
      <c r="H110" s="518" t="s">
        <v>1085</v>
      </c>
      <c r="I110" s="515" t="s">
        <v>820</v>
      </c>
      <c r="J110" s="548" t="s">
        <v>818</v>
      </c>
      <c r="K110" s="617">
        <v>1</v>
      </c>
      <c r="L110" s="617">
        <v>1</v>
      </c>
      <c r="M110" s="553" t="s">
        <v>36</v>
      </c>
      <c r="N110" s="59">
        <v>44704.768229166664</v>
      </c>
      <c r="O110" s="60" t="s">
        <v>166</v>
      </c>
      <c r="P110" s="61" t="s">
        <v>1362</v>
      </c>
      <c r="Q110" s="532"/>
      <c r="R110" s="499">
        <f t="shared" si="5"/>
        <v>2</v>
      </c>
      <c r="S110" s="499">
        <f t="shared" si="6"/>
        <v>2</v>
      </c>
      <c r="T110" s="63">
        <v>1.551550030708313</v>
      </c>
      <c r="U110" s="64">
        <v>1.7304999828338623</v>
      </c>
      <c r="V110" s="505">
        <v>0.34612047632057868</v>
      </c>
      <c r="W110" s="533">
        <v>0.23002009835960299</v>
      </c>
      <c r="X110" s="506">
        <v>0.42067000269889832</v>
      </c>
      <c r="Y110" s="66">
        <v>1</v>
      </c>
      <c r="Z110" s="67">
        <v>1</v>
      </c>
      <c r="AA110" s="68"/>
      <c r="AB110" s="69"/>
      <c r="AC110" s="45">
        <f t="shared" si="7"/>
        <v>44507.333333333336</v>
      </c>
      <c r="AD110" s="534">
        <f t="shared" si="8"/>
        <v>44507.291666666664</v>
      </c>
      <c r="AE110" s="46">
        <f t="shared" si="9"/>
        <v>44507.25</v>
      </c>
    </row>
    <row r="111" spans="1:31" ht="21" customHeight="1" thickBot="1" x14ac:dyDescent="0.3">
      <c r="A111" s="521">
        <v>11</v>
      </c>
      <c r="B111" s="512">
        <v>44507</v>
      </c>
      <c r="C111" s="523">
        <v>44507.479166666664</v>
      </c>
      <c r="D111" s="586">
        <v>44507.6875</v>
      </c>
      <c r="E111" s="586">
        <v>44507.729166666664</v>
      </c>
      <c r="F111" s="586">
        <v>44507.770833333336</v>
      </c>
      <c r="G111" s="587">
        <v>44507.8125</v>
      </c>
      <c r="H111" s="518" t="s">
        <v>1087</v>
      </c>
      <c r="I111" s="515" t="s">
        <v>167</v>
      </c>
      <c r="J111" s="545" t="s">
        <v>70</v>
      </c>
      <c r="K111" s="617">
        <v>3</v>
      </c>
      <c r="L111" s="617">
        <v>2</v>
      </c>
      <c r="M111" s="550" t="s">
        <v>41</v>
      </c>
      <c r="N111" s="59">
        <v>44704.768229166664</v>
      </c>
      <c r="O111" s="60" t="s">
        <v>166</v>
      </c>
      <c r="P111" s="61" t="s">
        <v>1362</v>
      </c>
      <c r="Q111" s="532"/>
      <c r="R111" s="499">
        <f t="shared" si="5"/>
        <v>1</v>
      </c>
      <c r="S111" s="499">
        <f t="shared" si="6"/>
        <v>2</v>
      </c>
      <c r="T111" s="63">
        <v>0.94655001163482666</v>
      </c>
      <c r="U111" s="64">
        <v>2.3705000877380371</v>
      </c>
      <c r="V111" s="505">
        <v>0.13353718229141759</v>
      </c>
      <c r="W111" s="533">
        <v>0.17638323535678671</v>
      </c>
      <c r="X111" s="506">
        <v>0.67912149429321289</v>
      </c>
      <c r="Y111" s="66">
        <v>3</v>
      </c>
      <c r="Z111" s="67">
        <v>2</v>
      </c>
      <c r="AA111" s="68"/>
      <c r="AB111" s="69"/>
      <c r="AC111" s="45">
        <f t="shared" si="7"/>
        <v>44507.4375</v>
      </c>
      <c r="AD111" s="534">
        <f t="shared" si="8"/>
        <v>44507.395833333328</v>
      </c>
      <c r="AE111" s="46">
        <f t="shared" si="9"/>
        <v>44507.354166666664</v>
      </c>
    </row>
    <row r="112" spans="1:31" ht="21" customHeight="1" thickBot="1" x14ac:dyDescent="0.3">
      <c r="A112" s="520">
        <v>12</v>
      </c>
      <c r="B112" s="511">
        <v>44520</v>
      </c>
      <c r="C112" s="525">
        <v>44520.3125</v>
      </c>
      <c r="D112" s="584">
        <v>44520.520833333336</v>
      </c>
      <c r="E112" s="584">
        <v>44520.5625</v>
      </c>
      <c r="F112" s="584">
        <v>44520.604166666664</v>
      </c>
      <c r="G112" s="585">
        <v>44520.645833333336</v>
      </c>
      <c r="H112" s="517" t="s">
        <v>1089</v>
      </c>
      <c r="I112" s="514" t="s">
        <v>172</v>
      </c>
      <c r="J112" s="578" t="s">
        <v>36</v>
      </c>
      <c r="K112" s="617">
        <v>0</v>
      </c>
      <c r="L112" s="617">
        <v>3</v>
      </c>
      <c r="M112" s="579" t="s">
        <v>24</v>
      </c>
      <c r="N112" s="47">
        <v>44704.768229166664</v>
      </c>
      <c r="O112" s="48" t="s">
        <v>166</v>
      </c>
      <c r="P112" s="49" t="s">
        <v>1362</v>
      </c>
      <c r="Q112" s="50"/>
      <c r="R112" s="501">
        <f t="shared" si="5"/>
        <v>1</v>
      </c>
      <c r="S112" s="501">
        <f t="shared" si="6"/>
        <v>2</v>
      </c>
      <c r="T112" s="51">
        <v>1.0785499811172485</v>
      </c>
      <c r="U112" s="52">
        <v>2.0204999446868896</v>
      </c>
      <c r="V112" s="502">
        <v>0.19658594348111796</v>
      </c>
      <c r="W112" s="503">
        <v>0.21178344864888018</v>
      </c>
      <c r="X112" s="504">
        <v>0.58671361207962036</v>
      </c>
      <c r="Y112" s="53">
        <v>0</v>
      </c>
      <c r="Z112" s="54">
        <v>3</v>
      </c>
      <c r="AA112" s="55"/>
      <c r="AB112" s="56"/>
      <c r="AC112" s="83">
        <f t="shared" si="7"/>
        <v>44520.270833333336</v>
      </c>
      <c r="AD112" s="84">
        <f t="shared" si="8"/>
        <v>44520.229166666664</v>
      </c>
      <c r="AE112" s="85">
        <f t="shared" si="9"/>
        <v>44520.1875</v>
      </c>
    </row>
    <row r="113" spans="1:31" ht="21" customHeight="1" thickBot="1" x14ac:dyDescent="0.3">
      <c r="A113" s="521">
        <v>12</v>
      </c>
      <c r="B113" s="512">
        <v>44520</v>
      </c>
      <c r="C113" s="523">
        <v>44520.416666666664</v>
      </c>
      <c r="D113" s="586">
        <v>44520.625</v>
      </c>
      <c r="E113" s="586">
        <v>44520.666666666664</v>
      </c>
      <c r="F113" s="586">
        <v>44520.708333333336</v>
      </c>
      <c r="G113" s="587">
        <v>44520.75</v>
      </c>
      <c r="H113" s="518" t="s">
        <v>1088</v>
      </c>
      <c r="I113" s="515" t="s">
        <v>176</v>
      </c>
      <c r="J113" s="548" t="s">
        <v>10</v>
      </c>
      <c r="K113" s="617">
        <v>2</v>
      </c>
      <c r="L113" s="617">
        <v>0</v>
      </c>
      <c r="M113" s="553" t="s">
        <v>16</v>
      </c>
      <c r="N113" s="59">
        <v>44704.768229166664</v>
      </c>
      <c r="O113" s="60" t="s">
        <v>166</v>
      </c>
      <c r="P113" s="61" t="s">
        <v>1362</v>
      </c>
      <c r="Q113" s="532"/>
      <c r="R113" s="499">
        <f t="shared" si="5"/>
        <v>1</v>
      </c>
      <c r="S113" s="499">
        <f t="shared" si="6"/>
        <v>1</v>
      </c>
      <c r="T113" s="63">
        <v>1.3095500469207764</v>
      </c>
      <c r="U113" s="64">
        <v>1.1605000495910645</v>
      </c>
      <c r="V113" s="505">
        <v>0.39973239556914264</v>
      </c>
      <c r="W113" s="533">
        <v>0.2710365888426019</v>
      </c>
      <c r="X113" s="506">
        <v>0.32860425114631653</v>
      </c>
      <c r="Y113" s="66">
        <v>2</v>
      </c>
      <c r="Z113" s="67">
        <v>0</v>
      </c>
      <c r="AA113" s="68"/>
      <c r="AB113" s="69"/>
      <c r="AC113" s="45">
        <f t="shared" si="7"/>
        <v>44520.375</v>
      </c>
      <c r="AD113" s="534">
        <f t="shared" si="8"/>
        <v>44520.333333333328</v>
      </c>
      <c r="AE113" s="46">
        <f t="shared" si="9"/>
        <v>44520.291666666664</v>
      </c>
    </row>
    <row r="114" spans="1:31" ht="21" customHeight="1" thickBot="1" x14ac:dyDescent="0.3">
      <c r="A114" s="521">
        <v>12</v>
      </c>
      <c r="B114" s="512">
        <v>44520</v>
      </c>
      <c r="C114" s="523">
        <v>44520.416666666664</v>
      </c>
      <c r="D114" s="586">
        <v>44520.625</v>
      </c>
      <c r="E114" s="586">
        <v>44520.666666666664</v>
      </c>
      <c r="F114" s="586">
        <v>44520.708333333336</v>
      </c>
      <c r="G114" s="587">
        <v>44520.75</v>
      </c>
      <c r="H114" s="518" t="s">
        <v>897</v>
      </c>
      <c r="I114" s="515" t="s">
        <v>169</v>
      </c>
      <c r="J114" s="547" t="s">
        <v>20</v>
      </c>
      <c r="K114" s="617">
        <v>3</v>
      </c>
      <c r="L114" s="617">
        <v>3</v>
      </c>
      <c r="M114" s="552" t="s">
        <v>28</v>
      </c>
      <c r="N114" s="59">
        <v>44704.768229166664</v>
      </c>
      <c r="O114" s="60" t="s">
        <v>166</v>
      </c>
      <c r="P114" s="61" t="s">
        <v>1362</v>
      </c>
      <c r="Q114" s="532"/>
      <c r="R114" s="499">
        <f t="shared" si="5"/>
        <v>1</v>
      </c>
      <c r="S114" s="499">
        <f t="shared" si="6"/>
        <v>1</v>
      </c>
      <c r="T114" s="63">
        <v>0.99055010080337524</v>
      </c>
      <c r="U114" s="64">
        <v>1.4404999017715454</v>
      </c>
      <c r="V114" s="505">
        <v>0.25937305372215047</v>
      </c>
      <c r="W114" s="533">
        <v>0.26596260808037042</v>
      </c>
      <c r="X114" s="506">
        <v>0.47385194897651672</v>
      </c>
      <c r="Y114" s="66">
        <v>3</v>
      </c>
      <c r="Z114" s="67">
        <v>3</v>
      </c>
      <c r="AA114" s="68"/>
      <c r="AB114" s="69"/>
      <c r="AC114" s="45">
        <f t="shared" si="7"/>
        <v>44520.375</v>
      </c>
      <c r="AD114" s="534">
        <f t="shared" si="8"/>
        <v>44520.333333333328</v>
      </c>
      <c r="AE114" s="46">
        <f t="shared" si="9"/>
        <v>44520.291666666664</v>
      </c>
    </row>
    <row r="115" spans="1:31" ht="21" customHeight="1" thickBot="1" x14ac:dyDescent="0.3">
      <c r="A115" s="521">
        <v>12</v>
      </c>
      <c r="B115" s="512">
        <v>44520</v>
      </c>
      <c r="C115" s="523">
        <v>44520.416666666664</v>
      </c>
      <c r="D115" s="586">
        <v>44520.625</v>
      </c>
      <c r="E115" s="586">
        <v>44520.666666666664</v>
      </c>
      <c r="F115" s="586">
        <v>44520.708333333336</v>
      </c>
      <c r="G115" s="587">
        <v>44520.75</v>
      </c>
      <c r="H115" s="518" t="s">
        <v>1091</v>
      </c>
      <c r="I115" s="515" t="s">
        <v>173</v>
      </c>
      <c r="J115" s="545" t="s">
        <v>53</v>
      </c>
      <c r="K115" s="617">
        <v>3</v>
      </c>
      <c r="L115" s="617">
        <v>3</v>
      </c>
      <c r="M115" s="550" t="s">
        <v>364</v>
      </c>
      <c r="N115" s="59">
        <v>44704.768229166664</v>
      </c>
      <c r="O115" s="60" t="s">
        <v>166</v>
      </c>
      <c r="P115" s="61" t="s">
        <v>1362</v>
      </c>
      <c r="Q115" s="532"/>
      <c r="R115" s="499">
        <f t="shared" si="5"/>
        <v>1</v>
      </c>
      <c r="S115" s="499">
        <f t="shared" si="6"/>
        <v>1</v>
      </c>
      <c r="T115" s="63">
        <v>1.2875500917434692</v>
      </c>
      <c r="U115" s="64">
        <v>1.4205000400543213</v>
      </c>
      <c r="V115" s="505">
        <v>0.34050739559379217</v>
      </c>
      <c r="W115" s="533">
        <v>0.25707404149068652</v>
      </c>
      <c r="X115" s="506">
        <v>0.40136048197746277</v>
      </c>
      <c r="Y115" s="66">
        <v>3</v>
      </c>
      <c r="Z115" s="67">
        <v>3</v>
      </c>
      <c r="AA115" s="68"/>
      <c r="AB115" s="69"/>
      <c r="AC115" s="45">
        <f t="shared" si="7"/>
        <v>44520.375</v>
      </c>
      <c r="AD115" s="534">
        <f t="shared" si="8"/>
        <v>44520.333333333328</v>
      </c>
      <c r="AE115" s="46">
        <f t="shared" si="9"/>
        <v>44520.291666666664</v>
      </c>
    </row>
    <row r="116" spans="1:31" ht="21" customHeight="1" thickBot="1" x14ac:dyDescent="0.3">
      <c r="A116" s="521">
        <v>12</v>
      </c>
      <c r="B116" s="512">
        <v>44520</v>
      </c>
      <c r="C116" s="523">
        <v>44520.416666666664</v>
      </c>
      <c r="D116" s="586">
        <v>44520.625</v>
      </c>
      <c r="E116" s="586">
        <v>44520.666666666664</v>
      </c>
      <c r="F116" s="586">
        <v>44520.708333333336</v>
      </c>
      <c r="G116" s="587">
        <v>44520.75</v>
      </c>
      <c r="H116" s="518" t="s">
        <v>1092</v>
      </c>
      <c r="I116" s="515" t="s">
        <v>872</v>
      </c>
      <c r="J116" s="545" t="s">
        <v>967</v>
      </c>
      <c r="K116" s="617">
        <v>2</v>
      </c>
      <c r="L116" s="617">
        <v>1</v>
      </c>
      <c r="M116" s="550" t="s">
        <v>61</v>
      </c>
      <c r="N116" s="59">
        <v>44704.768229166664</v>
      </c>
      <c r="O116" s="60" t="s">
        <v>166</v>
      </c>
      <c r="P116" s="61" t="s">
        <v>1362</v>
      </c>
      <c r="Q116" s="532"/>
      <c r="R116" s="499">
        <f t="shared" si="5"/>
        <v>1</v>
      </c>
      <c r="S116" s="499">
        <f t="shared" si="6"/>
        <v>2</v>
      </c>
      <c r="T116" s="63">
        <v>1.2875500917434692</v>
      </c>
      <c r="U116" s="64">
        <v>1.7204999923706055</v>
      </c>
      <c r="V116" s="505">
        <v>0.28693431659933477</v>
      </c>
      <c r="W116" s="533">
        <v>0.23655532599049126</v>
      </c>
      <c r="X116" s="506">
        <v>0.47412580251693726</v>
      </c>
      <c r="Y116" s="66">
        <v>2</v>
      </c>
      <c r="Z116" s="67">
        <v>1</v>
      </c>
      <c r="AA116" s="68"/>
      <c r="AB116" s="69"/>
      <c r="AC116" s="45">
        <f t="shared" si="7"/>
        <v>44520.375</v>
      </c>
      <c r="AD116" s="534">
        <f t="shared" si="8"/>
        <v>44520.333333333328</v>
      </c>
      <c r="AE116" s="46">
        <f t="shared" si="9"/>
        <v>44520.291666666664</v>
      </c>
    </row>
    <row r="117" spans="1:31" ht="21" customHeight="1" thickBot="1" x14ac:dyDescent="0.3">
      <c r="A117" s="521">
        <v>12</v>
      </c>
      <c r="B117" s="512">
        <v>44520</v>
      </c>
      <c r="C117" s="523">
        <v>44520.416666666664</v>
      </c>
      <c r="D117" s="586">
        <v>44520.625</v>
      </c>
      <c r="E117" s="586">
        <v>44520.666666666664</v>
      </c>
      <c r="F117" s="586">
        <v>44520.708333333336</v>
      </c>
      <c r="G117" s="587">
        <v>44520.75</v>
      </c>
      <c r="H117" s="518" t="s">
        <v>1094</v>
      </c>
      <c r="I117" s="515" t="s">
        <v>871</v>
      </c>
      <c r="J117" s="547" t="s">
        <v>67</v>
      </c>
      <c r="K117" s="617">
        <v>4</v>
      </c>
      <c r="L117" s="617">
        <v>1</v>
      </c>
      <c r="M117" s="552" t="s">
        <v>49</v>
      </c>
      <c r="N117" s="59">
        <v>44704.768229166664</v>
      </c>
      <c r="O117" s="60" t="s">
        <v>166</v>
      </c>
      <c r="P117" s="61" t="s">
        <v>1362</v>
      </c>
      <c r="Q117" s="532"/>
      <c r="R117" s="499">
        <f t="shared" si="5"/>
        <v>1</v>
      </c>
      <c r="S117" s="499">
        <f t="shared" si="6"/>
        <v>2</v>
      </c>
      <c r="T117" s="63">
        <v>1.0345500707626343</v>
      </c>
      <c r="U117" s="64">
        <v>1.8404999971389771</v>
      </c>
      <c r="V117" s="505">
        <v>0.21029691712011878</v>
      </c>
      <c r="W117" s="533">
        <v>0.2271702018782828</v>
      </c>
      <c r="X117" s="506">
        <v>0.55952978134155273</v>
      </c>
      <c r="Y117" s="66">
        <v>4</v>
      </c>
      <c r="Z117" s="67">
        <v>1</v>
      </c>
      <c r="AA117" s="68"/>
      <c r="AB117" s="69"/>
      <c r="AC117" s="45">
        <f t="shared" si="7"/>
        <v>44520.375</v>
      </c>
      <c r="AD117" s="534">
        <f t="shared" si="8"/>
        <v>44520.333333333328</v>
      </c>
      <c r="AE117" s="46">
        <f t="shared" si="9"/>
        <v>44520.291666666664</v>
      </c>
    </row>
    <row r="118" spans="1:31" ht="21" customHeight="1" thickBot="1" x14ac:dyDescent="0.3">
      <c r="A118" s="521">
        <v>12</v>
      </c>
      <c r="B118" s="512">
        <v>44520</v>
      </c>
      <c r="C118" s="523">
        <v>44520.416666666664</v>
      </c>
      <c r="D118" s="586">
        <v>44520.625</v>
      </c>
      <c r="E118" s="586">
        <v>44520.666666666664</v>
      </c>
      <c r="F118" s="586">
        <v>44520.708333333336</v>
      </c>
      <c r="G118" s="587">
        <v>44520.75</v>
      </c>
      <c r="H118" s="518" t="s">
        <v>1095</v>
      </c>
      <c r="I118" s="515" t="s">
        <v>182</v>
      </c>
      <c r="J118" s="545" t="s">
        <v>74</v>
      </c>
      <c r="K118" s="617">
        <v>1</v>
      </c>
      <c r="L118" s="617">
        <v>0</v>
      </c>
      <c r="M118" s="550" t="s">
        <v>70</v>
      </c>
      <c r="N118" s="59">
        <v>44704.768229166664</v>
      </c>
      <c r="O118" s="60" t="s">
        <v>166</v>
      </c>
      <c r="P118" s="61" t="s">
        <v>1362</v>
      </c>
      <c r="Q118" s="532"/>
      <c r="R118" s="499">
        <f t="shared" si="5"/>
        <v>1</v>
      </c>
      <c r="S118" s="499">
        <f t="shared" si="6"/>
        <v>1</v>
      </c>
      <c r="T118" s="63">
        <v>1.21055006980896</v>
      </c>
      <c r="U118" s="64">
        <v>1.2105000019073486</v>
      </c>
      <c r="V118" s="505">
        <v>0.36214818353263473</v>
      </c>
      <c r="W118" s="533">
        <v>0.27519875664469706</v>
      </c>
      <c r="X118" s="506">
        <v>0.36212405562400818</v>
      </c>
      <c r="Y118" s="66">
        <v>1</v>
      </c>
      <c r="Z118" s="67">
        <v>0</v>
      </c>
      <c r="AA118" s="68"/>
      <c r="AB118" s="69"/>
      <c r="AC118" s="45">
        <f t="shared" si="7"/>
        <v>44520.375</v>
      </c>
      <c r="AD118" s="534">
        <f t="shared" si="8"/>
        <v>44520.333333333328</v>
      </c>
      <c r="AE118" s="46">
        <f t="shared" si="9"/>
        <v>44520.291666666664</v>
      </c>
    </row>
    <row r="119" spans="1:31" ht="21" customHeight="1" thickBot="1" x14ac:dyDescent="0.3">
      <c r="A119" s="521">
        <v>12</v>
      </c>
      <c r="B119" s="512">
        <v>44520</v>
      </c>
      <c r="C119" s="523">
        <v>44520.520833333336</v>
      </c>
      <c r="D119" s="586">
        <v>44520.729166666664</v>
      </c>
      <c r="E119" s="586">
        <v>44520.770833333336</v>
      </c>
      <c r="F119" s="586">
        <v>44520.8125</v>
      </c>
      <c r="G119" s="587">
        <v>44520.854166666664</v>
      </c>
      <c r="H119" s="518" t="s">
        <v>898</v>
      </c>
      <c r="I119" s="515" t="s">
        <v>165</v>
      </c>
      <c r="J119" s="545" t="s">
        <v>41</v>
      </c>
      <c r="K119" s="617">
        <v>4</v>
      </c>
      <c r="L119" s="617">
        <v>0</v>
      </c>
      <c r="M119" s="550" t="s">
        <v>6</v>
      </c>
      <c r="N119" s="59">
        <v>44704.768229166664</v>
      </c>
      <c r="O119" s="60" t="s">
        <v>166</v>
      </c>
      <c r="P119" s="61" t="s">
        <v>1362</v>
      </c>
      <c r="Q119" s="532"/>
      <c r="R119" s="499">
        <f t="shared" si="5"/>
        <v>2</v>
      </c>
      <c r="S119" s="499">
        <f t="shared" si="6"/>
        <v>1</v>
      </c>
      <c r="T119" s="63">
        <v>2.3105502128601074</v>
      </c>
      <c r="U119" s="64">
        <v>1.030500054359436</v>
      </c>
      <c r="V119" s="505">
        <v>0.65059338253897792</v>
      </c>
      <c r="W119" s="533">
        <v>0.18530947881929916</v>
      </c>
      <c r="X119" s="506">
        <v>0.1544167697429657</v>
      </c>
      <c r="Y119" s="66">
        <v>4</v>
      </c>
      <c r="Z119" s="67">
        <v>0</v>
      </c>
      <c r="AA119" s="68"/>
      <c r="AB119" s="69"/>
      <c r="AC119" s="45">
        <f t="shared" si="7"/>
        <v>44520.479166666672</v>
      </c>
      <c r="AD119" s="534">
        <f t="shared" si="8"/>
        <v>44520.4375</v>
      </c>
      <c r="AE119" s="46">
        <f t="shared" si="9"/>
        <v>44520.395833333336</v>
      </c>
    </row>
    <row r="120" spans="1:31" ht="21" customHeight="1" thickBot="1" x14ac:dyDescent="0.3">
      <c r="A120" s="521">
        <v>12</v>
      </c>
      <c r="B120" s="512">
        <v>44521</v>
      </c>
      <c r="C120" s="523">
        <v>44521.375</v>
      </c>
      <c r="D120" s="586">
        <v>44521.583333333336</v>
      </c>
      <c r="E120" s="586">
        <v>44521.625</v>
      </c>
      <c r="F120" s="586">
        <v>44521.666666666664</v>
      </c>
      <c r="G120" s="587">
        <v>44521.708333333336</v>
      </c>
      <c r="H120" s="518" t="s">
        <v>1090</v>
      </c>
      <c r="I120" s="515" t="s">
        <v>179</v>
      </c>
      <c r="J120" s="545" t="s">
        <v>45</v>
      </c>
      <c r="K120" s="617">
        <v>3</v>
      </c>
      <c r="L120" s="617">
        <v>0</v>
      </c>
      <c r="M120" s="550" t="s">
        <v>32</v>
      </c>
      <c r="N120" s="59">
        <v>44704.768229166664</v>
      </c>
      <c r="O120" s="60" t="s">
        <v>166</v>
      </c>
      <c r="P120" s="61" t="s">
        <v>1362</v>
      </c>
      <c r="Q120" s="532"/>
      <c r="R120" s="499">
        <f t="shared" si="5"/>
        <v>3</v>
      </c>
      <c r="S120" s="499">
        <f t="shared" si="6"/>
        <v>0</v>
      </c>
      <c r="T120" s="63">
        <v>2.6185498237609863</v>
      </c>
      <c r="U120" s="64">
        <v>0.53049999475479126</v>
      </c>
      <c r="V120" s="505">
        <v>0.80183820733769873</v>
      </c>
      <c r="W120" s="533">
        <v>0.12665700131031188</v>
      </c>
      <c r="X120" s="506">
        <v>5.3734917193651199E-2</v>
      </c>
      <c r="Y120" s="66">
        <v>3</v>
      </c>
      <c r="Z120" s="67">
        <v>0</v>
      </c>
      <c r="AA120" s="68"/>
      <c r="AB120" s="69"/>
      <c r="AC120" s="45">
        <f t="shared" si="7"/>
        <v>44521.333333333336</v>
      </c>
      <c r="AD120" s="534">
        <f t="shared" si="8"/>
        <v>44521.291666666664</v>
      </c>
      <c r="AE120" s="46">
        <f t="shared" si="9"/>
        <v>44521.25</v>
      </c>
    </row>
    <row r="121" spans="1:31" ht="21" customHeight="1" thickBot="1" x14ac:dyDescent="0.3">
      <c r="A121" s="521">
        <v>12</v>
      </c>
      <c r="B121" s="512">
        <v>44521</v>
      </c>
      <c r="C121" s="523">
        <v>44521.479166666664</v>
      </c>
      <c r="D121" s="586">
        <v>44521.6875</v>
      </c>
      <c r="E121" s="586">
        <v>44521.729166666664</v>
      </c>
      <c r="F121" s="586">
        <v>44521.770833333336</v>
      </c>
      <c r="G121" s="587">
        <v>44521.8125</v>
      </c>
      <c r="H121" s="518" t="s">
        <v>1093</v>
      </c>
      <c r="I121" s="515" t="s">
        <v>171</v>
      </c>
      <c r="J121" s="548" t="s">
        <v>64</v>
      </c>
      <c r="K121" s="617">
        <v>2</v>
      </c>
      <c r="L121" s="617">
        <v>1</v>
      </c>
      <c r="M121" s="553" t="s">
        <v>818</v>
      </c>
      <c r="N121" s="59">
        <v>44704.768229166664</v>
      </c>
      <c r="O121" s="60" t="s">
        <v>166</v>
      </c>
      <c r="P121" s="61" t="s">
        <v>1362</v>
      </c>
      <c r="Q121" s="532"/>
      <c r="R121" s="499">
        <f t="shared" si="5"/>
        <v>2</v>
      </c>
      <c r="S121" s="499">
        <f t="shared" si="6"/>
        <v>1</v>
      </c>
      <c r="T121" s="63">
        <v>2.2885499000549316</v>
      </c>
      <c r="U121" s="64">
        <v>1.2005000114440918</v>
      </c>
      <c r="V121" s="505">
        <v>0.60879404302367324</v>
      </c>
      <c r="W121" s="533">
        <v>0.19298338316302063</v>
      </c>
      <c r="X121" s="506">
        <v>0.18884505331516266</v>
      </c>
      <c r="Y121" s="66">
        <v>2</v>
      </c>
      <c r="Z121" s="67">
        <v>1</v>
      </c>
      <c r="AA121" s="68"/>
      <c r="AB121" s="69"/>
      <c r="AC121" s="45">
        <f t="shared" si="7"/>
        <v>44521.4375</v>
      </c>
      <c r="AD121" s="534">
        <f t="shared" si="8"/>
        <v>44521.395833333328</v>
      </c>
      <c r="AE121" s="46">
        <f t="shared" si="9"/>
        <v>44521.354166666664</v>
      </c>
    </row>
    <row r="122" spans="1:31" ht="21" customHeight="1" thickBot="1" x14ac:dyDescent="0.3">
      <c r="A122" s="520">
        <v>13</v>
      </c>
      <c r="B122" s="511">
        <v>44527</v>
      </c>
      <c r="C122" s="525">
        <v>44527.3125</v>
      </c>
      <c r="D122" s="584">
        <v>44527.520833333336</v>
      </c>
      <c r="E122" s="584">
        <v>44527.5625</v>
      </c>
      <c r="F122" s="584">
        <v>44527.604166666664</v>
      </c>
      <c r="G122" s="585">
        <v>44527.645833333336</v>
      </c>
      <c r="H122" s="517" t="s">
        <v>1096</v>
      </c>
      <c r="I122" s="514" t="s">
        <v>175</v>
      </c>
      <c r="J122" s="578" t="s">
        <v>6</v>
      </c>
      <c r="K122" s="617">
        <v>2</v>
      </c>
      <c r="L122" s="617">
        <v>0</v>
      </c>
      <c r="M122" s="579" t="s">
        <v>53</v>
      </c>
      <c r="N122" s="47">
        <v>44704.768229166664</v>
      </c>
      <c r="O122" s="48" t="s">
        <v>166</v>
      </c>
      <c r="P122" s="49" t="s">
        <v>1362</v>
      </c>
      <c r="Q122" s="50"/>
      <c r="R122" s="501">
        <f t="shared" si="5"/>
        <v>2</v>
      </c>
      <c r="S122" s="501">
        <f t="shared" si="6"/>
        <v>1</v>
      </c>
      <c r="T122" s="51">
        <v>1.7385501861572266</v>
      </c>
      <c r="U122" s="52">
        <v>0.87049996852874756</v>
      </c>
      <c r="V122" s="502">
        <v>0.5770986289556701</v>
      </c>
      <c r="W122" s="503">
        <v>0.23494364985758212</v>
      </c>
      <c r="X122" s="504">
        <v>0.18579958379268646</v>
      </c>
      <c r="Y122" s="53">
        <v>2</v>
      </c>
      <c r="Z122" s="54">
        <v>0</v>
      </c>
      <c r="AA122" s="55"/>
      <c r="AB122" s="56"/>
      <c r="AC122" s="83">
        <f t="shared" si="7"/>
        <v>44527.270833333336</v>
      </c>
      <c r="AD122" s="84">
        <f t="shared" si="8"/>
        <v>44527.229166666664</v>
      </c>
      <c r="AE122" s="85">
        <f t="shared" si="9"/>
        <v>44527.1875</v>
      </c>
    </row>
    <row r="123" spans="1:31" ht="21" customHeight="1" thickBot="1" x14ac:dyDescent="0.3">
      <c r="A123" s="521">
        <v>13</v>
      </c>
      <c r="B123" s="512">
        <v>44527</v>
      </c>
      <c r="C123" s="523">
        <v>44527.416666666664</v>
      </c>
      <c r="D123" s="586">
        <v>44527.625</v>
      </c>
      <c r="E123" s="586">
        <v>44527.666666666664</v>
      </c>
      <c r="F123" s="586">
        <v>44527.708333333336</v>
      </c>
      <c r="G123" s="587">
        <v>44527.75</v>
      </c>
      <c r="H123" s="518" t="s">
        <v>900</v>
      </c>
      <c r="I123" s="515" t="s">
        <v>170</v>
      </c>
      <c r="J123" s="547" t="s">
        <v>28</v>
      </c>
      <c r="K123" s="617">
        <v>1</v>
      </c>
      <c r="L123" s="617">
        <v>2</v>
      </c>
      <c r="M123" s="552" t="s">
        <v>10</v>
      </c>
      <c r="N123" s="59">
        <v>44704.768229166664</v>
      </c>
      <c r="O123" s="60" t="s">
        <v>166</v>
      </c>
      <c r="P123" s="61" t="s">
        <v>1362</v>
      </c>
      <c r="Q123" s="532"/>
      <c r="R123" s="499">
        <f t="shared" si="5"/>
        <v>1</v>
      </c>
      <c r="S123" s="499">
        <f t="shared" si="6"/>
        <v>1</v>
      </c>
      <c r="T123" s="63">
        <v>1.3315500020980835</v>
      </c>
      <c r="U123" s="64">
        <v>1.2904999256134033</v>
      </c>
      <c r="V123" s="505">
        <v>0.37784114170877964</v>
      </c>
      <c r="W123" s="533">
        <v>0.26255113425968074</v>
      </c>
      <c r="X123" s="506">
        <v>0.35875684022903442</v>
      </c>
      <c r="Y123" s="66">
        <v>1</v>
      </c>
      <c r="Z123" s="67">
        <v>2</v>
      </c>
      <c r="AA123" s="68"/>
      <c r="AB123" s="69"/>
      <c r="AC123" s="45">
        <f t="shared" si="7"/>
        <v>44527.375</v>
      </c>
      <c r="AD123" s="534">
        <f t="shared" si="8"/>
        <v>44527.333333333328</v>
      </c>
      <c r="AE123" s="46">
        <f t="shared" si="9"/>
        <v>44527.291666666664</v>
      </c>
    </row>
    <row r="124" spans="1:31" ht="21" customHeight="1" thickBot="1" x14ac:dyDescent="0.3">
      <c r="A124" s="521">
        <v>13</v>
      </c>
      <c r="B124" s="512">
        <v>44527</v>
      </c>
      <c r="C124" s="523">
        <v>44527.416666666664</v>
      </c>
      <c r="D124" s="586">
        <v>44527.625</v>
      </c>
      <c r="E124" s="586">
        <v>44527.666666666664</v>
      </c>
      <c r="F124" s="586">
        <v>44527.708333333336</v>
      </c>
      <c r="G124" s="587">
        <v>44527.75</v>
      </c>
      <c r="H124" s="518" t="s">
        <v>901</v>
      </c>
      <c r="I124" s="515" t="s">
        <v>165</v>
      </c>
      <c r="J124" s="547" t="s">
        <v>41</v>
      </c>
      <c r="K124" s="617">
        <v>4</v>
      </c>
      <c r="L124" s="617">
        <v>0</v>
      </c>
      <c r="M124" s="552" t="s">
        <v>61</v>
      </c>
      <c r="N124" s="59">
        <v>44704.768229166664</v>
      </c>
      <c r="O124" s="60" t="s">
        <v>166</v>
      </c>
      <c r="P124" s="61" t="s">
        <v>1362</v>
      </c>
      <c r="Q124" s="532"/>
      <c r="R124" s="499">
        <f t="shared" si="5"/>
        <v>3</v>
      </c>
      <c r="S124" s="499">
        <f t="shared" si="6"/>
        <v>0</v>
      </c>
      <c r="T124" s="63">
        <v>2.827549934387207</v>
      </c>
      <c r="U124" s="64">
        <v>0.79049992561340332</v>
      </c>
      <c r="V124" s="505">
        <v>0.76771955175369666</v>
      </c>
      <c r="W124" s="533">
        <v>0.12993019835129924</v>
      </c>
      <c r="X124" s="506">
        <v>7.6781883835792542E-2</v>
      </c>
      <c r="Y124" s="66">
        <v>4</v>
      </c>
      <c r="Z124" s="67">
        <v>0</v>
      </c>
      <c r="AA124" s="68"/>
      <c r="AB124" s="69"/>
      <c r="AC124" s="45">
        <f t="shared" si="7"/>
        <v>44527.375</v>
      </c>
      <c r="AD124" s="534">
        <f t="shared" si="8"/>
        <v>44527.333333333328</v>
      </c>
      <c r="AE124" s="46">
        <f t="shared" si="9"/>
        <v>44527.291666666664</v>
      </c>
    </row>
    <row r="125" spans="1:31" ht="21" customHeight="1" thickBot="1" x14ac:dyDescent="0.3">
      <c r="A125" s="521">
        <v>13</v>
      </c>
      <c r="B125" s="512">
        <v>44527</v>
      </c>
      <c r="C125" s="523">
        <v>44527.416666666664</v>
      </c>
      <c r="D125" s="586">
        <v>44527.625</v>
      </c>
      <c r="E125" s="586">
        <v>44527.666666666664</v>
      </c>
      <c r="F125" s="586">
        <v>44527.708333333336</v>
      </c>
      <c r="G125" s="587">
        <v>44527.75</v>
      </c>
      <c r="H125" s="518" t="s">
        <v>1102</v>
      </c>
      <c r="I125" s="515" t="s">
        <v>872</v>
      </c>
      <c r="J125" s="545" t="s">
        <v>967</v>
      </c>
      <c r="K125" s="617">
        <v>0</v>
      </c>
      <c r="L125" s="617">
        <v>0</v>
      </c>
      <c r="M125" s="550" t="s">
        <v>74</v>
      </c>
      <c r="N125" s="59">
        <v>44704.768229166664</v>
      </c>
      <c r="O125" s="60" t="s">
        <v>166</v>
      </c>
      <c r="P125" s="61" t="s">
        <v>1362</v>
      </c>
      <c r="Q125" s="532"/>
      <c r="R125" s="499">
        <f t="shared" si="5"/>
        <v>1</v>
      </c>
      <c r="S125" s="499">
        <f t="shared" si="6"/>
        <v>2</v>
      </c>
      <c r="T125" s="63">
        <v>0.91355001926422119</v>
      </c>
      <c r="U125" s="64">
        <v>1.5405001640319824</v>
      </c>
      <c r="V125" s="505">
        <v>0.22355127448957965</v>
      </c>
      <c r="W125" s="533">
        <v>0.25672544757797583</v>
      </c>
      <c r="X125" s="506">
        <v>0.51859784126281738</v>
      </c>
      <c r="Y125" s="66">
        <v>0</v>
      </c>
      <c r="Z125" s="67">
        <v>0</v>
      </c>
      <c r="AA125" s="68"/>
      <c r="AB125" s="69"/>
      <c r="AC125" s="45">
        <f t="shared" si="7"/>
        <v>44527.375</v>
      </c>
      <c r="AD125" s="534">
        <f t="shared" si="8"/>
        <v>44527.333333333328</v>
      </c>
      <c r="AE125" s="46">
        <f t="shared" si="9"/>
        <v>44527.291666666664</v>
      </c>
    </row>
    <row r="126" spans="1:31" ht="21" customHeight="1" thickBot="1" x14ac:dyDescent="0.3">
      <c r="A126" s="521">
        <v>13</v>
      </c>
      <c r="B126" s="512">
        <v>44527</v>
      </c>
      <c r="C126" s="523">
        <v>44527.520833333336</v>
      </c>
      <c r="D126" s="586">
        <v>44527.729166666664</v>
      </c>
      <c r="E126" s="586">
        <v>44527.770833333336</v>
      </c>
      <c r="F126" s="586">
        <v>44527.8125</v>
      </c>
      <c r="G126" s="587">
        <v>44527.854166666664</v>
      </c>
      <c r="H126" s="518" t="s">
        <v>1097</v>
      </c>
      <c r="I126" s="515" t="s">
        <v>875</v>
      </c>
      <c r="J126" s="548" t="s">
        <v>16</v>
      </c>
      <c r="K126" s="617">
        <v>0</v>
      </c>
      <c r="L126" s="617">
        <v>0</v>
      </c>
      <c r="M126" s="553" t="s">
        <v>818</v>
      </c>
      <c r="N126" s="59">
        <v>44704.768229166664</v>
      </c>
      <c r="O126" s="60" t="s">
        <v>166</v>
      </c>
      <c r="P126" s="61" t="s">
        <v>1362</v>
      </c>
      <c r="Q126" s="532"/>
      <c r="R126" s="499">
        <f t="shared" si="5"/>
        <v>2</v>
      </c>
      <c r="S126" s="499">
        <f t="shared" si="6"/>
        <v>1</v>
      </c>
      <c r="T126" s="63">
        <v>1.7495498657226563</v>
      </c>
      <c r="U126" s="64">
        <v>0.93471419811248779</v>
      </c>
      <c r="V126" s="505">
        <v>0.56354687662209524</v>
      </c>
      <c r="W126" s="533">
        <v>0.23476167026096928</v>
      </c>
      <c r="X126" s="506">
        <v>0.19943860173225403</v>
      </c>
      <c r="Y126" s="66">
        <v>0</v>
      </c>
      <c r="Z126" s="67">
        <v>0</v>
      </c>
      <c r="AA126" s="68"/>
      <c r="AB126" s="69"/>
      <c r="AC126" s="45">
        <f t="shared" si="7"/>
        <v>44527.479166666672</v>
      </c>
      <c r="AD126" s="534">
        <f t="shared" si="8"/>
        <v>44527.4375</v>
      </c>
      <c r="AE126" s="46">
        <f t="shared" si="9"/>
        <v>44527.395833333336</v>
      </c>
    </row>
    <row r="127" spans="1:31" ht="21" customHeight="1" thickBot="1" x14ac:dyDescent="0.3">
      <c r="A127" s="521">
        <v>13</v>
      </c>
      <c r="B127" s="512">
        <v>44528</v>
      </c>
      <c r="C127" s="523">
        <v>44528.375</v>
      </c>
      <c r="D127" s="586">
        <v>44528.583333333336</v>
      </c>
      <c r="E127" s="586">
        <v>44528.625</v>
      </c>
      <c r="F127" s="586">
        <v>44528.666666666664</v>
      </c>
      <c r="G127" s="587">
        <v>44528.708333333336</v>
      </c>
      <c r="H127" s="518" t="s">
        <v>899</v>
      </c>
      <c r="I127" s="515" t="s">
        <v>867</v>
      </c>
      <c r="J127" s="548" t="s">
        <v>364</v>
      </c>
      <c r="K127" s="617">
        <v>1</v>
      </c>
      <c r="L127" s="617">
        <v>0</v>
      </c>
      <c r="M127" s="553" t="s">
        <v>32</v>
      </c>
      <c r="N127" s="59">
        <v>44704.768229166664</v>
      </c>
      <c r="O127" s="60" t="s">
        <v>166</v>
      </c>
      <c r="P127" s="61" t="s">
        <v>1362</v>
      </c>
      <c r="Q127" s="532"/>
      <c r="R127" s="499">
        <f t="shared" si="5"/>
        <v>2</v>
      </c>
      <c r="S127" s="499">
        <f t="shared" si="6"/>
        <v>1</v>
      </c>
      <c r="T127" s="63">
        <v>1.7165502309799194</v>
      </c>
      <c r="U127" s="64">
        <v>1.1305000782012939</v>
      </c>
      <c r="V127" s="505">
        <v>0.50886562442252325</v>
      </c>
      <c r="W127" s="533">
        <v>0.23853699130333533</v>
      </c>
      <c r="X127" s="506">
        <v>0.25044360756874084</v>
      </c>
      <c r="Y127" s="66">
        <v>1</v>
      </c>
      <c r="Z127" s="67">
        <v>0</v>
      </c>
      <c r="AA127" s="68"/>
      <c r="AB127" s="69"/>
      <c r="AC127" s="45">
        <f t="shared" si="7"/>
        <v>44528.333333333336</v>
      </c>
      <c r="AD127" s="534">
        <f t="shared" si="8"/>
        <v>44528.291666666664</v>
      </c>
      <c r="AE127" s="46">
        <f t="shared" si="9"/>
        <v>44528.25</v>
      </c>
    </row>
    <row r="128" spans="1:31" ht="21" customHeight="1" thickBot="1" x14ac:dyDescent="0.3">
      <c r="A128" s="521">
        <v>13</v>
      </c>
      <c r="B128" s="512">
        <v>44528</v>
      </c>
      <c r="C128" s="523">
        <v>44528.375</v>
      </c>
      <c r="D128" s="586">
        <v>44528.583333333336</v>
      </c>
      <c r="E128" s="586">
        <v>44528.625</v>
      </c>
      <c r="F128" s="586">
        <v>44528.666666666664</v>
      </c>
      <c r="G128" s="587">
        <v>44528.708333333336</v>
      </c>
      <c r="H128" s="518" t="s">
        <v>1100</v>
      </c>
      <c r="I128" s="515" t="s">
        <v>172</v>
      </c>
      <c r="J128" s="545" t="s">
        <v>36</v>
      </c>
      <c r="K128" s="617">
        <v>4</v>
      </c>
      <c r="L128" s="617">
        <v>2</v>
      </c>
      <c r="M128" s="550" t="s">
        <v>67</v>
      </c>
      <c r="N128" s="59">
        <v>44704.768229166664</v>
      </c>
      <c r="O128" s="60" t="s">
        <v>166</v>
      </c>
      <c r="P128" s="61" t="s">
        <v>1362</v>
      </c>
      <c r="Q128" s="532"/>
      <c r="R128" s="499">
        <f t="shared" si="5"/>
        <v>2</v>
      </c>
      <c r="S128" s="499">
        <f t="shared" si="6"/>
        <v>1</v>
      </c>
      <c r="T128" s="63">
        <v>1.8595497608184814</v>
      </c>
      <c r="U128" s="64">
        <v>1.1204999685287476</v>
      </c>
      <c r="V128" s="505">
        <v>0.54335074063938227</v>
      </c>
      <c r="W128" s="533">
        <v>0.22631586067184409</v>
      </c>
      <c r="X128" s="506">
        <v>0.22709973156452179</v>
      </c>
      <c r="Y128" s="66">
        <v>4</v>
      </c>
      <c r="Z128" s="67">
        <v>2</v>
      </c>
      <c r="AA128" s="68"/>
      <c r="AB128" s="69"/>
      <c r="AC128" s="45">
        <f t="shared" si="7"/>
        <v>44528.333333333336</v>
      </c>
      <c r="AD128" s="534">
        <f t="shared" si="8"/>
        <v>44528.291666666664</v>
      </c>
      <c r="AE128" s="46">
        <f t="shared" si="9"/>
        <v>44528.25</v>
      </c>
    </row>
    <row r="129" spans="1:31" ht="21" customHeight="1" thickBot="1" x14ac:dyDescent="0.3">
      <c r="A129" s="521">
        <v>13</v>
      </c>
      <c r="B129" s="512">
        <v>44528</v>
      </c>
      <c r="C129" s="523">
        <v>44528.375</v>
      </c>
      <c r="D129" s="586">
        <v>44528.583333333336</v>
      </c>
      <c r="E129" s="586">
        <v>44528.625</v>
      </c>
      <c r="F129" s="586">
        <v>44528.666666666664</v>
      </c>
      <c r="G129" s="587">
        <v>44528.708333333336</v>
      </c>
      <c r="H129" s="518" t="s">
        <v>1101</v>
      </c>
      <c r="I129" s="515" t="s">
        <v>179</v>
      </c>
      <c r="J129" s="547" t="s">
        <v>45</v>
      </c>
      <c r="K129" s="617">
        <v>2</v>
      </c>
      <c r="L129" s="617">
        <v>1</v>
      </c>
      <c r="M129" s="552" t="s">
        <v>70</v>
      </c>
      <c r="N129" s="59">
        <v>44704.768229166664</v>
      </c>
      <c r="O129" s="60" t="s">
        <v>166</v>
      </c>
      <c r="P129" s="61" t="s">
        <v>1362</v>
      </c>
      <c r="Q129" s="532"/>
      <c r="R129" s="499">
        <f t="shared" si="5"/>
        <v>2</v>
      </c>
      <c r="S129" s="499">
        <f t="shared" si="6"/>
        <v>0</v>
      </c>
      <c r="T129" s="63">
        <v>2.3985500335693359</v>
      </c>
      <c r="U129" s="64">
        <v>0.78049999475479126</v>
      </c>
      <c r="V129" s="505">
        <v>0.72092503069980285</v>
      </c>
      <c r="W129" s="533">
        <v>0.16456430141946674</v>
      </c>
      <c r="X129" s="506">
        <v>0.10293391346931458</v>
      </c>
      <c r="Y129" s="66">
        <v>2</v>
      </c>
      <c r="Z129" s="67">
        <v>1</v>
      </c>
      <c r="AA129" s="68"/>
      <c r="AB129" s="69"/>
      <c r="AC129" s="45">
        <f t="shared" si="7"/>
        <v>44528.333333333336</v>
      </c>
      <c r="AD129" s="534">
        <f t="shared" si="8"/>
        <v>44528.291666666664</v>
      </c>
      <c r="AE129" s="46">
        <f t="shared" si="9"/>
        <v>44528.25</v>
      </c>
    </row>
    <row r="130" spans="1:31" ht="21" customHeight="1" thickBot="1" x14ac:dyDescent="0.3">
      <c r="A130" s="521">
        <v>13</v>
      </c>
      <c r="B130" s="512">
        <v>44528</v>
      </c>
      <c r="C130" s="523">
        <v>44528.479166666664</v>
      </c>
      <c r="D130" s="586">
        <v>44528.6875</v>
      </c>
      <c r="E130" s="586">
        <v>44528.729166666664</v>
      </c>
      <c r="F130" s="586">
        <v>44528.770833333336</v>
      </c>
      <c r="G130" s="587">
        <v>44528.8125</v>
      </c>
      <c r="H130" s="518" t="s">
        <v>1099</v>
      </c>
      <c r="I130" s="515" t="s">
        <v>181</v>
      </c>
      <c r="J130" s="547" t="s">
        <v>24</v>
      </c>
      <c r="K130" s="617">
        <v>1</v>
      </c>
      <c r="L130" s="617">
        <v>1</v>
      </c>
      <c r="M130" s="552" t="s">
        <v>49</v>
      </c>
      <c r="N130" s="59">
        <v>44704.768229166664</v>
      </c>
      <c r="O130" s="60" t="s">
        <v>166</v>
      </c>
      <c r="P130" s="61" t="s">
        <v>1362</v>
      </c>
      <c r="Q130" s="532"/>
      <c r="R130" s="499">
        <f t="shared" ref="R130:R193" si="10">IF(T130-U130&gt;=0, INT(T130+0.55),IF((U130-T130)&gt;0.2,INT(T130+0.2),S130))</f>
        <v>2</v>
      </c>
      <c r="S130" s="499">
        <f t="shared" ref="S130:S193" si="11">IF(U130-T130&gt;0, INT(U130+0.55),IF((T130-U130)&gt;=0.2,INT(U130+0.2),R130))</f>
        <v>1</v>
      </c>
      <c r="T130" s="63">
        <v>2.0245499610900879</v>
      </c>
      <c r="U130" s="64">
        <v>1.1305000782012939</v>
      </c>
      <c r="V130" s="505">
        <v>0.5754536869154947</v>
      </c>
      <c r="W130" s="533">
        <v>0.21248509712868044</v>
      </c>
      <c r="X130" s="506">
        <v>0.20705002546310425</v>
      </c>
      <c r="Y130" s="66">
        <v>1</v>
      </c>
      <c r="Z130" s="67">
        <v>1</v>
      </c>
      <c r="AA130" s="68"/>
      <c r="AB130" s="69"/>
      <c r="AC130" s="45">
        <f t="shared" ref="AC130:AC193" si="12">IF(C130&lt;&gt;"TBC",C130-1/24,"TBC")</f>
        <v>44528.4375</v>
      </c>
      <c r="AD130" s="534">
        <f t="shared" ref="AD130:AD193" si="13">IF(C130&lt;&gt;"TBC",C130-1/12,"TBC")</f>
        <v>44528.395833333328</v>
      </c>
      <c r="AE130" s="46">
        <f t="shared" ref="AE130:AE193" si="14">IF(C130&lt;&gt;"TBC",C130-1/8,"TBC")</f>
        <v>44528.354166666664</v>
      </c>
    </row>
    <row r="131" spans="1:31" ht="21" customHeight="1" thickBot="1" x14ac:dyDescent="0.3">
      <c r="A131" s="520">
        <v>14</v>
      </c>
      <c r="B131" s="511">
        <v>44530</v>
      </c>
      <c r="C131" s="525">
        <v>44530.604166666664</v>
      </c>
      <c r="D131" s="584">
        <v>44530.8125</v>
      </c>
      <c r="E131" s="584">
        <v>44530.854166666664</v>
      </c>
      <c r="F131" s="584">
        <v>44530.895833333336</v>
      </c>
      <c r="G131" s="585">
        <v>44530.9375</v>
      </c>
      <c r="H131" s="517" t="s">
        <v>1108</v>
      </c>
      <c r="I131" s="514" t="s">
        <v>173</v>
      </c>
      <c r="J131" s="580" t="s">
        <v>53</v>
      </c>
      <c r="K131" s="617">
        <v>1</v>
      </c>
      <c r="L131" s="617">
        <v>1</v>
      </c>
      <c r="M131" s="581" t="s">
        <v>967</v>
      </c>
      <c r="N131" s="47">
        <v>44704.768229166664</v>
      </c>
      <c r="O131" s="48" t="s">
        <v>166</v>
      </c>
      <c r="P131" s="49" t="s">
        <v>1362</v>
      </c>
      <c r="Q131" s="50"/>
      <c r="R131" s="501">
        <f t="shared" si="10"/>
        <v>1</v>
      </c>
      <c r="S131" s="501">
        <f t="shared" si="11"/>
        <v>0</v>
      </c>
      <c r="T131" s="51">
        <v>0.74509293692452561</v>
      </c>
      <c r="U131" s="52">
        <v>0.44164282083511353</v>
      </c>
      <c r="V131" s="502">
        <v>0.38905107690026491</v>
      </c>
      <c r="W131" s="503">
        <v>0.4142226805979683</v>
      </c>
      <c r="X131" s="504">
        <v>0.19671258330345154</v>
      </c>
      <c r="Y131" s="53">
        <v>1</v>
      </c>
      <c r="Z131" s="54">
        <v>1</v>
      </c>
      <c r="AA131" s="55"/>
      <c r="AB131" s="56"/>
      <c r="AC131" s="83">
        <f t="shared" si="12"/>
        <v>44530.5625</v>
      </c>
      <c r="AD131" s="84">
        <f t="shared" si="13"/>
        <v>44530.520833333328</v>
      </c>
      <c r="AE131" s="85">
        <f t="shared" si="14"/>
        <v>44530.479166666664</v>
      </c>
    </row>
    <row r="132" spans="1:31" ht="21" customHeight="1" thickBot="1" x14ac:dyDescent="0.3">
      <c r="A132" s="521">
        <v>14</v>
      </c>
      <c r="B132" s="512">
        <v>44530</v>
      </c>
      <c r="C132" s="523">
        <v>44530.635416666664</v>
      </c>
      <c r="D132" s="586">
        <v>44530.84375</v>
      </c>
      <c r="E132" s="586">
        <v>44530.885416666664</v>
      </c>
      <c r="F132" s="586">
        <v>44530.927083333336</v>
      </c>
      <c r="G132" s="587">
        <v>44530.96875</v>
      </c>
      <c r="H132" s="518" t="s">
        <v>1104</v>
      </c>
      <c r="I132" s="515" t="s">
        <v>820</v>
      </c>
      <c r="J132" s="548" t="s">
        <v>818</v>
      </c>
      <c r="K132" s="617">
        <v>1</v>
      </c>
      <c r="L132" s="617">
        <v>0</v>
      </c>
      <c r="M132" s="553" t="s">
        <v>28</v>
      </c>
      <c r="N132" s="59">
        <v>44704.768229166664</v>
      </c>
      <c r="O132" s="60" t="s">
        <v>166</v>
      </c>
      <c r="P132" s="61" t="s">
        <v>1362</v>
      </c>
      <c r="Q132" s="532"/>
      <c r="R132" s="499">
        <f t="shared" si="10"/>
        <v>1</v>
      </c>
      <c r="S132" s="499">
        <f t="shared" si="11"/>
        <v>1</v>
      </c>
      <c r="T132" s="63">
        <v>0.56123573439461838</v>
      </c>
      <c r="U132" s="64">
        <v>0.7030714750289917</v>
      </c>
      <c r="V132" s="505">
        <v>0.25313047817190187</v>
      </c>
      <c r="W132" s="533">
        <v>0.40536843691247815</v>
      </c>
      <c r="X132" s="506">
        <v>0.34148982167243958</v>
      </c>
      <c r="Y132" s="66">
        <v>1</v>
      </c>
      <c r="Z132" s="67">
        <v>0</v>
      </c>
      <c r="AA132" s="68"/>
      <c r="AB132" s="69"/>
      <c r="AC132" s="45">
        <f t="shared" si="12"/>
        <v>44530.59375</v>
      </c>
      <c r="AD132" s="534">
        <f t="shared" si="13"/>
        <v>44530.552083333328</v>
      </c>
      <c r="AE132" s="46">
        <f t="shared" si="14"/>
        <v>44530.510416666664</v>
      </c>
    </row>
    <row r="133" spans="1:31" ht="21" customHeight="1" thickBot="1" x14ac:dyDescent="0.3">
      <c r="A133" s="521">
        <v>14</v>
      </c>
      <c r="B133" s="512">
        <v>44531</v>
      </c>
      <c r="C133" s="523">
        <v>44531.604166666664</v>
      </c>
      <c r="D133" s="586">
        <v>44531.8125</v>
      </c>
      <c r="E133" s="586">
        <v>44531.854166666664</v>
      </c>
      <c r="F133" s="586">
        <v>44531.895833333336</v>
      </c>
      <c r="G133" s="587">
        <v>44531.9375</v>
      </c>
      <c r="H133" s="518" t="s">
        <v>1109</v>
      </c>
      <c r="I133" s="515" t="s">
        <v>178</v>
      </c>
      <c r="J133" s="548" t="s">
        <v>61</v>
      </c>
      <c r="K133" s="617">
        <v>2</v>
      </c>
      <c r="L133" s="617">
        <v>2</v>
      </c>
      <c r="M133" s="553" t="s">
        <v>36</v>
      </c>
      <c r="N133" s="59">
        <v>44704.768229166664</v>
      </c>
      <c r="O133" s="60" t="s">
        <v>166</v>
      </c>
      <c r="P133" s="61" t="s">
        <v>1362</v>
      </c>
      <c r="Q133" s="532"/>
      <c r="R133" s="499">
        <f t="shared" si="10"/>
        <v>1</v>
      </c>
      <c r="S133" s="499">
        <f t="shared" si="11"/>
        <v>1</v>
      </c>
      <c r="T133" s="63">
        <v>0.87402861458914616</v>
      </c>
      <c r="U133" s="64">
        <v>0.68592864274978638</v>
      </c>
      <c r="V133" s="505">
        <v>0.37604834261114922</v>
      </c>
      <c r="W133" s="533">
        <v>0.3563205015479593</v>
      </c>
      <c r="X133" s="506">
        <v>0.26758721470832825</v>
      </c>
      <c r="Y133" s="66">
        <v>2</v>
      </c>
      <c r="Z133" s="67">
        <v>2</v>
      </c>
      <c r="AA133" s="68"/>
      <c r="AB133" s="69"/>
      <c r="AC133" s="45">
        <f t="shared" si="12"/>
        <v>44531.5625</v>
      </c>
      <c r="AD133" s="534">
        <f t="shared" si="13"/>
        <v>44531.520833333328</v>
      </c>
      <c r="AE133" s="46">
        <f t="shared" si="14"/>
        <v>44531.479166666664</v>
      </c>
    </row>
    <row r="134" spans="1:31" ht="21" customHeight="1" thickBot="1" x14ac:dyDescent="0.3">
      <c r="A134" s="521">
        <v>14</v>
      </c>
      <c r="B134" s="512">
        <v>44531</v>
      </c>
      <c r="C134" s="523">
        <v>44531.604166666664</v>
      </c>
      <c r="D134" s="586">
        <v>44531.8125</v>
      </c>
      <c r="E134" s="586">
        <v>44531.854166666664</v>
      </c>
      <c r="F134" s="586">
        <v>44531.895833333336</v>
      </c>
      <c r="G134" s="587">
        <v>44531.9375</v>
      </c>
      <c r="H134" s="518" t="s">
        <v>903</v>
      </c>
      <c r="I134" s="515" t="s">
        <v>871</v>
      </c>
      <c r="J134" s="545" t="s">
        <v>67</v>
      </c>
      <c r="K134" s="617">
        <v>1</v>
      </c>
      <c r="L134" s="617">
        <v>2</v>
      </c>
      <c r="M134" s="550" t="s">
        <v>24</v>
      </c>
      <c r="N134" s="59">
        <v>44704.768229166664</v>
      </c>
      <c r="O134" s="60" t="s">
        <v>166</v>
      </c>
      <c r="P134" s="61" t="s">
        <v>1362</v>
      </c>
      <c r="Q134" s="532"/>
      <c r="R134" s="499">
        <f t="shared" si="10"/>
        <v>0</v>
      </c>
      <c r="S134" s="499">
        <f t="shared" si="11"/>
        <v>1</v>
      </c>
      <c r="T134" s="63">
        <v>0.27837858029774254</v>
      </c>
      <c r="U134" s="64">
        <v>0.94307142496109009</v>
      </c>
      <c r="V134" s="505">
        <v>0.10699036701842905</v>
      </c>
      <c r="W134" s="533">
        <v>0.37742738158501798</v>
      </c>
      <c r="X134" s="506">
        <v>0.51552414894104004</v>
      </c>
      <c r="Y134" s="66">
        <v>1</v>
      </c>
      <c r="Z134" s="67">
        <v>2</v>
      </c>
      <c r="AA134" s="68"/>
      <c r="AB134" s="69"/>
      <c r="AC134" s="45">
        <f t="shared" si="12"/>
        <v>44531.5625</v>
      </c>
      <c r="AD134" s="534">
        <f t="shared" si="13"/>
        <v>44531.520833333328</v>
      </c>
      <c r="AE134" s="46">
        <f t="shared" si="14"/>
        <v>44531.479166666664</v>
      </c>
    </row>
    <row r="135" spans="1:31" ht="21" customHeight="1" thickBot="1" x14ac:dyDescent="0.3">
      <c r="A135" s="521">
        <v>14</v>
      </c>
      <c r="B135" s="512">
        <v>44531</v>
      </c>
      <c r="C135" s="523">
        <v>44531.604166666664</v>
      </c>
      <c r="D135" s="586">
        <v>44531.8125</v>
      </c>
      <c r="E135" s="586">
        <v>44531.854166666664</v>
      </c>
      <c r="F135" s="586">
        <v>44531.895833333336</v>
      </c>
      <c r="G135" s="587">
        <v>44531.9375</v>
      </c>
      <c r="H135" s="518" t="s">
        <v>1105</v>
      </c>
      <c r="I135" s="515" t="s">
        <v>167</v>
      </c>
      <c r="J135" s="547" t="s">
        <v>70</v>
      </c>
      <c r="K135" s="617">
        <v>1</v>
      </c>
      <c r="L135" s="617">
        <v>1</v>
      </c>
      <c r="M135" s="552" t="s">
        <v>16</v>
      </c>
      <c r="N135" s="59">
        <v>44704.768229166664</v>
      </c>
      <c r="O135" s="60" t="s">
        <v>166</v>
      </c>
      <c r="P135" s="61" t="s">
        <v>1362</v>
      </c>
      <c r="Q135" s="532"/>
      <c r="R135" s="499">
        <f t="shared" si="10"/>
        <v>1</v>
      </c>
      <c r="S135" s="499">
        <f t="shared" si="11"/>
        <v>1</v>
      </c>
      <c r="T135" s="63">
        <v>0.53766432830265587</v>
      </c>
      <c r="U135" s="64">
        <v>0.72028571367263794</v>
      </c>
      <c r="V135" s="505">
        <v>0.24033545909058765</v>
      </c>
      <c r="W135" s="533">
        <v>0.40544003145286778</v>
      </c>
      <c r="X135" s="506">
        <v>0.35421228408813477</v>
      </c>
      <c r="Y135" s="66">
        <v>1</v>
      </c>
      <c r="Z135" s="67">
        <v>1</v>
      </c>
      <c r="AA135" s="68"/>
      <c r="AB135" s="69"/>
      <c r="AC135" s="45">
        <f t="shared" si="12"/>
        <v>44531.5625</v>
      </c>
      <c r="AD135" s="534">
        <f t="shared" si="13"/>
        <v>44531.520833333328</v>
      </c>
      <c r="AE135" s="46">
        <f t="shared" si="14"/>
        <v>44531.479166666664</v>
      </c>
    </row>
    <row r="136" spans="1:31" ht="21" customHeight="1" thickBot="1" x14ac:dyDescent="0.3">
      <c r="A136" s="521">
        <v>14</v>
      </c>
      <c r="B136" s="512">
        <v>44531</v>
      </c>
      <c r="C136" s="523">
        <v>44531.604166666664</v>
      </c>
      <c r="D136" s="586">
        <v>44531.8125</v>
      </c>
      <c r="E136" s="586">
        <v>44531.854166666664</v>
      </c>
      <c r="F136" s="586">
        <v>44531.895833333336</v>
      </c>
      <c r="G136" s="587">
        <v>44531.9375</v>
      </c>
      <c r="H136" s="518" t="s">
        <v>1106</v>
      </c>
      <c r="I136" s="515" t="s">
        <v>182</v>
      </c>
      <c r="J136" s="545" t="s">
        <v>74</v>
      </c>
      <c r="K136" s="617">
        <v>0</v>
      </c>
      <c r="L136" s="617">
        <v>0</v>
      </c>
      <c r="M136" s="550" t="s">
        <v>20</v>
      </c>
      <c r="N136" s="59">
        <v>44704.768229166664</v>
      </c>
      <c r="O136" s="60" t="s">
        <v>166</v>
      </c>
      <c r="P136" s="61" t="s">
        <v>1362</v>
      </c>
      <c r="Q136" s="532"/>
      <c r="R136" s="499">
        <f t="shared" si="10"/>
        <v>1</v>
      </c>
      <c r="S136" s="499">
        <f t="shared" si="11"/>
        <v>1</v>
      </c>
      <c r="T136" s="63">
        <v>0.77345711844308029</v>
      </c>
      <c r="U136" s="64">
        <v>0.87049996852874756</v>
      </c>
      <c r="V136" s="505">
        <v>0.29905958013906686</v>
      </c>
      <c r="W136" s="533">
        <v>0.34691000422250778</v>
      </c>
      <c r="X136" s="506">
        <v>0.35397833585739136</v>
      </c>
      <c r="Y136" s="66">
        <v>0</v>
      </c>
      <c r="Z136" s="67">
        <v>0</v>
      </c>
      <c r="AA136" s="68"/>
      <c r="AB136" s="69"/>
      <c r="AC136" s="45">
        <f t="shared" si="12"/>
        <v>44531.5625</v>
      </c>
      <c r="AD136" s="534">
        <f t="shared" si="13"/>
        <v>44531.520833333328</v>
      </c>
      <c r="AE136" s="46">
        <f t="shared" si="14"/>
        <v>44531.479166666664</v>
      </c>
    </row>
    <row r="137" spans="1:31" ht="21" customHeight="1" thickBot="1" x14ac:dyDescent="0.3">
      <c r="A137" s="521">
        <v>14</v>
      </c>
      <c r="B137" s="512">
        <v>44531</v>
      </c>
      <c r="C137" s="523">
        <v>44531.635416666664</v>
      </c>
      <c r="D137" s="586">
        <v>44531.84375</v>
      </c>
      <c r="E137" s="586">
        <v>44531.885416666664</v>
      </c>
      <c r="F137" s="586">
        <v>44531.927083333336</v>
      </c>
      <c r="G137" s="587">
        <v>44531.96875</v>
      </c>
      <c r="H137" s="518" t="s">
        <v>1103</v>
      </c>
      <c r="I137" s="515" t="s">
        <v>176</v>
      </c>
      <c r="J137" s="545" t="s">
        <v>10</v>
      </c>
      <c r="K137" s="617">
        <v>1</v>
      </c>
      <c r="L137" s="617">
        <v>2</v>
      </c>
      <c r="M137" s="550" t="s">
        <v>45</v>
      </c>
      <c r="N137" s="59">
        <v>44704.768229166664</v>
      </c>
      <c r="O137" s="60" t="s">
        <v>166</v>
      </c>
      <c r="P137" s="61" t="s">
        <v>1362</v>
      </c>
      <c r="Q137" s="532"/>
      <c r="R137" s="499">
        <f t="shared" si="10"/>
        <v>0</v>
      </c>
      <c r="S137" s="499">
        <f t="shared" si="11"/>
        <v>1</v>
      </c>
      <c r="T137" s="63">
        <v>0.52202854837690083</v>
      </c>
      <c r="U137" s="64">
        <v>0.89164280891418457</v>
      </c>
      <c r="V137" s="505">
        <v>0.20490228917140271</v>
      </c>
      <c r="W137" s="533">
        <v>0.37034871117074553</v>
      </c>
      <c r="X137" s="506">
        <v>0.42470672726631165</v>
      </c>
      <c r="Y137" s="66">
        <v>1</v>
      </c>
      <c r="Z137" s="67">
        <v>2</v>
      </c>
      <c r="AA137" s="68"/>
      <c r="AB137" s="69"/>
      <c r="AC137" s="45">
        <f t="shared" si="12"/>
        <v>44531.59375</v>
      </c>
      <c r="AD137" s="534">
        <f t="shared" si="13"/>
        <v>44531.552083333328</v>
      </c>
      <c r="AE137" s="46">
        <f t="shared" si="14"/>
        <v>44531.510416666664</v>
      </c>
    </row>
    <row r="138" spans="1:31" ht="21" customHeight="1" thickBot="1" x14ac:dyDescent="0.3">
      <c r="A138" s="521">
        <v>14</v>
      </c>
      <c r="B138" s="512">
        <v>44531</v>
      </c>
      <c r="C138" s="523">
        <v>44531.635416666664</v>
      </c>
      <c r="D138" s="586">
        <v>44531.84375</v>
      </c>
      <c r="E138" s="586">
        <v>44531.885416666664</v>
      </c>
      <c r="F138" s="586">
        <v>44531.927083333336</v>
      </c>
      <c r="G138" s="587">
        <v>44531.96875</v>
      </c>
      <c r="H138" s="518" t="s">
        <v>902</v>
      </c>
      <c r="I138" s="515" t="s">
        <v>177</v>
      </c>
      <c r="J138" s="548" t="s">
        <v>32</v>
      </c>
      <c r="K138" s="617">
        <v>1</v>
      </c>
      <c r="L138" s="617">
        <v>4</v>
      </c>
      <c r="M138" s="553" t="s">
        <v>41</v>
      </c>
      <c r="N138" s="59">
        <v>44704.768229166664</v>
      </c>
      <c r="O138" s="60" t="s">
        <v>166</v>
      </c>
      <c r="P138" s="61" t="s">
        <v>1362</v>
      </c>
      <c r="Q138" s="532"/>
      <c r="R138" s="499">
        <f t="shared" si="10"/>
        <v>0</v>
      </c>
      <c r="S138" s="499">
        <f t="shared" si="11"/>
        <v>2</v>
      </c>
      <c r="T138" s="63">
        <v>0.28780713251658846</v>
      </c>
      <c r="U138" s="64">
        <v>1.4688570499420166</v>
      </c>
      <c r="V138" s="505">
        <v>6.9978872829049937E-2</v>
      </c>
      <c r="W138" s="533">
        <v>0.25367875794165923</v>
      </c>
      <c r="X138" s="506">
        <v>0.6755213737487793</v>
      </c>
      <c r="Y138" s="66">
        <v>1</v>
      </c>
      <c r="Z138" s="67">
        <v>4</v>
      </c>
      <c r="AA138" s="68"/>
      <c r="AB138" s="69"/>
      <c r="AC138" s="45">
        <f t="shared" si="12"/>
        <v>44531.59375</v>
      </c>
      <c r="AD138" s="534">
        <f t="shared" si="13"/>
        <v>44531.552083333328</v>
      </c>
      <c r="AE138" s="46">
        <f t="shared" si="14"/>
        <v>44531.510416666664</v>
      </c>
    </row>
    <row r="139" spans="1:31" ht="21" customHeight="1" thickBot="1" x14ac:dyDescent="0.3">
      <c r="A139" s="521">
        <v>14</v>
      </c>
      <c r="B139" s="512">
        <v>44532</v>
      </c>
      <c r="C139" s="523">
        <v>44532.604166666664</v>
      </c>
      <c r="D139" s="586">
        <v>44532.8125</v>
      </c>
      <c r="E139" s="586">
        <v>44532.854166666664</v>
      </c>
      <c r="F139" s="586">
        <v>44532.895833333336</v>
      </c>
      <c r="G139" s="587">
        <v>44532.9375</v>
      </c>
      <c r="H139" s="518" t="s">
        <v>1110</v>
      </c>
      <c r="I139" s="515" t="s">
        <v>171</v>
      </c>
      <c r="J139" s="545" t="s">
        <v>64</v>
      </c>
      <c r="K139" s="617">
        <v>2</v>
      </c>
      <c r="L139" s="617">
        <v>0</v>
      </c>
      <c r="M139" s="550" t="s">
        <v>364</v>
      </c>
      <c r="N139" s="59">
        <v>44704.768229166664</v>
      </c>
      <c r="O139" s="60" t="s">
        <v>166</v>
      </c>
      <c r="P139" s="61" t="s">
        <v>1362</v>
      </c>
      <c r="Q139" s="532"/>
      <c r="R139" s="499">
        <f t="shared" si="10"/>
        <v>2</v>
      </c>
      <c r="S139" s="499">
        <f t="shared" si="11"/>
        <v>0</v>
      </c>
      <c r="T139" s="63">
        <v>1.958549976348877</v>
      </c>
      <c r="U139" s="64">
        <v>0.72028571367263794</v>
      </c>
      <c r="V139" s="505">
        <v>0.66191963018574296</v>
      </c>
      <c r="W139" s="533">
        <v>0.20548361085477104</v>
      </c>
      <c r="X139" s="506">
        <v>0.12853069603443146</v>
      </c>
      <c r="Y139" s="66">
        <v>2</v>
      </c>
      <c r="Z139" s="67">
        <v>0</v>
      </c>
      <c r="AA139" s="68"/>
      <c r="AB139" s="69"/>
      <c r="AC139" s="45">
        <f t="shared" si="12"/>
        <v>44532.5625</v>
      </c>
      <c r="AD139" s="534">
        <f t="shared" si="13"/>
        <v>44532.520833333328</v>
      </c>
      <c r="AE139" s="46">
        <f t="shared" si="14"/>
        <v>44532.479166666664</v>
      </c>
    </row>
    <row r="140" spans="1:31" ht="21" customHeight="1" thickBot="1" x14ac:dyDescent="0.3">
      <c r="A140" s="521">
        <v>14</v>
      </c>
      <c r="B140" s="512">
        <v>44532</v>
      </c>
      <c r="C140" s="523">
        <v>44532.635416666664</v>
      </c>
      <c r="D140" s="586">
        <v>44532.84375</v>
      </c>
      <c r="E140" s="586">
        <v>44532.885416666664</v>
      </c>
      <c r="F140" s="586">
        <v>44532.927083333336</v>
      </c>
      <c r="G140" s="587">
        <v>44532.96875</v>
      </c>
      <c r="H140" s="518" t="s">
        <v>1107</v>
      </c>
      <c r="I140" s="515" t="s">
        <v>174</v>
      </c>
      <c r="J140" s="547" t="s">
        <v>49</v>
      </c>
      <c r="K140" s="617">
        <v>3</v>
      </c>
      <c r="L140" s="617">
        <v>2</v>
      </c>
      <c r="M140" s="552" t="s">
        <v>6</v>
      </c>
      <c r="N140" s="59">
        <v>44704.768229166664</v>
      </c>
      <c r="O140" s="60" t="s">
        <v>166</v>
      </c>
      <c r="P140" s="61" t="s">
        <v>1362</v>
      </c>
      <c r="Q140" s="532"/>
      <c r="R140" s="499">
        <f t="shared" si="10"/>
        <v>1</v>
      </c>
      <c r="S140" s="499">
        <f t="shared" si="11"/>
        <v>1</v>
      </c>
      <c r="T140" s="63">
        <v>0.80488579613821842</v>
      </c>
      <c r="U140" s="64">
        <v>1.0360714197158813</v>
      </c>
      <c r="V140" s="505">
        <v>0.27690288759118309</v>
      </c>
      <c r="W140" s="533">
        <v>0.32125820093611046</v>
      </c>
      <c r="X140" s="506">
        <v>0.40171396732330322</v>
      </c>
      <c r="Y140" s="66">
        <v>3</v>
      </c>
      <c r="Z140" s="67">
        <v>2</v>
      </c>
      <c r="AA140" s="68"/>
      <c r="AB140" s="69"/>
      <c r="AC140" s="45">
        <f t="shared" si="12"/>
        <v>44532.59375</v>
      </c>
      <c r="AD140" s="534">
        <f t="shared" si="13"/>
        <v>44532.552083333328</v>
      </c>
      <c r="AE140" s="46">
        <f t="shared" si="14"/>
        <v>44532.510416666664</v>
      </c>
    </row>
    <row r="141" spans="1:31" ht="21" customHeight="1" thickBot="1" x14ac:dyDescent="0.3">
      <c r="A141" s="520">
        <v>15</v>
      </c>
      <c r="B141" s="511">
        <v>44534</v>
      </c>
      <c r="C141" s="525">
        <v>44534.3125</v>
      </c>
      <c r="D141" s="584">
        <v>44534.520833333336</v>
      </c>
      <c r="E141" s="584">
        <v>44534.5625</v>
      </c>
      <c r="F141" s="584">
        <v>44534.604166666664</v>
      </c>
      <c r="G141" s="585">
        <v>44534.645833333336</v>
      </c>
      <c r="H141" s="517" t="s">
        <v>1118</v>
      </c>
      <c r="I141" s="514" t="s">
        <v>167</v>
      </c>
      <c r="J141" s="580" t="s">
        <v>70</v>
      </c>
      <c r="K141" s="617">
        <v>3</v>
      </c>
      <c r="L141" s="617">
        <v>2</v>
      </c>
      <c r="M141" s="581" t="s">
        <v>24</v>
      </c>
      <c r="N141" s="47">
        <v>44704.768229166664</v>
      </c>
      <c r="O141" s="48" t="s">
        <v>166</v>
      </c>
      <c r="P141" s="49" t="s">
        <v>1362</v>
      </c>
      <c r="Q141" s="50"/>
      <c r="R141" s="501">
        <f t="shared" si="10"/>
        <v>0</v>
      </c>
      <c r="S141" s="501">
        <f t="shared" si="11"/>
        <v>1</v>
      </c>
      <c r="T141" s="51">
        <v>0.43866430010114393</v>
      </c>
      <c r="U141" s="52">
        <v>0.81878572702407837</v>
      </c>
      <c r="V141" s="502">
        <v>0.1842065965038909</v>
      </c>
      <c r="W141" s="503">
        <v>0.39606486412172637</v>
      </c>
      <c r="X141" s="504">
        <v>0.4197041392326355</v>
      </c>
      <c r="Y141" s="53">
        <v>3</v>
      </c>
      <c r="Z141" s="54">
        <v>2</v>
      </c>
      <c r="AA141" s="55"/>
      <c r="AB141" s="56"/>
      <c r="AC141" s="83">
        <f t="shared" si="12"/>
        <v>44534.270833333336</v>
      </c>
      <c r="AD141" s="84">
        <f t="shared" si="13"/>
        <v>44534.229166666664</v>
      </c>
      <c r="AE141" s="85">
        <f t="shared" si="14"/>
        <v>44534.1875</v>
      </c>
    </row>
    <row r="142" spans="1:31" ht="21" customHeight="1" thickBot="1" x14ac:dyDescent="0.3">
      <c r="A142" s="521">
        <v>15</v>
      </c>
      <c r="B142" s="512">
        <v>44534</v>
      </c>
      <c r="C142" s="523">
        <v>44534.416666666664</v>
      </c>
      <c r="D142" s="586">
        <v>44534.625</v>
      </c>
      <c r="E142" s="586">
        <v>44534.666666666664</v>
      </c>
      <c r="F142" s="586">
        <v>44534.708333333336</v>
      </c>
      <c r="G142" s="587">
        <v>44534.75</v>
      </c>
      <c r="H142" s="518" t="s">
        <v>1114</v>
      </c>
      <c r="I142" s="515" t="s">
        <v>173</v>
      </c>
      <c r="J142" s="548" t="s">
        <v>53</v>
      </c>
      <c r="K142" s="617">
        <v>1</v>
      </c>
      <c r="L142" s="617">
        <v>0</v>
      </c>
      <c r="M142" s="553" t="s">
        <v>20</v>
      </c>
      <c r="N142" s="59">
        <v>44704.768229166664</v>
      </c>
      <c r="O142" s="60" t="s">
        <v>166</v>
      </c>
      <c r="P142" s="61" t="s">
        <v>1362</v>
      </c>
      <c r="Q142" s="532"/>
      <c r="R142" s="499">
        <f t="shared" si="10"/>
        <v>1</v>
      </c>
      <c r="S142" s="499">
        <f t="shared" si="11"/>
        <v>0</v>
      </c>
      <c r="T142" s="63">
        <v>0.79859999247959679</v>
      </c>
      <c r="U142" s="64">
        <v>0.45878568291664124</v>
      </c>
      <c r="V142" s="505">
        <v>0.40616793241784116</v>
      </c>
      <c r="W142" s="533">
        <v>0.39853738874459932</v>
      </c>
      <c r="X142" s="506">
        <v>0.19527362287044525</v>
      </c>
      <c r="Y142" s="66">
        <v>1</v>
      </c>
      <c r="Z142" s="67">
        <v>0</v>
      </c>
      <c r="AA142" s="68"/>
      <c r="AB142" s="69"/>
      <c r="AC142" s="45">
        <f t="shared" si="12"/>
        <v>44534.375</v>
      </c>
      <c r="AD142" s="534">
        <f t="shared" si="13"/>
        <v>44534.333333333328</v>
      </c>
      <c r="AE142" s="46">
        <f t="shared" si="14"/>
        <v>44534.291666666664</v>
      </c>
    </row>
    <row r="143" spans="1:31" ht="21" customHeight="1" thickBot="1" x14ac:dyDescent="0.3">
      <c r="A143" s="521">
        <v>15</v>
      </c>
      <c r="B143" s="512">
        <v>44534</v>
      </c>
      <c r="C143" s="523">
        <v>44534.416666666664</v>
      </c>
      <c r="D143" s="586">
        <v>44534.625</v>
      </c>
      <c r="E143" s="586">
        <v>44534.666666666664</v>
      </c>
      <c r="F143" s="586">
        <v>44534.708333333336</v>
      </c>
      <c r="G143" s="587">
        <v>44534.75</v>
      </c>
      <c r="H143" s="518" t="s">
        <v>1115</v>
      </c>
      <c r="I143" s="515" t="s">
        <v>178</v>
      </c>
      <c r="J143" s="545" t="s">
        <v>61</v>
      </c>
      <c r="K143" s="617">
        <v>1</v>
      </c>
      <c r="L143" s="617">
        <v>1</v>
      </c>
      <c r="M143" s="550" t="s">
        <v>16</v>
      </c>
      <c r="N143" s="59">
        <v>44704.768229166664</v>
      </c>
      <c r="O143" s="60" t="s">
        <v>166</v>
      </c>
      <c r="P143" s="61" t="s">
        <v>1362</v>
      </c>
      <c r="Q143" s="532"/>
      <c r="R143" s="499">
        <f t="shared" si="10"/>
        <v>1</v>
      </c>
      <c r="S143" s="499">
        <f t="shared" si="11"/>
        <v>1</v>
      </c>
      <c r="T143" s="63">
        <v>0.50466426781245632</v>
      </c>
      <c r="U143" s="64">
        <v>0.62592858076095581</v>
      </c>
      <c r="V143" s="505">
        <v>0.24417453654654872</v>
      </c>
      <c r="W143" s="533">
        <v>0.43316410638213831</v>
      </c>
      <c r="X143" s="506">
        <v>0.32265591621398926</v>
      </c>
      <c r="Y143" s="66">
        <v>1</v>
      </c>
      <c r="Z143" s="67">
        <v>1</v>
      </c>
      <c r="AA143" s="68"/>
      <c r="AB143" s="69"/>
      <c r="AC143" s="45">
        <f t="shared" si="12"/>
        <v>44534.375</v>
      </c>
      <c r="AD143" s="534">
        <f t="shared" si="13"/>
        <v>44534.333333333328</v>
      </c>
      <c r="AE143" s="46">
        <f t="shared" si="14"/>
        <v>44534.291666666664</v>
      </c>
    </row>
    <row r="144" spans="1:31" ht="21" customHeight="1" thickBot="1" x14ac:dyDescent="0.3">
      <c r="A144" s="521">
        <v>15</v>
      </c>
      <c r="B144" s="512">
        <v>44534</v>
      </c>
      <c r="C144" s="523">
        <v>44534.416666666664</v>
      </c>
      <c r="D144" s="586">
        <v>44534.625</v>
      </c>
      <c r="E144" s="586">
        <v>44534.666666666664</v>
      </c>
      <c r="F144" s="586">
        <v>44534.708333333336</v>
      </c>
      <c r="G144" s="587">
        <v>44534.75</v>
      </c>
      <c r="H144" s="518" t="s">
        <v>1119</v>
      </c>
      <c r="I144" s="515" t="s">
        <v>182</v>
      </c>
      <c r="J144" s="547" t="s">
        <v>74</v>
      </c>
      <c r="K144" s="617">
        <v>0</v>
      </c>
      <c r="L144" s="617">
        <v>1</v>
      </c>
      <c r="M144" s="552" t="s">
        <v>41</v>
      </c>
      <c r="N144" s="59">
        <v>44704.768229166664</v>
      </c>
      <c r="O144" s="60" t="s">
        <v>166</v>
      </c>
      <c r="P144" s="61" t="s">
        <v>1362</v>
      </c>
      <c r="Q144" s="532"/>
      <c r="R144" s="499">
        <f t="shared" si="10"/>
        <v>0</v>
      </c>
      <c r="S144" s="499">
        <f t="shared" si="11"/>
        <v>1</v>
      </c>
      <c r="T144" s="63">
        <v>0.28780713251658846</v>
      </c>
      <c r="U144" s="64">
        <v>0.95592856407165527</v>
      </c>
      <c r="V144" s="505">
        <v>0.10931894682699661</v>
      </c>
      <c r="W144" s="533">
        <v>0.37324991066231883</v>
      </c>
      <c r="X144" s="506">
        <v>0.51736801862716675</v>
      </c>
      <c r="Y144" s="66">
        <v>0</v>
      </c>
      <c r="Z144" s="67">
        <v>1</v>
      </c>
      <c r="AA144" s="68"/>
      <c r="AB144" s="69"/>
      <c r="AC144" s="45">
        <f t="shared" si="12"/>
        <v>44534.375</v>
      </c>
      <c r="AD144" s="534">
        <f t="shared" si="13"/>
        <v>44534.333333333328</v>
      </c>
      <c r="AE144" s="46">
        <f t="shared" si="14"/>
        <v>44534.291666666664</v>
      </c>
    </row>
    <row r="145" spans="1:31" ht="21" customHeight="1" thickBot="1" x14ac:dyDescent="0.3">
      <c r="A145" s="521">
        <v>15</v>
      </c>
      <c r="B145" s="512">
        <v>44534</v>
      </c>
      <c r="C145" s="523">
        <v>44534.520833333336</v>
      </c>
      <c r="D145" s="586">
        <v>44534.729166666664</v>
      </c>
      <c r="E145" s="586">
        <v>44534.770833333336</v>
      </c>
      <c r="F145" s="586">
        <v>44534.8125</v>
      </c>
      <c r="G145" s="587">
        <v>44534.854166666664</v>
      </c>
      <c r="H145" s="518" t="s">
        <v>1117</v>
      </c>
      <c r="I145" s="515" t="s">
        <v>871</v>
      </c>
      <c r="J145" s="545" t="s">
        <v>67</v>
      </c>
      <c r="K145" s="617">
        <v>1</v>
      </c>
      <c r="L145" s="617">
        <v>3</v>
      </c>
      <c r="M145" s="550" t="s">
        <v>45</v>
      </c>
      <c r="N145" s="59">
        <v>44704.768229166664</v>
      </c>
      <c r="O145" s="60" t="s">
        <v>166</v>
      </c>
      <c r="P145" s="61" t="s">
        <v>1362</v>
      </c>
      <c r="Q145" s="532"/>
      <c r="R145" s="499">
        <f t="shared" si="10"/>
        <v>0</v>
      </c>
      <c r="S145" s="499">
        <f t="shared" si="11"/>
        <v>1</v>
      </c>
      <c r="T145" s="63">
        <v>0.20766429815973553</v>
      </c>
      <c r="U145" s="64">
        <v>1.0587856769561768</v>
      </c>
      <c r="V145" s="505">
        <v>7.2203144572964603E-2</v>
      </c>
      <c r="W145" s="533">
        <v>0.34728749882037191</v>
      </c>
      <c r="X145" s="506">
        <v>0.58039134740829468</v>
      </c>
      <c r="Y145" s="66">
        <v>1</v>
      </c>
      <c r="Z145" s="67">
        <v>3</v>
      </c>
      <c r="AA145" s="68"/>
      <c r="AB145" s="69"/>
      <c r="AC145" s="45">
        <f t="shared" si="12"/>
        <v>44534.479166666672</v>
      </c>
      <c r="AD145" s="534">
        <f t="shared" si="13"/>
        <v>44534.4375</v>
      </c>
      <c r="AE145" s="46">
        <f t="shared" si="14"/>
        <v>44534.395833333336</v>
      </c>
    </row>
    <row r="146" spans="1:31" ht="21" customHeight="1" thickBot="1" x14ac:dyDescent="0.3">
      <c r="A146" s="521">
        <v>15</v>
      </c>
      <c r="B146" s="512">
        <v>44535</v>
      </c>
      <c r="C146" s="523">
        <v>44535.375</v>
      </c>
      <c r="D146" s="586">
        <v>44535.583333333336</v>
      </c>
      <c r="E146" s="586">
        <v>44535.625</v>
      </c>
      <c r="F146" s="586">
        <v>44535.666666666664</v>
      </c>
      <c r="G146" s="587">
        <v>44535.708333333336</v>
      </c>
      <c r="H146" s="518" t="s">
        <v>1112</v>
      </c>
      <c r="I146" s="515" t="s">
        <v>820</v>
      </c>
      <c r="J146" s="545" t="s">
        <v>818</v>
      </c>
      <c r="K146" s="617">
        <v>2</v>
      </c>
      <c r="L146" s="617">
        <v>2</v>
      </c>
      <c r="M146" s="550" t="s">
        <v>364</v>
      </c>
      <c r="N146" s="59">
        <v>44704.768229166664</v>
      </c>
      <c r="O146" s="60" t="s">
        <v>166</v>
      </c>
      <c r="P146" s="61" t="s">
        <v>1362</v>
      </c>
      <c r="Q146" s="532"/>
      <c r="R146" s="499">
        <f t="shared" si="10"/>
        <v>1</v>
      </c>
      <c r="S146" s="499">
        <f t="shared" si="11"/>
        <v>0</v>
      </c>
      <c r="T146" s="63">
        <v>1.0453927516937256</v>
      </c>
      <c r="U146" s="64">
        <v>0.72450000047683716</v>
      </c>
      <c r="V146" s="505">
        <v>0.4247291865381615</v>
      </c>
      <c r="W146" s="533">
        <v>0.32595916343332093</v>
      </c>
      <c r="X146" s="506">
        <v>0.24919137358665466</v>
      </c>
      <c r="Y146" s="66">
        <v>2</v>
      </c>
      <c r="Z146" s="67">
        <v>2</v>
      </c>
      <c r="AA146" s="68"/>
      <c r="AB146" s="69"/>
      <c r="AC146" s="45">
        <f t="shared" si="12"/>
        <v>44535.333333333336</v>
      </c>
      <c r="AD146" s="534">
        <f t="shared" si="13"/>
        <v>44535.291666666664</v>
      </c>
      <c r="AE146" s="46">
        <f t="shared" si="14"/>
        <v>44535.25</v>
      </c>
    </row>
    <row r="147" spans="1:31" ht="21" customHeight="1" thickBot="1" x14ac:dyDescent="0.3">
      <c r="A147" s="521">
        <v>15</v>
      </c>
      <c r="B147" s="512">
        <v>44535</v>
      </c>
      <c r="C147" s="523">
        <v>44535.375</v>
      </c>
      <c r="D147" s="586">
        <v>44535.583333333336</v>
      </c>
      <c r="E147" s="586">
        <v>44535.625</v>
      </c>
      <c r="F147" s="586">
        <v>44535.666666666664</v>
      </c>
      <c r="G147" s="587">
        <v>44535.708333333336</v>
      </c>
      <c r="H147" s="518" t="s">
        <v>1113</v>
      </c>
      <c r="I147" s="515" t="s">
        <v>174</v>
      </c>
      <c r="J147" s="548" t="s">
        <v>49</v>
      </c>
      <c r="K147" s="617">
        <v>1</v>
      </c>
      <c r="L147" s="617">
        <v>0</v>
      </c>
      <c r="M147" s="553" t="s">
        <v>28</v>
      </c>
      <c r="N147" s="59">
        <v>44704.768229166664</v>
      </c>
      <c r="O147" s="60" t="s">
        <v>166</v>
      </c>
      <c r="P147" s="61" t="s">
        <v>1362</v>
      </c>
      <c r="Q147" s="532"/>
      <c r="R147" s="499">
        <f t="shared" si="10"/>
        <v>0</v>
      </c>
      <c r="S147" s="499">
        <f t="shared" si="11"/>
        <v>1</v>
      </c>
      <c r="T147" s="63">
        <v>0.67909286703382221</v>
      </c>
      <c r="U147" s="64">
        <v>0.88607138395309448</v>
      </c>
      <c r="V147" s="505">
        <v>0.26286154953544671</v>
      </c>
      <c r="W147" s="533">
        <v>0.35508351444919822</v>
      </c>
      <c r="X147" s="506">
        <v>0.38200825452804565</v>
      </c>
      <c r="Y147" s="66">
        <v>1</v>
      </c>
      <c r="Z147" s="67">
        <v>0</v>
      </c>
      <c r="AA147" s="68"/>
      <c r="AB147" s="69"/>
      <c r="AC147" s="45">
        <f t="shared" si="12"/>
        <v>44535.333333333336</v>
      </c>
      <c r="AD147" s="534">
        <f t="shared" si="13"/>
        <v>44535.291666666664</v>
      </c>
      <c r="AE147" s="46">
        <f t="shared" si="14"/>
        <v>44535.25</v>
      </c>
    </row>
    <row r="148" spans="1:31" ht="21" customHeight="1" thickBot="1" x14ac:dyDescent="0.3">
      <c r="A148" s="521">
        <v>15</v>
      </c>
      <c r="B148" s="512">
        <v>44535</v>
      </c>
      <c r="C148" s="523">
        <v>44535.375</v>
      </c>
      <c r="D148" s="586">
        <v>44535.583333333336</v>
      </c>
      <c r="E148" s="586">
        <v>44535.625</v>
      </c>
      <c r="F148" s="586">
        <v>44535.666666666664</v>
      </c>
      <c r="G148" s="587">
        <v>44535.708333333336</v>
      </c>
      <c r="H148" s="518" t="s">
        <v>1116</v>
      </c>
      <c r="I148" s="515" t="s">
        <v>171</v>
      </c>
      <c r="J148" s="548" t="s">
        <v>64</v>
      </c>
      <c r="K148" s="617">
        <v>3</v>
      </c>
      <c r="L148" s="617">
        <v>0</v>
      </c>
      <c r="M148" s="553" t="s">
        <v>967</v>
      </c>
      <c r="N148" s="59">
        <v>44704.768229166664</v>
      </c>
      <c r="O148" s="60" t="s">
        <v>166</v>
      </c>
      <c r="P148" s="61" t="s">
        <v>1362</v>
      </c>
      <c r="Q148" s="532"/>
      <c r="R148" s="499">
        <f t="shared" si="10"/>
        <v>1</v>
      </c>
      <c r="S148" s="499">
        <f t="shared" si="11"/>
        <v>0</v>
      </c>
      <c r="T148" s="63">
        <v>1.0326641627720423</v>
      </c>
      <c r="U148" s="64">
        <v>0.62178575992584229</v>
      </c>
      <c r="V148" s="505">
        <v>0.44736155224435242</v>
      </c>
      <c r="W148" s="533">
        <v>0.33513504465626642</v>
      </c>
      <c r="X148" s="506">
        <v>0.21739789843559265</v>
      </c>
      <c r="Y148" s="66">
        <v>3</v>
      </c>
      <c r="Z148" s="67">
        <v>0</v>
      </c>
      <c r="AA148" s="68"/>
      <c r="AB148" s="69"/>
      <c r="AC148" s="45">
        <f t="shared" si="12"/>
        <v>44535.333333333336</v>
      </c>
      <c r="AD148" s="534">
        <f t="shared" si="13"/>
        <v>44535.291666666664</v>
      </c>
      <c r="AE148" s="46">
        <f t="shared" si="14"/>
        <v>44535.25</v>
      </c>
    </row>
    <row r="149" spans="1:31" ht="21" customHeight="1" thickBot="1" x14ac:dyDescent="0.3">
      <c r="A149" s="521">
        <v>15</v>
      </c>
      <c r="B149" s="512">
        <v>44535</v>
      </c>
      <c r="C149" s="523">
        <v>44535.479166666664</v>
      </c>
      <c r="D149" s="586">
        <v>44535.6875</v>
      </c>
      <c r="E149" s="586">
        <v>44535.729166666664</v>
      </c>
      <c r="F149" s="586">
        <v>44535.770833333336</v>
      </c>
      <c r="G149" s="587">
        <v>44535.8125</v>
      </c>
      <c r="H149" s="518" t="s">
        <v>1111</v>
      </c>
      <c r="I149" s="515" t="s">
        <v>176</v>
      </c>
      <c r="J149" s="545" t="s">
        <v>10</v>
      </c>
      <c r="K149" s="617">
        <v>2</v>
      </c>
      <c r="L149" s="617">
        <v>1</v>
      </c>
      <c r="M149" s="550" t="s">
        <v>36</v>
      </c>
      <c r="N149" s="59">
        <v>44704.768229166664</v>
      </c>
      <c r="O149" s="60" t="s">
        <v>166</v>
      </c>
      <c r="P149" s="61" t="s">
        <v>1362</v>
      </c>
      <c r="Q149" s="532"/>
      <c r="R149" s="499">
        <f t="shared" si="10"/>
        <v>1</v>
      </c>
      <c r="S149" s="499">
        <f t="shared" si="11"/>
        <v>0</v>
      </c>
      <c r="T149" s="63">
        <v>0.94945716857910156</v>
      </c>
      <c r="U149" s="64">
        <v>0.74314278364181519</v>
      </c>
      <c r="V149" s="505">
        <v>0.3882399115998097</v>
      </c>
      <c r="W149" s="533">
        <v>0.33867925868352855</v>
      </c>
      <c r="X149" s="506">
        <v>0.27300733327865601</v>
      </c>
      <c r="Y149" s="66">
        <v>2</v>
      </c>
      <c r="Z149" s="67">
        <v>1</v>
      </c>
      <c r="AA149" s="68"/>
      <c r="AB149" s="69"/>
      <c r="AC149" s="45">
        <f t="shared" si="12"/>
        <v>44535.4375</v>
      </c>
      <c r="AD149" s="534">
        <f t="shared" si="13"/>
        <v>44535.395833333328</v>
      </c>
      <c r="AE149" s="46">
        <f t="shared" si="14"/>
        <v>44535.354166666664</v>
      </c>
    </row>
    <row r="150" spans="1:31" ht="21" customHeight="1" thickBot="1" x14ac:dyDescent="0.3">
      <c r="A150" s="521">
        <v>15</v>
      </c>
      <c r="B150" s="512">
        <v>44536</v>
      </c>
      <c r="C150" s="523">
        <v>44536.625</v>
      </c>
      <c r="D150" s="586">
        <v>44536.833333333336</v>
      </c>
      <c r="E150" s="586">
        <v>44536.875</v>
      </c>
      <c r="F150" s="586">
        <v>44536.916666666664</v>
      </c>
      <c r="G150" s="587">
        <v>44536.958333333336</v>
      </c>
      <c r="H150" s="518" t="s">
        <v>904</v>
      </c>
      <c r="I150" s="515" t="s">
        <v>177</v>
      </c>
      <c r="J150" s="545" t="s">
        <v>32</v>
      </c>
      <c r="K150" s="617">
        <v>2</v>
      </c>
      <c r="L150" s="617">
        <v>1</v>
      </c>
      <c r="M150" s="550" t="s">
        <v>6</v>
      </c>
      <c r="N150" s="59">
        <v>44704.768229166664</v>
      </c>
      <c r="O150" s="60" t="s">
        <v>166</v>
      </c>
      <c r="P150" s="61" t="s">
        <v>1362</v>
      </c>
      <c r="Q150" s="532"/>
      <c r="R150" s="499">
        <f t="shared" si="10"/>
        <v>0</v>
      </c>
      <c r="S150" s="499">
        <f t="shared" si="11"/>
        <v>1</v>
      </c>
      <c r="T150" s="63">
        <v>0.65253572804587234</v>
      </c>
      <c r="U150" s="64">
        <v>0.9831429123878479</v>
      </c>
      <c r="V150" s="505">
        <v>0.23606514876689133</v>
      </c>
      <c r="W150" s="533">
        <v>0.34133731388964056</v>
      </c>
      <c r="X150" s="506">
        <v>0.42251691222190857</v>
      </c>
      <c r="Y150" s="66">
        <v>2</v>
      </c>
      <c r="Z150" s="67">
        <v>1</v>
      </c>
      <c r="AA150" s="68"/>
      <c r="AB150" s="69"/>
      <c r="AC150" s="45">
        <f t="shared" si="12"/>
        <v>44536.583333333336</v>
      </c>
      <c r="AD150" s="534">
        <f t="shared" si="13"/>
        <v>44536.541666666664</v>
      </c>
      <c r="AE150" s="46">
        <f t="shared" si="14"/>
        <v>44536.5</v>
      </c>
    </row>
    <row r="151" spans="1:31" ht="21" customHeight="1" thickBot="1" x14ac:dyDescent="0.3">
      <c r="A151" s="520">
        <v>16</v>
      </c>
      <c r="B151" s="511">
        <v>44540</v>
      </c>
      <c r="C151" s="525">
        <v>44540.625</v>
      </c>
      <c r="D151" s="584">
        <v>44540.833333333336</v>
      </c>
      <c r="E151" s="584">
        <v>44540.875</v>
      </c>
      <c r="F151" s="584">
        <v>44540.916666666664</v>
      </c>
      <c r="G151" s="585">
        <v>44540.958333333336</v>
      </c>
      <c r="H151" s="517" t="s">
        <v>906</v>
      </c>
      <c r="I151" s="514" t="s">
        <v>867</v>
      </c>
      <c r="J151" s="580" t="s">
        <v>364</v>
      </c>
      <c r="K151" s="617">
        <v>2</v>
      </c>
      <c r="L151" s="617">
        <v>1</v>
      </c>
      <c r="M151" s="581" t="s">
        <v>67</v>
      </c>
      <c r="N151" s="47">
        <v>44704.768229166664</v>
      </c>
      <c r="O151" s="48" t="s">
        <v>166</v>
      </c>
      <c r="P151" s="49" t="s">
        <v>1362</v>
      </c>
      <c r="Q151" s="50"/>
      <c r="R151" s="501">
        <f t="shared" si="10"/>
        <v>1</v>
      </c>
      <c r="S151" s="501">
        <f t="shared" si="11"/>
        <v>1</v>
      </c>
      <c r="T151" s="51">
        <v>1.2968213217599052</v>
      </c>
      <c r="U151" s="52">
        <v>0.8918570876121521</v>
      </c>
      <c r="V151" s="502">
        <v>0.45880595436527888</v>
      </c>
      <c r="W151" s="503">
        <v>0.28433393021468933</v>
      </c>
      <c r="X151" s="504">
        <v>0.25642132759094238</v>
      </c>
      <c r="Y151" s="53">
        <v>2</v>
      </c>
      <c r="Z151" s="54">
        <v>1</v>
      </c>
      <c r="AA151" s="55"/>
      <c r="AB151" s="56"/>
      <c r="AC151" s="83">
        <f t="shared" si="12"/>
        <v>44540.583333333336</v>
      </c>
      <c r="AD151" s="84">
        <f t="shared" si="13"/>
        <v>44540.541666666664</v>
      </c>
      <c r="AE151" s="85">
        <f t="shared" si="14"/>
        <v>44540.5</v>
      </c>
    </row>
    <row r="152" spans="1:31" ht="21" customHeight="1" thickBot="1" x14ac:dyDescent="0.3">
      <c r="A152" s="521">
        <v>16</v>
      </c>
      <c r="B152" s="512">
        <v>44541</v>
      </c>
      <c r="C152" s="523">
        <v>44541.3125</v>
      </c>
      <c r="D152" s="586">
        <v>44541.520833333336</v>
      </c>
      <c r="E152" s="586">
        <v>44541.5625</v>
      </c>
      <c r="F152" s="586">
        <v>44541.604166666664</v>
      </c>
      <c r="G152" s="587">
        <v>44541.645833333336</v>
      </c>
      <c r="H152" s="518" t="s">
        <v>1124</v>
      </c>
      <c r="I152" s="515" t="s">
        <v>179</v>
      </c>
      <c r="J152" s="545" t="s">
        <v>45</v>
      </c>
      <c r="K152" s="617">
        <v>1</v>
      </c>
      <c r="L152" s="617">
        <v>0</v>
      </c>
      <c r="M152" s="550" t="s">
        <v>74</v>
      </c>
      <c r="N152" s="59">
        <v>44704.768229166664</v>
      </c>
      <c r="O152" s="60" t="s">
        <v>166</v>
      </c>
      <c r="P152" s="61" t="s">
        <v>1362</v>
      </c>
      <c r="Q152" s="532"/>
      <c r="R152" s="499">
        <f t="shared" si="10"/>
        <v>2</v>
      </c>
      <c r="S152" s="499">
        <f t="shared" si="11"/>
        <v>0</v>
      </c>
      <c r="T152" s="63">
        <v>2.2445499897003174</v>
      </c>
      <c r="U152" s="64">
        <v>0.53049999475479126</v>
      </c>
      <c r="V152" s="505">
        <v>0.75763146066333675</v>
      </c>
      <c r="W152" s="533">
        <v>0.16183580833900055</v>
      </c>
      <c r="X152" s="506">
        <v>7.2262242436408997E-2</v>
      </c>
      <c r="Y152" s="66">
        <v>1</v>
      </c>
      <c r="Z152" s="67">
        <v>0</v>
      </c>
      <c r="AA152" s="68"/>
      <c r="AB152" s="69"/>
      <c r="AC152" s="45">
        <f t="shared" si="12"/>
        <v>44541.270833333336</v>
      </c>
      <c r="AD152" s="534">
        <f t="shared" si="13"/>
        <v>44541.229166666664</v>
      </c>
      <c r="AE152" s="46">
        <f t="shared" si="14"/>
        <v>44541.1875</v>
      </c>
    </row>
    <row r="153" spans="1:31" ht="21" customHeight="1" thickBot="1" x14ac:dyDescent="0.3">
      <c r="A153" s="521">
        <v>16</v>
      </c>
      <c r="B153" s="512">
        <v>44541</v>
      </c>
      <c r="C153" s="523">
        <v>44541.416666666664</v>
      </c>
      <c r="D153" s="586">
        <v>44541.625</v>
      </c>
      <c r="E153" s="586">
        <v>44541.666666666664</v>
      </c>
      <c r="F153" s="586">
        <v>44541.708333333336</v>
      </c>
      <c r="G153" s="587">
        <v>44541.75</v>
      </c>
      <c r="H153" s="518" t="s">
        <v>905</v>
      </c>
      <c r="I153" s="515" t="s">
        <v>175</v>
      </c>
      <c r="J153" s="547" t="s">
        <v>6</v>
      </c>
      <c r="K153" s="617">
        <v>3</v>
      </c>
      <c r="L153" s="617">
        <v>0</v>
      </c>
      <c r="M153" s="552" t="s">
        <v>61</v>
      </c>
      <c r="N153" s="59">
        <v>44704.768229166664</v>
      </c>
      <c r="O153" s="60" t="s">
        <v>166</v>
      </c>
      <c r="P153" s="61" t="s">
        <v>1362</v>
      </c>
      <c r="Q153" s="532"/>
      <c r="R153" s="499">
        <f t="shared" si="10"/>
        <v>1</v>
      </c>
      <c r="S153" s="499">
        <f t="shared" si="11"/>
        <v>1</v>
      </c>
      <c r="T153" s="63">
        <v>1.3518214225769043</v>
      </c>
      <c r="U153" s="64">
        <v>1.0104999542236328</v>
      </c>
      <c r="V153" s="505">
        <v>0.4453601749562302</v>
      </c>
      <c r="W153" s="533">
        <v>0.27409825666783438</v>
      </c>
      <c r="X153" s="506">
        <v>0.27994531393051147</v>
      </c>
      <c r="Y153" s="66">
        <v>3</v>
      </c>
      <c r="Z153" s="67">
        <v>0</v>
      </c>
      <c r="AA153" s="68"/>
      <c r="AB153" s="69"/>
      <c r="AC153" s="45">
        <f t="shared" si="12"/>
        <v>44541.375</v>
      </c>
      <c r="AD153" s="534">
        <f t="shared" si="13"/>
        <v>44541.333333333328</v>
      </c>
      <c r="AE153" s="46">
        <f t="shared" si="14"/>
        <v>44541.291666666664</v>
      </c>
    </row>
    <row r="154" spans="1:31" ht="21" customHeight="1" thickBot="1" x14ac:dyDescent="0.3">
      <c r="A154" s="521">
        <v>16</v>
      </c>
      <c r="B154" s="512">
        <v>44541</v>
      </c>
      <c r="C154" s="523">
        <v>44541.416666666664</v>
      </c>
      <c r="D154" s="586">
        <v>44541.625</v>
      </c>
      <c r="E154" s="586">
        <v>44541.666666666664</v>
      </c>
      <c r="F154" s="586">
        <v>44541.708333333336</v>
      </c>
      <c r="G154" s="587">
        <v>44541.75</v>
      </c>
      <c r="H154" s="518" t="s">
        <v>1122</v>
      </c>
      <c r="I154" s="515" t="s">
        <v>181</v>
      </c>
      <c r="J154" s="547" t="s">
        <v>24</v>
      </c>
      <c r="K154" s="617">
        <v>3</v>
      </c>
      <c r="L154" s="617">
        <v>2</v>
      </c>
      <c r="M154" s="552" t="s">
        <v>818</v>
      </c>
      <c r="N154" s="59">
        <v>44704.768229166664</v>
      </c>
      <c r="O154" s="60" t="s">
        <v>166</v>
      </c>
      <c r="P154" s="61" t="s">
        <v>1362</v>
      </c>
      <c r="Q154" s="532"/>
      <c r="R154" s="499">
        <f t="shared" si="10"/>
        <v>3</v>
      </c>
      <c r="S154" s="499">
        <f t="shared" si="11"/>
        <v>0</v>
      </c>
      <c r="T154" s="63">
        <v>2.4645500183105469</v>
      </c>
      <c r="U154" s="64">
        <v>0.7547142505645752</v>
      </c>
      <c r="V154" s="505">
        <v>0.73568442649555099</v>
      </c>
      <c r="W154" s="533">
        <v>0.15698386500424105</v>
      </c>
      <c r="X154" s="506">
        <v>9.4092659652233124E-2</v>
      </c>
      <c r="Y154" s="66">
        <v>3</v>
      </c>
      <c r="Z154" s="67">
        <v>2</v>
      </c>
      <c r="AA154" s="68"/>
      <c r="AB154" s="69"/>
      <c r="AC154" s="45">
        <f t="shared" si="12"/>
        <v>44541.375</v>
      </c>
      <c r="AD154" s="534">
        <f t="shared" si="13"/>
        <v>44541.333333333328</v>
      </c>
      <c r="AE154" s="46">
        <f t="shared" si="14"/>
        <v>44541.291666666664</v>
      </c>
    </row>
    <row r="155" spans="1:31" ht="21" customHeight="1" thickBot="1" x14ac:dyDescent="0.3">
      <c r="A155" s="521">
        <v>16</v>
      </c>
      <c r="B155" s="512">
        <v>44541</v>
      </c>
      <c r="C155" s="523">
        <v>44541.416666666664</v>
      </c>
      <c r="D155" s="586">
        <v>44541.625</v>
      </c>
      <c r="E155" s="586">
        <v>44541.666666666664</v>
      </c>
      <c r="F155" s="586">
        <v>44541.708333333336</v>
      </c>
      <c r="G155" s="587">
        <v>44541.75</v>
      </c>
      <c r="H155" s="518" t="s">
        <v>908</v>
      </c>
      <c r="I155" s="515" t="s">
        <v>165</v>
      </c>
      <c r="J155" s="548" t="s">
        <v>41</v>
      </c>
      <c r="K155" s="617">
        <v>1</v>
      </c>
      <c r="L155" s="617">
        <v>0</v>
      </c>
      <c r="M155" s="553" t="s">
        <v>10</v>
      </c>
      <c r="N155" s="59">
        <v>44704.768229166664</v>
      </c>
      <c r="O155" s="60" t="s">
        <v>166</v>
      </c>
      <c r="P155" s="61" t="s">
        <v>1362</v>
      </c>
      <c r="Q155" s="532"/>
      <c r="R155" s="499">
        <f t="shared" si="10"/>
        <v>3</v>
      </c>
      <c r="S155" s="499">
        <f t="shared" si="11"/>
        <v>0</v>
      </c>
      <c r="T155" s="63">
        <v>2.4975500106811523</v>
      </c>
      <c r="U155" s="64">
        <v>0.78042852878570557</v>
      </c>
      <c r="V155" s="505">
        <v>0.73423528903062762</v>
      </c>
      <c r="W155" s="533">
        <v>0.15578650110277234</v>
      </c>
      <c r="X155" s="506">
        <v>9.5841474831104279E-2</v>
      </c>
      <c r="Y155" s="66">
        <v>1</v>
      </c>
      <c r="Z155" s="67">
        <v>0</v>
      </c>
      <c r="AA155" s="68"/>
      <c r="AB155" s="69"/>
      <c r="AC155" s="45">
        <f t="shared" si="12"/>
        <v>44541.375</v>
      </c>
      <c r="AD155" s="534">
        <f t="shared" si="13"/>
        <v>44541.333333333328</v>
      </c>
      <c r="AE155" s="46">
        <f t="shared" si="14"/>
        <v>44541.291666666664</v>
      </c>
    </row>
    <row r="156" spans="1:31" ht="21" customHeight="1" thickBot="1" x14ac:dyDescent="0.3">
      <c r="A156" s="521">
        <v>16</v>
      </c>
      <c r="B156" s="512">
        <v>44541</v>
      </c>
      <c r="C156" s="523">
        <v>44541.520833333336</v>
      </c>
      <c r="D156" s="586">
        <v>44541.729166666664</v>
      </c>
      <c r="E156" s="586">
        <v>44541.770833333336</v>
      </c>
      <c r="F156" s="586">
        <v>44541.8125</v>
      </c>
      <c r="G156" s="587">
        <v>44541.854166666664</v>
      </c>
      <c r="H156" s="518" t="s">
        <v>1125</v>
      </c>
      <c r="I156" s="515" t="s">
        <v>872</v>
      </c>
      <c r="J156" s="545" t="s">
        <v>967</v>
      </c>
      <c r="K156" s="617">
        <v>0</v>
      </c>
      <c r="L156" s="617">
        <v>1</v>
      </c>
      <c r="M156" s="550" t="s">
        <v>49</v>
      </c>
      <c r="N156" s="59">
        <v>44704.768229166664</v>
      </c>
      <c r="O156" s="60" t="s">
        <v>166</v>
      </c>
      <c r="P156" s="61" t="s">
        <v>1362</v>
      </c>
      <c r="Q156" s="532"/>
      <c r="R156" s="499">
        <f t="shared" si="10"/>
        <v>1</v>
      </c>
      <c r="S156" s="499">
        <f t="shared" si="11"/>
        <v>2</v>
      </c>
      <c r="T156" s="63">
        <v>0.84904294354575016</v>
      </c>
      <c r="U156" s="64">
        <v>1.7061429023742676</v>
      </c>
      <c r="V156" s="505">
        <v>0.18483229463221226</v>
      </c>
      <c r="W156" s="533">
        <v>0.23813939637172166</v>
      </c>
      <c r="X156" s="506">
        <v>0.57508528232574463</v>
      </c>
      <c r="Y156" s="66">
        <v>0</v>
      </c>
      <c r="Z156" s="67">
        <v>1</v>
      </c>
      <c r="AA156" s="68"/>
      <c r="AB156" s="69"/>
      <c r="AC156" s="45">
        <f t="shared" si="12"/>
        <v>44541.479166666672</v>
      </c>
      <c r="AD156" s="534">
        <f t="shared" si="13"/>
        <v>44541.4375</v>
      </c>
      <c r="AE156" s="46">
        <f t="shared" si="14"/>
        <v>44541.395833333336</v>
      </c>
    </row>
    <row r="157" spans="1:31" ht="21" customHeight="1" thickBot="1" x14ac:dyDescent="0.3">
      <c r="A157" s="521">
        <v>16</v>
      </c>
      <c r="B157" s="512">
        <v>44542</v>
      </c>
      <c r="C157" s="523">
        <v>44542.375</v>
      </c>
      <c r="D157" s="586">
        <v>44542.583333333336</v>
      </c>
      <c r="E157" s="586">
        <v>44542.625</v>
      </c>
      <c r="F157" s="586">
        <v>44542.666666666664</v>
      </c>
      <c r="G157" s="587">
        <v>44542.708333333336</v>
      </c>
      <c r="H157" s="518" t="s">
        <v>1121</v>
      </c>
      <c r="I157" s="515" t="s">
        <v>169</v>
      </c>
      <c r="J157" s="545" t="s">
        <v>20</v>
      </c>
      <c r="K157" s="617">
        <v>0</v>
      </c>
      <c r="L157" s="617">
        <v>0</v>
      </c>
      <c r="M157" s="550" t="s">
        <v>70</v>
      </c>
      <c r="N157" s="59">
        <v>44704.768229166664</v>
      </c>
      <c r="O157" s="60" t="s">
        <v>166</v>
      </c>
      <c r="P157" s="61" t="s">
        <v>1362</v>
      </c>
      <c r="Q157" s="532"/>
      <c r="R157" s="499">
        <f t="shared" si="10"/>
        <v>1</v>
      </c>
      <c r="S157" s="499">
        <f t="shared" si="11"/>
        <v>2</v>
      </c>
      <c r="T157" s="63">
        <v>1.111549973487854</v>
      </c>
      <c r="U157" s="64">
        <v>1.4804999828338623</v>
      </c>
      <c r="V157" s="505">
        <v>0.28426516537304908</v>
      </c>
      <c r="W157" s="533">
        <v>0.25904501799818175</v>
      </c>
      <c r="X157" s="506">
        <v>0.45567229390144348</v>
      </c>
      <c r="Y157" s="66">
        <v>0</v>
      </c>
      <c r="Z157" s="67">
        <v>0</v>
      </c>
      <c r="AA157" s="68"/>
      <c r="AB157" s="69"/>
      <c r="AC157" s="45">
        <f t="shared" si="12"/>
        <v>44542.333333333336</v>
      </c>
      <c r="AD157" s="534">
        <f t="shared" si="13"/>
        <v>44542.291666666664</v>
      </c>
      <c r="AE157" s="46">
        <f t="shared" si="14"/>
        <v>44542.25</v>
      </c>
    </row>
    <row r="158" spans="1:31" ht="21" customHeight="1" thickBot="1" x14ac:dyDescent="0.3">
      <c r="A158" s="521">
        <v>16</v>
      </c>
      <c r="B158" s="512">
        <v>44542</v>
      </c>
      <c r="C158" s="523">
        <v>44542.375</v>
      </c>
      <c r="D158" s="586">
        <v>44542.583333333336</v>
      </c>
      <c r="E158" s="586">
        <v>44542.625</v>
      </c>
      <c r="F158" s="586">
        <v>44542.666666666664</v>
      </c>
      <c r="G158" s="587">
        <v>44542.708333333336</v>
      </c>
      <c r="H158" s="518" t="s">
        <v>1123</v>
      </c>
      <c r="I158" s="515" t="s">
        <v>172</v>
      </c>
      <c r="J158" s="548" t="s">
        <v>36</v>
      </c>
      <c r="K158" s="617">
        <v>4</v>
      </c>
      <c r="L158" s="617">
        <v>0</v>
      </c>
      <c r="M158" s="553" t="s">
        <v>53</v>
      </c>
      <c r="N158" s="59">
        <v>44704.768229166664</v>
      </c>
      <c r="O158" s="60" t="s">
        <v>166</v>
      </c>
      <c r="P158" s="61" t="s">
        <v>1362</v>
      </c>
      <c r="Q158" s="532"/>
      <c r="R158" s="499">
        <f t="shared" si="10"/>
        <v>2</v>
      </c>
      <c r="S158" s="499">
        <f t="shared" si="11"/>
        <v>1</v>
      </c>
      <c r="T158" s="63">
        <v>1.6065499782562256</v>
      </c>
      <c r="U158" s="64">
        <v>1.250499963760376</v>
      </c>
      <c r="V158" s="505">
        <v>0.45550762519677279</v>
      </c>
      <c r="W158" s="533">
        <v>0.24548489999283635</v>
      </c>
      <c r="X158" s="506">
        <v>0.297320157289505</v>
      </c>
      <c r="Y158" s="66">
        <v>4</v>
      </c>
      <c r="Z158" s="67">
        <v>0</v>
      </c>
      <c r="AA158" s="68"/>
      <c r="AB158" s="69"/>
      <c r="AC158" s="45">
        <f t="shared" si="12"/>
        <v>44542.333333333336</v>
      </c>
      <c r="AD158" s="534">
        <f t="shared" si="13"/>
        <v>44542.291666666664</v>
      </c>
      <c r="AE158" s="46">
        <f t="shared" si="14"/>
        <v>44542.25</v>
      </c>
    </row>
    <row r="159" spans="1:31" ht="21" customHeight="1" thickBot="1" x14ac:dyDescent="0.3">
      <c r="A159" s="521">
        <v>16</v>
      </c>
      <c r="B159" s="512">
        <v>44542</v>
      </c>
      <c r="C159" s="523">
        <v>44542.479166666664</v>
      </c>
      <c r="D159" s="586">
        <v>44542.6875</v>
      </c>
      <c r="E159" s="586">
        <v>44542.729166666664</v>
      </c>
      <c r="F159" s="586">
        <v>44542.770833333336</v>
      </c>
      <c r="G159" s="587">
        <v>44542.8125</v>
      </c>
      <c r="H159" s="518" t="s">
        <v>907</v>
      </c>
      <c r="I159" s="515" t="s">
        <v>170</v>
      </c>
      <c r="J159" s="548" t="s">
        <v>28</v>
      </c>
      <c r="K159" s="617">
        <v>3</v>
      </c>
      <c r="L159" s="617">
        <v>1</v>
      </c>
      <c r="M159" s="553" t="s">
        <v>32</v>
      </c>
      <c r="N159" s="59">
        <v>44704.768229166664</v>
      </c>
      <c r="O159" s="60" t="s">
        <v>166</v>
      </c>
      <c r="P159" s="61" t="s">
        <v>1362</v>
      </c>
      <c r="Q159" s="532"/>
      <c r="R159" s="499">
        <f t="shared" si="10"/>
        <v>2</v>
      </c>
      <c r="S159" s="499">
        <f t="shared" si="11"/>
        <v>1</v>
      </c>
      <c r="T159" s="63">
        <v>1.6615500450134277</v>
      </c>
      <c r="U159" s="64">
        <v>0.84900003671646118</v>
      </c>
      <c r="V159" s="505">
        <v>0.56462786975785961</v>
      </c>
      <c r="W159" s="533">
        <v>0.24313437304116384</v>
      </c>
      <c r="X159" s="506">
        <v>0.1905568540096283</v>
      </c>
      <c r="Y159" s="66">
        <v>3</v>
      </c>
      <c r="Z159" s="67">
        <v>1</v>
      </c>
      <c r="AA159" s="68"/>
      <c r="AB159" s="69"/>
      <c r="AC159" s="45">
        <f t="shared" si="12"/>
        <v>44542.4375</v>
      </c>
      <c r="AD159" s="534">
        <f t="shared" si="13"/>
        <v>44542.395833333328</v>
      </c>
      <c r="AE159" s="46">
        <f t="shared" si="14"/>
        <v>44542.354166666664</v>
      </c>
    </row>
    <row r="160" spans="1:31" ht="21" customHeight="1" thickBot="1" x14ac:dyDescent="0.3">
      <c r="A160" s="520">
        <v>17</v>
      </c>
      <c r="B160" s="511">
        <v>44544</v>
      </c>
      <c r="C160" s="525">
        <v>44544.614583333336</v>
      </c>
      <c r="D160" s="584">
        <v>44544.822916666664</v>
      </c>
      <c r="E160" s="584">
        <v>44544.864583333336</v>
      </c>
      <c r="F160" s="584">
        <v>44544.90625</v>
      </c>
      <c r="G160" s="585">
        <v>44544.947916666664</v>
      </c>
      <c r="H160" s="517" t="s">
        <v>1130</v>
      </c>
      <c r="I160" s="514" t="s">
        <v>872</v>
      </c>
      <c r="J160" s="578" t="s">
        <v>967</v>
      </c>
      <c r="K160" s="617">
        <v>0</v>
      </c>
      <c r="L160" s="617">
        <v>2</v>
      </c>
      <c r="M160" s="579" t="s">
        <v>10</v>
      </c>
      <c r="N160" s="47">
        <v>44704.768229166664</v>
      </c>
      <c r="O160" s="48" t="s">
        <v>166</v>
      </c>
      <c r="P160" s="49" t="s">
        <v>1362</v>
      </c>
      <c r="Q160" s="50"/>
      <c r="R160" s="501">
        <f t="shared" si="10"/>
        <v>0</v>
      </c>
      <c r="S160" s="501">
        <f t="shared" si="11"/>
        <v>1</v>
      </c>
      <c r="T160" s="51">
        <v>0.41037861789975844</v>
      </c>
      <c r="U160" s="52">
        <v>0.78878569602966309</v>
      </c>
      <c r="V160" s="502">
        <v>0.1772495548858945</v>
      </c>
      <c r="W160" s="503">
        <v>0.40721071235032724</v>
      </c>
      <c r="X160" s="504">
        <v>0.41552045941352844</v>
      </c>
      <c r="Y160" s="53">
        <v>0</v>
      </c>
      <c r="Z160" s="54">
        <v>2</v>
      </c>
      <c r="AA160" s="55"/>
      <c r="AB160" s="56"/>
      <c r="AC160" s="83">
        <f t="shared" si="12"/>
        <v>44544.572916666672</v>
      </c>
      <c r="AD160" s="84">
        <f t="shared" si="13"/>
        <v>44544.53125</v>
      </c>
      <c r="AE160" s="85">
        <f t="shared" si="14"/>
        <v>44544.489583333336</v>
      </c>
    </row>
    <row r="161" spans="1:31" ht="21" customHeight="1" thickBot="1" x14ac:dyDescent="0.3">
      <c r="A161" s="521">
        <v>17</v>
      </c>
      <c r="B161" s="512">
        <v>44544</v>
      </c>
      <c r="C161" s="523">
        <v>44544.625</v>
      </c>
      <c r="D161" s="586">
        <v>44544.833333333336</v>
      </c>
      <c r="E161" s="586">
        <v>44544.875</v>
      </c>
      <c r="F161" s="586">
        <v>44544.916666666664</v>
      </c>
      <c r="G161" s="587">
        <v>44544.958333333336</v>
      </c>
      <c r="H161" s="518" t="s">
        <v>1132</v>
      </c>
      <c r="I161" s="515" t="s">
        <v>179</v>
      </c>
      <c r="J161" s="548" t="s">
        <v>45</v>
      </c>
      <c r="K161" s="617">
        <v>7</v>
      </c>
      <c r="L161" s="617">
        <v>0</v>
      </c>
      <c r="M161" s="553" t="s">
        <v>818</v>
      </c>
      <c r="N161" s="59">
        <v>44704.768229166664</v>
      </c>
      <c r="O161" s="60" t="s">
        <v>166</v>
      </c>
      <c r="P161" s="61" t="s">
        <v>1362</v>
      </c>
      <c r="Q161" s="532"/>
      <c r="R161" s="499">
        <f t="shared" si="10"/>
        <v>1</v>
      </c>
      <c r="S161" s="499">
        <f t="shared" si="11"/>
        <v>0</v>
      </c>
      <c r="T161" s="63">
        <v>1.1835214069911411</v>
      </c>
      <c r="U161" s="64">
        <v>0.31307142972946167</v>
      </c>
      <c r="V161" s="505">
        <v>0.58725418521614303</v>
      </c>
      <c r="W161" s="533">
        <v>0.31485788997297909</v>
      </c>
      <c r="X161" s="506">
        <v>9.7656682133674622E-2</v>
      </c>
      <c r="Y161" s="66">
        <v>7</v>
      </c>
      <c r="Z161" s="67">
        <v>0</v>
      </c>
      <c r="AA161" s="68"/>
      <c r="AB161" s="69"/>
      <c r="AC161" s="45">
        <f t="shared" si="12"/>
        <v>44544.583333333336</v>
      </c>
      <c r="AD161" s="534">
        <f t="shared" si="13"/>
        <v>44544.541666666664</v>
      </c>
      <c r="AE161" s="46">
        <f t="shared" si="14"/>
        <v>44544.5</v>
      </c>
    </row>
    <row r="162" spans="1:31" ht="21" customHeight="1" thickBot="1" x14ac:dyDescent="0.3">
      <c r="A162" s="521">
        <v>17</v>
      </c>
      <c r="B162" s="512">
        <v>44545</v>
      </c>
      <c r="C162" s="523">
        <v>44545.604166666664</v>
      </c>
      <c r="D162" s="586">
        <v>44545.8125</v>
      </c>
      <c r="E162" s="586">
        <v>44545.854166666664</v>
      </c>
      <c r="F162" s="586">
        <v>44545.895833333336</v>
      </c>
      <c r="G162" s="587">
        <v>44545.9375</v>
      </c>
      <c r="H162" s="518" t="s">
        <v>1128</v>
      </c>
      <c r="I162" s="515" t="s">
        <v>875</v>
      </c>
      <c r="J162" s="547" t="s">
        <v>16</v>
      </c>
      <c r="K162" s="617">
        <v>0</v>
      </c>
      <c r="L162" s="617">
        <v>1</v>
      </c>
      <c r="M162" s="552" t="s">
        <v>74</v>
      </c>
      <c r="N162" s="59">
        <v>44704.768229166664</v>
      </c>
      <c r="O162" s="60" t="s">
        <v>166</v>
      </c>
      <c r="P162" s="61" t="s">
        <v>1362</v>
      </c>
      <c r="Q162" s="532"/>
      <c r="R162" s="499">
        <f t="shared" si="10"/>
        <v>1</v>
      </c>
      <c r="S162" s="499">
        <f t="shared" si="11"/>
        <v>0</v>
      </c>
      <c r="T162" s="63">
        <v>1.2325500249862671</v>
      </c>
      <c r="U162" s="64">
        <v>0.50885719060897827</v>
      </c>
      <c r="V162" s="505">
        <v>0.54284468392091523</v>
      </c>
      <c r="W162" s="533">
        <v>0.30369007473812615</v>
      </c>
      <c r="X162" s="506">
        <v>0.15316963195800781</v>
      </c>
      <c r="Y162" s="66">
        <v>0</v>
      </c>
      <c r="Z162" s="67">
        <v>1</v>
      </c>
      <c r="AA162" s="68"/>
      <c r="AB162" s="69"/>
      <c r="AC162" s="45">
        <f t="shared" si="12"/>
        <v>44545.5625</v>
      </c>
      <c r="AD162" s="534">
        <f t="shared" si="13"/>
        <v>44545.520833333328</v>
      </c>
      <c r="AE162" s="46">
        <f t="shared" si="14"/>
        <v>44545.479166666664</v>
      </c>
    </row>
    <row r="163" spans="1:31" ht="21" customHeight="1" thickBot="1" x14ac:dyDescent="0.3">
      <c r="A163" s="521">
        <v>17</v>
      </c>
      <c r="B163" s="512">
        <v>44545</v>
      </c>
      <c r="C163" s="523">
        <v>44545.604166666664</v>
      </c>
      <c r="D163" s="586">
        <v>44545.8125</v>
      </c>
      <c r="E163" s="586">
        <v>44545.854166666664</v>
      </c>
      <c r="F163" s="586">
        <v>44545.895833333336</v>
      </c>
      <c r="G163" s="587">
        <v>44545.9375</v>
      </c>
      <c r="H163" s="518" t="s">
        <v>910</v>
      </c>
      <c r="I163" s="515" t="s">
        <v>170</v>
      </c>
      <c r="J163" s="545" t="s">
        <v>28</v>
      </c>
      <c r="K163" s="617">
        <v>2</v>
      </c>
      <c r="L163" s="617">
        <v>2</v>
      </c>
      <c r="M163" s="550" t="s">
        <v>61</v>
      </c>
      <c r="N163" s="59">
        <v>44704.768229166664</v>
      </c>
      <c r="O163" s="60" t="s">
        <v>166</v>
      </c>
      <c r="P163" s="61" t="s">
        <v>1362</v>
      </c>
      <c r="Q163" s="532"/>
      <c r="R163" s="499">
        <f t="shared" si="10"/>
        <v>1</v>
      </c>
      <c r="S163" s="499">
        <f t="shared" si="11"/>
        <v>1</v>
      </c>
      <c r="T163" s="63">
        <v>0.71209287643432617</v>
      </c>
      <c r="U163" s="64">
        <v>0.6688571572303772</v>
      </c>
      <c r="V163" s="505">
        <v>0.32001743291057516</v>
      </c>
      <c r="W163" s="533">
        <v>0.38608119939584851</v>
      </c>
      <c r="X163" s="506">
        <v>0.29388484358787537</v>
      </c>
      <c r="Y163" s="66">
        <v>2</v>
      </c>
      <c r="Z163" s="67">
        <v>2</v>
      </c>
      <c r="AA163" s="68"/>
      <c r="AB163" s="69"/>
      <c r="AC163" s="45">
        <f t="shared" si="12"/>
        <v>44545.5625</v>
      </c>
      <c r="AD163" s="534">
        <f t="shared" si="13"/>
        <v>44545.520833333328</v>
      </c>
      <c r="AE163" s="46">
        <f t="shared" si="14"/>
        <v>44545.479166666664</v>
      </c>
    </row>
    <row r="164" spans="1:31" ht="21" customHeight="1" thickBot="1" x14ac:dyDescent="0.3">
      <c r="A164" s="521">
        <v>17</v>
      </c>
      <c r="B164" s="512">
        <v>44545</v>
      </c>
      <c r="C164" s="523">
        <v>44545.625</v>
      </c>
      <c r="D164" s="586">
        <v>44545.833333333336</v>
      </c>
      <c r="E164" s="586">
        <v>44545.875</v>
      </c>
      <c r="F164" s="586">
        <v>44545.916666666664</v>
      </c>
      <c r="G164" s="587">
        <v>44545.958333333336</v>
      </c>
      <c r="H164" s="518" t="s">
        <v>1126</v>
      </c>
      <c r="I164" s="515" t="s">
        <v>175</v>
      </c>
      <c r="J164" s="545" t="s">
        <v>6</v>
      </c>
      <c r="K164" s="617">
        <v>2</v>
      </c>
      <c r="L164" s="617">
        <v>0</v>
      </c>
      <c r="M164" s="550" t="s">
        <v>70</v>
      </c>
      <c r="N164" s="59">
        <v>44704.768229166664</v>
      </c>
      <c r="O164" s="60" t="s">
        <v>166</v>
      </c>
      <c r="P164" s="61" t="s">
        <v>1362</v>
      </c>
      <c r="Q164" s="532"/>
      <c r="R164" s="499">
        <f t="shared" si="10"/>
        <v>1</v>
      </c>
      <c r="S164" s="499">
        <f t="shared" si="11"/>
        <v>0</v>
      </c>
      <c r="T164" s="63">
        <v>0.9557429722377232</v>
      </c>
      <c r="U164" s="64">
        <v>0.46307143568992615</v>
      </c>
      <c r="V164" s="505">
        <v>0.46460515885419584</v>
      </c>
      <c r="W164" s="533">
        <v>0.36155440766584479</v>
      </c>
      <c r="X164" s="506">
        <v>0.17377680540084839</v>
      </c>
      <c r="Y164" s="66">
        <v>2</v>
      </c>
      <c r="Z164" s="67">
        <v>0</v>
      </c>
      <c r="AA164" s="68"/>
      <c r="AB164" s="69"/>
      <c r="AC164" s="45">
        <f t="shared" si="12"/>
        <v>44545.583333333336</v>
      </c>
      <c r="AD164" s="534">
        <f t="shared" si="13"/>
        <v>44545.541666666664</v>
      </c>
      <c r="AE164" s="46">
        <f t="shared" si="14"/>
        <v>44545.5</v>
      </c>
    </row>
    <row r="165" spans="1:31" ht="21" customHeight="1" thickBot="1" x14ac:dyDescent="0.3">
      <c r="A165" s="521">
        <v>17</v>
      </c>
      <c r="B165" s="512">
        <v>44546</v>
      </c>
      <c r="C165" s="523">
        <v>44546.614583333336</v>
      </c>
      <c r="D165" s="586">
        <v>44546.822916666664</v>
      </c>
      <c r="E165" s="586">
        <v>44546.864583333336</v>
      </c>
      <c r="F165" s="586">
        <v>44546.90625</v>
      </c>
      <c r="G165" s="587">
        <v>44546.947916666664</v>
      </c>
      <c r="H165" s="518" t="s">
        <v>911</v>
      </c>
      <c r="I165" s="515" t="s">
        <v>181</v>
      </c>
      <c r="J165" s="548" t="s">
        <v>24</v>
      </c>
      <c r="K165" s="617">
        <v>1</v>
      </c>
      <c r="L165" s="617">
        <v>1</v>
      </c>
      <c r="M165" s="553" t="s">
        <v>32</v>
      </c>
      <c r="N165" s="59">
        <v>44704.768229166664</v>
      </c>
      <c r="O165" s="60" t="s">
        <v>166</v>
      </c>
      <c r="P165" s="61" t="s">
        <v>1362</v>
      </c>
      <c r="Q165" s="532"/>
      <c r="R165" s="499">
        <f t="shared" si="10"/>
        <v>2</v>
      </c>
      <c r="S165" s="499">
        <f t="shared" si="11"/>
        <v>0</v>
      </c>
      <c r="T165" s="63">
        <v>1.6582499231610979</v>
      </c>
      <c r="U165" s="64">
        <v>0.3888571560382843</v>
      </c>
      <c r="V165" s="505">
        <v>0.68968906559191101</v>
      </c>
      <c r="W165" s="533">
        <v>0.22678144266121725</v>
      </c>
      <c r="X165" s="506">
        <v>8.189672976732254E-2</v>
      </c>
      <c r="Y165" s="66">
        <v>1</v>
      </c>
      <c r="Z165" s="67">
        <v>1</v>
      </c>
      <c r="AA165" s="68"/>
      <c r="AB165" s="69"/>
      <c r="AC165" s="45">
        <f t="shared" si="12"/>
        <v>44546.572916666672</v>
      </c>
      <c r="AD165" s="534">
        <f t="shared" si="13"/>
        <v>44546.53125</v>
      </c>
      <c r="AE165" s="46">
        <f t="shared" si="14"/>
        <v>44546.489583333336</v>
      </c>
    </row>
    <row r="166" spans="1:31" ht="21" customHeight="1" thickBot="1" x14ac:dyDescent="0.3">
      <c r="A166" s="521">
        <v>17</v>
      </c>
      <c r="B166" s="512">
        <v>44546</v>
      </c>
      <c r="C166" s="523">
        <v>44546.625</v>
      </c>
      <c r="D166" s="586">
        <v>44546.833333333336</v>
      </c>
      <c r="E166" s="586">
        <v>44546.875</v>
      </c>
      <c r="F166" s="586">
        <v>44546.916666666664</v>
      </c>
      <c r="G166" s="587">
        <v>44546.958333333336</v>
      </c>
      <c r="H166" s="518" t="s">
        <v>1131</v>
      </c>
      <c r="I166" s="515" t="s">
        <v>165</v>
      </c>
      <c r="J166" s="545" t="s">
        <v>41</v>
      </c>
      <c r="K166" s="617">
        <v>3</v>
      </c>
      <c r="L166" s="617">
        <v>1</v>
      </c>
      <c r="M166" s="550" t="s">
        <v>53</v>
      </c>
      <c r="N166" s="59">
        <v>44704.768229166664</v>
      </c>
      <c r="O166" s="60" t="s">
        <v>166</v>
      </c>
      <c r="P166" s="61" t="s">
        <v>1362</v>
      </c>
      <c r="Q166" s="532"/>
      <c r="R166" s="499">
        <f t="shared" si="10"/>
        <v>2</v>
      </c>
      <c r="S166" s="499">
        <f t="shared" si="11"/>
        <v>0</v>
      </c>
      <c r="T166" s="63">
        <v>1.9096786635262626</v>
      </c>
      <c r="U166" s="64">
        <v>0.3717142641544342</v>
      </c>
      <c r="V166" s="505">
        <v>0.74472355584581862</v>
      </c>
      <c r="W166" s="533">
        <v>0.18857605801147401</v>
      </c>
      <c r="X166" s="506">
        <v>6.3158527016639709E-2</v>
      </c>
      <c r="Y166" s="66">
        <v>3</v>
      </c>
      <c r="Z166" s="67">
        <v>1</v>
      </c>
      <c r="AA166" s="68"/>
      <c r="AB166" s="69"/>
      <c r="AC166" s="45">
        <f t="shared" si="12"/>
        <v>44546.583333333336</v>
      </c>
      <c r="AD166" s="534">
        <f t="shared" si="13"/>
        <v>44546.541666666664</v>
      </c>
      <c r="AE166" s="46">
        <f t="shared" si="14"/>
        <v>44546.5</v>
      </c>
    </row>
    <row r="167" spans="1:31" ht="21" customHeight="1" thickBot="1" x14ac:dyDescent="0.3">
      <c r="A167" s="520">
        <v>18</v>
      </c>
      <c r="B167" s="511">
        <v>44548</v>
      </c>
      <c r="C167" s="525">
        <v>44548.520833333336</v>
      </c>
      <c r="D167" s="584">
        <v>44548.729166666664</v>
      </c>
      <c r="E167" s="584">
        <v>44548.770833333336</v>
      </c>
      <c r="F167" s="584">
        <v>44548.8125</v>
      </c>
      <c r="G167" s="585">
        <v>44548.854166666664</v>
      </c>
      <c r="H167" s="517" t="s">
        <v>1134</v>
      </c>
      <c r="I167" s="514" t="s">
        <v>820</v>
      </c>
      <c r="J167" s="544" t="s">
        <v>818</v>
      </c>
      <c r="K167" s="617">
        <v>1</v>
      </c>
      <c r="L167" s="617">
        <v>4</v>
      </c>
      <c r="M167" s="549" t="s">
        <v>6</v>
      </c>
      <c r="N167" s="47">
        <v>44704.768229166664</v>
      </c>
      <c r="O167" s="48" t="s">
        <v>166</v>
      </c>
      <c r="P167" s="49" t="s">
        <v>1362</v>
      </c>
      <c r="Q167" s="50"/>
      <c r="R167" s="501">
        <f t="shared" si="10"/>
        <v>1</v>
      </c>
      <c r="S167" s="501">
        <f t="shared" si="11"/>
        <v>1</v>
      </c>
      <c r="T167" s="51">
        <v>0.64774281638009201</v>
      </c>
      <c r="U167" s="52">
        <v>0.793071448802948</v>
      </c>
      <c r="V167" s="502">
        <v>0.26934719879941077</v>
      </c>
      <c r="W167" s="503">
        <v>0.37488606722685236</v>
      </c>
      <c r="X167" s="504">
        <v>0.35574164986610413</v>
      </c>
      <c r="Y167" s="53">
        <v>1</v>
      </c>
      <c r="Z167" s="54">
        <v>4</v>
      </c>
      <c r="AA167" s="55"/>
      <c r="AB167" s="56"/>
      <c r="AC167" s="83">
        <f t="shared" si="12"/>
        <v>44548.479166666672</v>
      </c>
      <c r="AD167" s="84">
        <f t="shared" si="13"/>
        <v>44548.4375</v>
      </c>
      <c r="AE167" s="85">
        <f t="shared" si="14"/>
        <v>44548.395833333336</v>
      </c>
    </row>
    <row r="168" spans="1:31" ht="21" customHeight="1" thickBot="1" x14ac:dyDescent="0.3">
      <c r="A168" s="521">
        <v>18</v>
      </c>
      <c r="B168" s="512">
        <v>44549</v>
      </c>
      <c r="C168" s="523">
        <v>44549.375</v>
      </c>
      <c r="D168" s="586">
        <v>44549.583333333336</v>
      </c>
      <c r="E168" s="586">
        <v>44549.625</v>
      </c>
      <c r="F168" s="586">
        <v>44549.666666666664</v>
      </c>
      <c r="G168" s="587">
        <v>44549.708333333336</v>
      </c>
      <c r="H168" s="518" t="s">
        <v>1136</v>
      </c>
      <c r="I168" s="515" t="s">
        <v>173</v>
      </c>
      <c r="J168" s="548" t="s">
        <v>53</v>
      </c>
      <c r="K168" s="617">
        <v>0</v>
      </c>
      <c r="L168" s="617">
        <v>4</v>
      </c>
      <c r="M168" s="553" t="s">
        <v>45</v>
      </c>
      <c r="N168" s="59">
        <v>44704.768229166664</v>
      </c>
      <c r="O168" s="60" t="s">
        <v>166</v>
      </c>
      <c r="P168" s="61" t="s">
        <v>1362</v>
      </c>
      <c r="Q168" s="532"/>
      <c r="R168" s="499">
        <f t="shared" si="10"/>
        <v>0</v>
      </c>
      <c r="S168" s="499">
        <f t="shared" si="11"/>
        <v>2</v>
      </c>
      <c r="T168" s="63">
        <v>0.26894997698920114</v>
      </c>
      <c r="U168" s="64">
        <v>1.6003571748733521</v>
      </c>
      <c r="V168" s="505">
        <v>5.8088591855011119E-2</v>
      </c>
      <c r="W168" s="533">
        <v>0.22810782233733543</v>
      </c>
      <c r="X168" s="506">
        <v>0.71246618032455444</v>
      </c>
      <c r="Y168" s="66">
        <v>0</v>
      </c>
      <c r="Z168" s="67">
        <v>4</v>
      </c>
      <c r="AA168" s="68"/>
      <c r="AB168" s="69"/>
      <c r="AC168" s="45">
        <f t="shared" si="12"/>
        <v>44549.333333333336</v>
      </c>
      <c r="AD168" s="534">
        <f t="shared" si="13"/>
        <v>44549.291666666664</v>
      </c>
      <c r="AE168" s="46">
        <f t="shared" si="14"/>
        <v>44549.25</v>
      </c>
    </row>
    <row r="169" spans="1:31" ht="21" customHeight="1" thickBot="1" x14ac:dyDescent="0.3">
      <c r="A169" s="521">
        <v>18</v>
      </c>
      <c r="B169" s="512">
        <v>44549</v>
      </c>
      <c r="C169" s="523">
        <v>44549.375</v>
      </c>
      <c r="D169" s="586">
        <v>44549.583333333336</v>
      </c>
      <c r="E169" s="586">
        <v>44549.625</v>
      </c>
      <c r="F169" s="586">
        <v>44549.666666666664</v>
      </c>
      <c r="G169" s="587">
        <v>44549.708333333336</v>
      </c>
      <c r="H169" s="518" t="s">
        <v>1139</v>
      </c>
      <c r="I169" s="515" t="s">
        <v>182</v>
      </c>
      <c r="J169" s="545" t="s">
        <v>74</v>
      </c>
      <c r="K169" s="617">
        <v>0</v>
      </c>
      <c r="L169" s="617">
        <v>0</v>
      </c>
      <c r="M169" s="550" t="s">
        <v>24</v>
      </c>
      <c r="N169" s="59">
        <v>44704.768229166664</v>
      </c>
      <c r="O169" s="60" t="s">
        <v>166</v>
      </c>
      <c r="P169" s="61" t="s">
        <v>1362</v>
      </c>
      <c r="Q169" s="532"/>
      <c r="R169" s="499">
        <f t="shared" si="10"/>
        <v>0</v>
      </c>
      <c r="S169" s="499">
        <f t="shared" si="11"/>
        <v>1</v>
      </c>
      <c r="T169" s="63">
        <v>0.42774288994925358</v>
      </c>
      <c r="U169" s="64">
        <v>0.7587856650352478</v>
      </c>
      <c r="V169" s="505">
        <v>0.18883500880161289</v>
      </c>
      <c r="W169" s="533">
        <v>0.41269779420768732</v>
      </c>
      <c r="X169" s="506">
        <v>0.39845186471939087</v>
      </c>
      <c r="Y169" s="66">
        <v>0</v>
      </c>
      <c r="Z169" s="67">
        <v>0</v>
      </c>
      <c r="AA169" s="68"/>
      <c r="AB169" s="69"/>
      <c r="AC169" s="45">
        <f t="shared" si="12"/>
        <v>44549.333333333336</v>
      </c>
      <c r="AD169" s="534">
        <f t="shared" si="13"/>
        <v>44549.291666666664</v>
      </c>
      <c r="AE169" s="46">
        <f t="shared" si="14"/>
        <v>44549.25</v>
      </c>
    </row>
    <row r="170" spans="1:31" ht="21" customHeight="1" thickBot="1" x14ac:dyDescent="0.3">
      <c r="A170" s="521">
        <v>18</v>
      </c>
      <c r="B170" s="512">
        <v>44549</v>
      </c>
      <c r="C170" s="523">
        <v>44549.479166666664</v>
      </c>
      <c r="D170" s="586">
        <v>44549.6875</v>
      </c>
      <c r="E170" s="586">
        <v>44549.729166666664</v>
      </c>
      <c r="F170" s="586">
        <v>44549.770833333336</v>
      </c>
      <c r="G170" s="587">
        <v>44549.8125</v>
      </c>
      <c r="H170" s="518" t="s">
        <v>1137</v>
      </c>
      <c r="I170" s="515" t="s">
        <v>171</v>
      </c>
      <c r="J170" s="548" t="s">
        <v>64</v>
      </c>
      <c r="K170" s="617">
        <v>2</v>
      </c>
      <c r="L170" s="617">
        <v>2</v>
      </c>
      <c r="M170" s="553" t="s">
        <v>41</v>
      </c>
      <c r="N170" s="59">
        <v>44704.768229166664</v>
      </c>
      <c r="O170" s="60" t="s">
        <v>166</v>
      </c>
      <c r="P170" s="61" t="s">
        <v>1362</v>
      </c>
      <c r="Q170" s="532"/>
      <c r="R170" s="499">
        <f t="shared" si="10"/>
        <v>1</v>
      </c>
      <c r="S170" s="499">
        <f t="shared" si="11"/>
        <v>1</v>
      </c>
      <c r="T170" s="63">
        <v>1.3865498304367065</v>
      </c>
      <c r="U170" s="64">
        <v>0.9730713963508606</v>
      </c>
      <c r="V170" s="505">
        <v>0.46371002239414377</v>
      </c>
      <c r="W170" s="533">
        <v>0.27190145186575193</v>
      </c>
      <c r="X170" s="506">
        <v>0.26372981071472168</v>
      </c>
      <c r="Y170" s="66">
        <v>2</v>
      </c>
      <c r="Z170" s="67">
        <v>2</v>
      </c>
      <c r="AA170" s="68"/>
      <c r="AB170" s="69"/>
      <c r="AC170" s="45">
        <f t="shared" si="12"/>
        <v>44549.4375</v>
      </c>
      <c r="AD170" s="534">
        <f t="shared" si="13"/>
        <v>44549.395833333328</v>
      </c>
      <c r="AE170" s="46">
        <f t="shared" si="14"/>
        <v>44549.354166666664</v>
      </c>
    </row>
    <row r="171" spans="1:31" ht="21" customHeight="1" thickBot="1" x14ac:dyDescent="0.3">
      <c r="A171" s="520">
        <v>19</v>
      </c>
      <c r="B171" s="511">
        <v>44556</v>
      </c>
      <c r="C171" s="525">
        <v>44556.416666666664</v>
      </c>
      <c r="D171" s="584">
        <v>44556.625</v>
      </c>
      <c r="E171" s="584">
        <v>44556.666666666664</v>
      </c>
      <c r="F171" s="584">
        <v>44556.708333333336</v>
      </c>
      <c r="G171" s="585">
        <v>44556.75</v>
      </c>
      <c r="H171" s="517" t="s">
        <v>1142</v>
      </c>
      <c r="I171" s="514" t="s">
        <v>179</v>
      </c>
      <c r="J171" s="544" t="s">
        <v>45</v>
      </c>
      <c r="K171" s="617">
        <v>6</v>
      </c>
      <c r="L171" s="617">
        <v>3</v>
      </c>
      <c r="M171" s="549" t="s">
        <v>36</v>
      </c>
      <c r="N171" s="47">
        <v>44704.768229166664</v>
      </c>
      <c r="O171" s="48" t="s">
        <v>166</v>
      </c>
      <c r="P171" s="49" t="s">
        <v>1362</v>
      </c>
      <c r="Q171" s="50"/>
      <c r="R171" s="501">
        <f t="shared" si="10"/>
        <v>3</v>
      </c>
      <c r="S171" s="501">
        <f t="shared" si="11"/>
        <v>1</v>
      </c>
      <c r="T171" s="51">
        <v>2.519550085067749</v>
      </c>
      <c r="U171" s="52">
        <v>0.83049994707107544</v>
      </c>
      <c r="V171" s="502">
        <v>0.72602980553668706</v>
      </c>
      <c r="W171" s="503">
        <v>0.15709428342034792</v>
      </c>
      <c r="X171" s="504">
        <v>0.1021111011505127</v>
      </c>
      <c r="Y171" s="53">
        <v>6</v>
      </c>
      <c r="Z171" s="54">
        <v>3</v>
      </c>
      <c r="AA171" s="55"/>
      <c r="AB171" s="56"/>
      <c r="AC171" s="83">
        <f t="shared" si="12"/>
        <v>44556.375</v>
      </c>
      <c r="AD171" s="84">
        <f t="shared" si="13"/>
        <v>44556.333333333328</v>
      </c>
      <c r="AE171" s="85">
        <f t="shared" si="14"/>
        <v>44556.291666666664</v>
      </c>
    </row>
    <row r="172" spans="1:31" ht="21" customHeight="1" thickBot="1" x14ac:dyDescent="0.3">
      <c r="A172" s="521">
        <v>19</v>
      </c>
      <c r="B172" s="512">
        <v>44556</v>
      </c>
      <c r="C172" s="523">
        <v>44556.416666666664</v>
      </c>
      <c r="D172" s="586">
        <v>44556.625</v>
      </c>
      <c r="E172" s="586">
        <v>44556.666666666664</v>
      </c>
      <c r="F172" s="586">
        <v>44556.708333333336</v>
      </c>
      <c r="G172" s="587">
        <v>44556.75</v>
      </c>
      <c r="H172" s="518" t="s">
        <v>1144</v>
      </c>
      <c r="I172" s="515" t="s">
        <v>872</v>
      </c>
      <c r="J172" s="545" t="s">
        <v>967</v>
      </c>
      <c r="K172" s="617">
        <v>0</v>
      </c>
      <c r="L172" s="617">
        <v>5</v>
      </c>
      <c r="M172" s="550" t="s">
        <v>6</v>
      </c>
      <c r="N172" s="59">
        <v>44704.768229166664</v>
      </c>
      <c r="O172" s="60" t="s">
        <v>166</v>
      </c>
      <c r="P172" s="61" t="s">
        <v>1362</v>
      </c>
      <c r="Q172" s="532"/>
      <c r="R172" s="499">
        <f t="shared" si="10"/>
        <v>0</v>
      </c>
      <c r="S172" s="499">
        <f t="shared" si="11"/>
        <v>2</v>
      </c>
      <c r="T172" s="63">
        <v>0.77055001258850098</v>
      </c>
      <c r="U172" s="64">
        <v>1.9605002403259277</v>
      </c>
      <c r="V172" s="505">
        <v>0.13872004432719817</v>
      </c>
      <c r="W172" s="533">
        <v>0.20760729405786521</v>
      </c>
      <c r="X172" s="506">
        <v>0.64957928657531738</v>
      </c>
      <c r="Y172" s="66">
        <v>0</v>
      </c>
      <c r="Z172" s="67">
        <v>5</v>
      </c>
      <c r="AA172" s="68"/>
      <c r="AB172" s="69"/>
      <c r="AC172" s="45">
        <f t="shared" si="12"/>
        <v>44556.375</v>
      </c>
      <c r="AD172" s="534">
        <f t="shared" si="13"/>
        <v>44556.333333333328</v>
      </c>
      <c r="AE172" s="46">
        <f t="shared" si="14"/>
        <v>44556.291666666664</v>
      </c>
    </row>
    <row r="173" spans="1:31" ht="21" customHeight="1" thickBot="1" x14ac:dyDescent="0.3">
      <c r="A173" s="521">
        <v>19</v>
      </c>
      <c r="B173" s="512">
        <v>44556</v>
      </c>
      <c r="C173" s="523">
        <v>44556.416666666664</v>
      </c>
      <c r="D173" s="586">
        <v>44556.625</v>
      </c>
      <c r="E173" s="586">
        <v>44556.666666666664</v>
      </c>
      <c r="F173" s="586">
        <v>44556.708333333336</v>
      </c>
      <c r="G173" s="587">
        <v>44556.75</v>
      </c>
      <c r="H173" s="518" t="s">
        <v>1145</v>
      </c>
      <c r="I173" s="515" t="s">
        <v>171</v>
      </c>
      <c r="J173" s="545" t="s">
        <v>64</v>
      </c>
      <c r="K173" s="617">
        <v>3</v>
      </c>
      <c r="L173" s="617">
        <v>0</v>
      </c>
      <c r="M173" s="550" t="s">
        <v>28</v>
      </c>
      <c r="N173" s="59">
        <v>44704.768229166664</v>
      </c>
      <c r="O173" s="60" t="s">
        <v>166</v>
      </c>
      <c r="P173" s="61" t="s">
        <v>1362</v>
      </c>
      <c r="Q173" s="532"/>
      <c r="R173" s="499">
        <f t="shared" si="10"/>
        <v>2</v>
      </c>
      <c r="S173" s="499">
        <f t="shared" si="11"/>
        <v>1</v>
      </c>
      <c r="T173" s="63">
        <v>1.8045498132705688</v>
      </c>
      <c r="U173" s="64">
        <v>1.2105000019073486</v>
      </c>
      <c r="V173" s="505">
        <v>0.51047301870643114</v>
      </c>
      <c r="W173" s="533">
        <v>0.23099643984221874</v>
      </c>
      <c r="X173" s="506">
        <v>0.25566154718399048</v>
      </c>
      <c r="Y173" s="66">
        <v>3</v>
      </c>
      <c r="Z173" s="67">
        <v>0</v>
      </c>
      <c r="AA173" s="68"/>
      <c r="AB173" s="69"/>
      <c r="AC173" s="45">
        <f t="shared" si="12"/>
        <v>44556.375</v>
      </c>
      <c r="AD173" s="534">
        <f t="shared" si="13"/>
        <v>44556.333333333328</v>
      </c>
      <c r="AE173" s="46">
        <f t="shared" si="14"/>
        <v>44556.291666666664</v>
      </c>
    </row>
    <row r="174" spans="1:31" ht="21" customHeight="1" thickBot="1" x14ac:dyDescent="0.3">
      <c r="A174" s="521">
        <v>19</v>
      </c>
      <c r="B174" s="512">
        <v>44556</v>
      </c>
      <c r="C174" s="523">
        <v>44556.416666666664</v>
      </c>
      <c r="D174" s="586">
        <v>44556.625</v>
      </c>
      <c r="E174" s="586">
        <v>44556.666666666664</v>
      </c>
      <c r="F174" s="586">
        <v>44556.708333333336</v>
      </c>
      <c r="G174" s="587">
        <v>44556.75</v>
      </c>
      <c r="H174" s="518" t="s">
        <v>1146</v>
      </c>
      <c r="I174" s="515" t="s">
        <v>167</v>
      </c>
      <c r="J174" s="545" t="s">
        <v>70</v>
      </c>
      <c r="K174" s="617">
        <v>2</v>
      </c>
      <c r="L174" s="617">
        <v>3</v>
      </c>
      <c r="M174" s="550" t="s">
        <v>61</v>
      </c>
      <c r="N174" s="59">
        <v>44704.768229166664</v>
      </c>
      <c r="O174" s="60" t="s">
        <v>166</v>
      </c>
      <c r="P174" s="61" t="s">
        <v>1362</v>
      </c>
      <c r="Q174" s="532"/>
      <c r="R174" s="499">
        <f t="shared" si="10"/>
        <v>2</v>
      </c>
      <c r="S174" s="499">
        <f t="shared" si="11"/>
        <v>1</v>
      </c>
      <c r="T174" s="63">
        <v>1.705549955368042</v>
      </c>
      <c r="U174" s="64">
        <v>1.2804999351501465</v>
      </c>
      <c r="V174" s="505">
        <v>0.47223438650277005</v>
      </c>
      <c r="W174" s="533">
        <v>0.23773487723610306</v>
      </c>
      <c r="X174" s="506">
        <v>0.28775292634963989</v>
      </c>
      <c r="Y174" s="66">
        <v>2</v>
      </c>
      <c r="Z174" s="67">
        <v>3</v>
      </c>
      <c r="AA174" s="68"/>
      <c r="AB174" s="69"/>
      <c r="AC174" s="45">
        <f t="shared" si="12"/>
        <v>44556.375</v>
      </c>
      <c r="AD174" s="534">
        <f t="shared" si="13"/>
        <v>44556.333333333328</v>
      </c>
      <c r="AE174" s="46">
        <f t="shared" si="14"/>
        <v>44556.291666666664</v>
      </c>
    </row>
    <row r="175" spans="1:31" ht="21" customHeight="1" thickBot="1" x14ac:dyDescent="0.3">
      <c r="A175" s="521">
        <v>19</v>
      </c>
      <c r="B175" s="512">
        <v>44556</v>
      </c>
      <c r="C175" s="523">
        <v>44556.520833333336</v>
      </c>
      <c r="D175" s="586">
        <v>44556.729166666664</v>
      </c>
      <c r="E175" s="586">
        <v>44556.770833333336</v>
      </c>
      <c r="F175" s="586">
        <v>44556.8125</v>
      </c>
      <c r="G175" s="587">
        <v>44556.854166666664</v>
      </c>
      <c r="H175" s="518" t="s">
        <v>915</v>
      </c>
      <c r="I175" s="515" t="s">
        <v>176</v>
      </c>
      <c r="J175" s="547" t="s">
        <v>10</v>
      </c>
      <c r="K175" s="617">
        <v>1</v>
      </c>
      <c r="L175" s="617">
        <v>3</v>
      </c>
      <c r="M175" s="552" t="s">
        <v>24</v>
      </c>
      <c r="N175" s="59">
        <v>44704.768229166664</v>
      </c>
      <c r="O175" s="60" t="s">
        <v>166</v>
      </c>
      <c r="P175" s="61" t="s">
        <v>1362</v>
      </c>
      <c r="Q175" s="532"/>
      <c r="R175" s="499">
        <f t="shared" si="10"/>
        <v>1</v>
      </c>
      <c r="S175" s="499">
        <f t="shared" si="11"/>
        <v>2</v>
      </c>
      <c r="T175" s="63">
        <v>1.0785499811172485</v>
      </c>
      <c r="U175" s="64">
        <v>1.810499906539917</v>
      </c>
      <c r="V175" s="505">
        <v>0.22446918745308017</v>
      </c>
      <c r="W175" s="533">
        <v>0.23031199290215046</v>
      </c>
      <c r="X175" s="506">
        <v>0.54243463277816772</v>
      </c>
      <c r="Y175" s="66">
        <v>1</v>
      </c>
      <c r="Z175" s="67">
        <v>3</v>
      </c>
      <c r="AA175" s="68"/>
      <c r="AB175" s="69"/>
      <c r="AC175" s="45">
        <f t="shared" si="12"/>
        <v>44556.479166666672</v>
      </c>
      <c r="AD175" s="534">
        <f t="shared" si="13"/>
        <v>44556.4375</v>
      </c>
      <c r="AE175" s="46">
        <f t="shared" si="14"/>
        <v>44556.395833333336</v>
      </c>
    </row>
    <row r="176" spans="1:31" ht="21" customHeight="1" thickBot="1" x14ac:dyDescent="0.3">
      <c r="A176" s="521">
        <v>19</v>
      </c>
      <c r="B176" s="512">
        <v>44556</v>
      </c>
      <c r="C176" s="523">
        <v>44556.625</v>
      </c>
      <c r="D176" s="586">
        <v>44556.833333333336</v>
      </c>
      <c r="E176" s="586">
        <v>44556.875</v>
      </c>
      <c r="F176" s="586">
        <v>44556.916666666664</v>
      </c>
      <c r="G176" s="587">
        <v>44556.958333333336</v>
      </c>
      <c r="H176" s="518" t="s">
        <v>1140</v>
      </c>
      <c r="I176" s="515" t="s">
        <v>875</v>
      </c>
      <c r="J176" s="547" t="s">
        <v>16</v>
      </c>
      <c r="K176" s="617">
        <v>2</v>
      </c>
      <c r="L176" s="617">
        <v>0</v>
      </c>
      <c r="M176" s="552" t="s">
        <v>364</v>
      </c>
      <c r="N176" s="59">
        <v>44704.768229166664</v>
      </c>
      <c r="O176" s="60" t="s">
        <v>166</v>
      </c>
      <c r="P176" s="61" t="s">
        <v>1362</v>
      </c>
      <c r="Q176" s="532"/>
      <c r="R176" s="499">
        <f t="shared" si="10"/>
        <v>1</v>
      </c>
      <c r="S176" s="499">
        <f t="shared" si="11"/>
        <v>1</v>
      </c>
      <c r="T176" s="63">
        <v>1.4195499420166016</v>
      </c>
      <c r="U176" s="64">
        <v>1.1505000591278076</v>
      </c>
      <c r="V176" s="505">
        <v>0.43106929973918584</v>
      </c>
      <c r="W176" s="533">
        <v>0.26282702576347128</v>
      </c>
      <c r="X176" s="506">
        <v>0.30523428320884705</v>
      </c>
      <c r="Y176" s="66">
        <v>2</v>
      </c>
      <c r="Z176" s="67">
        <v>0</v>
      </c>
      <c r="AA176" s="68"/>
      <c r="AB176" s="69"/>
      <c r="AC176" s="45">
        <f t="shared" si="12"/>
        <v>44556.583333333336</v>
      </c>
      <c r="AD176" s="534">
        <f t="shared" si="13"/>
        <v>44556.541666666664</v>
      </c>
      <c r="AE176" s="46">
        <f t="shared" si="14"/>
        <v>44556.5</v>
      </c>
    </row>
    <row r="177" spans="1:31" ht="21" customHeight="1" thickBot="1" x14ac:dyDescent="0.3">
      <c r="A177" s="521">
        <v>19</v>
      </c>
      <c r="B177" s="512">
        <v>44557</v>
      </c>
      <c r="C177" s="523">
        <v>44557.625</v>
      </c>
      <c r="D177" s="586">
        <v>44557.833333333336</v>
      </c>
      <c r="E177" s="586">
        <v>44557.875</v>
      </c>
      <c r="F177" s="586">
        <v>44557.916666666664</v>
      </c>
      <c r="G177" s="587">
        <v>44557.958333333336</v>
      </c>
      <c r="H177" s="518" t="s">
        <v>1143</v>
      </c>
      <c r="I177" s="515" t="s">
        <v>173</v>
      </c>
      <c r="J177" s="547" t="s">
        <v>53</v>
      </c>
      <c r="K177" s="617">
        <v>1</v>
      </c>
      <c r="L177" s="617">
        <v>1</v>
      </c>
      <c r="M177" s="552" t="s">
        <v>49</v>
      </c>
      <c r="N177" s="59">
        <v>44704.768229166664</v>
      </c>
      <c r="O177" s="60" t="s">
        <v>166</v>
      </c>
      <c r="P177" s="61" t="s">
        <v>1362</v>
      </c>
      <c r="Q177" s="532"/>
      <c r="R177" s="499">
        <f t="shared" si="10"/>
        <v>1</v>
      </c>
      <c r="S177" s="499">
        <f t="shared" si="11"/>
        <v>2</v>
      </c>
      <c r="T177" s="63">
        <v>1.1775499582290649</v>
      </c>
      <c r="U177" s="64">
        <v>1.6105000972747803</v>
      </c>
      <c r="V177" s="505">
        <v>0.27879022093135747</v>
      </c>
      <c r="W177" s="533">
        <v>0.24673544748667192</v>
      </c>
      <c r="X177" s="506">
        <v>0.47286447882652283</v>
      </c>
      <c r="Y177" s="66">
        <v>1</v>
      </c>
      <c r="Z177" s="67">
        <v>1</v>
      </c>
      <c r="AA177" s="68"/>
      <c r="AB177" s="69"/>
      <c r="AC177" s="45">
        <f t="shared" si="12"/>
        <v>44557.583333333336</v>
      </c>
      <c r="AD177" s="534">
        <f t="shared" si="13"/>
        <v>44557.541666666664</v>
      </c>
      <c r="AE177" s="46">
        <f t="shared" si="14"/>
        <v>44557.5</v>
      </c>
    </row>
    <row r="178" spans="1:31" ht="21" customHeight="1" thickBot="1" x14ac:dyDescent="0.3">
      <c r="A178" s="520">
        <v>20</v>
      </c>
      <c r="B178" s="511">
        <v>44558</v>
      </c>
      <c r="C178" s="525">
        <v>44558.416666666664</v>
      </c>
      <c r="D178" s="584">
        <v>44558.625</v>
      </c>
      <c r="E178" s="584">
        <v>44558.666666666664</v>
      </c>
      <c r="F178" s="584">
        <v>44558.708333333336</v>
      </c>
      <c r="G178" s="585">
        <v>44558.75</v>
      </c>
      <c r="H178" s="517" t="s">
        <v>1151</v>
      </c>
      <c r="I178" s="514" t="s">
        <v>170</v>
      </c>
      <c r="J178" s="578" t="s">
        <v>28</v>
      </c>
      <c r="K178" s="617">
        <v>3</v>
      </c>
      <c r="L178" s="617">
        <v>0</v>
      </c>
      <c r="M178" s="579" t="s">
        <v>967</v>
      </c>
      <c r="N178" s="47">
        <v>44704.768229166664</v>
      </c>
      <c r="O178" s="48" t="s">
        <v>166</v>
      </c>
      <c r="P178" s="49" t="s">
        <v>1362</v>
      </c>
      <c r="Q178" s="50"/>
      <c r="R178" s="501">
        <f t="shared" si="10"/>
        <v>1</v>
      </c>
      <c r="S178" s="501">
        <f t="shared" si="11"/>
        <v>0</v>
      </c>
      <c r="T178" s="51">
        <v>0.55015713827950607</v>
      </c>
      <c r="U178" s="52">
        <v>0.24585716426372528</v>
      </c>
      <c r="V178" s="502">
        <v>0.35168788813507995</v>
      </c>
      <c r="W178" s="503">
        <v>0.51423704702881545</v>
      </c>
      <c r="X178" s="504">
        <v>0.13407318294048309</v>
      </c>
      <c r="Y178" s="53">
        <v>3</v>
      </c>
      <c r="Z178" s="54">
        <v>0</v>
      </c>
      <c r="AA178" s="55"/>
      <c r="AB178" s="56"/>
      <c r="AC178" s="83">
        <f t="shared" si="12"/>
        <v>44558.375</v>
      </c>
      <c r="AD178" s="84">
        <f t="shared" si="13"/>
        <v>44558.333333333328</v>
      </c>
      <c r="AE178" s="85">
        <f t="shared" si="14"/>
        <v>44558.291666666664</v>
      </c>
    </row>
    <row r="179" spans="1:31" ht="21" customHeight="1" thickBot="1" x14ac:dyDescent="0.3">
      <c r="A179" s="521">
        <v>20</v>
      </c>
      <c r="B179" s="512">
        <v>44558</v>
      </c>
      <c r="C179" s="523">
        <v>44558.416666666664</v>
      </c>
      <c r="D179" s="586">
        <v>44558.625</v>
      </c>
      <c r="E179" s="586">
        <v>44558.666666666664</v>
      </c>
      <c r="F179" s="586">
        <v>44558.708333333336</v>
      </c>
      <c r="G179" s="587">
        <v>44558.75</v>
      </c>
      <c r="H179" s="518" t="s">
        <v>1156</v>
      </c>
      <c r="I179" s="515" t="s">
        <v>178</v>
      </c>
      <c r="J179" s="545" t="s">
        <v>61</v>
      </c>
      <c r="K179" s="617">
        <v>1</v>
      </c>
      <c r="L179" s="617">
        <v>1</v>
      </c>
      <c r="M179" s="550" t="s">
        <v>64</v>
      </c>
      <c r="N179" s="59">
        <v>44704.768229166664</v>
      </c>
      <c r="O179" s="60" t="s">
        <v>166</v>
      </c>
      <c r="P179" s="61" t="s">
        <v>1362</v>
      </c>
      <c r="Q179" s="532"/>
      <c r="R179" s="499">
        <f t="shared" si="10"/>
        <v>1</v>
      </c>
      <c r="S179" s="499">
        <f t="shared" si="11"/>
        <v>1</v>
      </c>
      <c r="T179" s="63">
        <v>0.3710142884935651</v>
      </c>
      <c r="U179" s="64">
        <v>0.55728572607040405</v>
      </c>
      <c r="V179" s="505">
        <v>0.19534240336627051</v>
      </c>
      <c r="W179" s="533">
        <v>0.48126440371446738</v>
      </c>
      <c r="X179" s="506">
        <v>0.32339110970497131</v>
      </c>
      <c r="Y179" s="66">
        <v>1</v>
      </c>
      <c r="Z179" s="67">
        <v>1</v>
      </c>
      <c r="AA179" s="68"/>
      <c r="AB179" s="69"/>
      <c r="AC179" s="45">
        <f t="shared" si="12"/>
        <v>44558.375</v>
      </c>
      <c r="AD179" s="534">
        <f t="shared" si="13"/>
        <v>44558.333333333328</v>
      </c>
      <c r="AE179" s="46">
        <f t="shared" si="14"/>
        <v>44558.291666666664</v>
      </c>
    </row>
    <row r="180" spans="1:31" ht="21" customHeight="1" thickBot="1" x14ac:dyDescent="0.3">
      <c r="A180" s="521">
        <v>20</v>
      </c>
      <c r="B180" s="512">
        <v>44558</v>
      </c>
      <c r="C180" s="523">
        <v>44558.416666666664</v>
      </c>
      <c r="D180" s="586">
        <v>44558.625</v>
      </c>
      <c r="E180" s="586">
        <v>44558.666666666664</v>
      </c>
      <c r="F180" s="586">
        <v>44558.708333333336</v>
      </c>
      <c r="G180" s="587">
        <v>44558.75</v>
      </c>
      <c r="H180" s="518" t="s">
        <v>1157</v>
      </c>
      <c r="I180" s="515" t="s">
        <v>871</v>
      </c>
      <c r="J180" s="547" t="s">
        <v>67</v>
      </c>
      <c r="K180" s="617">
        <v>1</v>
      </c>
      <c r="L180" s="617">
        <v>4</v>
      </c>
      <c r="M180" s="552" t="s">
        <v>70</v>
      </c>
      <c r="N180" s="59">
        <v>44704.768229166664</v>
      </c>
      <c r="O180" s="60" t="s">
        <v>166</v>
      </c>
      <c r="P180" s="61" t="s">
        <v>1362</v>
      </c>
      <c r="Q180" s="532"/>
      <c r="R180" s="499">
        <f t="shared" si="10"/>
        <v>1</v>
      </c>
      <c r="S180" s="499">
        <f t="shared" si="11"/>
        <v>0</v>
      </c>
      <c r="T180" s="63">
        <v>1.111549973487854</v>
      </c>
      <c r="U180" s="64">
        <v>0.46871429681777954</v>
      </c>
      <c r="V180" s="505">
        <v>0.51654831254756339</v>
      </c>
      <c r="W180" s="533">
        <v>0.328014829782103</v>
      </c>
      <c r="X180" s="506">
        <v>0.15527766942977905</v>
      </c>
      <c r="Y180" s="66">
        <v>1</v>
      </c>
      <c r="Z180" s="67">
        <v>4</v>
      </c>
      <c r="AA180" s="68"/>
      <c r="AB180" s="69"/>
      <c r="AC180" s="45">
        <f t="shared" si="12"/>
        <v>44558.375</v>
      </c>
      <c r="AD180" s="534">
        <f t="shared" si="13"/>
        <v>44558.333333333328</v>
      </c>
      <c r="AE180" s="46">
        <f t="shared" si="14"/>
        <v>44558.291666666664</v>
      </c>
    </row>
    <row r="181" spans="1:31" ht="21" customHeight="1" thickBot="1" x14ac:dyDescent="0.3">
      <c r="A181" s="521">
        <v>20</v>
      </c>
      <c r="B181" s="512">
        <v>44558</v>
      </c>
      <c r="C181" s="523">
        <v>44558.625</v>
      </c>
      <c r="D181" s="586">
        <v>44558.833333333336</v>
      </c>
      <c r="E181" s="586">
        <v>44558.875</v>
      </c>
      <c r="F181" s="586">
        <v>44558.916666666664</v>
      </c>
      <c r="G181" s="587">
        <v>44558.958333333336</v>
      </c>
      <c r="H181" s="518" t="s">
        <v>1154</v>
      </c>
      <c r="I181" s="515" t="s">
        <v>172</v>
      </c>
      <c r="J181" s="547" t="s">
        <v>36</v>
      </c>
      <c r="K181" s="617">
        <v>1</v>
      </c>
      <c r="L181" s="617">
        <v>0</v>
      </c>
      <c r="M181" s="552" t="s">
        <v>41</v>
      </c>
      <c r="N181" s="59">
        <v>44704.768229166664</v>
      </c>
      <c r="O181" s="60" t="s">
        <v>166</v>
      </c>
      <c r="P181" s="61" t="s">
        <v>1362</v>
      </c>
      <c r="Q181" s="532"/>
      <c r="R181" s="499">
        <f t="shared" si="10"/>
        <v>0</v>
      </c>
      <c r="S181" s="499">
        <f t="shared" si="11"/>
        <v>3</v>
      </c>
      <c r="T181" s="63">
        <v>0.28615713119506836</v>
      </c>
      <c r="U181" s="64">
        <v>2.4804999828338623</v>
      </c>
      <c r="V181" s="505">
        <v>2.8731699101797049E-2</v>
      </c>
      <c r="W181" s="533">
        <v>0.11607138176844542</v>
      </c>
      <c r="X181" s="506">
        <v>0.84154492616653442</v>
      </c>
      <c r="Y181" s="66">
        <v>1</v>
      </c>
      <c r="Z181" s="67">
        <v>0</v>
      </c>
      <c r="AA181" s="68"/>
      <c r="AB181" s="69"/>
      <c r="AC181" s="45">
        <f t="shared" si="12"/>
        <v>44558.583333333336</v>
      </c>
      <c r="AD181" s="534">
        <f t="shared" si="13"/>
        <v>44558.541666666664</v>
      </c>
      <c r="AE181" s="46">
        <f t="shared" si="14"/>
        <v>44558.5</v>
      </c>
    </row>
    <row r="182" spans="1:31" ht="21" customHeight="1" thickBot="1" x14ac:dyDescent="0.3">
      <c r="A182" s="521">
        <v>20</v>
      </c>
      <c r="B182" s="512">
        <v>44559</v>
      </c>
      <c r="C182" s="523">
        <v>44559.604166666664</v>
      </c>
      <c r="D182" s="586">
        <v>44559.8125</v>
      </c>
      <c r="E182" s="586">
        <v>44559.854166666664</v>
      </c>
      <c r="F182" s="586">
        <v>44559.895833333336</v>
      </c>
      <c r="G182" s="587">
        <v>44559.9375</v>
      </c>
      <c r="H182" s="518" t="s">
        <v>1150</v>
      </c>
      <c r="I182" s="515" t="s">
        <v>181</v>
      </c>
      <c r="J182" s="547" t="s">
        <v>24</v>
      </c>
      <c r="K182" s="617">
        <v>1</v>
      </c>
      <c r="L182" s="617">
        <v>1</v>
      </c>
      <c r="M182" s="552" t="s">
        <v>16</v>
      </c>
      <c r="N182" s="59">
        <v>44704.768229166664</v>
      </c>
      <c r="O182" s="60" t="s">
        <v>166</v>
      </c>
      <c r="P182" s="61" t="s">
        <v>1362</v>
      </c>
      <c r="Q182" s="532"/>
      <c r="R182" s="499">
        <f t="shared" si="10"/>
        <v>1</v>
      </c>
      <c r="S182" s="499">
        <f t="shared" si="11"/>
        <v>0</v>
      </c>
      <c r="T182" s="63">
        <v>0.8016643013272966</v>
      </c>
      <c r="U182" s="64">
        <v>0.36021429300308228</v>
      </c>
      <c r="V182" s="505">
        <v>0.43500833724212618</v>
      </c>
      <c r="W182" s="533">
        <v>0.40998976721477287</v>
      </c>
      <c r="X182" s="506">
        <v>0.15498073399066925</v>
      </c>
      <c r="Y182" s="66">
        <v>1</v>
      </c>
      <c r="Z182" s="67">
        <v>1</v>
      </c>
      <c r="AA182" s="68"/>
      <c r="AB182" s="69"/>
      <c r="AC182" s="45">
        <f t="shared" si="12"/>
        <v>44559.5625</v>
      </c>
      <c r="AD182" s="534">
        <f t="shared" si="13"/>
        <v>44559.520833333328</v>
      </c>
      <c r="AE182" s="46">
        <f t="shared" si="14"/>
        <v>44559.479166666664</v>
      </c>
    </row>
    <row r="183" spans="1:31" ht="21" customHeight="1" thickBot="1" x14ac:dyDescent="0.3">
      <c r="A183" s="521">
        <v>20</v>
      </c>
      <c r="B183" s="512">
        <v>44559</v>
      </c>
      <c r="C183" s="523">
        <v>44559.635416666664</v>
      </c>
      <c r="D183" s="586">
        <v>44559.84375</v>
      </c>
      <c r="E183" s="586">
        <v>44559.885416666664</v>
      </c>
      <c r="F183" s="586">
        <v>44559.927083333336</v>
      </c>
      <c r="G183" s="587">
        <v>44559.96875</v>
      </c>
      <c r="H183" s="518" t="s">
        <v>1149</v>
      </c>
      <c r="I183" s="515" t="s">
        <v>867</v>
      </c>
      <c r="J183" s="548" t="s">
        <v>364</v>
      </c>
      <c r="K183" s="617">
        <v>0</v>
      </c>
      <c r="L183" s="617">
        <v>1</v>
      </c>
      <c r="M183" s="553" t="s">
        <v>45</v>
      </c>
      <c r="N183" s="59">
        <v>44704.768229166664</v>
      </c>
      <c r="O183" s="60" t="s">
        <v>166</v>
      </c>
      <c r="P183" s="61" t="s">
        <v>1362</v>
      </c>
      <c r="Q183" s="532"/>
      <c r="R183" s="499">
        <f t="shared" si="10"/>
        <v>0</v>
      </c>
      <c r="S183" s="499">
        <f t="shared" si="11"/>
        <v>1</v>
      </c>
      <c r="T183" s="63">
        <v>0.37266428130013601</v>
      </c>
      <c r="U183" s="64">
        <v>0.94735711812973022</v>
      </c>
      <c r="V183" s="505">
        <v>0.14178141813979586</v>
      </c>
      <c r="W183" s="533">
        <v>0.37009635460684653</v>
      </c>
      <c r="X183" s="506">
        <v>0.48806250095367432</v>
      </c>
      <c r="Y183" s="66">
        <v>0</v>
      </c>
      <c r="Z183" s="67">
        <v>1</v>
      </c>
      <c r="AA183" s="68"/>
      <c r="AB183" s="69"/>
      <c r="AC183" s="45">
        <f t="shared" si="12"/>
        <v>44559.59375</v>
      </c>
      <c r="AD183" s="534">
        <f t="shared" si="13"/>
        <v>44559.552083333328</v>
      </c>
      <c r="AE183" s="46">
        <f t="shared" si="14"/>
        <v>44559.510416666664</v>
      </c>
    </row>
    <row r="184" spans="1:31" ht="21" customHeight="1" thickBot="1" x14ac:dyDescent="0.3">
      <c r="A184" s="521">
        <v>20</v>
      </c>
      <c r="B184" s="512">
        <v>44560</v>
      </c>
      <c r="C184" s="523">
        <v>44560.635416666664</v>
      </c>
      <c r="D184" s="586">
        <v>44560.84375</v>
      </c>
      <c r="E184" s="586">
        <v>44560.885416666664</v>
      </c>
      <c r="F184" s="586">
        <v>44560.927083333336</v>
      </c>
      <c r="G184" s="587">
        <v>44560.96875</v>
      </c>
      <c r="H184" s="518" t="s">
        <v>1155</v>
      </c>
      <c r="I184" s="515" t="s">
        <v>174</v>
      </c>
      <c r="J184" s="547" t="s">
        <v>49</v>
      </c>
      <c r="K184" s="617">
        <v>3</v>
      </c>
      <c r="L184" s="617">
        <v>1</v>
      </c>
      <c r="M184" s="552" t="s">
        <v>20</v>
      </c>
      <c r="N184" s="59">
        <v>44704.768229166664</v>
      </c>
      <c r="O184" s="60" t="s">
        <v>166</v>
      </c>
      <c r="P184" s="61" t="s">
        <v>1362</v>
      </c>
      <c r="Q184" s="532"/>
      <c r="R184" s="499">
        <f t="shared" si="10"/>
        <v>1</v>
      </c>
      <c r="S184" s="499">
        <f t="shared" si="11"/>
        <v>1</v>
      </c>
      <c r="T184" s="63">
        <v>0.79223574910845074</v>
      </c>
      <c r="U184" s="64">
        <v>0.94050002098083496</v>
      </c>
      <c r="V184" s="505">
        <v>0.29129138959647066</v>
      </c>
      <c r="W184" s="533">
        <v>0.33520093786621058</v>
      </c>
      <c r="X184" s="506">
        <v>0.37343117594718933</v>
      </c>
      <c r="Y184" s="66">
        <v>3</v>
      </c>
      <c r="Z184" s="67">
        <v>1</v>
      </c>
      <c r="AA184" s="68"/>
      <c r="AB184" s="69"/>
      <c r="AC184" s="45">
        <f t="shared" si="12"/>
        <v>44560.59375</v>
      </c>
      <c r="AD184" s="534">
        <f t="shared" si="13"/>
        <v>44560.552083333328</v>
      </c>
      <c r="AE184" s="46">
        <f t="shared" si="14"/>
        <v>44560.510416666664</v>
      </c>
    </row>
    <row r="185" spans="1:31" ht="21" customHeight="1" thickBot="1" x14ac:dyDescent="0.3">
      <c r="A185" s="520">
        <v>21</v>
      </c>
      <c r="B185" s="511">
        <v>44562</v>
      </c>
      <c r="C185" s="525">
        <v>44562.3125</v>
      </c>
      <c r="D185" s="584">
        <v>44562.520833333336</v>
      </c>
      <c r="E185" s="584">
        <v>44562.5625</v>
      </c>
      <c r="F185" s="584">
        <v>44562.604166666664</v>
      </c>
      <c r="G185" s="585">
        <v>44562.645833333336</v>
      </c>
      <c r="H185" s="517" t="s">
        <v>1158</v>
      </c>
      <c r="I185" s="514" t="s">
        <v>175</v>
      </c>
      <c r="J185" s="544" t="s">
        <v>6</v>
      </c>
      <c r="K185" s="617">
        <v>1</v>
      </c>
      <c r="L185" s="617">
        <v>2</v>
      </c>
      <c r="M185" s="549" t="s">
        <v>45</v>
      </c>
      <c r="N185" s="47">
        <v>44704.768229166664</v>
      </c>
      <c r="O185" s="48" t="s">
        <v>166</v>
      </c>
      <c r="P185" s="49" t="s">
        <v>1362</v>
      </c>
      <c r="Q185" s="50"/>
      <c r="R185" s="501">
        <f t="shared" si="10"/>
        <v>1</v>
      </c>
      <c r="S185" s="501">
        <f t="shared" si="11"/>
        <v>1</v>
      </c>
      <c r="T185" s="51">
        <v>0.89618580681937077</v>
      </c>
      <c r="U185" s="52">
        <v>0.81878572702407837</v>
      </c>
      <c r="V185" s="502">
        <v>0.35235217742712305</v>
      </c>
      <c r="W185" s="503">
        <v>0.33832114204101021</v>
      </c>
      <c r="X185" s="504">
        <v>0.30926039814949036</v>
      </c>
      <c r="Y185" s="53">
        <v>1</v>
      </c>
      <c r="Z185" s="54">
        <v>2</v>
      </c>
      <c r="AA185" s="55"/>
      <c r="AB185" s="56"/>
      <c r="AC185" s="83">
        <f t="shared" si="12"/>
        <v>44562.270833333336</v>
      </c>
      <c r="AD185" s="84">
        <f t="shared" si="13"/>
        <v>44562.229166666664</v>
      </c>
      <c r="AE185" s="85">
        <f t="shared" si="14"/>
        <v>44562.1875</v>
      </c>
    </row>
    <row r="186" spans="1:31" ht="21" customHeight="1" thickBot="1" x14ac:dyDescent="0.3">
      <c r="A186" s="521">
        <v>21</v>
      </c>
      <c r="B186" s="512">
        <v>44562</v>
      </c>
      <c r="C186" s="523">
        <v>44562.416666666664</v>
      </c>
      <c r="D186" s="586">
        <v>44562.625</v>
      </c>
      <c r="E186" s="586">
        <v>44562.666666666664</v>
      </c>
      <c r="F186" s="586">
        <v>44562.708333333336</v>
      </c>
      <c r="G186" s="587">
        <v>44562.75</v>
      </c>
      <c r="H186" s="518" t="s">
        <v>1165</v>
      </c>
      <c r="I186" s="515" t="s">
        <v>871</v>
      </c>
      <c r="J186" s="545" t="s">
        <v>67</v>
      </c>
      <c r="K186" s="617">
        <v>0</v>
      </c>
      <c r="L186" s="617">
        <v>1</v>
      </c>
      <c r="M186" s="550" t="s">
        <v>64</v>
      </c>
      <c r="N186" s="59">
        <v>44704.768229166664</v>
      </c>
      <c r="O186" s="60" t="s">
        <v>166</v>
      </c>
      <c r="P186" s="61" t="s">
        <v>1362</v>
      </c>
      <c r="Q186" s="532"/>
      <c r="R186" s="499">
        <f t="shared" si="10"/>
        <v>0</v>
      </c>
      <c r="S186" s="499">
        <f t="shared" si="11"/>
        <v>1</v>
      </c>
      <c r="T186" s="63">
        <v>0.57231433050973068</v>
      </c>
      <c r="U186" s="64">
        <v>1.1659997701644897</v>
      </c>
      <c r="V186" s="505">
        <v>0.18138011637055623</v>
      </c>
      <c r="W186" s="533">
        <v>0.31422904064814283</v>
      </c>
      <c r="X186" s="506">
        <v>0.50417697429656982</v>
      </c>
      <c r="Y186" s="66">
        <v>0</v>
      </c>
      <c r="Z186" s="67">
        <v>1</v>
      </c>
      <c r="AA186" s="68"/>
      <c r="AB186" s="69"/>
      <c r="AC186" s="45">
        <f t="shared" si="12"/>
        <v>44562.375</v>
      </c>
      <c r="AD186" s="534">
        <f t="shared" si="13"/>
        <v>44562.333333333328</v>
      </c>
      <c r="AE186" s="46">
        <f t="shared" si="14"/>
        <v>44562.291666666664</v>
      </c>
    </row>
    <row r="187" spans="1:31" ht="21" customHeight="1" thickBot="1" x14ac:dyDescent="0.3">
      <c r="A187" s="521">
        <v>21</v>
      </c>
      <c r="B187" s="512">
        <v>44562</v>
      </c>
      <c r="C187" s="523">
        <v>44562.520833333336</v>
      </c>
      <c r="D187" s="586">
        <v>44562.729166666664</v>
      </c>
      <c r="E187" s="586">
        <v>44562.770833333336</v>
      </c>
      <c r="F187" s="586">
        <v>44562.8125</v>
      </c>
      <c r="G187" s="587">
        <v>44562.854166666664</v>
      </c>
      <c r="H187" s="518" t="s">
        <v>1159</v>
      </c>
      <c r="I187" s="515" t="s">
        <v>170</v>
      </c>
      <c r="J187" s="548" t="s">
        <v>28</v>
      </c>
      <c r="K187" s="617">
        <v>2</v>
      </c>
      <c r="L187" s="617">
        <v>3</v>
      </c>
      <c r="M187" s="553" t="s">
        <v>70</v>
      </c>
      <c r="N187" s="59">
        <v>44704.768229166664</v>
      </c>
      <c r="O187" s="60" t="s">
        <v>166</v>
      </c>
      <c r="P187" s="61" t="s">
        <v>1362</v>
      </c>
      <c r="Q187" s="532"/>
      <c r="R187" s="499">
        <f t="shared" si="10"/>
        <v>1</v>
      </c>
      <c r="S187" s="499">
        <f t="shared" si="11"/>
        <v>1</v>
      </c>
      <c r="T187" s="63">
        <v>0.8237427983965192</v>
      </c>
      <c r="U187" s="64">
        <v>0.70885711908340454</v>
      </c>
      <c r="V187" s="505">
        <v>0.35250267381558403</v>
      </c>
      <c r="W187" s="533">
        <v>0.3617322286428763</v>
      </c>
      <c r="X187" s="506">
        <v>0.28573048114776611</v>
      </c>
      <c r="Y187" s="66">
        <v>2</v>
      </c>
      <c r="Z187" s="67">
        <v>3</v>
      </c>
      <c r="AA187" s="68"/>
      <c r="AB187" s="69"/>
      <c r="AC187" s="45">
        <f t="shared" si="12"/>
        <v>44562.479166666672</v>
      </c>
      <c r="AD187" s="534">
        <f t="shared" si="13"/>
        <v>44562.4375</v>
      </c>
      <c r="AE187" s="46">
        <f t="shared" si="14"/>
        <v>44562.395833333336</v>
      </c>
    </row>
    <row r="188" spans="1:31" ht="21" customHeight="1" thickBot="1" x14ac:dyDescent="0.3">
      <c r="A188" s="521">
        <v>21</v>
      </c>
      <c r="B188" s="512">
        <v>44563</v>
      </c>
      <c r="C188" s="523">
        <v>44563.375</v>
      </c>
      <c r="D188" s="586">
        <v>44563.583333333336</v>
      </c>
      <c r="E188" s="586">
        <v>44563.625</v>
      </c>
      <c r="F188" s="586">
        <v>44563.666666666664</v>
      </c>
      <c r="G188" s="587">
        <v>44563.708333333336</v>
      </c>
      <c r="H188" s="518" t="s">
        <v>917</v>
      </c>
      <c r="I188" s="515" t="s">
        <v>867</v>
      </c>
      <c r="J188" s="548" t="s">
        <v>364</v>
      </c>
      <c r="K188" s="617">
        <v>2</v>
      </c>
      <c r="L188" s="617">
        <v>1</v>
      </c>
      <c r="M188" s="550" t="s">
        <v>10</v>
      </c>
      <c r="N188" s="59">
        <v>44704.768229166664</v>
      </c>
      <c r="O188" s="60" t="s">
        <v>166</v>
      </c>
      <c r="P188" s="61" t="s">
        <v>1362</v>
      </c>
      <c r="Q188" s="532"/>
      <c r="R188" s="499">
        <f t="shared" si="10"/>
        <v>0</v>
      </c>
      <c r="S188" s="499">
        <f t="shared" si="11"/>
        <v>1</v>
      </c>
      <c r="T188" s="63">
        <v>0.79231425694056912</v>
      </c>
      <c r="U188" s="64">
        <v>1.4305000305175781</v>
      </c>
      <c r="V188" s="505">
        <v>0.20776628620712842</v>
      </c>
      <c r="W188" s="533">
        <v>0.2705431494473548</v>
      </c>
      <c r="X188" s="506">
        <v>0.5209660530090332</v>
      </c>
      <c r="Y188" s="66">
        <v>2</v>
      </c>
      <c r="Z188" s="67">
        <v>1</v>
      </c>
      <c r="AA188" s="68"/>
      <c r="AB188" s="69"/>
      <c r="AC188" s="45">
        <f t="shared" si="12"/>
        <v>44563.333333333336</v>
      </c>
      <c r="AD188" s="534">
        <f t="shared" si="13"/>
        <v>44563.291666666664</v>
      </c>
      <c r="AE188" s="46">
        <f t="shared" si="14"/>
        <v>44563.25</v>
      </c>
    </row>
    <row r="189" spans="1:31" ht="21" customHeight="1" thickBot="1" x14ac:dyDescent="0.3">
      <c r="A189" s="521">
        <v>21</v>
      </c>
      <c r="B189" s="512">
        <v>44563</v>
      </c>
      <c r="C189" s="523">
        <v>44563.375</v>
      </c>
      <c r="D189" s="586">
        <v>44563.583333333336</v>
      </c>
      <c r="E189" s="586">
        <v>44563.625</v>
      </c>
      <c r="F189" s="586">
        <v>44563.666666666664</v>
      </c>
      <c r="G189" s="587">
        <v>44563.708333333336</v>
      </c>
      <c r="H189" s="518" t="s">
        <v>1160</v>
      </c>
      <c r="I189" s="515" t="s">
        <v>177</v>
      </c>
      <c r="J189" s="548" t="s">
        <v>32</v>
      </c>
      <c r="K189" s="617">
        <v>2</v>
      </c>
      <c r="L189" s="617">
        <v>3</v>
      </c>
      <c r="M189" s="550" t="s">
        <v>16</v>
      </c>
      <c r="N189" s="59">
        <v>44704.768229166664</v>
      </c>
      <c r="O189" s="60" t="s">
        <v>166</v>
      </c>
      <c r="P189" s="61" t="s">
        <v>1362</v>
      </c>
      <c r="Q189" s="532"/>
      <c r="R189" s="499">
        <f t="shared" si="10"/>
        <v>1</v>
      </c>
      <c r="S189" s="499">
        <f t="shared" si="11"/>
        <v>1</v>
      </c>
      <c r="T189" s="63">
        <v>0.97955012321472168</v>
      </c>
      <c r="U189" s="64">
        <v>0.83457142114639282</v>
      </c>
      <c r="V189" s="505">
        <v>0.37635656405594847</v>
      </c>
      <c r="W189" s="533">
        <v>0.3260534151244478</v>
      </c>
      <c r="X189" s="506">
        <v>0.29748961329460144</v>
      </c>
      <c r="Y189" s="66">
        <v>2</v>
      </c>
      <c r="Z189" s="67">
        <v>3</v>
      </c>
      <c r="AA189" s="68"/>
      <c r="AB189" s="69"/>
      <c r="AC189" s="45">
        <f t="shared" si="12"/>
        <v>44563.333333333336</v>
      </c>
      <c r="AD189" s="534">
        <f t="shared" si="13"/>
        <v>44563.291666666664</v>
      </c>
      <c r="AE189" s="46">
        <f t="shared" si="14"/>
        <v>44563.25</v>
      </c>
    </row>
    <row r="190" spans="1:31" ht="21" customHeight="1" thickBot="1" x14ac:dyDescent="0.3">
      <c r="A190" s="521">
        <v>21</v>
      </c>
      <c r="B190" s="512">
        <v>44563</v>
      </c>
      <c r="C190" s="523">
        <v>44563.375</v>
      </c>
      <c r="D190" s="586">
        <v>44563.583333333336</v>
      </c>
      <c r="E190" s="586">
        <v>44563.625</v>
      </c>
      <c r="F190" s="586">
        <v>44563.666666666664</v>
      </c>
      <c r="G190" s="587">
        <v>44563.708333333336</v>
      </c>
      <c r="H190" s="518" t="s">
        <v>1161</v>
      </c>
      <c r="I190" s="515" t="s">
        <v>820</v>
      </c>
      <c r="J190" s="545" t="s">
        <v>818</v>
      </c>
      <c r="K190" s="617">
        <v>3</v>
      </c>
      <c r="L190" s="617">
        <v>1</v>
      </c>
      <c r="M190" s="552" t="s">
        <v>20</v>
      </c>
      <c r="N190" s="59">
        <v>44704.768229166664</v>
      </c>
      <c r="O190" s="60" t="s">
        <v>166</v>
      </c>
      <c r="P190" s="61" t="s">
        <v>1362</v>
      </c>
      <c r="Q190" s="532"/>
      <c r="R190" s="499">
        <f t="shared" si="10"/>
        <v>2</v>
      </c>
      <c r="S190" s="499">
        <f t="shared" si="11"/>
        <v>0</v>
      </c>
      <c r="T190" s="63">
        <v>1.5735501050949097</v>
      </c>
      <c r="U190" s="64">
        <v>0.57450002431869507</v>
      </c>
      <c r="V190" s="505">
        <v>0.61682736647133907</v>
      </c>
      <c r="W190" s="533">
        <v>0.2485995516745039</v>
      </c>
      <c r="X190" s="506">
        <v>0.1333547979593277</v>
      </c>
      <c r="Y190" s="66">
        <v>3</v>
      </c>
      <c r="Z190" s="67">
        <v>1</v>
      </c>
      <c r="AA190" s="68"/>
      <c r="AB190" s="69"/>
      <c r="AC190" s="45">
        <f t="shared" si="12"/>
        <v>44563.333333333336</v>
      </c>
      <c r="AD190" s="534">
        <f t="shared" si="13"/>
        <v>44563.291666666664</v>
      </c>
      <c r="AE190" s="46">
        <f t="shared" si="14"/>
        <v>44563.25</v>
      </c>
    </row>
    <row r="191" spans="1:31" ht="21" customHeight="1" thickBot="1" x14ac:dyDescent="0.3">
      <c r="A191" s="521">
        <v>21</v>
      </c>
      <c r="B191" s="512">
        <v>44563</v>
      </c>
      <c r="C191" s="523">
        <v>44563.479166666664</v>
      </c>
      <c r="D191" s="586">
        <v>44563.6875</v>
      </c>
      <c r="E191" s="586">
        <v>44563.729166666664</v>
      </c>
      <c r="F191" s="586">
        <v>44563.770833333336</v>
      </c>
      <c r="G191" s="587">
        <v>44563.8125</v>
      </c>
      <c r="H191" s="518" t="s">
        <v>918</v>
      </c>
      <c r="I191" s="515" t="s">
        <v>181</v>
      </c>
      <c r="J191" s="548" t="s">
        <v>24</v>
      </c>
      <c r="K191" s="617">
        <v>2</v>
      </c>
      <c r="L191" s="617">
        <v>2</v>
      </c>
      <c r="M191" s="553" t="s">
        <v>41</v>
      </c>
      <c r="N191" s="59">
        <v>44704.768229166664</v>
      </c>
      <c r="O191" s="60" t="s">
        <v>166</v>
      </c>
      <c r="P191" s="61" t="s">
        <v>1362</v>
      </c>
      <c r="Q191" s="532"/>
      <c r="R191" s="499">
        <f t="shared" si="10"/>
        <v>1</v>
      </c>
      <c r="S191" s="499">
        <f t="shared" si="11"/>
        <v>1</v>
      </c>
      <c r="T191" s="63">
        <v>0.89288575308663498</v>
      </c>
      <c r="U191" s="64">
        <v>1.3932143449783325</v>
      </c>
      <c r="V191" s="505">
        <v>0.24079505155786765</v>
      </c>
      <c r="W191" s="533">
        <v>0.27333891792237081</v>
      </c>
      <c r="X191" s="506">
        <v>0.48521974682807922</v>
      </c>
      <c r="Y191" s="66">
        <v>2</v>
      </c>
      <c r="Z191" s="67">
        <v>2</v>
      </c>
      <c r="AA191" s="68"/>
      <c r="AB191" s="69"/>
      <c r="AC191" s="45">
        <f t="shared" si="12"/>
        <v>44563.4375</v>
      </c>
      <c r="AD191" s="534">
        <f t="shared" si="13"/>
        <v>44563.395833333328</v>
      </c>
      <c r="AE191" s="46">
        <f t="shared" si="14"/>
        <v>44563.354166666664</v>
      </c>
    </row>
    <row r="192" spans="1:31" ht="21" customHeight="1" thickBot="1" x14ac:dyDescent="0.3">
      <c r="A192" s="521">
        <v>21</v>
      </c>
      <c r="B192" s="512">
        <v>44564</v>
      </c>
      <c r="C192" s="523">
        <v>44564.520833333336</v>
      </c>
      <c r="D192" s="586">
        <v>44564.729166666664</v>
      </c>
      <c r="E192" s="586">
        <v>44564.770833333336</v>
      </c>
      <c r="F192" s="586">
        <v>44564.8125</v>
      </c>
      <c r="G192" s="587">
        <v>44564.854166666664</v>
      </c>
      <c r="H192" s="518" t="s">
        <v>1163</v>
      </c>
      <c r="I192" s="515" t="s">
        <v>174</v>
      </c>
      <c r="J192" s="547" t="s">
        <v>49</v>
      </c>
      <c r="K192" s="617">
        <v>0</v>
      </c>
      <c r="L192" s="617">
        <v>1</v>
      </c>
      <c r="M192" s="552" t="s">
        <v>74</v>
      </c>
      <c r="N192" s="59">
        <v>44704.768229166664</v>
      </c>
      <c r="O192" s="60" t="s">
        <v>166</v>
      </c>
      <c r="P192" s="61" t="s">
        <v>1362</v>
      </c>
      <c r="Q192" s="532"/>
      <c r="R192" s="499">
        <f t="shared" si="10"/>
        <v>1</v>
      </c>
      <c r="S192" s="499">
        <f t="shared" si="11"/>
        <v>1</v>
      </c>
      <c r="T192" s="63">
        <v>0.88660001754760742</v>
      </c>
      <c r="U192" s="64">
        <v>1.0304999351501465</v>
      </c>
      <c r="V192" s="505">
        <v>0.30398157071152404</v>
      </c>
      <c r="W192" s="533">
        <v>0.31535086462560263</v>
      </c>
      <c r="X192" s="506">
        <v>0.38052797317504883</v>
      </c>
      <c r="Y192" s="66">
        <v>0</v>
      </c>
      <c r="Z192" s="67">
        <v>1</v>
      </c>
      <c r="AA192" s="68"/>
      <c r="AB192" s="69"/>
      <c r="AC192" s="45">
        <f t="shared" si="12"/>
        <v>44564.479166666672</v>
      </c>
      <c r="AD192" s="534">
        <f t="shared" si="13"/>
        <v>44564.4375</v>
      </c>
      <c r="AE192" s="46">
        <f t="shared" si="14"/>
        <v>44564.395833333336</v>
      </c>
    </row>
    <row r="193" spans="1:31" ht="21" customHeight="1" thickBot="1" x14ac:dyDescent="0.3">
      <c r="A193" s="520">
        <v>18</v>
      </c>
      <c r="B193" s="511">
        <v>44572</v>
      </c>
      <c r="C193" s="525">
        <v>44572.614583333336</v>
      </c>
      <c r="D193" s="584">
        <v>44572.822916666664</v>
      </c>
      <c r="E193" s="584">
        <v>44572.864583333336</v>
      </c>
      <c r="F193" s="584">
        <v>44572.90625</v>
      </c>
      <c r="G193" s="585">
        <v>44572.947916666664</v>
      </c>
      <c r="H193" s="517" t="s">
        <v>913</v>
      </c>
      <c r="I193" s="514" t="s">
        <v>178</v>
      </c>
      <c r="J193" s="544" t="s">
        <v>61</v>
      </c>
      <c r="K193" s="617">
        <v>4</v>
      </c>
      <c r="L193" s="617">
        <v>1</v>
      </c>
      <c r="M193" s="549" t="s">
        <v>364</v>
      </c>
      <c r="N193" s="47">
        <v>44704.768229166664</v>
      </c>
      <c r="O193" s="48" t="s">
        <v>166</v>
      </c>
      <c r="P193" s="49" t="s">
        <v>1362</v>
      </c>
      <c r="Q193" s="50"/>
      <c r="R193" s="501">
        <f t="shared" si="10"/>
        <v>2</v>
      </c>
      <c r="S193" s="501">
        <f t="shared" si="11"/>
        <v>2</v>
      </c>
      <c r="T193" s="51">
        <v>1.4415498971939087</v>
      </c>
      <c r="U193" s="52">
        <v>1.5605001449584961</v>
      </c>
      <c r="V193" s="502">
        <v>0.35190618759549819</v>
      </c>
      <c r="W193" s="503">
        <v>0.24244172730583718</v>
      </c>
      <c r="X193" s="504">
        <v>0.40375617146492004</v>
      </c>
      <c r="Y193" s="53">
        <v>4</v>
      </c>
      <c r="Z193" s="54">
        <v>1</v>
      </c>
      <c r="AA193" s="55"/>
      <c r="AB193" s="56"/>
      <c r="AC193" s="83">
        <f t="shared" si="12"/>
        <v>44572.572916666672</v>
      </c>
      <c r="AD193" s="84">
        <f t="shared" si="13"/>
        <v>44572.53125</v>
      </c>
      <c r="AE193" s="85">
        <f t="shared" si="14"/>
        <v>44572.489583333336</v>
      </c>
    </row>
    <row r="194" spans="1:31" ht="21" customHeight="1" thickBot="1" x14ac:dyDescent="0.3">
      <c r="A194" s="521">
        <v>18</v>
      </c>
      <c r="B194" s="512">
        <v>44573</v>
      </c>
      <c r="C194" s="523">
        <v>44573.614583333336</v>
      </c>
      <c r="D194" s="586">
        <v>44573.822916666664</v>
      </c>
      <c r="E194" s="586">
        <v>44573.864583333336</v>
      </c>
      <c r="F194" s="586">
        <v>44573.90625</v>
      </c>
      <c r="G194" s="587">
        <v>44573.947916666664</v>
      </c>
      <c r="H194" s="518" t="s">
        <v>1138</v>
      </c>
      <c r="I194" s="515" t="s">
        <v>167</v>
      </c>
      <c r="J194" s="545" t="s">
        <v>70</v>
      </c>
      <c r="K194" s="617">
        <v>2</v>
      </c>
      <c r="L194" s="617">
        <v>0</v>
      </c>
      <c r="M194" s="550" t="s">
        <v>967</v>
      </c>
      <c r="N194" s="59">
        <v>44704.768229166664</v>
      </c>
      <c r="O194" s="60" t="s">
        <v>166</v>
      </c>
      <c r="P194" s="61" t="s">
        <v>1362</v>
      </c>
      <c r="Q194" s="532"/>
      <c r="R194" s="499">
        <f t="shared" ref="R194:R257" si="15">IF(T194-U194&gt;=0, INT(T194+0.55),IF((U194-T194)&gt;0.2,INT(T194+0.2),S194))</f>
        <v>2</v>
      </c>
      <c r="S194" s="499">
        <f t="shared" ref="S194:S257" si="16">IF(U194-T194&gt;0, INT(U194+0.55),IF((T194-U194)&gt;=0.2,INT(U194+0.2),R194))</f>
        <v>1</v>
      </c>
      <c r="T194" s="63">
        <v>1.9695502519607544</v>
      </c>
      <c r="U194" s="64">
        <v>0.97049999237060547</v>
      </c>
      <c r="V194" s="505">
        <v>0.60211735078576523</v>
      </c>
      <c r="W194" s="533">
        <v>0.21377252891532386</v>
      </c>
      <c r="X194" s="506">
        <v>0.17986264824867249</v>
      </c>
      <c r="Y194" s="66">
        <v>2</v>
      </c>
      <c r="Z194" s="67">
        <v>0</v>
      </c>
      <c r="AA194" s="68"/>
      <c r="AB194" s="69"/>
      <c r="AC194" s="45">
        <f t="shared" ref="AC194:AC257" si="17">IF(C194&lt;&gt;"TBC",C194-1/24,"TBC")</f>
        <v>44573.572916666672</v>
      </c>
      <c r="AD194" s="534">
        <f t="shared" ref="AD194:AD257" si="18">IF(C194&lt;&gt;"TBC",C194-1/12,"TBC")</f>
        <v>44573.53125</v>
      </c>
      <c r="AE194" s="46">
        <f t="shared" ref="AE194:AE257" si="19">IF(C194&lt;&gt;"TBC",C194-1/8,"TBC")</f>
        <v>44573.489583333336</v>
      </c>
    </row>
    <row r="195" spans="1:31" ht="21" customHeight="1" thickBot="1" x14ac:dyDescent="0.3">
      <c r="A195" s="520">
        <v>22</v>
      </c>
      <c r="B195" s="511">
        <v>44575</v>
      </c>
      <c r="C195" s="525">
        <v>44575.625</v>
      </c>
      <c r="D195" s="584">
        <v>44575.833333333336</v>
      </c>
      <c r="E195" s="584">
        <v>44575.875</v>
      </c>
      <c r="F195" s="584">
        <v>44575.916666666664</v>
      </c>
      <c r="G195" s="585">
        <v>44575.958333333336</v>
      </c>
      <c r="H195" s="517" t="s">
        <v>1167</v>
      </c>
      <c r="I195" s="514" t="s">
        <v>875</v>
      </c>
      <c r="J195" s="578" t="s">
        <v>16</v>
      </c>
      <c r="K195" s="617">
        <v>1</v>
      </c>
      <c r="L195" s="617">
        <v>1</v>
      </c>
      <c r="M195" s="579" t="s">
        <v>28</v>
      </c>
      <c r="N195" s="47">
        <v>44704.768229166664</v>
      </c>
      <c r="O195" s="48" t="s">
        <v>166</v>
      </c>
      <c r="P195" s="49" t="s">
        <v>1362</v>
      </c>
      <c r="Q195" s="50"/>
      <c r="R195" s="501">
        <f t="shared" si="15"/>
        <v>1</v>
      </c>
      <c r="S195" s="501">
        <f t="shared" si="16"/>
        <v>1</v>
      </c>
      <c r="T195" s="51">
        <v>1.2655501365661621</v>
      </c>
      <c r="U195" s="52">
        <v>1.1004998683929443</v>
      </c>
      <c r="V195" s="502">
        <v>0.4010038392414737</v>
      </c>
      <c r="W195" s="503">
        <v>0.27776239370488659</v>
      </c>
      <c r="X195" s="504">
        <v>0.32074013352394104</v>
      </c>
      <c r="Y195" s="53">
        <v>1</v>
      </c>
      <c r="Z195" s="54">
        <v>1</v>
      </c>
      <c r="AA195" s="55"/>
      <c r="AB195" s="56"/>
      <c r="AC195" s="83">
        <f t="shared" si="17"/>
        <v>44575.583333333336</v>
      </c>
      <c r="AD195" s="84">
        <f t="shared" si="18"/>
        <v>44575.541666666664</v>
      </c>
      <c r="AE195" s="85">
        <f t="shared" si="19"/>
        <v>44575.5</v>
      </c>
    </row>
    <row r="196" spans="1:31" ht="21" customHeight="1" thickBot="1" x14ac:dyDescent="0.3">
      <c r="A196" s="521">
        <v>22</v>
      </c>
      <c r="B196" s="512">
        <v>44576</v>
      </c>
      <c r="C196" s="523">
        <v>44576.3125</v>
      </c>
      <c r="D196" s="586">
        <v>44576.520833333336</v>
      </c>
      <c r="E196" s="586">
        <v>44576.5625</v>
      </c>
      <c r="F196" s="586">
        <v>44576.604166666664</v>
      </c>
      <c r="G196" s="587">
        <v>44576.645833333336</v>
      </c>
      <c r="H196" s="518" t="s">
        <v>1169</v>
      </c>
      <c r="I196" s="515" t="s">
        <v>179</v>
      </c>
      <c r="J196" s="547" t="s">
        <v>45</v>
      </c>
      <c r="K196" s="617">
        <v>1</v>
      </c>
      <c r="L196" s="617">
        <v>0</v>
      </c>
      <c r="M196" s="552" t="s">
        <v>24</v>
      </c>
      <c r="N196" s="59">
        <v>44704.768229166664</v>
      </c>
      <c r="O196" s="60" t="s">
        <v>166</v>
      </c>
      <c r="P196" s="61" t="s">
        <v>1362</v>
      </c>
      <c r="Q196" s="532"/>
      <c r="R196" s="499">
        <f t="shared" si="15"/>
        <v>2</v>
      </c>
      <c r="S196" s="499">
        <f t="shared" si="16"/>
        <v>1</v>
      </c>
      <c r="T196" s="63">
        <v>1.9365500211715698</v>
      </c>
      <c r="U196" s="64">
        <v>1.3404998779296875</v>
      </c>
      <c r="V196" s="505">
        <v>0.51005042965899772</v>
      </c>
      <c r="W196" s="533">
        <v>0.22093562185406476</v>
      </c>
      <c r="X196" s="506">
        <v>0.26471495628356934</v>
      </c>
      <c r="Y196" s="66">
        <v>1</v>
      </c>
      <c r="Z196" s="67">
        <v>0</v>
      </c>
      <c r="AA196" s="68"/>
      <c r="AB196" s="69"/>
      <c r="AC196" s="45">
        <f t="shared" si="17"/>
        <v>44576.270833333336</v>
      </c>
      <c r="AD196" s="534">
        <f t="shared" si="18"/>
        <v>44576.229166666664</v>
      </c>
      <c r="AE196" s="46">
        <f t="shared" si="19"/>
        <v>44576.1875</v>
      </c>
    </row>
    <row r="197" spans="1:31" ht="21" customHeight="1" thickBot="1" x14ac:dyDescent="0.3">
      <c r="A197" s="521">
        <v>22</v>
      </c>
      <c r="B197" s="512">
        <v>44576</v>
      </c>
      <c r="C197" s="523">
        <v>44576.416666666664</v>
      </c>
      <c r="D197" s="586">
        <v>44576.625</v>
      </c>
      <c r="E197" s="586">
        <v>44576.666666666664</v>
      </c>
      <c r="F197" s="586">
        <v>44576.708333333336</v>
      </c>
      <c r="G197" s="587">
        <v>44576.75</v>
      </c>
      <c r="H197" s="518" t="s">
        <v>1170</v>
      </c>
      <c r="I197" s="515" t="s">
        <v>173</v>
      </c>
      <c r="J197" s="548" t="s">
        <v>53</v>
      </c>
      <c r="K197" s="617">
        <v>1</v>
      </c>
      <c r="L197" s="617">
        <v>1</v>
      </c>
      <c r="M197" s="553" t="s">
        <v>67</v>
      </c>
      <c r="N197" s="59">
        <v>44704.768229166664</v>
      </c>
      <c r="O197" s="60" t="s">
        <v>166</v>
      </c>
      <c r="P197" s="61" t="s">
        <v>1362</v>
      </c>
      <c r="Q197" s="532"/>
      <c r="R197" s="499">
        <f t="shared" si="15"/>
        <v>2</v>
      </c>
      <c r="S197" s="499">
        <f t="shared" si="16"/>
        <v>1</v>
      </c>
      <c r="T197" s="63">
        <v>1.5735501050949097</v>
      </c>
      <c r="U197" s="64">
        <v>1.0704998970031738</v>
      </c>
      <c r="V197" s="505">
        <v>0.48868280015633914</v>
      </c>
      <c r="W197" s="533">
        <v>0.25171097086125604</v>
      </c>
      <c r="X197" s="506">
        <v>0.25826442241668701</v>
      </c>
      <c r="Y197" s="66">
        <v>1</v>
      </c>
      <c r="Z197" s="67">
        <v>1</v>
      </c>
      <c r="AA197" s="68"/>
      <c r="AB197" s="69"/>
      <c r="AC197" s="45">
        <f t="shared" si="17"/>
        <v>44576.375</v>
      </c>
      <c r="AD197" s="534">
        <f t="shared" si="18"/>
        <v>44576.333333333328</v>
      </c>
      <c r="AE197" s="46">
        <f t="shared" si="19"/>
        <v>44576.291666666664</v>
      </c>
    </row>
    <row r="198" spans="1:31" ht="21" customHeight="1" thickBot="1" x14ac:dyDescent="0.3">
      <c r="A198" s="521">
        <v>22</v>
      </c>
      <c r="B198" s="512">
        <v>44576</v>
      </c>
      <c r="C198" s="523">
        <v>44576.416666666664</v>
      </c>
      <c r="D198" s="586">
        <v>44576.625</v>
      </c>
      <c r="E198" s="586">
        <v>44576.666666666664</v>
      </c>
      <c r="F198" s="586">
        <v>44576.708333333336</v>
      </c>
      <c r="G198" s="587">
        <v>44576.75</v>
      </c>
      <c r="H198" s="518" t="s">
        <v>1171</v>
      </c>
      <c r="I198" s="515" t="s">
        <v>872</v>
      </c>
      <c r="J198" s="548" t="s">
        <v>967</v>
      </c>
      <c r="K198" s="617">
        <v>2</v>
      </c>
      <c r="L198" s="617">
        <v>1</v>
      </c>
      <c r="M198" s="553" t="s">
        <v>32</v>
      </c>
      <c r="N198" s="59">
        <v>44704.768229166664</v>
      </c>
      <c r="O198" s="60" t="s">
        <v>166</v>
      </c>
      <c r="P198" s="61" t="s">
        <v>1362</v>
      </c>
      <c r="Q198" s="532"/>
      <c r="R198" s="499">
        <f t="shared" si="15"/>
        <v>0</v>
      </c>
      <c r="S198" s="499">
        <f t="shared" si="16"/>
        <v>2</v>
      </c>
      <c r="T198" s="63">
        <v>0.55180718217577251</v>
      </c>
      <c r="U198" s="64">
        <v>1.5405001640319824</v>
      </c>
      <c r="V198" s="505">
        <v>0.13103333092401773</v>
      </c>
      <c r="W198" s="533">
        <v>0.25281504214752237</v>
      </c>
      <c r="X198" s="506">
        <v>0.61507177352905273</v>
      </c>
      <c r="Y198" s="66">
        <v>2</v>
      </c>
      <c r="Z198" s="67">
        <v>1</v>
      </c>
      <c r="AA198" s="68"/>
      <c r="AB198" s="69"/>
      <c r="AC198" s="45">
        <f t="shared" si="17"/>
        <v>44576.375</v>
      </c>
      <c r="AD198" s="534">
        <f t="shared" si="18"/>
        <v>44576.333333333328</v>
      </c>
      <c r="AE198" s="46">
        <f t="shared" si="19"/>
        <v>44576.291666666664</v>
      </c>
    </row>
    <row r="199" spans="1:31" ht="21" customHeight="1" thickBot="1" x14ac:dyDescent="0.3">
      <c r="A199" s="521">
        <v>22</v>
      </c>
      <c r="B199" s="512">
        <v>44576</v>
      </c>
      <c r="C199" s="523">
        <v>44576.416666666664</v>
      </c>
      <c r="D199" s="586">
        <v>44576.625</v>
      </c>
      <c r="E199" s="586">
        <v>44576.666666666664</v>
      </c>
      <c r="F199" s="586">
        <v>44576.708333333336</v>
      </c>
      <c r="G199" s="587">
        <v>44576.75</v>
      </c>
      <c r="H199" s="518" t="s">
        <v>1174</v>
      </c>
      <c r="I199" s="515" t="s">
        <v>182</v>
      </c>
      <c r="J199" s="548" t="s">
        <v>74</v>
      </c>
      <c r="K199" s="617">
        <v>3</v>
      </c>
      <c r="L199" s="617">
        <v>1</v>
      </c>
      <c r="M199" s="553" t="s">
        <v>61</v>
      </c>
      <c r="N199" s="59">
        <v>44704.768229166664</v>
      </c>
      <c r="O199" s="60" t="s">
        <v>166</v>
      </c>
      <c r="P199" s="61" t="s">
        <v>1362</v>
      </c>
      <c r="Q199" s="532"/>
      <c r="R199" s="499">
        <f t="shared" si="15"/>
        <v>1</v>
      </c>
      <c r="S199" s="499">
        <f t="shared" si="16"/>
        <v>0</v>
      </c>
      <c r="T199" s="63">
        <v>1.4305500984191895</v>
      </c>
      <c r="U199" s="64">
        <v>0.6517142653465271</v>
      </c>
      <c r="V199" s="505">
        <v>0.55868435783586723</v>
      </c>
      <c r="W199" s="533">
        <v>0.27091945354059721</v>
      </c>
      <c r="X199" s="506">
        <v>0.16968545317649841</v>
      </c>
      <c r="Y199" s="66">
        <v>3</v>
      </c>
      <c r="Z199" s="67">
        <v>1</v>
      </c>
      <c r="AA199" s="68"/>
      <c r="AB199" s="69"/>
      <c r="AC199" s="45">
        <f t="shared" si="17"/>
        <v>44576.375</v>
      </c>
      <c r="AD199" s="534">
        <f t="shared" si="18"/>
        <v>44576.333333333328</v>
      </c>
      <c r="AE199" s="46">
        <f t="shared" si="19"/>
        <v>44576.291666666664</v>
      </c>
    </row>
    <row r="200" spans="1:31" ht="21" customHeight="1" thickBot="1" x14ac:dyDescent="0.3">
      <c r="A200" s="521">
        <v>22</v>
      </c>
      <c r="B200" s="512">
        <v>44576</v>
      </c>
      <c r="C200" s="523">
        <v>44576.520833333336</v>
      </c>
      <c r="D200" s="586">
        <v>44576.729166666664</v>
      </c>
      <c r="E200" s="586">
        <v>44576.770833333336</v>
      </c>
      <c r="F200" s="586">
        <v>44576.8125</v>
      </c>
      <c r="G200" s="587">
        <v>44576.854166666664</v>
      </c>
      <c r="H200" s="518" t="s">
        <v>1166</v>
      </c>
      <c r="I200" s="515" t="s">
        <v>176</v>
      </c>
      <c r="J200" s="545" t="s">
        <v>10</v>
      </c>
      <c r="K200" s="617">
        <v>2</v>
      </c>
      <c r="L200" s="617">
        <v>2</v>
      </c>
      <c r="M200" s="550" t="s">
        <v>49</v>
      </c>
      <c r="N200" s="59">
        <v>44704.768229166664</v>
      </c>
      <c r="O200" s="60" t="s">
        <v>166</v>
      </c>
      <c r="P200" s="61" t="s">
        <v>1362</v>
      </c>
      <c r="Q200" s="532"/>
      <c r="R200" s="499">
        <f t="shared" si="15"/>
        <v>2</v>
      </c>
      <c r="S200" s="499">
        <f t="shared" si="16"/>
        <v>2</v>
      </c>
      <c r="T200" s="63">
        <v>1.4635498523712158</v>
      </c>
      <c r="U200" s="64">
        <v>1.4505000114440918</v>
      </c>
      <c r="V200" s="505">
        <v>0.37857131035065933</v>
      </c>
      <c r="W200" s="533">
        <v>0.24706425048460465</v>
      </c>
      <c r="X200" s="506">
        <v>0.37279719114303589</v>
      </c>
      <c r="Y200" s="66">
        <v>2</v>
      </c>
      <c r="Z200" s="67">
        <v>2</v>
      </c>
      <c r="AA200" s="68"/>
      <c r="AB200" s="69"/>
      <c r="AC200" s="45">
        <f t="shared" si="17"/>
        <v>44576.479166666672</v>
      </c>
      <c r="AD200" s="534">
        <f t="shared" si="18"/>
        <v>44576.4375</v>
      </c>
      <c r="AE200" s="46">
        <f t="shared" si="19"/>
        <v>44576.395833333336</v>
      </c>
    </row>
    <row r="201" spans="1:31" ht="21" customHeight="1" thickBot="1" x14ac:dyDescent="0.3">
      <c r="A201" s="521">
        <v>22</v>
      </c>
      <c r="B201" s="512">
        <v>44577</v>
      </c>
      <c r="C201" s="523">
        <v>44577.375</v>
      </c>
      <c r="D201" s="586">
        <v>44577.583333333336</v>
      </c>
      <c r="E201" s="586">
        <v>44577.625</v>
      </c>
      <c r="F201" s="586">
        <v>44577.666666666664</v>
      </c>
      <c r="G201" s="587">
        <v>44577.708333333336</v>
      </c>
      <c r="H201" s="518" t="s">
        <v>919</v>
      </c>
      <c r="I201" s="515" t="s">
        <v>165</v>
      </c>
      <c r="J201" s="545" t="s">
        <v>41</v>
      </c>
      <c r="K201" s="617">
        <v>3</v>
      </c>
      <c r="L201" s="617">
        <v>0</v>
      </c>
      <c r="M201" s="550" t="s">
        <v>364</v>
      </c>
      <c r="N201" s="59">
        <v>44704.768229166664</v>
      </c>
      <c r="O201" s="60" t="s">
        <v>166</v>
      </c>
      <c r="P201" s="61" t="s">
        <v>1362</v>
      </c>
      <c r="Q201" s="532"/>
      <c r="R201" s="499">
        <f t="shared" si="15"/>
        <v>3</v>
      </c>
      <c r="S201" s="499">
        <f t="shared" si="16"/>
        <v>0</v>
      </c>
      <c r="T201" s="63">
        <v>2.6405501365661621</v>
      </c>
      <c r="U201" s="64">
        <v>0.62178570032119751</v>
      </c>
      <c r="V201" s="505">
        <v>0.78474615276454607</v>
      </c>
      <c r="W201" s="533">
        <v>0.13221539947382832</v>
      </c>
      <c r="X201" s="506">
        <v>6.4537525177001953E-2</v>
      </c>
      <c r="Y201" s="66">
        <v>3</v>
      </c>
      <c r="Z201" s="67">
        <v>0</v>
      </c>
      <c r="AA201" s="68"/>
      <c r="AB201" s="69"/>
      <c r="AC201" s="45">
        <f t="shared" si="17"/>
        <v>44577.333333333336</v>
      </c>
      <c r="AD201" s="534">
        <f t="shared" si="18"/>
        <v>44577.291666666664</v>
      </c>
      <c r="AE201" s="46">
        <f t="shared" si="19"/>
        <v>44577.25</v>
      </c>
    </row>
    <row r="202" spans="1:31" ht="21" customHeight="1" thickBot="1" x14ac:dyDescent="0.3">
      <c r="A202" s="521">
        <v>22</v>
      </c>
      <c r="B202" s="512">
        <v>44577</v>
      </c>
      <c r="C202" s="523">
        <v>44577.375</v>
      </c>
      <c r="D202" s="586">
        <v>44577.583333333336</v>
      </c>
      <c r="E202" s="586">
        <v>44577.625</v>
      </c>
      <c r="F202" s="586">
        <v>44577.666666666664</v>
      </c>
      <c r="G202" s="587">
        <v>44577.708333333336</v>
      </c>
      <c r="H202" s="518" t="s">
        <v>1173</v>
      </c>
      <c r="I202" s="515" t="s">
        <v>167</v>
      </c>
      <c r="J202" s="545" t="s">
        <v>70</v>
      </c>
      <c r="K202" s="617">
        <v>2</v>
      </c>
      <c r="L202" s="617">
        <v>3</v>
      </c>
      <c r="M202" s="550" t="s">
        <v>818</v>
      </c>
      <c r="N202" s="59">
        <v>44704.768229166664</v>
      </c>
      <c r="O202" s="60" t="s">
        <v>166</v>
      </c>
      <c r="P202" s="61" t="s">
        <v>1362</v>
      </c>
      <c r="Q202" s="532"/>
      <c r="R202" s="499">
        <f t="shared" si="15"/>
        <v>1</v>
      </c>
      <c r="S202" s="499">
        <f t="shared" si="16"/>
        <v>1</v>
      </c>
      <c r="T202" s="63">
        <v>1.0563143321446009</v>
      </c>
      <c r="U202" s="64">
        <v>1.3004999160766602</v>
      </c>
      <c r="V202" s="505">
        <v>0.30186664219183901</v>
      </c>
      <c r="W202" s="533">
        <v>0.27697258252821466</v>
      </c>
      <c r="X202" s="506">
        <v>0.42063993215560913</v>
      </c>
      <c r="Y202" s="66">
        <v>2</v>
      </c>
      <c r="Z202" s="67">
        <v>3</v>
      </c>
      <c r="AA202" s="68"/>
      <c r="AB202" s="69"/>
      <c r="AC202" s="45">
        <f t="shared" si="17"/>
        <v>44577.333333333336</v>
      </c>
      <c r="AD202" s="534">
        <f t="shared" si="18"/>
        <v>44577.291666666664</v>
      </c>
      <c r="AE202" s="46">
        <f t="shared" si="19"/>
        <v>44577.25</v>
      </c>
    </row>
    <row r="203" spans="1:31" ht="21" customHeight="1" thickBot="1" x14ac:dyDescent="0.3">
      <c r="A203" s="520">
        <v>24</v>
      </c>
      <c r="B203" s="511">
        <v>44579</v>
      </c>
      <c r="C203" s="525">
        <v>44579.625</v>
      </c>
      <c r="D203" s="584">
        <v>44579.833333333336</v>
      </c>
      <c r="E203" s="584">
        <v>44579.875</v>
      </c>
      <c r="F203" s="584">
        <v>44579.916666666664</v>
      </c>
      <c r="G203" s="585">
        <v>44579.958333333336</v>
      </c>
      <c r="H203" s="517" t="s">
        <v>1183</v>
      </c>
      <c r="I203" s="514" t="s">
        <v>875</v>
      </c>
      <c r="J203" s="544" t="s">
        <v>16</v>
      </c>
      <c r="K203" s="617">
        <v>1</v>
      </c>
      <c r="L203" s="617">
        <v>1</v>
      </c>
      <c r="M203" s="549" t="s">
        <v>24</v>
      </c>
      <c r="N203" s="47">
        <v>44704.768229166664</v>
      </c>
      <c r="O203" s="48" t="s">
        <v>166</v>
      </c>
      <c r="P203" s="49" t="s">
        <v>1362</v>
      </c>
      <c r="Q203" s="50"/>
      <c r="R203" s="501">
        <f t="shared" si="15"/>
        <v>0</v>
      </c>
      <c r="S203" s="501">
        <f t="shared" si="16"/>
        <v>1</v>
      </c>
      <c r="T203" s="51">
        <v>0.52831428391592838</v>
      </c>
      <c r="U203" s="52">
        <v>0.72878569364547729</v>
      </c>
      <c r="V203" s="502">
        <v>0.23499317379827087</v>
      </c>
      <c r="W203" s="503">
        <v>0.40501499974492261</v>
      </c>
      <c r="X203" s="504">
        <v>0.35997885465621948</v>
      </c>
      <c r="Y203" s="53">
        <v>1</v>
      </c>
      <c r="Z203" s="54">
        <v>1</v>
      </c>
      <c r="AA203" s="55"/>
      <c r="AB203" s="56"/>
      <c r="AC203" s="83">
        <f t="shared" si="17"/>
        <v>44579.583333333336</v>
      </c>
      <c r="AD203" s="84">
        <f t="shared" si="18"/>
        <v>44579.541666666664</v>
      </c>
      <c r="AE203" s="85">
        <f t="shared" si="19"/>
        <v>44579.5</v>
      </c>
    </row>
    <row r="204" spans="1:31" ht="21" customHeight="1" thickBot="1" x14ac:dyDescent="0.3">
      <c r="A204" s="520">
        <v>17</v>
      </c>
      <c r="B204" s="511">
        <v>44580</v>
      </c>
      <c r="C204" s="525">
        <v>44580.604166666664</v>
      </c>
      <c r="D204" s="584">
        <v>44580.8125</v>
      </c>
      <c r="E204" s="584">
        <v>44580.854166666664</v>
      </c>
      <c r="F204" s="584">
        <v>44580.895833333336</v>
      </c>
      <c r="G204" s="585">
        <v>44580.9375</v>
      </c>
      <c r="H204" s="517" t="s">
        <v>1129</v>
      </c>
      <c r="I204" s="514" t="s">
        <v>172</v>
      </c>
      <c r="J204" s="544" t="s">
        <v>36</v>
      </c>
      <c r="K204" s="617">
        <v>2</v>
      </c>
      <c r="L204" s="617">
        <v>3</v>
      </c>
      <c r="M204" s="549" t="s">
        <v>64</v>
      </c>
      <c r="N204" s="47">
        <v>44704.768229166664</v>
      </c>
      <c r="O204" s="48" t="s">
        <v>166</v>
      </c>
      <c r="P204" s="49" t="s">
        <v>1362</v>
      </c>
      <c r="Q204" s="50"/>
      <c r="R204" s="501">
        <f t="shared" si="15"/>
        <v>1</v>
      </c>
      <c r="S204" s="501">
        <f t="shared" si="16"/>
        <v>2</v>
      </c>
      <c r="T204" s="51">
        <v>1.4305499792098999</v>
      </c>
      <c r="U204" s="52">
        <v>1.8604998588562012</v>
      </c>
      <c r="V204" s="502">
        <v>0.29658384746839667</v>
      </c>
      <c r="W204" s="503">
        <v>0.22527129621282543</v>
      </c>
      <c r="X204" s="504">
        <v>0.47436556220054626</v>
      </c>
      <c r="Y204" s="53">
        <v>2</v>
      </c>
      <c r="Z204" s="54">
        <v>3</v>
      </c>
      <c r="AA204" s="55"/>
      <c r="AB204" s="56"/>
      <c r="AC204" s="83">
        <f t="shared" si="17"/>
        <v>44580.5625</v>
      </c>
      <c r="AD204" s="84">
        <f t="shared" si="18"/>
        <v>44580.520833333328</v>
      </c>
      <c r="AE204" s="85">
        <f t="shared" si="19"/>
        <v>44580.479166666664</v>
      </c>
    </row>
    <row r="205" spans="1:31" ht="21" customHeight="1" thickBot="1" x14ac:dyDescent="0.3">
      <c r="A205" s="521">
        <v>17</v>
      </c>
      <c r="B205" s="512">
        <v>44580</v>
      </c>
      <c r="C205" s="523">
        <v>44580.625</v>
      </c>
      <c r="D205" s="586">
        <v>44580.833333333336</v>
      </c>
      <c r="E205" s="586">
        <v>44580.875</v>
      </c>
      <c r="F205" s="586">
        <v>44580.916666666664</v>
      </c>
      <c r="G205" s="587">
        <v>44580.958333333336</v>
      </c>
      <c r="H205" s="518" t="s">
        <v>1127</v>
      </c>
      <c r="I205" s="515" t="s">
        <v>867</v>
      </c>
      <c r="J205" s="545" t="s">
        <v>364</v>
      </c>
      <c r="K205" s="617">
        <v>1</v>
      </c>
      <c r="L205" s="617">
        <v>3</v>
      </c>
      <c r="M205" s="550" t="s">
        <v>49</v>
      </c>
      <c r="N205" s="59">
        <v>44704.768229166664</v>
      </c>
      <c r="O205" s="60" t="s">
        <v>166</v>
      </c>
      <c r="P205" s="61" t="s">
        <v>1362</v>
      </c>
      <c r="Q205" s="532"/>
      <c r="R205" s="499">
        <f t="shared" si="15"/>
        <v>0</v>
      </c>
      <c r="S205" s="499">
        <f t="shared" si="16"/>
        <v>1</v>
      </c>
      <c r="T205" s="63">
        <v>0.60837854657854351</v>
      </c>
      <c r="U205" s="64">
        <v>0.90314292907714844</v>
      </c>
      <c r="V205" s="505">
        <v>0.23448857335399276</v>
      </c>
      <c r="W205" s="533">
        <v>0.35946896320207655</v>
      </c>
      <c r="X205" s="506">
        <v>0.40599453449249268</v>
      </c>
      <c r="Y205" s="66">
        <v>1</v>
      </c>
      <c r="Z205" s="67">
        <v>3</v>
      </c>
      <c r="AA205" s="68"/>
      <c r="AB205" s="69"/>
      <c r="AC205" s="45">
        <f t="shared" si="17"/>
        <v>44580.583333333336</v>
      </c>
      <c r="AD205" s="534">
        <f t="shared" si="18"/>
        <v>44580.541666666664</v>
      </c>
      <c r="AE205" s="46">
        <f t="shared" si="19"/>
        <v>44580.5</v>
      </c>
    </row>
    <row r="206" spans="1:31" ht="21" customHeight="1" thickBot="1" x14ac:dyDescent="0.3">
      <c r="A206" s="520">
        <v>23</v>
      </c>
      <c r="B206" s="511">
        <v>44582</v>
      </c>
      <c r="C206" s="525">
        <v>44582.625</v>
      </c>
      <c r="D206" s="584">
        <v>44582.833333333336</v>
      </c>
      <c r="E206" s="584">
        <v>44582.875</v>
      </c>
      <c r="F206" s="584">
        <v>44582.916666666664</v>
      </c>
      <c r="G206" s="585">
        <v>44582.958333333336</v>
      </c>
      <c r="H206" s="517" t="s">
        <v>1181</v>
      </c>
      <c r="I206" s="514" t="s">
        <v>871</v>
      </c>
      <c r="J206" s="544" t="s">
        <v>67</v>
      </c>
      <c r="K206" s="617">
        <v>0</v>
      </c>
      <c r="L206" s="617">
        <v>3</v>
      </c>
      <c r="M206" s="549" t="s">
        <v>967</v>
      </c>
      <c r="N206" s="47">
        <v>44704.768229166664</v>
      </c>
      <c r="O206" s="48" t="s">
        <v>166</v>
      </c>
      <c r="P206" s="49" t="s">
        <v>1362</v>
      </c>
      <c r="Q206" s="50"/>
      <c r="R206" s="501">
        <f t="shared" si="15"/>
        <v>1</v>
      </c>
      <c r="S206" s="501">
        <f t="shared" si="16"/>
        <v>1</v>
      </c>
      <c r="T206" s="51">
        <v>1.3676143373761858</v>
      </c>
      <c r="U206" s="52">
        <v>1.0804284811019897</v>
      </c>
      <c r="V206" s="502">
        <v>0.43331044446300832</v>
      </c>
      <c r="W206" s="503">
        <v>0.26992264433392182</v>
      </c>
      <c r="X206" s="504">
        <v>0.29609039425849915</v>
      </c>
      <c r="Y206" s="53">
        <v>0</v>
      </c>
      <c r="Z206" s="54">
        <v>3</v>
      </c>
      <c r="AA206" s="55"/>
      <c r="AB206" s="56"/>
      <c r="AC206" s="83">
        <f t="shared" si="17"/>
        <v>44582.583333333336</v>
      </c>
      <c r="AD206" s="84">
        <f t="shared" si="18"/>
        <v>44582.541666666664</v>
      </c>
      <c r="AE206" s="85">
        <f t="shared" si="19"/>
        <v>44582.5</v>
      </c>
    </row>
    <row r="207" spans="1:31" ht="21" customHeight="1" thickBot="1" x14ac:dyDescent="0.3">
      <c r="A207" s="521">
        <v>23</v>
      </c>
      <c r="B207" s="512">
        <v>44583</v>
      </c>
      <c r="C207" s="523">
        <v>44583.3125</v>
      </c>
      <c r="D207" s="586">
        <v>44583.520833333336</v>
      </c>
      <c r="E207" s="586">
        <v>44583.5625</v>
      </c>
      <c r="F207" s="586">
        <v>44583.604166666664</v>
      </c>
      <c r="G207" s="587">
        <v>44583.645833333336</v>
      </c>
      <c r="H207" s="518" t="s">
        <v>922</v>
      </c>
      <c r="I207" s="515" t="s">
        <v>177</v>
      </c>
      <c r="J207" s="545" t="s">
        <v>32</v>
      </c>
      <c r="K207" s="617">
        <v>0</v>
      </c>
      <c r="L207" s="617">
        <v>1</v>
      </c>
      <c r="M207" s="550" t="s">
        <v>10</v>
      </c>
      <c r="N207" s="59">
        <v>44704.768229166664</v>
      </c>
      <c r="O207" s="60" t="s">
        <v>166</v>
      </c>
      <c r="P207" s="61" t="s">
        <v>1362</v>
      </c>
      <c r="Q207" s="532"/>
      <c r="R207" s="499">
        <f t="shared" si="15"/>
        <v>1</v>
      </c>
      <c r="S207" s="499">
        <f t="shared" si="16"/>
        <v>2</v>
      </c>
      <c r="T207" s="63">
        <v>1.1005499362945557</v>
      </c>
      <c r="U207" s="64">
        <v>1.6005001068115234</v>
      </c>
      <c r="V207" s="505">
        <v>0.26142267110256839</v>
      </c>
      <c r="W207" s="533">
        <v>0.24885895092122501</v>
      </c>
      <c r="X207" s="506">
        <v>0.48823124170303345</v>
      </c>
      <c r="Y207" s="66">
        <v>0</v>
      </c>
      <c r="Z207" s="67">
        <v>1</v>
      </c>
      <c r="AA207" s="68"/>
      <c r="AB207" s="69"/>
      <c r="AC207" s="45">
        <f t="shared" si="17"/>
        <v>44583.270833333336</v>
      </c>
      <c r="AD207" s="534">
        <f t="shared" si="18"/>
        <v>44583.229166666664</v>
      </c>
      <c r="AE207" s="46">
        <f t="shared" si="19"/>
        <v>44583.1875</v>
      </c>
    </row>
    <row r="208" spans="1:31" ht="21" customHeight="1" thickBot="1" x14ac:dyDescent="0.3">
      <c r="A208" s="521">
        <v>23</v>
      </c>
      <c r="B208" s="512">
        <v>44583</v>
      </c>
      <c r="C208" s="523">
        <v>44583.416666666664</v>
      </c>
      <c r="D208" s="586">
        <v>44583.625</v>
      </c>
      <c r="E208" s="586">
        <v>44583.666666666664</v>
      </c>
      <c r="F208" s="586">
        <v>44583.708333333336</v>
      </c>
      <c r="G208" s="587">
        <v>44583.75</v>
      </c>
      <c r="H208" s="518" t="s">
        <v>1175</v>
      </c>
      <c r="I208" s="515" t="s">
        <v>867</v>
      </c>
      <c r="J208" s="545" t="s">
        <v>364</v>
      </c>
      <c r="K208" s="617">
        <v>1</v>
      </c>
      <c r="L208" s="617">
        <v>2</v>
      </c>
      <c r="M208" s="550" t="s">
        <v>74</v>
      </c>
      <c r="N208" s="59">
        <v>44704.768229166664</v>
      </c>
      <c r="O208" s="60" t="s">
        <v>166</v>
      </c>
      <c r="P208" s="61" t="s">
        <v>1362</v>
      </c>
      <c r="Q208" s="532"/>
      <c r="R208" s="499">
        <f t="shared" si="15"/>
        <v>0</v>
      </c>
      <c r="S208" s="499">
        <f t="shared" si="16"/>
        <v>1</v>
      </c>
      <c r="T208" s="63">
        <v>0.57537858826773502</v>
      </c>
      <c r="U208" s="64">
        <v>1.1305000782012939</v>
      </c>
      <c r="V208" s="505">
        <v>0.18733117392100007</v>
      </c>
      <c r="W208" s="533">
        <v>0.32040224686180735</v>
      </c>
      <c r="X208" s="506">
        <v>0.49208858609199524</v>
      </c>
      <c r="Y208" s="66">
        <v>1</v>
      </c>
      <c r="Z208" s="67">
        <v>2</v>
      </c>
      <c r="AA208" s="68"/>
      <c r="AB208" s="69"/>
      <c r="AC208" s="45">
        <f t="shared" si="17"/>
        <v>44583.375</v>
      </c>
      <c r="AD208" s="534">
        <f t="shared" si="18"/>
        <v>44583.333333333328</v>
      </c>
      <c r="AE208" s="46">
        <f t="shared" si="19"/>
        <v>44583.291666666664</v>
      </c>
    </row>
    <row r="209" spans="1:31" ht="21" customHeight="1" thickBot="1" x14ac:dyDescent="0.3">
      <c r="A209" s="521">
        <v>23</v>
      </c>
      <c r="B209" s="512">
        <v>44583</v>
      </c>
      <c r="C209" s="523">
        <v>44583.416666666664</v>
      </c>
      <c r="D209" s="586">
        <v>44583.625</v>
      </c>
      <c r="E209" s="586">
        <v>44583.666666666664</v>
      </c>
      <c r="F209" s="586">
        <v>44583.708333333336</v>
      </c>
      <c r="G209" s="587">
        <v>44583.75</v>
      </c>
      <c r="H209" s="518" t="s">
        <v>1177</v>
      </c>
      <c r="I209" s="515" t="s">
        <v>820</v>
      </c>
      <c r="J209" s="545" t="s">
        <v>818</v>
      </c>
      <c r="K209" s="617">
        <v>0</v>
      </c>
      <c r="L209" s="617">
        <v>1</v>
      </c>
      <c r="M209" s="550" t="s">
        <v>53</v>
      </c>
      <c r="N209" s="59">
        <v>44704.768229166664</v>
      </c>
      <c r="O209" s="60" t="s">
        <v>166</v>
      </c>
      <c r="P209" s="61" t="s">
        <v>1362</v>
      </c>
      <c r="Q209" s="532"/>
      <c r="R209" s="499">
        <f t="shared" si="15"/>
        <v>2</v>
      </c>
      <c r="S209" s="499">
        <f t="shared" si="16"/>
        <v>2</v>
      </c>
      <c r="T209" s="63">
        <v>1.282757009778704</v>
      </c>
      <c r="U209" s="64">
        <v>1.4704999923706055</v>
      </c>
      <c r="V209" s="505">
        <v>0.32980324805102723</v>
      </c>
      <c r="W209" s="533">
        <v>0.25398656241697987</v>
      </c>
      <c r="X209" s="506">
        <v>0.41501104831695557</v>
      </c>
      <c r="Y209" s="66">
        <v>0</v>
      </c>
      <c r="Z209" s="67">
        <v>1</v>
      </c>
      <c r="AA209" s="68"/>
      <c r="AB209" s="69"/>
      <c r="AC209" s="45">
        <f t="shared" si="17"/>
        <v>44583.375</v>
      </c>
      <c r="AD209" s="534">
        <f t="shared" si="18"/>
        <v>44583.333333333328</v>
      </c>
      <c r="AE209" s="46">
        <f t="shared" si="19"/>
        <v>44583.291666666664</v>
      </c>
    </row>
    <row r="210" spans="1:31" ht="21" customHeight="1" thickBot="1" x14ac:dyDescent="0.3">
      <c r="A210" s="521">
        <v>23</v>
      </c>
      <c r="B210" s="512">
        <v>44583</v>
      </c>
      <c r="C210" s="523">
        <v>44583.416666666664</v>
      </c>
      <c r="D210" s="586">
        <v>44583.625</v>
      </c>
      <c r="E210" s="586">
        <v>44583.666666666664</v>
      </c>
      <c r="F210" s="586">
        <v>44583.708333333336</v>
      </c>
      <c r="G210" s="587">
        <v>44583.75</v>
      </c>
      <c r="H210" s="518" t="s">
        <v>1179</v>
      </c>
      <c r="I210" s="515" t="s">
        <v>174</v>
      </c>
      <c r="J210" s="545" t="s">
        <v>49</v>
      </c>
      <c r="K210" s="617">
        <v>1</v>
      </c>
      <c r="L210" s="617">
        <v>0</v>
      </c>
      <c r="M210" s="550" t="s">
        <v>70</v>
      </c>
      <c r="N210" s="59">
        <v>44704.768229166664</v>
      </c>
      <c r="O210" s="60" t="s">
        <v>166</v>
      </c>
      <c r="P210" s="61" t="s">
        <v>1362</v>
      </c>
      <c r="Q210" s="532"/>
      <c r="R210" s="499">
        <f t="shared" si="15"/>
        <v>0</v>
      </c>
      <c r="S210" s="499">
        <f t="shared" si="16"/>
        <v>1</v>
      </c>
      <c r="T210" s="63">
        <v>0.7309499808720179</v>
      </c>
      <c r="U210" s="64">
        <v>1.0975713729858398</v>
      </c>
      <c r="V210" s="505">
        <v>0.24219589808093039</v>
      </c>
      <c r="W210" s="533">
        <v>0.31781019281093886</v>
      </c>
      <c r="X210" s="506">
        <v>0.43983536958694458</v>
      </c>
      <c r="Y210" s="66">
        <v>1</v>
      </c>
      <c r="Z210" s="67">
        <v>0</v>
      </c>
      <c r="AA210" s="68"/>
      <c r="AB210" s="69"/>
      <c r="AC210" s="45">
        <f t="shared" si="17"/>
        <v>44583.375</v>
      </c>
      <c r="AD210" s="534">
        <f t="shared" si="18"/>
        <v>44583.333333333328</v>
      </c>
      <c r="AE210" s="46">
        <f t="shared" si="19"/>
        <v>44583.291666666664</v>
      </c>
    </row>
    <row r="211" spans="1:31" ht="21" customHeight="1" thickBot="1" x14ac:dyDescent="0.3">
      <c r="A211" s="521">
        <v>23</v>
      </c>
      <c r="B211" s="512">
        <v>44583</v>
      </c>
      <c r="C211" s="523">
        <v>44583.520833333336</v>
      </c>
      <c r="D211" s="586">
        <v>44583.729166666664</v>
      </c>
      <c r="E211" s="586">
        <v>44583.770833333336</v>
      </c>
      <c r="F211" s="586">
        <v>44583.8125</v>
      </c>
      <c r="G211" s="587">
        <v>44583.854166666664</v>
      </c>
      <c r="H211" s="518" t="s">
        <v>1180</v>
      </c>
      <c r="I211" s="515" t="s">
        <v>178</v>
      </c>
      <c r="J211" s="545" t="s">
        <v>61</v>
      </c>
      <c r="K211" s="617">
        <v>1</v>
      </c>
      <c r="L211" s="617">
        <v>1</v>
      </c>
      <c r="M211" s="550" t="s">
        <v>45</v>
      </c>
      <c r="N211" s="59">
        <v>44704.768229166664</v>
      </c>
      <c r="O211" s="60" t="s">
        <v>166</v>
      </c>
      <c r="P211" s="61" t="s">
        <v>1362</v>
      </c>
      <c r="Q211" s="532"/>
      <c r="R211" s="499">
        <f t="shared" si="15"/>
        <v>0</v>
      </c>
      <c r="S211" s="499">
        <f t="shared" si="16"/>
        <v>2</v>
      </c>
      <c r="T211" s="63">
        <v>0.78154999017715454</v>
      </c>
      <c r="U211" s="64">
        <v>2.3804998397827148</v>
      </c>
      <c r="V211" s="505">
        <v>0.10445268663039346</v>
      </c>
      <c r="W211" s="533">
        <v>0.16627059280230899</v>
      </c>
      <c r="X211" s="506">
        <v>0.71812748908996582</v>
      </c>
      <c r="Y211" s="66">
        <v>1</v>
      </c>
      <c r="Z211" s="67">
        <v>1</v>
      </c>
      <c r="AA211" s="68"/>
      <c r="AB211" s="69"/>
      <c r="AC211" s="45">
        <f t="shared" si="17"/>
        <v>44583.479166666672</v>
      </c>
      <c r="AD211" s="534">
        <f t="shared" si="18"/>
        <v>44583.4375</v>
      </c>
      <c r="AE211" s="46">
        <f t="shared" si="19"/>
        <v>44583.395833333336</v>
      </c>
    </row>
    <row r="212" spans="1:31" ht="21" customHeight="1" thickBot="1" x14ac:dyDescent="0.3">
      <c r="A212" s="521">
        <v>23</v>
      </c>
      <c r="B212" s="512">
        <v>44584</v>
      </c>
      <c r="C212" s="523">
        <v>44584.375</v>
      </c>
      <c r="D212" s="586">
        <v>44584.583333333336</v>
      </c>
      <c r="E212" s="586">
        <v>44584.625</v>
      </c>
      <c r="F212" s="586">
        <v>44584.666666666664</v>
      </c>
      <c r="G212" s="587">
        <v>44584.708333333336</v>
      </c>
      <c r="H212" s="518" t="s">
        <v>920</v>
      </c>
      <c r="I212" s="515" t="s">
        <v>175</v>
      </c>
      <c r="J212" s="545" t="s">
        <v>6</v>
      </c>
      <c r="K212" s="617">
        <v>0</v>
      </c>
      <c r="L212" s="617">
        <v>0</v>
      </c>
      <c r="M212" s="550" t="s">
        <v>20</v>
      </c>
      <c r="N212" s="59">
        <v>44704.768229166664</v>
      </c>
      <c r="O212" s="60" t="s">
        <v>166</v>
      </c>
      <c r="P212" s="61" t="s">
        <v>1362</v>
      </c>
      <c r="Q212" s="532"/>
      <c r="R212" s="499">
        <f t="shared" si="15"/>
        <v>2</v>
      </c>
      <c r="S212" s="499">
        <f t="shared" si="16"/>
        <v>0</v>
      </c>
      <c r="T212" s="63">
        <v>1.8155500888824463</v>
      </c>
      <c r="U212" s="64">
        <v>0.74049997329711914</v>
      </c>
      <c r="V212" s="505">
        <v>0.62747450824539008</v>
      </c>
      <c r="W212" s="533">
        <v>0.2227244227562262</v>
      </c>
      <c r="X212" s="506">
        <v>0.14709530770778656</v>
      </c>
      <c r="Y212" s="66">
        <v>0</v>
      </c>
      <c r="Z212" s="67">
        <v>0</v>
      </c>
      <c r="AA212" s="68"/>
      <c r="AB212" s="69"/>
      <c r="AC212" s="45">
        <f t="shared" si="17"/>
        <v>44584.333333333336</v>
      </c>
      <c r="AD212" s="534">
        <f t="shared" si="18"/>
        <v>44584.291666666664</v>
      </c>
      <c r="AE212" s="46">
        <f t="shared" si="19"/>
        <v>44584.25</v>
      </c>
    </row>
    <row r="213" spans="1:31" ht="21" customHeight="1" thickBot="1" x14ac:dyDescent="0.3">
      <c r="A213" s="521">
        <v>23</v>
      </c>
      <c r="B213" s="512">
        <v>44584</v>
      </c>
      <c r="C213" s="523">
        <v>44584.375</v>
      </c>
      <c r="D213" s="586">
        <v>44584.583333333336</v>
      </c>
      <c r="E213" s="586">
        <v>44584.625</v>
      </c>
      <c r="F213" s="586">
        <v>44584.666666666664</v>
      </c>
      <c r="G213" s="587">
        <v>44584.708333333336</v>
      </c>
      <c r="H213" s="518" t="s">
        <v>921</v>
      </c>
      <c r="I213" s="515" t="s">
        <v>170</v>
      </c>
      <c r="J213" s="545" t="s">
        <v>28</v>
      </c>
      <c r="K213" s="617">
        <v>1</v>
      </c>
      <c r="L213" s="617">
        <v>3</v>
      </c>
      <c r="M213" s="550" t="s">
        <v>41</v>
      </c>
      <c r="N213" s="59">
        <v>44704.768229166664</v>
      </c>
      <c r="O213" s="60" t="s">
        <v>166</v>
      </c>
      <c r="P213" s="61" t="s">
        <v>1362</v>
      </c>
      <c r="Q213" s="532"/>
      <c r="R213" s="499">
        <f t="shared" si="15"/>
        <v>1</v>
      </c>
      <c r="S213" s="499">
        <f t="shared" si="16"/>
        <v>2</v>
      </c>
      <c r="T213" s="63">
        <v>0.90254992246627808</v>
      </c>
      <c r="U213" s="64">
        <v>2.2604999542236328</v>
      </c>
      <c r="V213" s="505">
        <v>0.13569655281524279</v>
      </c>
      <c r="W213" s="533">
        <v>0.18396479359047688</v>
      </c>
      <c r="X213" s="506">
        <v>0.67172163724899292</v>
      </c>
      <c r="Y213" s="66">
        <v>1</v>
      </c>
      <c r="Z213" s="67">
        <v>3</v>
      </c>
      <c r="AA213" s="68"/>
      <c r="AB213" s="69"/>
      <c r="AC213" s="45">
        <f t="shared" si="17"/>
        <v>44584.333333333336</v>
      </c>
      <c r="AD213" s="534">
        <f t="shared" si="18"/>
        <v>44584.291666666664</v>
      </c>
      <c r="AE213" s="46">
        <f t="shared" si="19"/>
        <v>44584.25</v>
      </c>
    </row>
    <row r="214" spans="1:31" ht="21" customHeight="1" thickBot="1" x14ac:dyDescent="0.3">
      <c r="A214" s="521">
        <v>23</v>
      </c>
      <c r="B214" s="512">
        <v>44584</v>
      </c>
      <c r="C214" s="523">
        <v>44584.375</v>
      </c>
      <c r="D214" s="586">
        <v>44584.583333333336</v>
      </c>
      <c r="E214" s="586">
        <v>44584.625</v>
      </c>
      <c r="F214" s="586">
        <v>44584.666666666664</v>
      </c>
      <c r="G214" s="587">
        <v>44584.708333333336</v>
      </c>
      <c r="H214" s="518" t="s">
        <v>1178</v>
      </c>
      <c r="I214" s="515" t="s">
        <v>172</v>
      </c>
      <c r="J214" s="545" t="s">
        <v>36</v>
      </c>
      <c r="K214" s="617">
        <v>1</v>
      </c>
      <c r="L214" s="617">
        <v>1</v>
      </c>
      <c r="M214" s="550" t="s">
        <v>16</v>
      </c>
      <c r="N214" s="59">
        <v>44704.768229166664</v>
      </c>
      <c r="O214" s="60" t="s">
        <v>166</v>
      </c>
      <c r="P214" s="61" t="s">
        <v>1362</v>
      </c>
      <c r="Q214" s="532"/>
      <c r="R214" s="499">
        <f t="shared" si="15"/>
        <v>0</v>
      </c>
      <c r="S214" s="499">
        <f t="shared" si="16"/>
        <v>1</v>
      </c>
      <c r="T214" s="63">
        <v>0.74831431252615788</v>
      </c>
      <c r="U214" s="64">
        <v>0.97892862558364868</v>
      </c>
      <c r="V214" s="505">
        <v>0.26915932359138267</v>
      </c>
      <c r="W214" s="533">
        <v>0.33388362834952806</v>
      </c>
      <c r="X214" s="506">
        <v>0.39687040448188782</v>
      </c>
      <c r="Y214" s="66">
        <v>1</v>
      </c>
      <c r="Z214" s="67">
        <v>1</v>
      </c>
      <c r="AA214" s="68"/>
      <c r="AB214" s="69"/>
      <c r="AC214" s="45">
        <f t="shared" si="17"/>
        <v>44584.333333333336</v>
      </c>
      <c r="AD214" s="534">
        <f t="shared" si="18"/>
        <v>44584.291666666664</v>
      </c>
      <c r="AE214" s="46">
        <f t="shared" si="19"/>
        <v>44584.25</v>
      </c>
    </row>
    <row r="215" spans="1:31" ht="21" customHeight="1" thickBot="1" x14ac:dyDescent="0.3">
      <c r="A215" s="521">
        <v>23</v>
      </c>
      <c r="B215" s="512">
        <v>44584</v>
      </c>
      <c r="C215" s="523">
        <v>44584.479166666664</v>
      </c>
      <c r="D215" s="586">
        <v>44584.6875</v>
      </c>
      <c r="E215" s="586">
        <v>44584.729166666664</v>
      </c>
      <c r="F215" s="586">
        <v>44584.770833333336</v>
      </c>
      <c r="G215" s="587">
        <v>44584.8125</v>
      </c>
      <c r="H215" s="518" t="s">
        <v>1176</v>
      </c>
      <c r="I215" s="515" t="s">
        <v>181</v>
      </c>
      <c r="J215" s="545" t="s">
        <v>24</v>
      </c>
      <c r="K215" s="617">
        <v>2</v>
      </c>
      <c r="L215" s="617">
        <v>0</v>
      </c>
      <c r="M215" s="550" t="s">
        <v>64</v>
      </c>
      <c r="N215" s="59">
        <v>44704.768229166664</v>
      </c>
      <c r="O215" s="60" t="s">
        <v>166</v>
      </c>
      <c r="P215" s="61" t="s">
        <v>1362</v>
      </c>
      <c r="Q215" s="532"/>
      <c r="R215" s="499">
        <f t="shared" si="15"/>
        <v>1</v>
      </c>
      <c r="S215" s="499">
        <f t="shared" si="16"/>
        <v>0</v>
      </c>
      <c r="T215" s="63">
        <v>1.4225356919424874</v>
      </c>
      <c r="U215" s="64">
        <v>0.76028567552566528</v>
      </c>
      <c r="V215" s="505">
        <v>0.5272384038331055</v>
      </c>
      <c r="W215" s="533">
        <v>0.2718411806940576</v>
      </c>
      <c r="X215" s="506">
        <v>0.20022277534008026</v>
      </c>
      <c r="Y215" s="66">
        <v>2</v>
      </c>
      <c r="Z215" s="67">
        <v>0</v>
      </c>
      <c r="AA215" s="68"/>
      <c r="AB215" s="69"/>
      <c r="AC215" s="45">
        <f t="shared" si="17"/>
        <v>44584.4375</v>
      </c>
      <c r="AD215" s="534">
        <f t="shared" si="18"/>
        <v>44584.395833333328</v>
      </c>
      <c r="AE215" s="46">
        <f t="shared" si="19"/>
        <v>44584.354166666664</v>
      </c>
    </row>
    <row r="216" spans="1:31" ht="21" customHeight="1" thickBot="1" x14ac:dyDescent="0.3">
      <c r="A216" s="520">
        <v>17</v>
      </c>
      <c r="B216" s="511">
        <v>44597</v>
      </c>
      <c r="C216" s="525">
        <v>44597.541666666664</v>
      </c>
      <c r="D216" s="584">
        <v>44597.75</v>
      </c>
      <c r="E216" s="584">
        <v>44597.791666666664</v>
      </c>
      <c r="F216" s="584">
        <v>44597.833333333336</v>
      </c>
      <c r="G216" s="585">
        <v>44597.875</v>
      </c>
      <c r="H216" s="517" t="s">
        <v>909</v>
      </c>
      <c r="I216" s="514" t="s">
        <v>169</v>
      </c>
      <c r="J216" s="544" t="s">
        <v>20</v>
      </c>
      <c r="K216" s="617">
        <v>0</v>
      </c>
      <c r="L216" s="617">
        <v>0</v>
      </c>
      <c r="M216" s="549" t="s">
        <v>67</v>
      </c>
      <c r="N216" s="47">
        <v>44704.768229166664</v>
      </c>
      <c r="O216" s="48" t="s">
        <v>166</v>
      </c>
      <c r="P216" s="49" t="s">
        <v>1362</v>
      </c>
      <c r="Q216" s="50"/>
      <c r="R216" s="501">
        <f t="shared" si="15"/>
        <v>1</v>
      </c>
      <c r="S216" s="501">
        <f t="shared" si="16"/>
        <v>1</v>
      </c>
      <c r="T216" s="51">
        <v>1.4305499792098999</v>
      </c>
      <c r="U216" s="52">
        <v>1.1404999494552612</v>
      </c>
      <c r="V216" s="502">
        <v>0.43618440811319131</v>
      </c>
      <c r="W216" s="503">
        <v>0.26230306705596868</v>
      </c>
      <c r="X216" s="504">
        <v>0.30062234401702881</v>
      </c>
      <c r="Y216" s="53">
        <v>0</v>
      </c>
      <c r="Z216" s="54">
        <v>0</v>
      </c>
      <c r="AA216" s="55"/>
      <c r="AB216" s="56"/>
      <c r="AC216" s="83">
        <f t="shared" si="17"/>
        <v>44597.5</v>
      </c>
      <c r="AD216" s="84">
        <f t="shared" si="18"/>
        <v>44597.458333333328</v>
      </c>
      <c r="AE216" s="85">
        <f t="shared" si="19"/>
        <v>44597.416666666664</v>
      </c>
    </row>
    <row r="217" spans="1:31" ht="21" customHeight="1" thickBot="1" x14ac:dyDescent="0.3">
      <c r="A217" s="520">
        <v>24</v>
      </c>
      <c r="B217" s="511">
        <v>44600</v>
      </c>
      <c r="C217" s="525">
        <v>44600.614583333336</v>
      </c>
      <c r="D217" s="584">
        <v>44600.822916666664</v>
      </c>
      <c r="E217" s="584">
        <v>44600.864583333336</v>
      </c>
      <c r="F217" s="584">
        <v>44600.90625</v>
      </c>
      <c r="G217" s="585">
        <v>44600.947916666664</v>
      </c>
      <c r="H217" s="517" t="s">
        <v>1188</v>
      </c>
      <c r="I217" s="514" t="s">
        <v>173</v>
      </c>
      <c r="J217" s="544" t="s">
        <v>53</v>
      </c>
      <c r="K217" s="617">
        <v>3</v>
      </c>
      <c r="L217" s="617">
        <v>1</v>
      </c>
      <c r="M217" s="549" t="s">
        <v>32</v>
      </c>
      <c r="N217" s="47">
        <v>44704.768229166664</v>
      </c>
      <c r="O217" s="48" t="s">
        <v>166</v>
      </c>
      <c r="P217" s="49" t="s">
        <v>1362</v>
      </c>
      <c r="Q217" s="50"/>
      <c r="R217" s="501">
        <f t="shared" si="15"/>
        <v>2</v>
      </c>
      <c r="S217" s="501">
        <f t="shared" si="16"/>
        <v>1</v>
      </c>
      <c r="T217" s="51">
        <v>1.4745500087738037</v>
      </c>
      <c r="U217" s="52">
        <v>1.1605000495910645</v>
      </c>
      <c r="V217" s="502">
        <v>0.44297251565731538</v>
      </c>
      <c r="W217" s="503">
        <v>0.25806241392990342</v>
      </c>
      <c r="X217" s="504">
        <v>0.29792016744613647</v>
      </c>
      <c r="Y217" s="53">
        <v>3</v>
      </c>
      <c r="Z217" s="54">
        <v>1</v>
      </c>
      <c r="AA217" s="55"/>
      <c r="AB217" s="56"/>
      <c r="AC217" s="83">
        <f t="shared" si="17"/>
        <v>44600.572916666672</v>
      </c>
      <c r="AD217" s="84">
        <f t="shared" si="18"/>
        <v>44600.53125</v>
      </c>
      <c r="AE217" s="85">
        <f t="shared" si="19"/>
        <v>44600.489583333336</v>
      </c>
    </row>
    <row r="218" spans="1:31" ht="21" customHeight="1" thickBot="1" x14ac:dyDescent="0.3">
      <c r="A218" s="521">
        <v>24</v>
      </c>
      <c r="B218" s="512">
        <v>44600</v>
      </c>
      <c r="C218" s="523">
        <v>44600.614583333336</v>
      </c>
      <c r="D218" s="586">
        <v>44600.822916666664</v>
      </c>
      <c r="E218" s="586">
        <v>44600.864583333336</v>
      </c>
      <c r="F218" s="586">
        <v>44600.90625</v>
      </c>
      <c r="G218" s="587">
        <v>44600.947916666664</v>
      </c>
      <c r="H218" s="518" t="s">
        <v>1186</v>
      </c>
      <c r="I218" s="515" t="s">
        <v>167</v>
      </c>
      <c r="J218" s="545" t="s">
        <v>70</v>
      </c>
      <c r="K218" s="617">
        <v>1</v>
      </c>
      <c r="L218" s="617">
        <v>0</v>
      </c>
      <c r="M218" s="550" t="s">
        <v>67</v>
      </c>
      <c r="N218" s="59">
        <v>44704.768229166664</v>
      </c>
      <c r="O218" s="60" t="s">
        <v>166</v>
      </c>
      <c r="P218" s="61" t="s">
        <v>1362</v>
      </c>
      <c r="Q218" s="532"/>
      <c r="R218" s="499">
        <f t="shared" si="15"/>
        <v>2</v>
      </c>
      <c r="S218" s="499">
        <f t="shared" si="16"/>
        <v>0</v>
      </c>
      <c r="T218" s="63">
        <v>1.8045501708984375</v>
      </c>
      <c r="U218" s="64">
        <v>0.43307140469551086</v>
      </c>
      <c r="V218" s="505">
        <v>0.70789359191882184</v>
      </c>
      <c r="W218" s="533">
        <v>0.20788680576924876</v>
      </c>
      <c r="X218" s="506">
        <v>8.1614047288894653E-2</v>
      </c>
      <c r="Y218" s="66">
        <v>1</v>
      </c>
      <c r="Z218" s="67">
        <v>0</v>
      </c>
      <c r="AA218" s="68"/>
      <c r="AB218" s="69"/>
      <c r="AC218" s="45">
        <f t="shared" si="17"/>
        <v>44600.572916666672</v>
      </c>
      <c r="AD218" s="534">
        <f t="shared" si="18"/>
        <v>44600.53125</v>
      </c>
      <c r="AE218" s="46">
        <f t="shared" si="19"/>
        <v>44600.489583333336</v>
      </c>
    </row>
    <row r="219" spans="1:31" ht="21" customHeight="1" thickBot="1" x14ac:dyDescent="0.3">
      <c r="A219" s="521">
        <v>24</v>
      </c>
      <c r="B219" s="512">
        <v>44600</v>
      </c>
      <c r="C219" s="523">
        <v>44600.625</v>
      </c>
      <c r="D219" s="586">
        <v>44600.833333333336</v>
      </c>
      <c r="E219" s="586">
        <v>44600.875</v>
      </c>
      <c r="F219" s="586">
        <v>44600.916666666664</v>
      </c>
      <c r="G219" s="587">
        <v>44600.958333333336</v>
      </c>
      <c r="H219" s="518" t="s">
        <v>1184</v>
      </c>
      <c r="I219" s="515" t="s">
        <v>169</v>
      </c>
      <c r="J219" s="545" t="s">
        <v>20</v>
      </c>
      <c r="K219" s="617">
        <v>1</v>
      </c>
      <c r="L219" s="617">
        <v>1</v>
      </c>
      <c r="M219" s="550" t="s">
        <v>49</v>
      </c>
      <c r="N219" s="59">
        <v>44704.768229166664</v>
      </c>
      <c r="O219" s="60" t="s">
        <v>166</v>
      </c>
      <c r="P219" s="61" t="s">
        <v>1362</v>
      </c>
      <c r="Q219" s="532"/>
      <c r="R219" s="499">
        <f t="shared" si="15"/>
        <v>0</v>
      </c>
      <c r="S219" s="499">
        <f t="shared" si="16"/>
        <v>2</v>
      </c>
      <c r="T219" s="63">
        <v>0.44337860175541466</v>
      </c>
      <c r="U219" s="64">
        <v>1.6805000305175781</v>
      </c>
      <c r="V219" s="505">
        <v>9.2660525541587158E-2</v>
      </c>
      <c r="W219" s="533">
        <v>0.22669087736244875</v>
      </c>
      <c r="X219" s="506">
        <v>0.67888963222503662</v>
      </c>
      <c r="Y219" s="66">
        <v>1</v>
      </c>
      <c r="Z219" s="67">
        <v>1</v>
      </c>
      <c r="AA219" s="68"/>
      <c r="AB219" s="69"/>
      <c r="AC219" s="45">
        <f t="shared" si="17"/>
        <v>44600.583333333336</v>
      </c>
      <c r="AD219" s="534">
        <f t="shared" si="18"/>
        <v>44600.541666666664</v>
      </c>
      <c r="AE219" s="46">
        <f t="shared" si="19"/>
        <v>44600.5</v>
      </c>
    </row>
    <row r="220" spans="1:31" ht="21" customHeight="1" thickBot="1" x14ac:dyDescent="0.3">
      <c r="A220" s="521">
        <v>24</v>
      </c>
      <c r="B220" s="512">
        <v>44601</v>
      </c>
      <c r="C220" s="523">
        <v>44601.614583333336</v>
      </c>
      <c r="D220" s="586">
        <v>44601.822916666664</v>
      </c>
      <c r="E220" s="586">
        <v>44601.864583333336</v>
      </c>
      <c r="F220" s="586">
        <v>44601.90625</v>
      </c>
      <c r="G220" s="587">
        <v>44601.947916666664</v>
      </c>
      <c r="H220" s="518" t="s">
        <v>1191</v>
      </c>
      <c r="I220" s="515" t="s">
        <v>179</v>
      </c>
      <c r="J220" s="545" t="s">
        <v>45</v>
      </c>
      <c r="K220" s="617">
        <v>2</v>
      </c>
      <c r="L220" s="617">
        <v>0</v>
      </c>
      <c r="M220" s="550" t="s">
        <v>364</v>
      </c>
      <c r="N220" s="59">
        <v>44704.768229166664</v>
      </c>
      <c r="O220" s="60" t="s">
        <v>166</v>
      </c>
      <c r="P220" s="61" t="s">
        <v>1362</v>
      </c>
      <c r="Q220" s="532"/>
      <c r="R220" s="499">
        <f t="shared" si="15"/>
        <v>2</v>
      </c>
      <c r="S220" s="499">
        <f t="shared" si="16"/>
        <v>0</v>
      </c>
      <c r="T220" s="63">
        <v>2.4315500259399414</v>
      </c>
      <c r="U220" s="64">
        <v>0.7904999852180481</v>
      </c>
      <c r="V220" s="505">
        <v>0.72324082760322206</v>
      </c>
      <c r="W220" s="533">
        <v>0.16223142727221163</v>
      </c>
      <c r="X220" s="506">
        <v>0.10213685780763626</v>
      </c>
      <c r="Y220" s="66">
        <v>2</v>
      </c>
      <c r="Z220" s="67">
        <v>0</v>
      </c>
      <c r="AA220" s="68"/>
      <c r="AB220" s="69"/>
      <c r="AC220" s="45">
        <f t="shared" si="17"/>
        <v>44601.572916666672</v>
      </c>
      <c r="AD220" s="534">
        <f t="shared" si="18"/>
        <v>44601.53125</v>
      </c>
      <c r="AE220" s="46">
        <f t="shared" si="19"/>
        <v>44601.489583333336</v>
      </c>
    </row>
    <row r="221" spans="1:31" ht="21" customHeight="1" thickBot="1" x14ac:dyDescent="0.3">
      <c r="A221" s="521">
        <v>24</v>
      </c>
      <c r="B221" s="512">
        <v>44601</v>
      </c>
      <c r="C221" s="523">
        <v>44601.614583333336</v>
      </c>
      <c r="D221" s="586">
        <v>44601.822916666664</v>
      </c>
      <c r="E221" s="586">
        <v>44601.864583333336</v>
      </c>
      <c r="F221" s="586">
        <v>44601.90625</v>
      </c>
      <c r="G221" s="587">
        <v>44601.947916666664</v>
      </c>
      <c r="H221" s="518" t="s">
        <v>1185</v>
      </c>
      <c r="I221" s="515" t="s">
        <v>872</v>
      </c>
      <c r="J221" s="545" t="s">
        <v>967</v>
      </c>
      <c r="K221" s="617">
        <v>1</v>
      </c>
      <c r="L221" s="617">
        <v>1</v>
      </c>
      <c r="M221" s="550" t="s">
        <v>28</v>
      </c>
      <c r="N221" s="59">
        <v>44704.768229166664</v>
      </c>
      <c r="O221" s="60" t="s">
        <v>166</v>
      </c>
      <c r="P221" s="61" t="s">
        <v>1362</v>
      </c>
      <c r="Q221" s="532"/>
      <c r="R221" s="499">
        <f t="shared" si="15"/>
        <v>1</v>
      </c>
      <c r="S221" s="499">
        <f t="shared" si="16"/>
        <v>2</v>
      </c>
      <c r="T221" s="63">
        <v>0.94655013084411621</v>
      </c>
      <c r="U221" s="64">
        <v>1.750499963760376</v>
      </c>
      <c r="V221" s="505">
        <v>0.2020868245227059</v>
      </c>
      <c r="W221" s="533">
        <v>0.23481211446113259</v>
      </c>
      <c r="X221" s="506">
        <v>0.5608370304107666</v>
      </c>
      <c r="Y221" s="66">
        <v>1</v>
      </c>
      <c r="Z221" s="67">
        <v>1</v>
      </c>
      <c r="AA221" s="68"/>
      <c r="AB221" s="69"/>
      <c r="AC221" s="45">
        <f t="shared" si="17"/>
        <v>44601.572916666672</v>
      </c>
      <c r="AD221" s="534">
        <f t="shared" si="18"/>
        <v>44601.53125</v>
      </c>
      <c r="AE221" s="46">
        <f t="shared" si="19"/>
        <v>44601.489583333336</v>
      </c>
    </row>
    <row r="222" spans="1:31" ht="21" customHeight="1" thickBot="1" x14ac:dyDescent="0.3">
      <c r="A222" s="521">
        <v>24</v>
      </c>
      <c r="B222" s="512">
        <v>44601</v>
      </c>
      <c r="C222" s="523">
        <v>44601.614583333336</v>
      </c>
      <c r="D222" s="586">
        <v>44601.822916666664</v>
      </c>
      <c r="E222" s="586">
        <v>44601.864583333336</v>
      </c>
      <c r="F222" s="586">
        <v>44601.90625</v>
      </c>
      <c r="G222" s="587">
        <v>44601.947916666664</v>
      </c>
      <c r="H222" s="518" t="s">
        <v>1189</v>
      </c>
      <c r="I222" s="515" t="s">
        <v>171</v>
      </c>
      <c r="J222" s="545" t="s">
        <v>64</v>
      </c>
      <c r="K222" s="617">
        <v>2</v>
      </c>
      <c r="L222" s="617">
        <v>3</v>
      </c>
      <c r="M222" s="550" t="s">
        <v>61</v>
      </c>
      <c r="N222" s="59">
        <v>44704.768229166664</v>
      </c>
      <c r="O222" s="60" t="s">
        <v>166</v>
      </c>
      <c r="P222" s="61" t="s">
        <v>1362</v>
      </c>
      <c r="Q222" s="532"/>
      <c r="R222" s="499">
        <f t="shared" si="15"/>
        <v>2</v>
      </c>
      <c r="S222" s="499">
        <f t="shared" si="16"/>
        <v>1</v>
      </c>
      <c r="T222" s="63">
        <v>2.145550012588501</v>
      </c>
      <c r="U222" s="64">
        <v>1.1805000305175781</v>
      </c>
      <c r="V222" s="505">
        <v>0.58748636284323041</v>
      </c>
      <c r="W222" s="533">
        <v>0.2036481893431582</v>
      </c>
      <c r="X222" s="506">
        <v>0.20208413898944855</v>
      </c>
      <c r="Y222" s="66">
        <v>2</v>
      </c>
      <c r="Z222" s="67">
        <v>3</v>
      </c>
      <c r="AA222" s="68"/>
      <c r="AB222" s="69"/>
      <c r="AC222" s="45">
        <f t="shared" si="17"/>
        <v>44601.572916666672</v>
      </c>
      <c r="AD222" s="534">
        <f t="shared" si="18"/>
        <v>44601.53125</v>
      </c>
      <c r="AE222" s="46">
        <f t="shared" si="19"/>
        <v>44601.489583333336</v>
      </c>
    </row>
    <row r="223" spans="1:31" ht="21" customHeight="1" thickBot="1" x14ac:dyDescent="0.3">
      <c r="A223" s="521">
        <v>24</v>
      </c>
      <c r="B223" s="512">
        <v>44601</v>
      </c>
      <c r="C223" s="523">
        <v>44601.625</v>
      </c>
      <c r="D223" s="586">
        <v>44601.833333333336</v>
      </c>
      <c r="E223" s="586">
        <v>44601.875</v>
      </c>
      <c r="F223" s="586">
        <v>44601.916666666664</v>
      </c>
      <c r="G223" s="587">
        <v>44601.958333333336</v>
      </c>
      <c r="H223" s="518" t="s">
        <v>1182</v>
      </c>
      <c r="I223" s="515" t="s">
        <v>176</v>
      </c>
      <c r="J223" s="545" t="s">
        <v>10</v>
      </c>
      <c r="K223" s="617">
        <v>3</v>
      </c>
      <c r="L223" s="617">
        <v>3</v>
      </c>
      <c r="M223" s="550" t="s">
        <v>818</v>
      </c>
      <c r="N223" s="59">
        <v>44704.768229166664</v>
      </c>
      <c r="O223" s="60" t="s">
        <v>166</v>
      </c>
      <c r="P223" s="61" t="s">
        <v>1362</v>
      </c>
      <c r="Q223" s="532"/>
      <c r="R223" s="499">
        <f t="shared" si="15"/>
        <v>2</v>
      </c>
      <c r="S223" s="499">
        <f t="shared" si="16"/>
        <v>1</v>
      </c>
      <c r="T223" s="63">
        <v>1.9035500288009644</v>
      </c>
      <c r="U223" s="64">
        <v>1.2005000114440918</v>
      </c>
      <c r="V223" s="505">
        <v>0.53435944312401817</v>
      </c>
      <c r="W223" s="533">
        <v>0.22317819109628395</v>
      </c>
      <c r="X223" s="506">
        <v>0.23873052000999451</v>
      </c>
      <c r="Y223" s="66">
        <v>3</v>
      </c>
      <c r="Z223" s="67">
        <v>3</v>
      </c>
      <c r="AA223" s="68"/>
      <c r="AB223" s="69"/>
      <c r="AC223" s="45">
        <f t="shared" si="17"/>
        <v>44601.583333333336</v>
      </c>
      <c r="AD223" s="534">
        <f t="shared" si="18"/>
        <v>44601.541666666664</v>
      </c>
      <c r="AE223" s="46">
        <f t="shared" si="19"/>
        <v>44601.5</v>
      </c>
    </row>
    <row r="224" spans="1:31" ht="21" customHeight="1" thickBot="1" x14ac:dyDescent="0.3">
      <c r="A224" s="521">
        <v>24</v>
      </c>
      <c r="B224" s="512">
        <v>44602</v>
      </c>
      <c r="C224" s="523">
        <v>44602.614583333336</v>
      </c>
      <c r="D224" s="586">
        <v>44602.822916666664</v>
      </c>
      <c r="E224" s="586">
        <v>44602.864583333336</v>
      </c>
      <c r="F224" s="586">
        <v>44602.90625</v>
      </c>
      <c r="G224" s="587">
        <v>44602.947916666664</v>
      </c>
      <c r="H224" s="518" t="s">
        <v>1190</v>
      </c>
      <c r="I224" s="515" t="s">
        <v>165</v>
      </c>
      <c r="J224" s="545" t="s">
        <v>41</v>
      </c>
      <c r="K224" s="617">
        <v>2</v>
      </c>
      <c r="L224" s="617">
        <v>0</v>
      </c>
      <c r="M224" s="550" t="s">
        <v>36</v>
      </c>
      <c r="N224" s="59">
        <v>44704.768229166664</v>
      </c>
      <c r="O224" s="60" t="s">
        <v>166</v>
      </c>
      <c r="P224" s="61" t="s">
        <v>1362</v>
      </c>
      <c r="Q224" s="532"/>
      <c r="R224" s="499">
        <f t="shared" si="15"/>
        <v>3</v>
      </c>
      <c r="S224" s="499">
        <f t="shared" si="16"/>
        <v>1</v>
      </c>
      <c r="T224" s="63">
        <v>2.7285499572753906</v>
      </c>
      <c r="U224" s="64">
        <v>0.9104999303817749</v>
      </c>
      <c r="V224" s="505">
        <v>0.73369138767885744</v>
      </c>
      <c r="W224" s="533">
        <v>0.14521941089240029</v>
      </c>
      <c r="X224" s="506">
        <v>9.942355751991272E-2</v>
      </c>
      <c r="Y224" s="66">
        <v>2</v>
      </c>
      <c r="Z224" s="67">
        <v>0</v>
      </c>
      <c r="AA224" s="68"/>
      <c r="AB224" s="69"/>
      <c r="AC224" s="45">
        <f t="shared" si="17"/>
        <v>44602.572916666672</v>
      </c>
      <c r="AD224" s="534">
        <f t="shared" si="18"/>
        <v>44602.53125</v>
      </c>
      <c r="AE224" s="46">
        <f t="shared" si="19"/>
        <v>44602.489583333336</v>
      </c>
    </row>
    <row r="225" spans="1:31" ht="21" customHeight="1" thickBot="1" x14ac:dyDescent="0.3">
      <c r="A225" s="521">
        <v>24</v>
      </c>
      <c r="B225" s="512">
        <v>44602</v>
      </c>
      <c r="C225" s="523">
        <v>44602.614583333336</v>
      </c>
      <c r="D225" s="586">
        <v>44602.822916666664</v>
      </c>
      <c r="E225" s="586">
        <v>44602.864583333336</v>
      </c>
      <c r="F225" s="586">
        <v>44602.90625</v>
      </c>
      <c r="G225" s="587">
        <v>44602.947916666664</v>
      </c>
      <c r="H225" s="518" t="s">
        <v>1187</v>
      </c>
      <c r="I225" s="515" t="s">
        <v>182</v>
      </c>
      <c r="J225" s="545" t="s">
        <v>74</v>
      </c>
      <c r="K225" s="617">
        <v>0</v>
      </c>
      <c r="L225" s="617">
        <v>1</v>
      </c>
      <c r="M225" s="550" t="s">
        <v>6</v>
      </c>
      <c r="N225" s="59">
        <v>44704.768229166664</v>
      </c>
      <c r="O225" s="60" t="s">
        <v>166</v>
      </c>
      <c r="P225" s="61" t="s">
        <v>1362</v>
      </c>
      <c r="Q225" s="532"/>
      <c r="R225" s="499">
        <f t="shared" si="15"/>
        <v>1</v>
      </c>
      <c r="S225" s="499">
        <f t="shared" si="16"/>
        <v>1</v>
      </c>
      <c r="T225" s="63">
        <v>0.91355001926422119</v>
      </c>
      <c r="U225" s="64">
        <v>1.3805000782012939</v>
      </c>
      <c r="V225" s="505">
        <v>0.24850667380785596</v>
      </c>
      <c r="W225" s="533">
        <v>0.27424317255270747</v>
      </c>
      <c r="X225" s="506">
        <v>0.47662889957427979</v>
      </c>
      <c r="Y225" s="66">
        <v>0</v>
      </c>
      <c r="Z225" s="67">
        <v>1</v>
      </c>
      <c r="AA225" s="68"/>
      <c r="AB225" s="69"/>
      <c r="AC225" s="45">
        <f t="shared" si="17"/>
        <v>44602.572916666672</v>
      </c>
      <c r="AD225" s="534">
        <f t="shared" si="18"/>
        <v>44602.53125</v>
      </c>
      <c r="AE225" s="46">
        <f t="shared" si="19"/>
        <v>44602.489583333336</v>
      </c>
    </row>
    <row r="226" spans="1:31" ht="21" customHeight="1" thickBot="1" x14ac:dyDescent="0.3">
      <c r="A226" s="520">
        <v>25</v>
      </c>
      <c r="B226" s="511">
        <v>44604</v>
      </c>
      <c r="C226" s="525">
        <v>44604.3125</v>
      </c>
      <c r="D226" s="584">
        <v>44604.520833333336</v>
      </c>
      <c r="E226" s="584">
        <v>44604.5625</v>
      </c>
      <c r="F226" s="584">
        <v>44604.604166666664</v>
      </c>
      <c r="G226" s="585">
        <v>44604.645833333336</v>
      </c>
      <c r="H226" s="517" t="s">
        <v>1194</v>
      </c>
      <c r="I226" s="514" t="s">
        <v>174</v>
      </c>
      <c r="J226" s="544" t="s">
        <v>49</v>
      </c>
      <c r="K226" s="617">
        <v>1</v>
      </c>
      <c r="L226" s="617">
        <v>1</v>
      </c>
      <c r="M226" s="549" t="s">
        <v>61</v>
      </c>
      <c r="N226" s="47">
        <v>44704.768229166664</v>
      </c>
      <c r="O226" s="48" t="s">
        <v>166</v>
      </c>
      <c r="P226" s="49" t="s">
        <v>1362</v>
      </c>
      <c r="Q226" s="50"/>
      <c r="R226" s="501">
        <f t="shared" si="15"/>
        <v>1</v>
      </c>
      <c r="S226" s="501">
        <f t="shared" si="16"/>
        <v>0</v>
      </c>
      <c r="T226" s="51">
        <v>1.1003144127982003</v>
      </c>
      <c r="U226" s="52">
        <v>0.51878571510314941</v>
      </c>
      <c r="V226" s="502">
        <v>0.4983420455666876</v>
      </c>
      <c r="W226" s="503">
        <v>0.32834085766150511</v>
      </c>
      <c r="X226" s="504">
        <v>0.17316673696041107</v>
      </c>
      <c r="Y226" s="53">
        <v>1</v>
      </c>
      <c r="Z226" s="54">
        <v>1</v>
      </c>
      <c r="AA226" s="55"/>
      <c r="AB226" s="56"/>
      <c r="AC226" s="83">
        <f t="shared" si="17"/>
        <v>44604.270833333336</v>
      </c>
      <c r="AD226" s="84">
        <f t="shared" si="18"/>
        <v>44604.229166666664</v>
      </c>
      <c r="AE226" s="85">
        <f t="shared" si="19"/>
        <v>44604.1875</v>
      </c>
    </row>
    <row r="227" spans="1:31" ht="21" customHeight="1" thickBot="1" x14ac:dyDescent="0.3">
      <c r="A227" s="521">
        <v>25</v>
      </c>
      <c r="B227" s="512">
        <v>44604</v>
      </c>
      <c r="C227" s="523">
        <v>44604.416666666664</v>
      </c>
      <c r="D227" s="586">
        <v>44604.625</v>
      </c>
      <c r="E227" s="586">
        <v>44604.666666666664</v>
      </c>
      <c r="F227" s="586">
        <v>44604.708333333336</v>
      </c>
      <c r="G227" s="587">
        <v>44604.75</v>
      </c>
      <c r="H227" s="518" t="s">
        <v>923</v>
      </c>
      <c r="I227" s="515" t="s">
        <v>867</v>
      </c>
      <c r="J227" s="545" t="s">
        <v>364</v>
      </c>
      <c r="K227" s="617">
        <v>0</v>
      </c>
      <c r="L227" s="617">
        <v>0</v>
      </c>
      <c r="M227" s="550" t="s">
        <v>28</v>
      </c>
      <c r="N227" s="59">
        <v>44704.768229166664</v>
      </c>
      <c r="O227" s="60" t="s">
        <v>166</v>
      </c>
      <c r="P227" s="61" t="s">
        <v>1362</v>
      </c>
      <c r="Q227" s="532"/>
      <c r="R227" s="499">
        <f t="shared" si="15"/>
        <v>1</v>
      </c>
      <c r="S227" s="499">
        <f t="shared" si="16"/>
        <v>1</v>
      </c>
      <c r="T227" s="63">
        <v>0.58952144214085167</v>
      </c>
      <c r="U227" s="64">
        <v>0.57449996471405029</v>
      </c>
      <c r="V227" s="505">
        <v>0.29118016651312517</v>
      </c>
      <c r="W227" s="533">
        <v>0.42727109375782718</v>
      </c>
      <c r="X227" s="506">
        <v>0.2815433144569397</v>
      </c>
      <c r="Y227" s="66">
        <v>0</v>
      </c>
      <c r="Z227" s="67">
        <v>0</v>
      </c>
      <c r="AA227" s="68"/>
      <c r="AB227" s="69"/>
      <c r="AC227" s="45">
        <f t="shared" si="17"/>
        <v>44604.375</v>
      </c>
      <c r="AD227" s="534">
        <f t="shared" si="18"/>
        <v>44604.333333333328</v>
      </c>
      <c r="AE227" s="46">
        <f t="shared" si="19"/>
        <v>44604.291666666664</v>
      </c>
    </row>
    <row r="228" spans="1:31" ht="21" customHeight="1" thickBot="1" x14ac:dyDescent="0.3">
      <c r="A228" s="521">
        <v>25</v>
      </c>
      <c r="B228" s="512">
        <v>44604</v>
      </c>
      <c r="C228" s="523">
        <v>44604.416666666664</v>
      </c>
      <c r="D228" s="586">
        <v>44604.625</v>
      </c>
      <c r="E228" s="586">
        <v>44604.666666666664</v>
      </c>
      <c r="F228" s="586">
        <v>44604.708333333336</v>
      </c>
      <c r="G228" s="587">
        <v>44604.75</v>
      </c>
      <c r="H228" s="518" t="s">
        <v>1192</v>
      </c>
      <c r="I228" s="515" t="s">
        <v>177</v>
      </c>
      <c r="J228" s="545" t="s">
        <v>32</v>
      </c>
      <c r="K228" s="617">
        <v>3</v>
      </c>
      <c r="L228" s="617">
        <v>0</v>
      </c>
      <c r="M228" s="550" t="s">
        <v>818</v>
      </c>
      <c r="N228" s="59">
        <v>44704.768229166664</v>
      </c>
      <c r="O228" s="60" t="s">
        <v>166</v>
      </c>
      <c r="P228" s="61" t="s">
        <v>1362</v>
      </c>
      <c r="Q228" s="532"/>
      <c r="R228" s="499">
        <f t="shared" si="15"/>
        <v>1</v>
      </c>
      <c r="S228" s="499">
        <f t="shared" si="16"/>
        <v>0</v>
      </c>
      <c r="T228" s="63">
        <v>0.89917148862566265</v>
      </c>
      <c r="U228" s="64">
        <v>0.64307141304016113</v>
      </c>
      <c r="V228" s="505">
        <v>0.39567945232305007</v>
      </c>
      <c r="W228" s="533">
        <v>0.35665571696529513</v>
      </c>
      <c r="X228" s="506">
        <v>0.24761652946472168</v>
      </c>
      <c r="Y228" s="66">
        <v>3</v>
      </c>
      <c r="Z228" s="67">
        <v>0</v>
      </c>
      <c r="AA228" s="68"/>
      <c r="AB228" s="69"/>
      <c r="AC228" s="45">
        <f t="shared" si="17"/>
        <v>44604.375</v>
      </c>
      <c r="AD228" s="534">
        <f t="shared" si="18"/>
        <v>44604.333333333328</v>
      </c>
      <c r="AE228" s="46">
        <f t="shared" si="19"/>
        <v>44604.291666666664</v>
      </c>
    </row>
    <row r="229" spans="1:31" ht="21" customHeight="1" thickBot="1" x14ac:dyDescent="0.3">
      <c r="A229" s="521">
        <v>25</v>
      </c>
      <c r="B229" s="512">
        <v>44604</v>
      </c>
      <c r="C229" s="523">
        <v>44604.416666666664</v>
      </c>
      <c r="D229" s="586">
        <v>44604.625</v>
      </c>
      <c r="E229" s="586">
        <v>44604.666666666664</v>
      </c>
      <c r="F229" s="586">
        <v>44604.708333333336</v>
      </c>
      <c r="G229" s="587">
        <v>44604.75</v>
      </c>
      <c r="H229" s="518" t="s">
        <v>1198</v>
      </c>
      <c r="I229" s="515" t="s">
        <v>871</v>
      </c>
      <c r="J229" s="545" t="s">
        <v>67</v>
      </c>
      <c r="K229" s="617">
        <v>0</v>
      </c>
      <c r="L229" s="617">
        <v>2</v>
      </c>
      <c r="M229" s="550" t="s">
        <v>16</v>
      </c>
      <c r="N229" s="59">
        <v>44704.768229166664</v>
      </c>
      <c r="O229" s="60" t="s">
        <v>166</v>
      </c>
      <c r="P229" s="61" t="s">
        <v>1362</v>
      </c>
      <c r="Q229" s="532"/>
      <c r="R229" s="499">
        <f t="shared" si="15"/>
        <v>0</v>
      </c>
      <c r="S229" s="499">
        <f t="shared" si="16"/>
        <v>2</v>
      </c>
      <c r="T229" s="63">
        <v>0.50317140987941189</v>
      </c>
      <c r="U229" s="64">
        <v>1.5504999160766602</v>
      </c>
      <c r="V229" s="505">
        <v>0.11784092877243393</v>
      </c>
      <c r="W229" s="533">
        <v>0.24962401083156116</v>
      </c>
      <c r="X229" s="506">
        <v>0.6314157247543335</v>
      </c>
      <c r="Y229" s="66">
        <v>0</v>
      </c>
      <c r="Z229" s="67">
        <v>2</v>
      </c>
      <c r="AA229" s="68"/>
      <c r="AB229" s="69"/>
      <c r="AC229" s="45">
        <f t="shared" si="17"/>
        <v>44604.375</v>
      </c>
      <c r="AD229" s="534">
        <f t="shared" si="18"/>
        <v>44604.333333333328</v>
      </c>
      <c r="AE229" s="46">
        <f t="shared" si="19"/>
        <v>44604.291666666664</v>
      </c>
    </row>
    <row r="230" spans="1:31" ht="21" customHeight="1" thickBot="1" x14ac:dyDescent="0.3">
      <c r="A230" s="521">
        <v>25</v>
      </c>
      <c r="B230" s="512">
        <v>44604</v>
      </c>
      <c r="C230" s="523">
        <v>44604.520833333336</v>
      </c>
      <c r="D230" s="586">
        <v>44604.729166666664</v>
      </c>
      <c r="E230" s="586">
        <v>44604.770833333336</v>
      </c>
      <c r="F230" s="586">
        <v>44604.8125</v>
      </c>
      <c r="G230" s="587">
        <v>44604.854166666664</v>
      </c>
      <c r="H230" s="518" t="s">
        <v>1196</v>
      </c>
      <c r="I230" s="515" t="s">
        <v>872</v>
      </c>
      <c r="J230" s="545" t="s">
        <v>967</v>
      </c>
      <c r="K230" s="617">
        <v>0</v>
      </c>
      <c r="L230" s="617">
        <v>4</v>
      </c>
      <c r="M230" s="550" t="s">
        <v>45</v>
      </c>
      <c r="N230" s="59">
        <v>44704.768229166664</v>
      </c>
      <c r="O230" s="60" t="s">
        <v>166</v>
      </c>
      <c r="P230" s="61" t="s">
        <v>1362</v>
      </c>
      <c r="Q230" s="532"/>
      <c r="R230" s="499">
        <f t="shared" si="15"/>
        <v>0</v>
      </c>
      <c r="S230" s="499">
        <f t="shared" si="16"/>
        <v>1</v>
      </c>
      <c r="T230" s="63">
        <v>0.18880718094961982</v>
      </c>
      <c r="U230" s="64">
        <v>1.1230714321136475</v>
      </c>
      <c r="V230" s="505">
        <v>6.191591227070805E-2</v>
      </c>
      <c r="W230" s="533">
        <v>0.32951951390774353</v>
      </c>
      <c r="X230" s="506">
        <v>0.60839581489562988</v>
      </c>
      <c r="Y230" s="66">
        <v>0</v>
      </c>
      <c r="Z230" s="67">
        <v>4</v>
      </c>
      <c r="AA230" s="68"/>
      <c r="AB230" s="69"/>
      <c r="AC230" s="45">
        <f t="shared" si="17"/>
        <v>44604.479166666672</v>
      </c>
      <c r="AD230" s="534">
        <f t="shared" si="18"/>
        <v>44604.4375</v>
      </c>
      <c r="AE230" s="46">
        <f t="shared" si="19"/>
        <v>44604.395833333336</v>
      </c>
    </row>
    <row r="231" spans="1:31" ht="21" customHeight="1" thickBot="1" x14ac:dyDescent="0.3">
      <c r="A231" s="521">
        <v>25</v>
      </c>
      <c r="B231" s="512">
        <v>44605</v>
      </c>
      <c r="C231" s="523">
        <v>44605.375</v>
      </c>
      <c r="D231" s="586">
        <v>44605.583333333336</v>
      </c>
      <c r="E231" s="586">
        <v>44605.625</v>
      </c>
      <c r="F231" s="586">
        <v>44605.666666666664</v>
      </c>
      <c r="G231" s="587">
        <v>44605.708333333336</v>
      </c>
      <c r="H231" s="518" t="s">
        <v>924</v>
      </c>
      <c r="I231" s="515" t="s">
        <v>169</v>
      </c>
      <c r="J231" s="545" t="s">
        <v>20</v>
      </c>
      <c r="K231" s="617">
        <v>0</v>
      </c>
      <c r="L231" s="617">
        <v>1</v>
      </c>
      <c r="M231" s="550" t="s">
        <v>41</v>
      </c>
      <c r="N231" s="59">
        <v>44704.768229166664</v>
      </c>
      <c r="O231" s="60" t="s">
        <v>166</v>
      </c>
      <c r="P231" s="61" t="s">
        <v>1362</v>
      </c>
      <c r="Q231" s="532"/>
      <c r="R231" s="499">
        <f t="shared" si="15"/>
        <v>0</v>
      </c>
      <c r="S231" s="499">
        <f t="shared" si="16"/>
        <v>1</v>
      </c>
      <c r="T231" s="63">
        <v>0.40896424225398476</v>
      </c>
      <c r="U231" s="64">
        <v>1.0716428756713867</v>
      </c>
      <c r="V231" s="505">
        <v>0.14013716765878123</v>
      </c>
      <c r="W231" s="533">
        <v>0.3386753322266266</v>
      </c>
      <c r="X231" s="506">
        <v>0.52106010913848877</v>
      </c>
      <c r="Y231" s="66">
        <v>0</v>
      </c>
      <c r="Z231" s="67">
        <v>1</v>
      </c>
      <c r="AA231" s="68"/>
      <c r="AB231" s="69"/>
      <c r="AC231" s="45">
        <f t="shared" si="17"/>
        <v>44605.333333333336</v>
      </c>
      <c r="AD231" s="534">
        <f t="shared" si="18"/>
        <v>44605.291666666664</v>
      </c>
      <c r="AE231" s="46">
        <f t="shared" si="19"/>
        <v>44605.25</v>
      </c>
    </row>
    <row r="232" spans="1:31" ht="21" customHeight="1" thickBot="1" x14ac:dyDescent="0.3">
      <c r="A232" s="521">
        <v>25</v>
      </c>
      <c r="B232" s="512">
        <v>44605</v>
      </c>
      <c r="C232" s="523">
        <v>44605.375</v>
      </c>
      <c r="D232" s="586">
        <v>44605.583333333336</v>
      </c>
      <c r="E232" s="586">
        <v>44605.625</v>
      </c>
      <c r="F232" s="586">
        <v>44605.666666666664</v>
      </c>
      <c r="G232" s="587">
        <v>44605.708333333336</v>
      </c>
      <c r="H232" s="518" t="s">
        <v>1195</v>
      </c>
      <c r="I232" s="515" t="s">
        <v>173</v>
      </c>
      <c r="J232" s="545" t="s">
        <v>53</v>
      </c>
      <c r="K232" s="617">
        <v>1</v>
      </c>
      <c r="L232" s="617">
        <v>0</v>
      </c>
      <c r="M232" s="550" t="s">
        <v>10</v>
      </c>
      <c r="N232" s="59">
        <v>44704.768229166664</v>
      </c>
      <c r="O232" s="60" t="s">
        <v>166</v>
      </c>
      <c r="P232" s="61" t="s">
        <v>1362</v>
      </c>
      <c r="Q232" s="532"/>
      <c r="R232" s="499">
        <f t="shared" si="15"/>
        <v>1</v>
      </c>
      <c r="S232" s="499">
        <f t="shared" si="16"/>
        <v>1</v>
      </c>
      <c r="T232" s="63">
        <v>0.81753568989889969</v>
      </c>
      <c r="U232" s="64">
        <v>0.83457142114639282</v>
      </c>
      <c r="V232" s="505">
        <v>0.32192461173384063</v>
      </c>
      <c r="W232" s="533">
        <v>0.34647275088664353</v>
      </c>
      <c r="X232" s="506">
        <v>0.33155184984207153</v>
      </c>
      <c r="Y232" s="66">
        <v>1</v>
      </c>
      <c r="Z232" s="67">
        <v>0</v>
      </c>
      <c r="AA232" s="68"/>
      <c r="AB232" s="69"/>
      <c r="AC232" s="45">
        <f t="shared" si="17"/>
        <v>44605.333333333336</v>
      </c>
      <c r="AD232" s="534">
        <f t="shared" si="18"/>
        <v>44605.291666666664</v>
      </c>
      <c r="AE232" s="46">
        <f t="shared" si="19"/>
        <v>44605.25</v>
      </c>
    </row>
    <row r="233" spans="1:31" ht="21" customHeight="1" thickBot="1" x14ac:dyDescent="0.3">
      <c r="A233" s="521">
        <v>25</v>
      </c>
      <c r="B233" s="512">
        <v>44605</v>
      </c>
      <c r="C233" s="523">
        <v>44605.375</v>
      </c>
      <c r="D233" s="586">
        <v>44605.583333333336</v>
      </c>
      <c r="E233" s="586">
        <v>44605.625</v>
      </c>
      <c r="F233" s="586">
        <v>44605.666666666664</v>
      </c>
      <c r="G233" s="587">
        <v>44605.708333333336</v>
      </c>
      <c r="H233" s="518" t="s">
        <v>1197</v>
      </c>
      <c r="I233" s="515" t="s">
        <v>171</v>
      </c>
      <c r="J233" s="545" t="s">
        <v>64</v>
      </c>
      <c r="K233" s="617">
        <v>0</v>
      </c>
      <c r="L233" s="617">
        <v>2</v>
      </c>
      <c r="M233" s="550" t="s">
        <v>74</v>
      </c>
      <c r="N233" s="59">
        <v>44704.768229166664</v>
      </c>
      <c r="O233" s="60" t="s">
        <v>166</v>
      </c>
      <c r="P233" s="61" t="s">
        <v>1362</v>
      </c>
      <c r="Q233" s="532"/>
      <c r="R233" s="499">
        <f t="shared" si="15"/>
        <v>1</v>
      </c>
      <c r="S233" s="499">
        <f t="shared" si="16"/>
        <v>0</v>
      </c>
      <c r="T233" s="63">
        <v>1.0123142514910015</v>
      </c>
      <c r="U233" s="64">
        <v>0.42878571152687073</v>
      </c>
      <c r="V233" s="505">
        <v>0.49471857706557987</v>
      </c>
      <c r="W233" s="533">
        <v>0.35109679350838968</v>
      </c>
      <c r="X233" s="506">
        <v>0.15409453213214874</v>
      </c>
      <c r="Y233" s="66">
        <v>0</v>
      </c>
      <c r="Z233" s="67">
        <v>2</v>
      </c>
      <c r="AA233" s="68"/>
      <c r="AB233" s="69"/>
      <c r="AC233" s="45">
        <f t="shared" si="17"/>
        <v>44605.333333333336</v>
      </c>
      <c r="AD233" s="534">
        <f t="shared" si="18"/>
        <v>44605.291666666664</v>
      </c>
      <c r="AE233" s="46">
        <f t="shared" si="19"/>
        <v>44605.25</v>
      </c>
    </row>
    <row r="234" spans="1:31" ht="21" customHeight="1" thickBot="1" x14ac:dyDescent="0.3">
      <c r="A234" s="521">
        <v>25</v>
      </c>
      <c r="B234" s="512">
        <v>44605</v>
      </c>
      <c r="C234" s="523">
        <v>44605.479166666664</v>
      </c>
      <c r="D234" s="586">
        <v>44605.6875</v>
      </c>
      <c r="E234" s="586">
        <v>44605.729166666664</v>
      </c>
      <c r="F234" s="586">
        <v>44605.770833333336</v>
      </c>
      <c r="G234" s="587">
        <v>44605.8125</v>
      </c>
      <c r="H234" s="518" t="s">
        <v>1193</v>
      </c>
      <c r="I234" s="515" t="s">
        <v>172</v>
      </c>
      <c r="J234" s="545" t="s">
        <v>36</v>
      </c>
      <c r="K234" s="617">
        <v>2</v>
      </c>
      <c r="L234" s="617">
        <v>2</v>
      </c>
      <c r="M234" s="550" t="s">
        <v>70</v>
      </c>
      <c r="N234" s="59">
        <v>44704.768229166664</v>
      </c>
      <c r="O234" s="60" t="s">
        <v>166</v>
      </c>
      <c r="P234" s="61" t="s">
        <v>1362</v>
      </c>
      <c r="Q234" s="532"/>
      <c r="R234" s="499">
        <f t="shared" si="15"/>
        <v>0</v>
      </c>
      <c r="S234" s="499">
        <f t="shared" si="16"/>
        <v>1</v>
      </c>
      <c r="T234" s="63">
        <v>0.66023566041673931</v>
      </c>
      <c r="U234" s="64">
        <v>1.0432143211364746</v>
      </c>
      <c r="V234" s="505">
        <v>0.22846704709682616</v>
      </c>
      <c r="W234" s="533">
        <v>0.33076463882758311</v>
      </c>
      <c r="X234" s="506">
        <v>0.44065442681312561</v>
      </c>
      <c r="Y234" s="66">
        <v>2</v>
      </c>
      <c r="Z234" s="67">
        <v>2</v>
      </c>
      <c r="AA234" s="68"/>
      <c r="AB234" s="69"/>
      <c r="AC234" s="45">
        <f t="shared" si="17"/>
        <v>44605.4375</v>
      </c>
      <c r="AD234" s="534">
        <f t="shared" si="18"/>
        <v>44605.395833333328</v>
      </c>
      <c r="AE234" s="46">
        <f t="shared" si="19"/>
        <v>44605.354166666664</v>
      </c>
    </row>
    <row r="235" spans="1:31" ht="21" customHeight="1" thickBot="1" x14ac:dyDescent="0.3">
      <c r="A235" s="520">
        <v>18</v>
      </c>
      <c r="B235" s="511">
        <v>44607</v>
      </c>
      <c r="C235" s="525">
        <v>44607.635416666664</v>
      </c>
      <c r="D235" s="584">
        <v>44607.84375</v>
      </c>
      <c r="E235" s="584">
        <v>44607.885416666664</v>
      </c>
      <c r="F235" s="584">
        <v>44607.927083333336</v>
      </c>
      <c r="G235" s="585">
        <v>44607.96875</v>
      </c>
      <c r="H235" s="517" t="s">
        <v>1135</v>
      </c>
      <c r="I235" s="514" t="s">
        <v>174</v>
      </c>
      <c r="J235" s="544" t="s">
        <v>49</v>
      </c>
      <c r="K235" s="617">
        <v>2</v>
      </c>
      <c r="L235" s="617">
        <v>0</v>
      </c>
      <c r="M235" s="549" t="s">
        <v>16</v>
      </c>
      <c r="N235" s="47">
        <v>44704.768229166664</v>
      </c>
      <c r="O235" s="48" t="s">
        <v>166</v>
      </c>
      <c r="P235" s="49" t="s">
        <v>1362</v>
      </c>
      <c r="Q235" s="50"/>
      <c r="R235" s="501">
        <f t="shared" si="15"/>
        <v>1</v>
      </c>
      <c r="S235" s="501">
        <f t="shared" si="16"/>
        <v>1</v>
      </c>
      <c r="T235" s="51">
        <v>0.63195005484989708</v>
      </c>
      <c r="U235" s="52">
        <v>0.51021426916122437</v>
      </c>
      <c r="V235" s="502">
        <v>0.32394733181020374</v>
      </c>
      <c r="W235" s="503">
        <v>0.43062128398985094</v>
      </c>
      <c r="X235" s="504">
        <v>0.24542561173439026</v>
      </c>
      <c r="Y235" s="53">
        <v>2</v>
      </c>
      <c r="Z235" s="54">
        <v>0</v>
      </c>
      <c r="AA235" s="55"/>
      <c r="AB235" s="56"/>
      <c r="AC235" s="83">
        <f t="shared" si="17"/>
        <v>44607.59375</v>
      </c>
      <c r="AD235" s="84">
        <f t="shared" si="18"/>
        <v>44607.552083333328</v>
      </c>
      <c r="AE235" s="85">
        <f t="shared" si="19"/>
        <v>44607.510416666664</v>
      </c>
    </row>
    <row r="236" spans="1:31" ht="21" customHeight="1" thickBot="1" x14ac:dyDescent="0.3">
      <c r="A236" s="520">
        <v>26</v>
      </c>
      <c r="B236" s="511">
        <v>44611</v>
      </c>
      <c r="C236" s="525">
        <v>44611.3125</v>
      </c>
      <c r="D236" s="584">
        <v>44611.520833333336</v>
      </c>
      <c r="E236" s="584">
        <v>44611.5625</v>
      </c>
      <c r="F236" s="584">
        <v>44611.604166666664</v>
      </c>
      <c r="G236" s="585">
        <v>44611.645833333336</v>
      </c>
      <c r="H236" s="517" t="s">
        <v>1203</v>
      </c>
      <c r="I236" s="514" t="s">
        <v>167</v>
      </c>
      <c r="J236" s="544" t="s">
        <v>70</v>
      </c>
      <c r="K236" s="617">
        <v>1</v>
      </c>
      <c r="L236" s="617">
        <v>1</v>
      </c>
      <c r="M236" s="549" t="s">
        <v>53</v>
      </c>
      <c r="N236" s="47">
        <v>44704.768229166664</v>
      </c>
      <c r="O236" s="48" t="s">
        <v>166</v>
      </c>
      <c r="P236" s="49" t="s">
        <v>1362</v>
      </c>
      <c r="Q236" s="50"/>
      <c r="R236" s="501">
        <f t="shared" si="15"/>
        <v>1</v>
      </c>
      <c r="S236" s="501">
        <f t="shared" si="16"/>
        <v>1</v>
      </c>
      <c r="T236" s="51">
        <v>1.3299000263214111</v>
      </c>
      <c r="U236" s="52">
        <v>0.97757136821746826</v>
      </c>
      <c r="V236" s="502">
        <v>0.44719241444323449</v>
      </c>
      <c r="W236" s="503">
        <v>0.27752898051239483</v>
      </c>
      <c r="X236" s="504">
        <v>0.27474501729011536</v>
      </c>
      <c r="Y236" s="53">
        <v>1</v>
      </c>
      <c r="Z236" s="54">
        <v>1</v>
      </c>
      <c r="AA236" s="55"/>
      <c r="AB236" s="56"/>
      <c r="AC236" s="83">
        <f t="shared" si="17"/>
        <v>44611.270833333336</v>
      </c>
      <c r="AD236" s="84">
        <f t="shared" si="18"/>
        <v>44611.229166666664</v>
      </c>
      <c r="AE236" s="85">
        <f t="shared" si="19"/>
        <v>44611.1875</v>
      </c>
    </row>
    <row r="237" spans="1:31" ht="21" customHeight="1" thickBot="1" x14ac:dyDescent="0.3">
      <c r="A237" s="521">
        <v>26</v>
      </c>
      <c r="B237" s="512">
        <v>44611</v>
      </c>
      <c r="C237" s="523">
        <v>44611.416666666664</v>
      </c>
      <c r="D237" s="586">
        <v>44611.625</v>
      </c>
      <c r="E237" s="586">
        <v>44611.666666666664</v>
      </c>
      <c r="F237" s="586">
        <v>44611.708333333336</v>
      </c>
      <c r="G237" s="587">
        <v>44611.75</v>
      </c>
      <c r="H237" s="518" t="s">
        <v>926</v>
      </c>
      <c r="I237" s="515" t="s">
        <v>175</v>
      </c>
      <c r="J237" s="545" t="s">
        <v>6</v>
      </c>
      <c r="K237" s="617">
        <v>2</v>
      </c>
      <c r="L237" s="617">
        <v>1</v>
      </c>
      <c r="M237" s="550" t="s">
        <v>364</v>
      </c>
      <c r="N237" s="59">
        <v>44704.768229166664</v>
      </c>
      <c r="O237" s="60" t="s">
        <v>166</v>
      </c>
      <c r="P237" s="61" t="s">
        <v>1362</v>
      </c>
      <c r="Q237" s="532"/>
      <c r="R237" s="499">
        <f t="shared" si="15"/>
        <v>2</v>
      </c>
      <c r="S237" s="499">
        <f t="shared" si="16"/>
        <v>1</v>
      </c>
      <c r="T237" s="63">
        <v>1.7055501937866211</v>
      </c>
      <c r="U237" s="64">
        <v>1.0904999971389771</v>
      </c>
      <c r="V237" s="505">
        <v>0.51568700521925159</v>
      </c>
      <c r="W237" s="533">
        <v>0.23967476833675361</v>
      </c>
      <c r="X237" s="506">
        <v>0.24258796870708466</v>
      </c>
      <c r="Y237" s="66">
        <v>2</v>
      </c>
      <c r="Z237" s="67">
        <v>1</v>
      </c>
      <c r="AA237" s="68"/>
      <c r="AB237" s="69"/>
      <c r="AC237" s="45">
        <f t="shared" si="17"/>
        <v>44611.375</v>
      </c>
      <c r="AD237" s="534">
        <f t="shared" si="18"/>
        <v>44611.333333333328</v>
      </c>
      <c r="AE237" s="46">
        <f t="shared" si="19"/>
        <v>44611.291666666664</v>
      </c>
    </row>
    <row r="238" spans="1:31" ht="21" customHeight="1" thickBot="1" x14ac:dyDescent="0.3">
      <c r="A238" s="521">
        <v>26</v>
      </c>
      <c r="B238" s="512">
        <v>44611</v>
      </c>
      <c r="C238" s="523">
        <v>44611.416666666664</v>
      </c>
      <c r="D238" s="586">
        <v>44611.625</v>
      </c>
      <c r="E238" s="586">
        <v>44611.666666666664</v>
      </c>
      <c r="F238" s="586">
        <v>44611.708333333336</v>
      </c>
      <c r="G238" s="587">
        <v>44611.75</v>
      </c>
      <c r="H238" s="518" t="s">
        <v>927</v>
      </c>
      <c r="I238" s="515" t="s">
        <v>176</v>
      </c>
      <c r="J238" s="545" t="s">
        <v>10</v>
      </c>
      <c r="K238" s="617">
        <v>0</v>
      </c>
      <c r="L238" s="617">
        <v>1</v>
      </c>
      <c r="M238" s="550" t="s">
        <v>67</v>
      </c>
      <c r="N238" s="59">
        <v>44704.768229166664</v>
      </c>
      <c r="O238" s="60" t="s">
        <v>166</v>
      </c>
      <c r="P238" s="61" t="s">
        <v>1362</v>
      </c>
      <c r="Q238" s="532"/>
      <c r="R238" s="499">
        <f t="shared" si="15"/>
        <v>2</v>
      </c>
      <c r="S238" s="499">
        <f t="shared" si="16"/>
        <v>1</v>
      </c>
      <c r="T238" s="63">
        <v>1.5938997949872697</v>
      </c>
      <c r="U238" s="64">
        <v>0.91050004959106445</v>
      </c>
      <c r="V238" s="505">
        <v>0.5326873355515811</v>
      </c>
      <c r="W238" s="533">
        <v>0.25096350375279236</v>
      </c>
      <c r="X238" s="506">
        <v>0.21499526500701904</v>
      </c>
      <c r="Y238" s="66">
        <v>0</v>
      </c>
      <c r="Z238" s="67">
        <v>1</v>
      </c>
      <c r="AA238" s="68"/>
      <c r="AB238" s="69"/>
      <c r="AC238" s="45">
        <f t="shared" si="17"/>
        <v>44611.375</v>
      </c>
      <c r="AD238" s="534">
        <f t="shared" si="18"/>
        <v>44611.333333333328</v>
      </c>
      <c r="AE238" s="46">
        <f t="shared" si="19"/>
        <v>44611.291666666664</v>
      </c>
    </row>
    <row r="239" spans="1:31" ht="21" customHeight="1" thickBot="1" x14ac:dyDescent="0.3">
      <c r="A239" s="521">
        <v>26</v>
      </c>
      <c r="B239" s="512">
        <v>44611</v>
      </c>
      <c r="C239" s="523">
        <v>44611.416666666664</v>
      </c>
      <c r="D239" s="586">
        <v>44611.625</v>
      </c>
      <c r="E239" s="586">
        <v>44611.666666666664</v>
      </c>
      <c r="F239" s="586">
        <v>44611.708333333336</v>
      </c>
      <c r="G239" s="587">
        <v>44611.75</v>
      </c>
      <c r="H239" s="518" t="s">
        <v>1199</v>
      </c>
      <c r="I239" s="515" t="s">
        <v>875</v>
      </c>
      <c r="J239" s="545" t="s">
        <v>16</v>
      </c>
      <c r="K239" s="617">
        <v>0</v>
      </c>
      <c r="L239" s="617">
        <v>3</v>
      </c>
      <c r="M239" s="550" t="s">
        <v>20</v>
      </c>
      <c r="N239" s="59">
        <v>44704.768229166664</v>
      </c>
      <c r="O239" s="60" t="s">
        <v>166</v>
      </c>
      <c r="P239" s="61" t="s">
        <v>1362</v>
      </c>
      <c r="Q239" s="532"/>
      <c r="R239" s="499">
        <f t="shared" si="15"/>
        <v>1</v>
      </c>
      <c r="S239" s="499">
        <f t="shared" si="16"/>
        <v>1</v>
      </c>
      <c r="T239" s="63">
        <v>0.87402861458914616</v>
      </c>
      <c r="U239" s="64">
        <v>0.68614286184310913</v>
      </c>
      <c r="V239" s="505">
        <v>0.37599596613514702</v>
      </c>
      <c r="W239" s="533">
        <v>0.35629654993460547</v>
      </c>
      <c r="X239" s="506">
        <v>0.26766350865364075</v>
      </c>
      <c r="Y239" s="66">
        <v>0</v>
      </c>
      <c r="Z239" s="67">
        <v>3</v>
      </c>
      <c r="AA239" s="68"/>
      <c r="AB239" s="69"/>
      <c r="AC239" s="45">
        <f t="shared" si="17"/>
        <v>44611.375</v>
      </c>
      <c r="AD239" s="534">
        <f t="shared" si="18"/>
        <v>44611.333333333328</v>
      </c>
      <c r="AE239" s="46">
        <f t="shared" si="19"/>
        <v>44611.291666666664</v>
      </c>
    </row>
    <row r="240" spans="1:31" ht="21" customHeight="1" thickBot="1" x14ac:dyDescent="0.3">
      <c r="A240" s="521">
        <v>26</v>
      </c>
      <c r="B240" s="512">
        <v>44611</v>
      </c>
      <c r="C240" s="523">
        <v>44611.416666666664</v>
      </c>
      <c r="D240" s="586">
        <v>44611.625</v>
      </c>
      <c r="E240" s="586">
        <v>44611.666666666664</v>
      </c>
      <c r="F240" s="586">
        <v>44611.708333333336</v>
      </c>
      <c r="G240" s="587">
        <v>44611.75</v>
      </c>
      <c r="H240" s="518" t="s">
        <v>928</v>
      </c>
      <c r="I240" s="515" t="s">
        <v>170</v>
      </c>
      <c r="J240" s="545" t="s">
        <v>28</v>
      </c>
      <c r="K240" s="617">
        <v>0</v>
      </c>
      <c r="L240" s="617">
        <v>1</v>
      </c>
      <c r="M240" s="550" t="s">
        <v>24</v>
      </c>
      <c r="N240" s="59">
        <v>44704.768229166664</v>
      </c>
      <c r="O240" s="60" t="s">
        <v>166</v>
      </c>
      <c r="P240" s="61" t="s">
        <v>1362</v>
      </c>
      <c r="Q240" s="532"/>
      <c r="R240" s="499">
        <f t="shared" si="15"/>
        <v>1</v>
      </c>
      <c r="S240" s="499">
        <f t="shared" si="16"/>
        <v>2</v>
      </c>
      <c r="T240" s="63">
        <v>0.97954994440078735</v>
      </c>
      <c r="U240" s="64">
        <v>1.8004999160766602</v>
      </c>
      <c r="V240" s="505">
        <v>0.20309363522409518</v>
      </c>
      <c r="W240" s="533">
        <v>0.2302600794041578</v>
      </c>
      <c r="X240" s="506">
        <v>0.56399989128112793</v>
      </c>
      <c r="Y240" s="66">
        <v>0</v>
      </c>
      <c r="Z240" s="67">
        <v>1</v>
      </c>
      <c r="AA240" s="68"/>
      <c r="AB240" s="69"/>
      <c r="AC240" s="45">
        <f t="shared" si="17"/>
        <v>44611.375</v>
      </c>
      <c r="AD240" s="534">
        <f t="shared" si="18"/>
        <v>44611.333333333328</v>
      </c>
      <c r="AE240" s="46">
        <f t="shared" si="19"/>
        <v>44611.291666666664</v>
      </c>
    </row>
    <row r="241" spans="1:31" ht="21" customHeight="1" thickBot="1" x14ac:dyDescent="0.3">
      <c r="A241" s="521">
        <v>26</v>
      </c>
      <c r="B241" s="512">
        <v>44611</v>
      </c>
      <c r="C241" s="523">
        <v>44611.416666666664</v>
      </c>
      <c r="D241" s="586">
        <v>44611.625</v>
      </c>
      <c r="E241" s="586">
        <v>44611.666666666664</v>
      </c>
      <c r="F241" s="586">
        <v>44611.708333333336</v>
      </c>
      <c r="G241" s="587">
        <v>44611.75</v>
      </c>
      <c r="H241" s="518" t="s">
        <v>1201</v>
      </c>
      <c r="I241" s="515" t="s">
        <v>165</v>
      </c>
      <c r="J241" s="545" t="s">
        <v>41</v>
      </c>
      <c r="K241" s="617">
        <v>3</v>
      </c>
      <c r="L241" s="617">
        <v>1</v>
      </c>
      <c r="M241" s="550" t="s">
        <v>967</v>
      </c>
      <c r="N241" s="59">
        <v>44704.768229166664</v>
      </c>
      <c r="O241" s="60" t="s">
        <v>166</v>
      </c>
      <c r="P241" s="61" t="s">
        <v>1362</v>
      </c>
      <c r="Q241" s="532"/>
      <c r="R241" s="499">
        <f t="shared" si="15"/>
        <v>3</v>
      </c>
      <c r="S241" s="499">
        <f t="shared" si="16"/>
        <v>0</v>
      </c>
      <c r="T241" s="63">
        <v>2.6499000958033969</v>
      </c>
      <c r="U241" s="64">
        <v>0.48050001263618469</v>
      </c>
      <c r="V241" s="505">
        <v>0.81509790050322961</v>
      </c>
      <c r="W241" s="533">
        <v>0.11977077284799613</v>
      </c>
      <c r="X241" s="506">
        <v>4.6317882835865021E-2</v>
      </c>
      <c r="Y241" s="66">
        <v>3</v>
      </c>
      <c r="Z241" s="67">
        <v>1</v>
      </c>
      <c r="AA241" s="68"/>
      <c r="AB241" s="69"/>
      <c r="AC241" s="45">
        <f t="shared" si="17"/>
        <v>44611.375</v>
      </c>
      <c r="AD241" s="534">
        <f t="shared" si="18"/>
        <v>44611.333333333328</v>
      </c>
      <c r="AE241" s="46">
        <f t="shared" si="19"/>
        <v>44611.291666666664</v>
      </c>
    </row>
    <row r="242" spans="1:31" ht="21" customHeight="1" thickBot="1" x14ac:dyDescent="0.3">
      <c r="A242" s="521">
        <v>26</v>
      </c>
      <c r="B242" s="512">
        <v>44611</v>
      </c>
      <c r="C242" s="523">
        <v>44611.416666666664</v>
      </c>
      <c r="D242" s="586">
        <v>44611.625</v>
      </c>
      <c r="E242" s="586">
        <v>44611.666666666664</v>
      </c>
      <c r="F242" s="586">
        <v>44611.708333333336</v>
      </c>
      <c r="G242" s="587">
        <v>44611.75</v>
      </c>
      <c r="H242" s="518" t="s">
        <v>929</v>
      </c>
      <c r="I242" s="515" t="s">
        <v>178</v>
      </c>
      <c r="J242" s="545" t="s">
        <v>61</v>
      </c>
      <c r="K242" s="617">
        <v>2</v>
      </c>
      <c r="L242" s="617">
        <v>0</v>
      </c>
      <c r="M242" s="550" t="s">
        <v>32</v>
      </c>
      <c r="N242" s="59">
        <v>44704.768229166664</v>
      </c>
      <c r="O242" s="60" t="s">
        <v>166</v>
      </c>
      <c r="P242" s="61" t="s">
        <v>1362</v>
      </c>
      <c r="Q242" s="532"/>
      <c r="R242" s="499">
        <f t="shared" si="15"/>
        <v>2</v>
      </c>
      <c r="S242" s="499">
        <f t="shared" si="16"/>
        <v>1</v>
      </c>
      <c r="T242" s="63">
        <v>1.6285500526428223</v>
      </c>
      <c r="U242" s="64">
        <v>1.3005000352859497</v>
      </c>
      <c r="V242" s="505">
        <v>0.4497720765128006</v>
      </c>
      <c r="W242" s="533">
        <v>0.24272224040403062</v>
      </c>
      <c r="X242" s="506">
        <v>0.30562636256217957</v>
      </c>
      <c r="Y242" s="66">
        <v>2</v>
      </c>
      <c r="Z242" s="67">
        <v>0</v>
      </c>
      <c r="AA242" s="68"/>
      <c r="AB242" s="69"/>
      <c r="AC242" s="45">
        <f t="shared" si="17"/>
        <v>44611.375</v>
      </c>
      <c r="AD242" s="534">
        <f t="shared" si="18"/>
        <v>44611.333333333328</v>
      </c>
      <c r="AE242" s="46">
        <f t="shared" si="19"/>
        <v>44611.291666666664</v>
      </c>
    </row>
    <row r="243" spans="1:31" ht="21" customHeight="1" thickBot="1" x14ac:dyDescent="0.3">
      <c r="A243" s="521">
        <v>26</v>
      </c>
      <c r="B243" s="512">
        <v>44611</v>
      </c>
      <c r="C243" s="523">
        <v>44611.520833333336</v>
      </c>
      <c r="D243" s="586">
        <v>44611.729166666664</v>
      </c>
      <c r="E243" s="586">
        <v>44611.770833333336</v>
      </c>
      <c r="F243" s="586">
        <v>44611.8125</v>
      </c>
      <c r="G243" s="587">
        <v>44611.854166666664</v>
      </c>
      <c r="H243" s="518" t="s">
        <v>1202</v>
      </c>
      <c r="I243" s="515" t="s">
        <v>179</v>
      </c>
      <c r="J243" s="545" t="s">
        <v>45</v>
      </c>
      <c r="K243" s="617">
        <v>2</v>
      </c>
      <c r="L243" s="617">
        <v>3</v>
      </c>
      <c r="M243" s="550" t="s">
        <v>64</v>
      </c>
      <c r="N243" s="59">
        <v>44704.768229166664</v>
      </c>
      <c r="O243" s="60" t="s">
        <v>166</v>
      </c>
      <c r="P243" s="61" t="s">
        <v>1362</v>
      </c>
      <c r="Q243" s="532"/>
      <c r="R243" s="499">
        <f t="shared" si="15"/>
        <v>2</v>
      </c>
      <c r="S243" s="499">
        <f t="shared" si="16"/>
        <v>1</v>
      </c>
      <c r="T243" s="63">
        <v>2.2885499000549316</v>
      </c>
      <c r="U243" s="64">
        <v>1.0118569135665894</v>
      </c>
      <c r="V243" s="505">
        <v>0.65119347355405721</v>
      </c>
      <c r="W243" s="533">
        <v>0.18640774511623318</v>
      </c>
      <c r="X243" s="506">
        <v>0.15318202972412109</v>
      </c>
      <c r="Y243" s="66">
        <v>2</v>
      </c>
      <c r="Z243" s="67">
        <v>3</v>
      </c>
      <c r="AA243" s="68"/>
      <c r="AB243" s="69"/>
      <c r="AC243" s="45">
        <f t="shared" si="17"/>
        <v>44611.479166666672</v>
      </c>
      <c r="AD243" s="534">
        <f t="shared" si="18"/>
        <v>44611.4375</v>
      </c>
      <c r="AE243" s="46">
        <f t="shared" si="19"/>
        <v>44611.395833333336</v>
      </c>
    </row>
    <row r="244" spans="1:31" ht="21" customHeight="1" thickBot="1" x14ac:dyDescent="0.3">
      <c r="A244" s="521">
        <v>26</v>
      </c>
      <c r="B244" s="512">
        <v>44612</v>
      </c>
      <c r="C244" s="523">
        <v>44612.375</v>
      </c>
      <c r="D244" s="586">
        <v>44612.583333333336</v>
      </c>
      <c r="E244" s="586">
        <v>44612.625</v>
      </c>
      <c r="F244" s="586">
        <v>44612.666666666664</v>
      </c>
      <c r="G244" s="587">
        <v>44612.708333333336</v>
      </c>
      <c r="H244" s="518" t="s">
        <v>1200</v>
      </c>
      <c r="I244" s="515" t="s">
        <v>820</v>
      </c>
      <c r="J244" s="545" t="s">
        <v>818</v>
      </c>
      <c r="K244" s="617">
        <v>2</v>
      </c>
      <c r="L244" s="617">
        <v>4</v>
      </c>
      <c r="M244" s="550" t="s">
        <v>49</v>
      </c>
      <c r="N244" s="59">
        <v>44704.768229166664</v>
      </c>
      <c r="O244" s="60" t="s">
        <v>166</v>
      </c>
      <c r="P244" s="61" t="s">
        <v>1362</v>
      </c>
      <c r="Q244" s="532"/>
      <c r="R244" s="499">
        <f t="shared" si="15"/>
        <v>1</v>
      </c>
      <c r="S244" s="499">
        <f t="shared" si="16"/>
        <v>1</v>
      </c>
      <c r="T244" s="63">
        <v>1.3535499572753906</v>
      </c>
      <c r="U244" s="64">
        <v>1.3432143926620483</v>
      </c>
      <c r="V244" s="505">
        <v>0.37269393629639341</v>
      </c>
      <c r="W244" s="533">
        <v>0.25835563377683218</v>
      </c>
      <c r="X244" s="506">
        <v>0.36795037984848022</v>
      </c>
      <c r="Y244" s="66">
        <v>2</v>
      </c>
      <c r="Z244" s="67">
        <v>4</v>
      </c>
      <c r="AA244" s="68"/>
      <c r="AB244" s="69"/>
      <c r="AC244" s="45">
        <f t="shared" si="17"/>
        <v>44612.333333333336</v>
      </c>
      <c r="AD244" s="534">
        <f t="shared" si="18"/>
        <v>44612.291666666664</v>
      </c>
      <c r="AE244" s="46">
        <f t="shared" si="19"/>
        <v>44612.25</v>
      </c>
    </row>
    <row r="245" spans="1:31" ht="21" customHeight="1" thickBot="1" x14ac:dyDescent="0.3">
      <c r="A245" s="521">
        <v>26</v>
      </c>
      <c r="B245" s="512">
        <v>44612</v>
      </c>
      <c r="C245" s="523">
        <v>44612.479166666664</v>
      </c>
      <c r="D245" s="586">
        <v>44612.6875</v>
      </c>
      <c r="E245" s="586">
        <v>44612.729166666664</v>
      </c>
      <c r="F245" s="586">
        <v>44612.770833333336</v>
      </c>
      <c r="G245" s="587">
        <v>44612.8125</v>
      </c>
      <c r="H245" s="518" t="s">
        <v>1204</v>
      </c>
      <c r="I245" s="515" t="s">
        <v>182</v>
      </c>
      <c r="J245" s="545" t="s">
        <v>74</v>
      </c>
      <c r="K245" s="617">
        <v>2</v>
      </c>
      <c r="L245" s="617">
        <v>1</v>
      </c>
      <c r="M245" s="550" t="s">
        <v>36</v>
      </c>
      <c r="N245" s="59">
        <v>44704.768229166664</v>
      </c>
      <c r="O245" s="60" t="s">
        <v>166</v>
      </c>
      <c r="P245" s="61" t="s">
        <v>1362</v>
      </c>
      <c r="Q245" s="532"/>
      <c r="R245" s="499">
        <f t="shared" si="15"/>
        <v>1</v>
      </c>
      <c r="S245" s="499">
        <f t="shared" si="16"/>
        <v>1</v>
      </c>
      <c r="T245" s="63">
        <v>1.3315500020980835</v>
      </c>
      <c r="U245" s="64">
        <v>1.2604999542236328</v>
      </c>
      <c r="V245" s="505">
        <v>0.38410654234452424</v>
      </c>
      <c r="W245" s="533">
        <v>0.26418689350628</v>
      </c>
      <c r="X245" s="506">
        <v>0.35090574622154236</v>
      </c>
      <c r="Y245" s="66">
        <v>2</v>
      </c>
      <c r="Z245" s="67">
        <v>1</v>
      </c>
      <c r="AA245" s="68"/>
      <c r="AB245" s="69"/>
      <c r="AC245" s="45">
        <f t="shared" si="17"/>
        <v>44612.4375</v>
      </c>
      <c r="AD245" s="534">
        <f t="shared" si="18"/>
        <v>44612.395833333328</v>
      </c>
      <c r="AE245" s="46">
        <f t="shared" si="19"/>
        <v>44612.354166666664</v>
      </c>
    </row>
    <row r="246" spans="1:31" ht="21" customHeight="1" thickBot="1" x14ac:dyDescent="0.3">
      <c r="A246" s="520">
        <v>13</v>
      </c>
      <c r="B246" s="511">
        <v>44615</v>
      </c>
      <c r="C246" s="525">
        <v>44615.604166666664</v>
      </c>
      <c r="D246" s="584">
        <v>44615.8125</v>
      </c>
      <c r="E246" s="584">
        <v>44615.854166666664</v>
      </c>
      <c r="F246" s="584">
        <v>44615.895833333336</v>
      </c>
      <c r="G246" s="585">
        <v>44615.9375</v>
      </c>
      <c r="H246" s="517" t="s">
        <v>1098</v>
      </c>
      <c r="I246" s="514" t="s">
        <v>169</v>
      </c>
      <c r="J246" s="544" t="s">
        <v>20</v>
      </c>
      <c r="K246" s="617">
        <v>1</v>
      </c>
      <c r="L246" s="617">
        <v>0</v>
      </c>
      <c r="M246" s="549" t="s">
        <v>64</v>
      </c>
      <c r="N246" s="47">
        <v>44704.768229166664</v>
      </c>
      <c r="O246" s="48" t="s">
        <v>166</v>
      </c>
      <c r="P246" s="49" t="s">
        <v>1362</v>
      </c>
      <c r="Q246" s="50"/>
      <c r="R246" s="501">
        <f t="shared" si="15"/>
        <v>0</v>
      </c>
      <c r="S246" s="501">
        <f t="shared" si="16"/>
        <v>1</v>
      </c>
      <c r="T246" s="51">
        <v>0.57231433050973068</v>
      </c>
      <c r="U246" s="52">
        <v>1.0745713710784912</v>
      </c>
      <c r="V246" s="502">
        <v>0.19444785586850502</v>
      </c>
      <c r="W246" s="503">
        <v>0.33063610366736412</v>
      </c>
      <c r="X246" s="504">
        <v>0.47478452324867249</v>
      </c>
      <c r="Y246" s="53">
        <v>1</v>
      </c>
      <c r="Z246" s="54">
        <v>0</v>
      </c>
      <c r="AA246" s="55"/>
      <c r="AB246" s="56"/>
      <c r="AC246" s="83">
        <f t="shared" si="17"/>
        <v>44615.5625</v>
      </c>
      <c r="AD246" s="84">
        <f t="shared" si="18"/>
        <v>44615.520833333328</v>
      </c>
      <c r="AE246" s="85">
        <f t="shared" si="19"/>
        <v>44615.479166666664</v>
      </c>
    </row>
    <row r="247" spans="1:31" ht="21" customHeight="1" thickBot="1" x14ac:dyDescent="0.3">
      <c r="A247" s="520">
        <v>18</v>
      </c>
      <c r="B247" s="511">
        <v>44615</v>
      </c>
      <c r="C247" s="525">
        <v>44615.604166666664</v>
      </c>
      <c r="D247" s="584">
        <v>44615.8125</v>
      </c>
      <c r="E247" s="584">
        <v>44615.854166666664</v>
      </c>
      <c r="F247" s="584">
        <v>44615.895833333336</v>
      </c>
      <c r="G247" s="585">
        <v>44615.9375</v>
      </c>
      <c r="H247" s="517" t="s">
        <v>914</v>
      </c>
      <c r="I247" s="514" t="s">
        <v>871</v>
      </c>
      <c r="J247" s="544" t="s">
        <v>67</v>
      </c>
      <c r="K247" s="617">
        <v>1</v>
      </c>
      <c r="L247" s="617">
        <v>4</v>
      </c>
      <c r="M247" s="549" t="s">
        <v>28</v>
      </c>
      <c r="N247" s="47">
        <v>44704.768229166664</v>
      </c>
      <c r="O247" s="48" t="s">
        <v>166</v>
      </c>
      <c r="P247" s="49" t="s">
        <v>1362</v>
      </c>
      <c r="Q247" s="50"/>
      <c r="R247" s="501">
        <f t="shared" si="15"/>
        <v>0</v>
      </c>
      <c r="S247" s="501">
        <f t="shared" si="16"/>
        <v>1</v>
      </c>
      <c r="T247" s="51">
        <v>0.56602862903050011</v>
      </c>
      <c r="U247" s="52">
        <v>0.91457134485244751</v>
      </c>
      <c r="V247" s="502">
        <v>0.21728228815666914</v>
      </c>
      <c r="W247" s="503">
        <v>0.36141991872780593</v>
      </c>
      <c r="X247" s="504">
        <v>0.42124763131141663</v>
      </c>
      <c r="Y247" s="53">
        <v>1</v>
      </c>
      <c r="Z247" s="54">
        <v>4</v>
      </c>
      <c r="AA247" s="55"/>
      <c r="AB247" s="56"/>
      <c r="AC247" s="83">
        <f t="shared" si="17"/>
        <v>44615.5625</v>
      </c>
      <c r="AD247" s="84">
        <f t="shared" si="18"/>
        <v>44615.520833333328</v>
      </c>
      <c r="AE247" s="85">
        <f t="shared" si="19"/>
        <v>44615.479166666664</v>
      </c>
    </row>
    <row r="248" spans="1:31" ht="21" customHeight="1" thickBot="1" x14ac:dyDescent="0.3">
      <c r="A248" s="520">
        <v>19</v>
      </c>
      <c r="B248" s="511">
        <v>44615</v>
      </c>
      <c r="C248" s="525">
        <v>44615.614583333336</v>
      </c>
      <c r="D248" s="584">
        <v>44615.822916666664</v>
      </c>
      <c r="E248" s="584">
        <v>44615.864583333336</v>
      </c>
      <c r="F248" s="584">
        <v>44615.90625</v>
      </c>
      <c r="G248" s="585">
        <v>44615.947916666664</v>
      </c>
      <c r="H248" s="517" t="s">
        <v>1141</v>
      </c>
      <c r="I248" s="514" t="s">
        <v>165</v>
      </c>
      <c r="J248" s="544" t="s">
        <v>41</v>
      </c>
      <c r="K248" s="617">
        <v>6</v>
      </c>
      <c r="L248" s="617">
        <v>0</v>
      </c>
      <c r="M248" s="549" t="s">
        <v>818</v>
      </c>
      <c r="N248" s="47">
        <v>44704.768229166664</v>
      </c>
      <c r="O248" s="48" t="s">
        <v>166</v>
      </c>
      <c r="P248" s="49" t="s">
        <v>1362</v>
      </c>
      <c r="Q248" s="50"/>
      <c r="R248" s="501">
        <f t="shared" si="15"/>
        <v>2</v>
      </c>
      <c r="S248" s="501">
        <f t="shared" si="16"/>
        <v>0</v>
      </c>
      <c r="T248" s="51">
        <v>1.6974571772984095</v>
      </c>
      <c r="U248" s="52">
        <v>0.34735709428787231</v>
      </c>
      <c r="V248" s="502">
        <v>0.71025684167263747</v>
      </c>
      <c r="W248" s="503">
        <v>0.21771571598794048</v>
      </c>
      <c r="X248" s="504">
        <v>7.0167794823646545E-2</v>
      </c>
      <c r="Y248" s="53">
        <v>6</v>
      </c>
      <c r="Z248" s="54">
        <v>0</v>
      </c>
      <c r="AA248" s="55"/>
      <c r="AB248" s="56"/>
      <c r="AC248" s="83">
        <f t="shared" si="17"/>
        <v>44615.572916666672</v>
      </c>
      <c r="AD248" s="84">
        <f t="shared" si="18"/>
        <v>44615.53125</v>
      </c>
      <c r="AE248" s="85">
        <f t="shared" si="19"/>
        <v>44615.489583333336</v>
      </c>
    </row>
    <row r="249" spans="1:31" ht="21" customHeight="1" thickBot="1" x14ac:dyDescent="0.3">
      <c r="A249" s="520">
        <v>20</v>
      </c>
      <c r="B249" s="511">
        <v>44616</v>
      </c>
      <c r="C249" s="525">
        <v>44616.614583333336</v>
      </c>
      <c r="D249" s="584">
        <v>44616.822916666664</v>
      </c>
      <c r="E249" s="584">
        <v>44616.864583333336</v>
      </c>
      <c r="F249" s="584">
        <v>44616.90625</v>
      </c>
      <c r="G249" s="585">
        <v>44616.947916666664</v>
      </c>
      <c r="H249" s="517" t="s">
        <v>1148</v>
      </c>
      <c r="I249" s="514" t="s">
        <v>175</v>
      </c>
      <c r="J249" s="544" t="s">
        <v>6</v>
      </c>
      <c r="K249" s="617">
        <v>2</v>
      </c>
      <c r="L249" s="617">
        <v>1</v>
      </c>
      <c r="M249" s="549" t="s">
        <v>74</v>
      </c>
      <c r="N249" s="47">
        <v>44704.768229166664</v>
      </c>
      <c r="O249" s="48" t="s">
        <v>166</v>
      </c>
      <c r="P249" s="49" t="s">
        <v>1362</v>
      </c>
      <c r="Q249" s="50"/>
      <c r="R249" s="501">
        <f t="shared" si="15"/>
        <v>1</v>
      </c>
      <c r="S249" s="501">
        <f t="shared" si="16"/>
        <v>0</v>
      </c>
      <c r="T249" s="51">
        <v>1.0846786839621407</v>
      </c>
      <c r="U249" s="52">
        <v>0.47457143664360046</v>
      </c>
      <c r="V249" s="502">
        <v>0.50596875709729483</v>
      </c>
      <c r="W249" s="503">
        <v>0.33329757145296707</v>
      </c>
      <c r="X249" s="504">
        <v>0.16059628129005432</v>
      </c>
      <c r="Y249" s="53">
        <v>2</v>
      </c>
      <c r="Z249" s="54">
        <v>1</v>
      </c>
      <c r="AA249" s="55"/>
      <c r="AB249" s="56"/>
      <c r="AC249" s="83">
        <f t="shared" si="17"/>
        <v>44616.572916666672</v>
      </c>
      <c r="AD249" s="84">
        <f t="shared" si="18"/>
        <v>44616.53125</v>
      </c>
      <c r="AE249" s="85">
        <f t="shared" si="19"/>
        <v>44616.489583333336</v>
      </c>
    </row>
    <row r="250" spans="1:31" ht="21" customHeight="1" thickBot="1" x14ac:dyDescent="0.3">
      <c r="A250" s="520">
        <v>27</v>
      </c>
      <c r="B250" s="511">
        <v>44617</v>
      </c>
      <c r="C250" s="525">
        <v>44617.625</v>
      </c>
      <c r="D250" s="584">
        <v>44617.833333333336</v>
      </c>
      <c r="E250" s="584">
        <v>44617.875</v>
      </c>
      <c r="F250" s="584">
        <v>44617.916666666664</v>
      </c>
      <c r="G250" s="585">
        <v>44617.958333333336</v>
      </c>
      <c r="H250" s="517" t="s">
        <v>1211</v>
      </c>
      <c r="I250" s="514" t="s">
        <v>178</v>
      </c>
      <c r="J250" s="544" t="s">
        <v>61</v>
      </c>
      <c r="K250" s="617">
        <v>2</v>
      </c>
      <c r="L250" s="617">
        <v>0</v>
      </c>
      <c r="M250" s="549" t="s">
        <v>967</v>
      </c>
      <c r="N250" s="47">
        <v>44704.768229166664</v>
      </c>
      <c r="O250" s="48" t="s">
        <v>166</v>
      </c>
      <c r="P250" s="49" t="s">
        <v>1362</v>
      </c>
      <c r="Q250" s="50"/>
      <c r="R250" s="501">
        <f t="shared" si="15"/>
        <v>2</v>
      </c>
      <c r="S250" s="501">
        <f t="shared" si="16"/>
        <v>1</v>
      </c>
      <c r="T250" s="51">
        <v>1.6221857070922852</v>
      </c>
      <c r="U250" s="52">
        <v>1.0032857656478882</v>
      </c>
      <c r="V250" s="502">
        <v>0.51671833482968543</v>
      </c>
      <c r="W250" s="503">
        <v>0.24780652823938182</v>
      </c>
      <c r="X250" s="504">
        <v>0.23394693434238434</v>
      </c>
      <c r="Y250" s="53">
        <v>2</v>
      </c>
      <c r="Z250" s="54">
        <v>0</v>
      </c>
      <c r="AA250" s="55"/>
      <c r="AB250" s="56"/>
      <c r="AC250" s="83">
        <f t="shared" si="17"/>
        <v>44617.583333333336</v>
      </c>
      <c r="AD250" s="84">
        <f t="shared" si="18"/>
        <v>44617.541666666664</v>
      </c>
      <c r="AE250" s="85">
        <f t="shared" si="19"/>
        <v>44617.5</v>
      </c>
    </row>
    <row r="251" spans="1:31" ht="21" customHeight="1" thickBot="1" x14ac:dyDescent="0.3">
      <c r="A251" s="521">
        <v>27</v>
      </c>
      <c r="B251" s="512">
        <v>44618</v>
      </c>
      <c r="C251" s="523">
        <v>44618.3125</v>
      </c>
      <c r="D251" s="586">
        <v>44618.520833333336</v>
      </c>
      <c r="E251" s="586">
        <v>44618.5625</v>
      </c>
      <c r="F251" s="586">
        <v>44618.604166666664</v>
      </c>
      <c r="G251" s="587">
        <v>44618.645833333336</v>
      </c>
      <c r="H251" s="518" t="s">
        <v>1209</v>
      </c>
      <c r="I251" s="515" t="s">
        <v>820</v>
      </c>
      <c r="J251" s="545" t="s">
        <v>818</v>
      </c>
      <c r="K251" s="617">
        <v>0</v>
      </c>
      <c r="L251" s="617">
        <v>4</v>
      </c>
      <c r="M251" s="550" t="s">
        <v>64</v>
      </c>
      <c r="N251" s="59">
        <v>44704.768229166664</v>
      </c>
      <c r="O251" s="60" t="s">
        <v>166</v>
      </c>
      <c r="P251" s="61" t="s">
        <v>1362</v>
      </c>
      <c r="Q251" s="532"/>
      <c r="R251" s="499">
        <f t="shared" si="15"/>
        <v>0</v>
      </c>
      <c r="S251" s="499">
        <f t="shared" si="16"/>
        <v>1</v>
      </c>
      <c r="T251" s="63">
        <v>0.56595003604888916</v>
      </c>
      <c r="U251" s="64">
        <v>0.89164280891418457</v>
      </c>
      <c r="V251" s="505">
        <v>0.22107140430194666</v>
      </c>
      <c r="W251" s="533">
        <v>0.36594859588205214</v>
      </c>
      <c r="X251" s="506">
        <v>0.41293680667877197</v>
      </c>
      <c r="Y251" s="66">
        <v>0</v>
      </c>
      <c r="Z251" s="67">
        <v>4</v>
      </c>
      <c r="AA251" s="68"/>
      <c r="AB251" s="69"/>
      <c r="AC251" s="45">
        <f t="shared" si="17"/>
        <v>44618.270833333336</v>
      </c>
      <c r="AD251" s="534">
        <f t="shared" si="18"/>
        <v>44618.229166666664</v>
      </c>
      <c r="AE251" s="46">
        <f t="shared" si="19"/>
        <v>44618.1875</v>
      </c>
    </row>
    <row r="252" spans="1:31" ht="21" customHeight="1" thickBot="1" x14ac:dyDescent="0.3">
      <c r="A252" s="521">
        <v>27</v>
      </c>
      <c r="B252" s="512">
        <v>44618</v>
      </c>
      <c r="C252" s="523">
        <v>44618.416666666664</v>
      </c>
      <c r="D252" s="586">
        <v>44618.625</v>
      </c>
      <c r="E252" s="586">
        <v>44618.666666666664</v>
      </c>
      <c r="F252" s="586">
        <v>44618.708333333336</v>
      </c>
      <c r="G252" s="587">
        <v>44618.75</v>
      </c>
      <c r="H252" s="518" t="s">
        <v>1205</v>
      </c>
      <c r="I252" s="515" t="s">
        <v>867</v>
      </c>
      <c r="J252" s="545" t="s">
        <v>364</v>
      </c>
      <c r="K252" s="617">
        <v>0</v>
      </c>
      <c r="L252" s="617">
        <v>2</v>
      </c>
      <c r="M252" s="550" t="s">
        <v>53</v>
      </c>
      <c r="N252" s="59">
        <v>44704.768229166664</v>
      </c>
      <c r="O252" s="60" t="s">
        <v>166</v>
      </c>
      <c r="P252" s="61" t="s">
        <v>1362</v>
      </c>
      <c r="Q252" s="532"/>
      <c r="R252" s="499">
        <f t="shared" si="15"/>
        <v>2</v>
      </c>
      <c r="S252" s="499">
        <f t="shared" si="16"/>
        <v>1</v>
      </c>
      <c r="T252" s="63">
        <v>1.5625500679016113</v>
      </c>
      <c r="U252" s="64">
        <v>1.1705000400543213</v>
      </c>
      <c r="V252" s="505">
        <v>0.46276118538021516</v>
      </c>
      <c r="W252" s="533">
        <v>0.25072686096845492</v>
      </c>
      <c r="X252" s="506">
        <v>0.28512740135192871</v>
      </c>
      <c r="Y252" s="66">
        <v>0</v>
      </c>
      <c r="Z252" s="67">
        <v>2</v>
      </c>
      <c r="AA252" s="68"/>
      <c r="AB252" s="69"/>
      <c r="AC252" s="45">
        <f t="shared" si="17"/>
        <v>44618.375</v>
      </c>
      <c r="AD252" s="534">
        <f t="shared" si="18"/>
        <v>44618.333333333328</v>
      </c>
      <c r="AE252" s="46">
        <f t="shared" si="19"/>
        <v>44618.291666666664</v>
      </c>
    </row>
    <row r="253" spans="1:31" ht="21" customHeight="1" thickBot="1" x14ac:dyDescent="0.3">
      <c r="A253" s="521">
        <v>27</v>
      </c>
      <c r="B253" s="512">
        <v>44618</v>
      </c>
      <c r="C253" s="523">
        <v>44618.416666666664</v>
      </c>
      <c r="D253" s="586">
        <v>44618.625</v>
      </c>
      <c r="E253" s="586">
        <v>44618.666666666664</v>
      </c>
      <c r="F253" s="586">
        <v>44618.708333333336</v>
      </c>
      <c r="G253" s="587">
        <v>44618.75</v>
      </c>
      <c r="H253" s="518" t="s">
        <v>931</v>
      </c>
      <c r="I253" s="515" t="s">
        <v>170</v>
      </c>
      <c r="J253" s="545" t="s">
        <v>28</v>
      </c>
      <c r="K253" s="617">
        <v>1</v>
      </c>
      <c r="L253" s="617">
        <v>1</v>
      </c>
      <c r="M253" s="550" t="s">
        <v>20</v>
      </c>
      <c r="N253" s="59">
        <v>44704.768229166664</v>
      </c>
      <c r="O253" s="60" t="s">
        <v>166</v>
      </c>
      <c r="P253" s="61" t="s">
        <v>1362</v>
      </c>
      <c r="Q253" s="532"/>
      <c r="R253" s="499">
        <f t="shared" si="15"/>
        <v>1</v>
      </c>
      <c r="S253" s="499">
        <f t="shared" si="16"/>
        <v>0</v>
      </c>
      <c r="T253" s="63">
        <v>0.67909276485443115</v>
      </c>
      <c r="U253" s="64">
        <v>0.38592860102653503</v>
      </c>
      <c r="V253" s="505">
        <v>0.37570694763246526</v>
      </c>
      <c r="W253" s="533">
        <v>0.4411599395137305</v>
      </c>
      <c r="X253" s="506">
        <v>0.18312561511993408</v>
      </c>
      <c r="Y253" s="66">
        <v>1</v>
      </c>
      <c r="Z253" s="67">
        <v>1</v>
      </c>
      <c r="AA253" s="68"/>
      <c r="AB253" s="69"/>
      <c r="AC253" s="45">
        <f t="shared" si="17"/>
        <v>44618.375</v>
      </c>
      <c r="AD253" s="534">
        <f t="shared" si="18"/>
        <v>44618.333333333328</v>
      </c>
      <c r="AE253" s="46">
        <f t="shared" si="19"/>
        <v>44618.291666666664</v>
      </c>
    </row>
    <row r="254" spans="1:31" ht="21" customHeight="1" thickBot="1" x14ac:dyDescent="0.3">
      <c r="A254" s="521">
        <v>27</v>
      </c>
      <c r="B254" s="512">
        <v>44618</v>
      </c>
      <c r="C254" s="523">
        <v>44618.416666666664</v>
      </c>
      <c r="D254" s="586">
        <v>44618.625</v>
      </c>
      <c r="E254" s="586">
        <v>44618.666666666664</v>
      </c>
      <c r="F254" s="586">
        <v>44618.708333333336</v>
      </c>
      <c r="G254" s="587">
        <v>44618.75</v>
      </c>
      <c r="H254" s="518" t="s">
        <v>1210</v>
      </c>
      <c r="I254" s="515" t="s">
        <v>174</v>
      </c>
      <c r="J254" s="545" t="s">
        <v>49</v>
      </c>
      <c r="K254" s="617">
        <v>0</v>
      </c>
      <c r="L254" s="617">
        <v>0</v>
      </c>
      <c r="M254" s="550" t="s">
        <v>67</v>
      </c>
      <c r="N254" s="59">
        <v>44704.768229166664</v>
      </c>
      <c r="O254" s="60" t="s">
        <v>166</v>
      </c>
      <c r="P254" s="61" t="s">
        <v>1362</v>
      </c>
      <c r="Q254" s="532"/>
      <c r="R254" s="499">
        <f t="shared" si="15"/>
        <v>2</v>
      </c>
      <c r="S254" s="499">
        <f t="shared" si="16"/>
        <v>0</v>
      </c>
      <c r="T254" s="63">
        <v>1.7353285380772181</v>
      </c>
      <c r="U254" s="64">
        <v>0.40307143330574036</v>
      </c>
      <c r="V254" s="505">
        <v>0.70218176442363955</v>
      </c>
      <c r="W254" s="533">
        <v>0.21585419293284552</v>
      </c>
      <c r="X254" s="506">
        <v>7.9862482845783234E-2</v>
      </c>
      <c r="Y254" s="66">
        <v>0</v>
      </c>
      <c r="Z254" s="67">
        <v>0</v>
      </c>
      <c r="AA254" s="68"/>
      <c r="AB254" s="69"/>
      <c r="AC254" s="45">
        <f t="shared" si="17"/>
        <v>44618.375</v>
      </c>
      <c r="AD254" s="534">
        <f t="shared" si="18"/>
        <v>44618.333333333328</v>
      </c>
      <c r="AE254" s="46">
        <f t="shared" si="19"/>
        <v>44618.291666666664</v>
      </c>
    </row>
    <row r="255" spans="1:31" ht="21" customHeight="1" thickBot="1" x14ac:dyDescent="0.3">
      <c r="A255" s="521">
        <v>27</v>
      </c>
      <c r="B255" s="512">
        <v>44618</v>
      </c>
      <c r="C255" s="523">
        <v>44618.4375</v>
      </c>
      <c r="D255" s="586">
        <v>44618.645833333336</v>
      </c>
      <c r="E255" s="586">
        <v>44618.6875</v>
      </c>
      <c r="F255" s="586">
        <v>44618.729166666664</v>
      </c>
      <c r="G255" s="587">
        <v>44618.770833333336</v>
      </c>
      <c r="H255" s="518" t="s">
        <v>1206</v>
      </c>
      <c r="I255" s="515" t="s">
        <v>875</v>
      </c>
      <c r="J255" s="545" t="s">
        <v>16</v>
      </c>
      <c r="K255" s="617">
        <v>0</v>
      </c>
      <c r="L255" s="617">
        <v>2</v>
      </c>
      <c r="M255" s="550" t="s">
        <v>10</v>
      </c>
      <c r="N255" s="59">
        <v>44704.768229166664</v>
      </c>
      <c r="O255" s="60" t="s">
        <v>166</v>
      </c>
      <c r="P255" s="61" t="s">
        <v>1362</v>
      </c>
      <c r="Q255" s="532"/>
      <c r="R255" s="499">
        <f t="shared" si="15"/>
        <v>1</v>
      </c>
      <c r="S255" s="499">
        <f t="shared" si="16"/>
        <v>1</v>
      </c>
      <c r="T255" s="63">
        <v>1.2765500545501709</v>
      </c>
      <c r="U255" s="64">
        <v>1.190500020980835</v>
      </c>
      <c r="V255" s="505">
        <v>0.38433053560713099</v>
      </c>
      <c r="W255" s="533">
        <v>0.27185092055362947</v>
      </c>
      <c r="X255" s="506">
        <v>0.34321662783622742</v>
      </c>
      <c r="Y255" s="66">
        <v>0</v>
      </c>
      <c r="Z255" s="67">
        <v>2</v>
      </c>
      <c r="AA255" s="68"/>
      <c r="AB255" s="69"/>
      <c r="AC255" s="45">
        <f t="shared" si="17"/>
        <v>44618.395833333336</v>
      </c>
      <c r="AD255" s="534">
        <f t="shared" si="18"/>
        <v>44618.354166666664</v>
      </c>
      <c r="AE255" s="46">
        <f t="shared" si="19"/>
        <v>44618.3125</v>
      </c>
    </row>
    <row r="256" spans="1:31" ht="21" customHeight="1" thickBot="1" x14ac:dyDescent="0.3">
      <c r="A256" s="521">
        <v>27</v>
      </c>
      <c r="B256" s="512">
        <v>44618</v>
      </c>
      <c r="C256" s="523">
        <v>44618.520833333336</v>
      </c>
      <c r="D256" s="586">
        <v>44618.729166666664</v>
      </c>
      <c r="E256" s="586">
        <v>44618.770833333336</v>
      </c>
      <c r="F256" s="586">
        <v>44618.8125</v>
      </c>
      <c r="G256" s="587">
        <v>44618.854166666664</v>
      </c>
      <c r="H256" s="518" t="s">
        <v>1208</v>
      </c>
      <c r="I256" s="515" t="s">
        <v>177</v>
      </c>
      <c r="J256" s="545" t="s">
        <v>32</v>
      </c>
      <c r="K256" s="617">
        <v>0</v>
      </c>
      <c r="L256" s="617">
        <v>1</v>
      </c>
      <c r="M256" s="550" t="s">
        <v>45</v>
      </c>
      <c r="N256" s="59">
        <v>44704.768229166664</v>
      </c>
      <c r="O256" s="60" t="s">
        <v>166</v>
      </c>
      <c r="P256" s="61" t="s">
        <v>1362</v>
      </c>
      <c r="Q256" s="532"/>
      <c r="R256" s="499">
        <f t="shared" si="15"/>
        <v>0</v>
      </c>
      <c r="S256" s="499">
        <f t="shared" si="16"/>
        <v>2</v>
      </c>
      <c r="T256" s="63">
        <v>0.58355003595352173</v>
      </c>
      <c r="U256" s="64">
        <v>2.3804998397827148</v>
      </c>
      <c r="V256" s="505">
        <v>7.2868366333702875E-2</v>
      </c>
      <c r="W256" s="533">
        <v>0.15239604044064611</v>
      </c>
      <c r="X256" s="506">
        <v>0.76360154151916504</v>
      </c>
      <c r="Y256" s="66">
        <v>0</v>
      </c>
      <c r="Z256" s="67">
        <v>1</v>
      </c>
      <c r="AA256" s="68"/>
      <c r="AB256" s="69"/>
      <c r="AC256" s="45">
        <f t="shared" si="17"/>
        <v>44618.479166666672</v>
      </c>
      <c r="AD256" s="534">
        <f t="shared" si="18"/>
        <v>44618.4375</v>
      </c>
      <c r="AE256" s="46">
        <f t="shared" si="19"/>
        <v>44618.395833333336</v>
      </c>
    </row>
    <row r="257" spans="1:31" ht="21" customHeight="1" thickBot="1" x14ac:dyDescent="0.3">
      <c r="A257" s="521">
        <v>27</v>
      </c>
      <c r="B257" s="512">
        <v>44619</v>
      </c>
      <c r="C257" s="523">
        <v>44619.375</v>
      </c>
      <c r="D257" s="586">
        <v>44619.583333333336</v>
      </c>
      <c r="E257" s="586">
        <v>44619.625</v>
      </c>
      <c r="F257" s="586">
        <v>44619.666666666664</v>
      </c>
      <c r="G257" s="587">
        <v>44619.708333333336</v>
      </c>
      <c r="H257" s="518" t="s">
        <v>1212</v>
      </c>
      <c r="I257" s="515" t="s">
        <v>167</v>
      </c>
      <c r="J257" s="545" t="s">
        <v>70</v>
      </c>
      <c r="K257" s="617">
        <v>1</v>
      </c>
      <c r="L257" s="617">
        <v>0</v>
      </c>
      <c r="M257" s="550" t="s">
        <v>74</v>
      </c>
      <c r="N257" s="59">
        <v>44704.768229166664</v>
      </c>
      <c r="O257" s="60" t="s">
        <v>166</v>
      </c>
      <c r="P257" s="61" t="s">
        <v>1362</v>
      </c>
      <c r="Q257" s="532"/>
      <c r="R257" s="499">
        <f t="shared" si="15"/>
        <v>1</v>
      </c>
      <c r="S257" s="499">
        <f t="shared" si="16"/>
        <v>0</v>
      </c>
      <c r="T257" s="63">
        <v>1.3315500020980835</v>
      </c>
      <c r="U257" s="64">
        <v>0.47164285182952881</v>
      </c>
      <c r="V257" s="505">
        <v>0.58278641132371511</v>
      </c>
      <c r="W257" s="533">
        <v>0.28567739299769668</v>
      </c>
      <c r="X257" s="506">
        <v>0.13107092678546906</v>
      </c>
      <c r="Y257" s="66">
        <v>1</v>
      </c>
      <c r="Z257" s="67">
        <v>0</v>
      </c>
      <c r="AA257" s="68"/>
      <c r="AB257" s="69"/>
      <c r="AC257" s="45">
        <f t="shared" si="17"/>
        <v>44619.333333333336</v>
      </c>
      <c r="AD257" s="534">
        <f t="shared" si="18"/>
        <v>44619.291666666664</v>
      </c>
      <c r="AE257" s="46">
        <f t="shared" si="19"/>
        <v>44619.25</v>
      </c>
    </row>
    <row r="258" spans="1:31" ht="21" customHeight="1" thickBot="1" x14ac:dyDescent="0.3">
      <c r="A258" s="520">
        <v>22</v>
      </c>
      <c r="B258" s="511">
        <v>44621</v>
      </c>
      <c r="C258" s="525">
        <v>44621.614583333336</v>
      </c>
      <c r="D258" s="584">
        <v>44621.822916666664</v>
      </c>
      <c r="E258" s="584">
        <v>44621.864583333336</v>
      </c>
      <c r="F258" s="584">
        <v>44621.90625</v>
      </c>
      <c r="G258" s="585">
        <v>44621.947916666664</v>
      </c>
      <c r="H258" s="517" t="s">
        <v>1168</v>
      </c>
      <c r="I258" s="514" t="s">
        <v>169</v>
      </c>
      <c r="J258" s="544" t="s">
        <v>20</v>
      </c>
      <c r="K258" s="617">
        <v>0</v>
      </c>
      <c r="L258" s="617">
        <v>2</v>
      </c>
      <c r="M258" s="549" t="s">
        <v>36</v>
      </c>
      <c r="N258" s="47">
        <v>44704.768229166664</v>
      </c>
      <c r="O258" s="48" t="s">
        <v>166</v>
      </c>
      <c r="P258" s="49" t="s">
        <v>1362</v>
      </c>
      <c r="Q258" s="50"/>
      <c r="R258" s="501">
        <f t="shared" ref="R258:R321" si="20">IF(T258-U258&gt;=0, INT(T258+0.55),IF((U258-T258)&gt;0.2,INT(T258+0.2),S258))</f>
        <v>0</v>
      </c>
      <c r="S258" s="501">
        <f t="shared" ref="S258:S321" si="21">IF(U258-T258&gt;0, INT(U258+0.55),IF((T258-U258)&gt;=0.2,INT(U258+0.2),R258))</f>
        <v>2</v>
      </c>
      <c r="T258" s="51">
        <v>0.52823572499411442</v>
      </c>
      <c r="U258" s="52">
        <v>1.5304999351501465</v>
      </c>
      <c r="V258" s="502">
        <v>0.12606544787056181</v>
      </c>
      <c r="W258" s="503">
        <v>0.25361140956937234</v>
      </c>
      <c r="X258" s="504">
        <v>0.61928296089172363</v>
      </c>
      <c r="Y258" s="53">
        <v>0</v>
      </c>
      <c r="Z258" s="54">
        <v>2</v>
      </c>
      <c r="AA258" s="55"/>
      <c r="AB258" s="56"/>
      <c r="AC258" s="83">
        <f t="shared" ref="AC258:AC321" si="22">IF(C258&lt;&gt;"TBC",C258-1/24,"TBC")</f>
        <v>44621.572916666672</v>
      </c>
      <c r="AD258" s="84">
        <f t="shared" ref="AD258:AD321" si="23">IF(C258&lt;&gt;"TBC",C258-1/12,"TBC")</f>
        <v>44621.53125</v>
      </c>
      <c r="AE258" s="85">
        <f t="shared" ref="AE258:AE321" si="24">IF(C258&lt;&gt;"TBC",C258-1/8,"TBC")</f>
        <v>44621.489583333336</v>
      </c>
    </row>
    <row r="259" spans="1:31" ht="21" customHeight="1" thickBot="1" x14ac:dyDescent="0.3">
      <c r="A259" s="520">
        <v>28</v>
      </c>
      <c r="B259" s="511">
        <v>44625</v>
      </c>
      <c r="C259" s="525">
        <v>44625.3125</v>
      </c>
      <c r="D259" s="584">
        <v>44625.520833333336</v>
      </c>
      <c r="E259" s="584">
        <v>44625.5625</v>
      </c>
      <c r="F259" s="584">
        <v>44625.604166666664</v>
      </c>
      <c r="G259" s="585">
        <v>44625.645833333336</v>
      </c>
      <c r="H259" s="517" t="s">
        <v>1213</v>
      </c>
      <c r="I259" s="514" t="s">
        <v>172</v>
      </c>
      <c r="J259" s="544" t="s">
        <v>36</v>
      </c>
      <c r="K259" s="617">
        <v>1</v>
      </c>
      <c r="L259" s="617">
        <v>0</v>
      </c>
      <c r="M259" s="549" t="s">
        <v>818</v>
      </c>
      <c r="N259" s="47">
        <v>44704.768229166664</v>
      </c>
      <c r="O259" s="48" t="s">
        <v>166</v>
      </c>
      <c r="P259" s="49" t="s">
        <v>1362</v>
      </c>
      <c r="Q259" s="50"/>
      <c r="R259" s="501">
        <f t="shared" si="20"/>
        <v>1</v>
      </c>
      <c r="S259" s="501">
        <f t="shared" si="21"/>
        <v>1</v>
      </c>
      <c r="T259" s="51">
        <v>1.087742873600551</v>
      </c>
      <c r="U259" s="52">
        <v>1.4105000495910645</v>
      </c>
      <c r="V259" s="502">
        <v>0.29033126678516352</v>
      </c>
      <c r="W259" s="503">
        <v>0.2658728535500931</v>
      </c>
      <c r="X259" s="504">
        <v>0.44300702214241028</v>
      </c>
      <c r="Y259" s="53">
        <v>1</v>
      </c>
      <c r="Z259" s="54">
        <v>0</v>
      </c>
      <c r="AA259" s="55"/>
      <c r="AB259" s="56"/>
      <c r="AC259" s="83">
        <f t="shared" si="22"/>
        <v>44625.270833333336</v>
      </c>
      <c r="AD259" s="84">
        <f t="shared" si="23"/>
        <v>44625.229166666664</v>
      </c>
      <c r="AE259" s="85">
        <f t="shared" si="24"/>
        <v>44625.1875</v>
      </c>
    </row>
    <row r="260" spans="1:31" ht="21" customHeight="1" thickBot="1" x14ac:dyDescent="0.3">
      <c r="A260" s="521">
        <v>28</v>
      </c>
      <c r="B260" s="512">
        <v>44625</v>
      </c>
      <c r="C260" s="523">
        <v>44625.416666666664</v>
      </c>
      <c r="D260" s="586">
        <v>44625.625</v>
      </c>
      <c r="E260" s="586">
        <v>44625.666666666664</v>
      </c>
      <c r="F260" s="586">
        <v>44625.708333333336</v>
      </c>
      <c r="G260" s="587">
        <v>44625.75</v>
      </c>
      <c r="H260" s="518" t="s">
        <v>932</v>
      </c>
      <c r="I260" s="515" t="s">
        <v>176</v>
      </c>
      <c r="J260" s="545" t="s">
        <v>10</v>
      </c>
      <c r="K260" s="617">
        <v>4</v>
      </c>
      <c r="L260" s="617">
        <v>0</v>
      </c>
      <c r="M260" s="550" t="s">
        <v>61</v>
      </c>
      <c r="N260" s="59">
        <v>44704.768229166664</v>
      </c>
      <c r="O260" s="60" t="s">
        <v>166</v>
      </c>
      <c r="P260" s="61" t="s">
        <v>1362</v>
      </c>
      <c r="Q260" s="532"/>
      <c r="R260" s="499">
        <f t="shared" si="20"/>
        <v>2</v>
      </c>
      <c r="S260" s="499">
        <f t="shared" si="21"/>
        <v>1</v>
      </c>
      <c r="T260" s="63">
        <v>1.7605501413345337</v>
      </c>
      <c r="U260" s="64">
        <v>1.1805000305175781</v>
      </c>
      <c r="V260" s="505">
        <v>0.50741486167824823</v>
      </c>
      <c r="W260" s="533">
        <v>0.23462538372140049</v>
      </c>
      <c r="X260" s="506">
        <v>0.2554573118686676</v>
      </c>
      <c r="Y260" s="66">
        <v>4</v>
      </c>
      <c r="Z260" s="67">
        <v>0</v>
      </c>
      <c r="AA260" s="68"/>
      <c r="AB260" s="69"/>
      <c r="AC260" s="45">
        <f t="shared" si="22"/>
        <v>44625.375</v>
      </c>
      <c r="AD260" s="534">
        <f t="shared" si="23"/>
        <v>44625.333333333328</v>
      </c>
      <c r="AE260" s="46">
        <f t="shared" si="24"/>
        <v>44625.291666666664</v>
      </c>
    </row>
    <row r="261" spans="1:31" ht="21" customHeight="1" thickBot="1" x14ac:dyDescent="0.3">
      <c r="A261" s="521">
        <v>28</v>
      </c>
      <c r="B261" s="512">
        <v>44625</v>
      </c>
      <c r="C261" s="523">
        <v>44625.416666666664</v>
      </c>
      <c r="D261" s="586">
        <v>44625.625</v>
      </c>
      <c r="E261" s="586">
        <v>44625.666666666664</v>
      </c>
      <c r="F261" s="586">
        <v>44625.708333333336</v>
      </c>
      <c r="G261" s="587">
        <v>44625.75</v>
      </c>
      <c r="H261" s="518" t="s">
        <v>933</v>
      </c>
      <c r="I261" s="515" t="s">
        <v>169</v>
      </c>
      <c r="J261" s="545" t="s">
        <v>20</v>
      </c>
      <c r="K261" s="617">
        <v>0</v>
      </c>
      <c r="L261" s="617">
        <v>4</v>
      </c>
      <c r="M261" s="550" t="s">
        <v>24</v>
      </c>
      <c r="N261" s="59">
        <v>44704.768229166664</v>
      </c>
      <c r="O261" s="60" t="s">
        <v>166</v>
      </c>
      <c r="P261" s="61" t="s">
        <v>1362</v>
      </c>
      <c r="Q261" s="532"/>
      <c r="R261" s="499">
        <f t="shared" si="20"/>
        <v>0</v>
      </c>
      <c r="S261" s="499">
        <f t="shared" si="21"/>
        <v>2</v>
      </c>
      <c r="T261" s="63">
        <v>0.37117144039699007</v>
      </c>
      <c r="U261" s="64">
        <v>2.0404999256134033</v>
      </c>
      <c r="V261" s="505">
        <v>5.6479596560599803E-2</v>
      </c>
      <c r="W261" s="533">
        <v>0.17156886191530085</v>
      </c>
      <c r="X261" s="506">
        <v>0.76691019535064697</v>
      </c>
      <c r="Y261" s="66">
        <v>0</v>
      </c>
      <c r="Z261" s="67">
        <v>4</v>
      </c>
      <c r="AA261" s="68"/>
      <c r="AB261" s="69"/>
      <c r="AC261" s="45">
        <f t="shared" si="22"/>
        <v>44625.375</v>
      </c>
      <c r="AD261" s="534">
        <f t="shared" si="23"/>
        <v>44625.333333333328</v>
      </c>
      <c r="AE261" s="46">
        <f t="shared" si="24"/>
        <v>44625.291666666664</v>
      </c>
    </row>
    <row r="262" spans="1:31" ht="21" customHeight="1" thickBot="1" x14ac:dyDescent="0.3">
      <c r="A262" s="521">
        <v>28</v>
      </c>
      <c r="B262" s="512">
        <v>44625</v>
      </c>
      <c r="C262" s="523">
        <v>44625.416666666664</v>
      </c>
      <c r="D262" s="586">
        <v>44625.625</v>
      </c>
      <c r="E262" s="586">
        <v>44625.666666666664</v>
      </c>
      <c r="F262" s="586">
        <v>44625.708333333336</v>
      </c>
      <c r="G262" s="587">
        <v>44625.75</v>
      </c>
      <c r="H262" s="518" t="s">
        <v>1216</v>
      </c>
      <c r="I262" s="515" t="s">
        <v>173</v>
      </c>
      <c r="J262" s="545" t="s">
        <v>53</v>
      </c>
      <c r="K262" s="617">
        <v>2</v>
      </c>
      <c r="L262" s="617">
        <v>1</v>
      </c>
      <c r="M262" s="550" t="s">
        <v>16</v>
      </c>
      <c r="N262" s="59">
        <v>44704.768229166664</v>
      </c>
      <c r="O262" s="60" t="s">
        <v>166</v>
      </c>
      <c r="P262" s="61" t="s">
        <v>1362</v>
      </c>
      <c r="Q262" s="532"/>
      <c r="R262" s="499">
        <f t="shared" si="20"/>
        <v>1</v>
      </c>
      <c r="S262" s="499">
        <f t="shared" si="21"/>
        <v>1</v>
      </c>
      <c r="T262" s="63">
        <v>1.0235500335693359</v>
      </c>
      <c r="U262" s="64">
        <v>1.3204998970031738</v>
      </c>
      <c r="V262" s="505">
        <v>0.2891399381450056</v>
      </c>
      <c r="W262" s="533">
        <v>0.27659084378565851</v>
      </c>
      <c r="X262" s="506">
        <v>0.4337308406829834</v>
      </c>
      <c r="Y262" s="66">
        <v>2</v>
      </c>
      <c r="Z262" s="67">
        <v>1</v>
      </c>
      <c r="AA262" s="68"/>
      <c r="AB262" s="69"/>
      <c r="AC262" s="45">
        <f t="shared" si="22"/>
        <v>44625.375</v>
      </c>
      <c r="AD262" s="534">
        <f t="shared" si="23"/>
        <v>44625.333333333328</v>
      </c>
      <c r="AE262" s="46">
        <f t="shared" si="24"/>
        <v>44625.291666666664</v>
      </c>
    </row>
    <row r="263" spans="1:31" ht="21" customHeight="1" thickBot="1" x14ac:dyDescent="0.3">
      <c r="A263" s="521">
        <v>28</v>
      </c>
      <c r="B263" s="512">
        <v>44625</v>
      </c>
      <c r="C263" s="523">
        <v>44625.416666666664</v>
      </c>
      <c r="D263" s="586">
        <v>44625.625</v>
      </c>
      <c r="E263" s="586">
        <v>44625.666666666664</v>
      </c>
      <c r="F263" s="586">
        <v>44625.708333333336</v>
      </c>
      <c r="G263" s="587">
        <v>44625.75</v>
      </c>
      <c r="H263" s="518" t="s">
        <v>1217</v>
      </c>
      <c r="I263" s="515" t="s">
        <v>872</v>
      </c>
      <c r="J263" s="545" t="s">
        <v>967</v>
      </c>
      <c r="K263" s="617">
        <v>1</v>
      </c>
      <c r="L263" s="617">
        <v>3</v>
      </c>
      <c r="M263" s="550" t="s">
        <v>364</v>
      </c>
      <c r="N263" s="59">
        <v>44704.768229166664</v>
      </c>
      <c r="O263" s="60" t="s">
        <v>166</v>
      </c>
      <c r="P263" s="61" t="s">
        <v>1362</v>
      </c>
      <c r="Q263" s="532"/>
      <c r="R263" s="499">
        <f t="shared" si="20"/>
        <v>1</v>
      </c>
      <c r="S263" s="499">
        <f t="shared" si="21"/>
        <v>2</v>
      </c>
      <c r="T263" s="63">
        <v>1.1005499362945557</v>
      </c>
      <c r="U263" s="64">
        <v>1.8005000352859497</v>
      </c>
      <c r="V263" s="505">
        <v>0.23095452944384073</v>
      </c>
      <c r="W263" s="533">
        <v>0.23131098987668994</v>
      </c>
      <c r="X263" s="506">
        <v>0.53501218557357788</v>
      </c>
      <c r="Y263" s="66">
        <v>1</v>
      </c>
      <c r="Z263" s="67">
        <v>3</v>
      </c>
      <c r="AA263" s="68"/>
      <c r="AB263" s="69"/>
      <c r="AC263" s="45">
        <f t="shared" si="22"/>
        <v>44625.375</v>
      </c>
      <c r="AD263" s="534">
        <f t="shared" si="23"/>
        <v>44625.333333333328</v>
      </c>
      <c r="AE263" s="46">
        <f t="shared" si="24"/>
        <v>44625.291666666664</v>
      </c>
    </row>
    <row r="264" spans="1:31" ht="21" customHeight="1" thickBot="1" x14ac:dyDescent="0.3">
      <c r="A264" s="521">
        <v>28</v>
      </c>
      <c r="B264" s="512">
        <v>44625</v>
      </c>
      <c r="C264" s="523">
        <v>44625.416666666664</v>
      </c>
      <c r="D264" s="586">
        <v>44625.625</v>
      </c>
      <c r="E264" s="586">
        <v>44625.666666666664</v>
      </c>
      <c r="F264" s="586">
        <v>44625.708333333336</v>
      </c>
      <c r="G264" s="587">
        <v>44625.75</v>
      </c>
      <c r="H264" s="518" t="s">
        <v>1219</v>
      </c>
      <c r="I264" s="515" t="s">
        <v>182</v>
      </c>
      <c r="J264" s="545" t="s">
        <v>74</v>
      </c>
      <c r="K264" s="617">
        <v>0</v>
      </c>
      <c r="L264" s="617">
        <v>2</v>
      </c>
      <c r="M264" s="550" t="s">
        <v>28</v>
      </c>
      <c r="N264" s="59">
        <v>44704.768229166664</v>
      </c>
      <c r="O264" s="60" t="s">
        <v>166</v>
      </c>
      <c r="P264" s="61" t="s">
        <v>1362</v>
      </c>
      <c r="Q264" s="532"/>
      <c r="R264" s="499">
        <f t="shared" si="20"/>
        <v>1</v>
      </c>
      <c r="S264" s="499">
        <f t="shared" si="21"/>
        <v>1</v>
      </c>
      <c r="T264" s="63">
        <v>0.93390001569475445</v>
      </c>
      <c r="U264" s="64">
        <v>1.1704999208450317</v>
      </c>
      <c r="V264" s="505">
        <v>0.29125957877725994</v>
      </c>
      <c r="W264" s="533">
        <v>0.29635263341155604</v>
      </c>
      <c r="X264" s="506">
        <v>0.41211676597595215</v>
      </c>
      <c r="Y264" s="66">
        <v>0</v>
      </c>
      <c r="Z264" s="67">
        <v>2</v>
      </c>
      <c r="AA264" s="68"/>
      <c r="AB264" s="69"/>
      <c r="AC264" s="45">
        <f t="shared" si="22"/>
        <v>44625.375</v>
      </c>
      <c r="AD264" s="534">
        <f t="shared" si="23"/>
        <v>44625.333333333328</v>
      </c>
      <c r="AE264" s="46">
        <f t="shared" si="24"/>
        <v>44625.291666666664</v>
      </c>
    </row>
    <row r="265" spans="1:31" ht="21" customHeight="1" thickBot="1" x14ac:dyDescent="0.3">
      <c r="A265" s="521">
        <v>28</v>
      </c>
      <c r="B265" s="512">
        <v>44625</v>
      </c>
      <c r="C265" s="523">
        <v>44625.520833333336</v>
      </c>
      <c r="D265" s="586">
        <v>44625.729166666664</v>
      </c>
      <c r="E265" s="586">
        <v>44625.770833333336</v>
      </c>
      <c r="F265" s="586">
        <v>44625.8125</v>
      </c>
      <c r="G265" s="587">
        <v>44625.854166666664</v>
      </c>
      <c r="H265" s="518" t="s">
        <v>1214</v>
      </c>
      <c r="I265" s="515" t="s">
        <v>165</v>
      </c>
      <c r="J265" s="545" t="s">
        <v>41</v>
      </c>
      <c r="K265" s="617">
        <v>1</v>
      </c>
      <c r="L265" s="617">
        <v>0</v>
      </c>
      <c r="M265" s="550" t="s">
        <v>70</v>
      </c>
      <c r="N265" s="59">
        <v>44704.768229166664</v>
      </c>
      <c r="O265" s="60" t="s">
        <v>166</v>
      </c>
      <c r="P265" s="61" t="s">
        <v>1362</v>
      </c>
      <c r="Q265" s="532"/>
      <c r="R265" s="499">
        <f t="shared" si="20"/>
        <v>3</v>
      </c>
      <c r="S265" s="499">
        <f t="shared" si="21"/>
        <v>0</v>
      </c>
      <c r="T265" s="63">
        <v>2.6075501441955566</v>
      </c>
      <c r="U265" s="64">
        <v>0.73757141828536987</v>
      </c>
      <c r="V265" s="505">
        <v>0.75672388901286336</v>
      </c>
      <c r="W265" s="533">
        <v>0.1435363765961726</v>
      </c>
      <c r="X265" s="506">
        <v>8.231566846370697E-2</v>
      </c>
      <c r="Y265" s="66">
        <v>1</v>
      </c>
      <c r="Z265" s="67">
        <v>0</v>
      </c>
      <c r="AA265" s="68"/>
      <c r="AB265" s="69"/>
      <c r="AC265" s="45">
        <f t="shared" si="22"/>
        <v>44625.479166666672</v>
      </c>
      <c r="AD265" s="534">
        <f t="shared" si="23"/>
        <v>44625.4375</v>
      </c>
      <c r="AE265" s="46">
        <f t="shared" si="24"/>
        <v>44625.395833333336</v>
      </c>
    </row>
    <row r="266" spans="1:31" ht="21" customHeight="1" thickBot="1" x14ac:dyDescent="0.3">
      <c r="A266" s="521">
        <v>28</v>
      </c>
      <c r="B266" s="512">
        <v>44626</v>
      </c>
      <c r="C266" s="523">
        <v>44626.375</v>
      </c>
      <c r="D266" s="586">
        <v>44626.583333333336</v>
      </c>
      <c r="E266" s="586">
        <v>44626.625</v>
      </c>
      <c r="F266" s="586">
        <v>44626.666666666664</v>
      </c>
      <c r="G266" s="587">
        <v>44626.708333333336</v>
      </c>
      <c r="H266" s="518" t="s">
        <v>934</v>
      </c>
      <c r="I266" s="515" t="s">
        <v>871</v>
      </c>
      <c r="J266" s="545" t="s">
        <v>67</v>
      </c>
      <c r="K266" s="617">
        <v>2</v>
      </c>
      <c r="L266" s="617">
        <v>3</v>
      </c>
      <c r="M266" s="550" t="s">
        <v>6</v>
      </c>
      <c r="N266" s="59">
        <v>44704.768229166664</v>
      </c>
      <c r="O266" s="60" t="s">
        <v>166</v>
      </c>
      <c r="P266" s="61" t="s">
        <v>1362</v>
      </c>
      <c r="Q266" s="532"/>
      <c r="R266" s="499">
        <f t="shared" si="20"/>
        <v>1</v>
      </c>
      <c r="S266" s="499">
        <f t="shared" si="21"/>
        <v>2</v>
      </c>
      <c r="T266" s="63">
        <v>0.81454998254776001</v>
      </c>
      <c r="U266" s="64">
        <v>1.8105001449584961</v>
      </c>
      <c r="V266" s="505">
        <v>0.16424922869257008</v>
      </c>
      <c r="W266" s="533">
        <v>0.22573046890739482</v>
      </c>
      <c r="X266" s="506">
        <v>0.60734468698501587</v>
      </c>
      <c r="Y266" s="66">
        <v>2</v>
      </c>
      <c r="Z266" s="67">
        <v>3</v>
      </c>
      <c r="AA266" s="68"/>
      <c r="AB266" s="69"/>
      <c r="AC266" s="45">
        <f t="shared" si="22"/>
        <v>44626.333333333336</v>
      </c>
      <c r="AD266" s="534">
        <f t="shared" si="23"/>
        <v>44626.291666666664</v>
      </c>
      <c r="AE266" s="46">
        <f t="shared" si="24"/>
        <v>44626.25</v>
      </c>
    </row>
    <row r="267" spans="1:31" ht="21" customHeight="1" thickBot="1" x14ac:dyDescent="0.3">
      <c r="A267" s="521">
        <v>28</v>
      </c>
      <c r="B267" s="512">
        <v>44626</v>
      </c>
      <c r="C267" s="523">
        <v>44626.479166666664</v>
      </c>
      <c r="D267" s="586">
        <v>44626.6875</v>
      </c>
      <c r="E267" s="586">
        <v>44626.729166666664</v>
      </c>
      <c r="F267" s="586">
        <v>44626.770833333336</v>
      </c>
      <c r="G267" s="587">
        <v>44626.8125</v>
      </c>
      <c r="H267" s="518" t="s">
        <v>1215</v>
      </c>
      <c r="I267" s="515" t="s">
        <v>179</v>
      </c>
      <c r="J267" s="545" t="s">
        <v>45</v>
      </c>
      <c r="K267" s="617">
        <v>4</v>
      </c>
      <c r="L267" s="617">
        <v>1</v>
      </c>
      <c r="M267" s="550" t="s">
        <v>49</v>
      </c>
      <c r="N267" s="59">
        <v>44704.768229166664</v>
      </c>
      <c r="O267" s="60" t="s">
        <v>166</v>
      </c>
      <c r="P267" s="61" t="s">
        <v>1362</v>
      </c>
      <c r="Q267" s="532"/>
      <c r="R267" s="499">
        <f t="shared" si="20"/>
        <v>2</v>
      </c>
      <c r="S267" s="499">
        <f t="shared" si="21"/>
        <v>1</v>
      </c>
      <c r="T267" s="63">
        <v>2.3215498924255371</v>
      </c>
      <c r="U267" s="64">
        <v>0.98050004243850708</v>
      </c>
      <c r="V267" s="505">
        <v>0.6637310621220962</v>
      </c>
      <c r="W267" s="533">
        <v>0.18221206631302034</v>
      </c>
      <c r="X267" s="506">
        <v>0.14416994154453278</v>
      </c>
      <c r="Y267" s="66">
        <v>4</v>
      </c>
      <c r="Z267" s="67">
        <v>1</v>
      </c>
      <c r="AA267" s="68"/>
      <c r="AB267" s="69"/>
      <c r="AC267" s="45">
        <f t="shared" si="22"/>
        <v>44626.4375</v>
      </c>
      <c r="AD267" s="534">
        <f t="shared" si="23"/>
        <v>44626.395833333328</v>
      </c>
      <c r="AE267" s="46">
        <f t="shared" si="24"/>
        <v>44626.354166666664</v>
      </c>
    </row>
    <row r="268" spans="1:31" ht="21" customHeight="1" thickBot="1" x14ac:dyDescent="0.3">
      <c r="A268" s="521">
        <v>28</v>
      </c>
      <c r="B268" s="512">
        <v>44627</v>
      </c>
      <c r="C268" s="523">
        <v>44627.625</v>
      </c>
      <c r="D268" s="586">
        <v>44627.833333333336</v>
      </c>
      <c r="E268" s="586">
        <v>44627.875</v>
      </c>
      <c r="F268" s="586">
        <v>44627.916666666664</v>
      </c>
      <c r="G268" s="587">
        <v>44627.958333333336</v>
      </c>
      <c r="H268" s="518" t="s">
        <v>1218</v>
      </c>
      <c r="I268" s="515" t="s">
        <v>171</v>
      </c>
      <c r="J268" s="545" t="s">
        <v>64</v>
      </c>
      <c r="K268" s="617">
        <v>5</v>
      </c>
      <c r="L268" s="617">
        <v>0</v>
      </c>
      <c r="M268" s="550" t="s">
        <v>32</v>
      </c>
      <c r="N268" s="59">
        <v>44704.768229166664</v>
      </c>
      <c r="O268" s="60" t="s">
        <v>166</v>
      </c>
      <c r="P268" s="61" t="s">
        <v>1362</v>
      </c>
      <c r="Q268" s="532"/>
      <c r="R268" s="499">
        <f t="shared" si="20"/>
        <v>2</v>
      </c>
      <c r="S268" s="499">
        <f t="shared" si="21"/>
        <v>1</v>
      </c>
      <c r="T268" s="63">
        <v>2.145550012588501</v>
      </c>
      <c r="U268" s="64">
        <v>1.000499963760376</v>
      </c>
      <c r="V268" s="505">
        <v>0.62887696703378149</v>
      </c>
      <c r="W268" s="533">
        <v>0.19848525775510914</v>
      </c>
      <c r="X268" s="506">
        <v>0.16599968075752258</v>
      </c>
      <c r="Y268" s="66">
        <v>5</v>
      </c>
      <c r="Z268" s="67">
        <v>0</v>
      </c>
      <c r="AA268" s="68"/>
      <c r="AB268" s="69"/>
      <c r="AC268" s="45">
        <f t="shared" si="22"/>
        <v>44627.583333333336</v>
      </c>
      <c r="AD268" s="534">
        <f t="shared" si="23"/>
        <v>44627.541666666664</v>
      </c>
      <c r="AE268" s="46">
        <f t="shared" si="24"/>
        <v>44627.5</v>
      </c>
    </row>
    <row r="269" spans="1:31" ht="21" customHeight="1" thickBot="1" x14ac:dyDescent="0.3">
      <c r="A269" s="520">
        <v>30</v>
      </c>
      <c r="B269" s="511">
        <v>44630</v>
      </c>
      <c r="C269" s="525">
        <v>44630.604166666664</v>
      </c>
      <c r="D269" s="584">
        <v>44630.8125</v>
      </c>
      <c r="E269" s="584">
        <v>44630.854166666664</v>
      </c>
      <c r="F269" s="584">
        <v>44630.895833333336</v>
      </c>
      <c r="G269" s="585">
        <v>44630.9375</v>
      </c>
      <c r="H269" s="517" t="s">
        <v>1232</v>
      </c>
      <c r="I269" s="514" t="s">
        <v>872</v>
      </c>
      <c r="J269" s="544" t="s">
        <v>967</v>
      </c>
      <c r="K269" s="617">
        <v>1</v>
      </c>
      <c r="L269" s="617">
        <v>3</v>
      </c>
      <c r="M269" s="549" t="s">
        <v>24</v>
      </c>
      <c r="N269" s="47">
        <v>44704.768229166664</v>
      </c>
      <c r="O269" s="48" t="s">
        <v>166</v>
      </c>
      <c r="P269" s="49" t="s">
        <v>1362</v>
      </c>
      <c r="Q269" s="50"/>
      <c r="R269" s="501">
        <f t="shared" si="20"/>
        <v>0</v>
      </c>
      <c r="S269" s="501">
        <f t="shared" si="21"/>
        <v>2</v>
      </c>
      <c r="T269" s="51">
        <v>0.43253575052533833</v>
      </c>
      <c r="U269" s="52">
        <v>1.6789286136627197</v>
      </c>
      <c r="V269" s="502">
        <v>9.0322045127328859E-2</v>
      </c>
      <c r="W269" s="503">
        <v>0.22628303111491746</v>
      </c>
      <c r="X269" s="504">
        <v>0.68164509534835815</v>
      </c>
      <c r="Y269" s="53">
        <v>1</v>
      </c>
      <c r="Z269" s="54">
        <v>3</v>
      </c>
      <c r="AA269" s="55"/>
      <c r="AB269" s="56"/>
      <c r="AC269" s="83">
        <f t="shared" si="22"/>
        <v>44630.5625</v>
      </c>
      <c r="AD269" s="84">
        <f t="shared" si="23"/>
        <v>44630.520833333328</v>
      </c>
      <c r="AE269" s="85">
        <f t="shared" si="24"/>
        <v>44630.479166666664</v>
      </c>
    </row>
    <row r="270" spans="1:31" ht="21" customHeight="1" thickBot="1" x14ac:dyDescent="0.3">
      <c r="A270" s="520">
        <v>21</v>
      </c>
      <c r="B270" s="511">
        <v>44630</v>
      </c>
      <c r="C270" s="525">
        <v>44630.604166666664</v>
      </c>
      <c r="D270" s="584">
        <v>44630.8125</v>
      </c>
      <c r="E270" s="584">
        <v>44630.854166666664</v>
      </c>
      <c r="F270" s="584">
        <v>44630.895833333336</v>
      </c>
      <c r="G270" s="585">
        <v>44630.9375</v>
      </c>
      <c r="H270" s="517" t="s">
        <v>1164</v>
      </c>
      <c r="I270" s="514" t="s">
        <v>178</v>
      </c>
      <c r="J270" s="544" t="s">
        <v>61</v>
      </c>
      <c r="K270" s="617">
        <v>1</v>
      </c>
      <c r="L270" s="617">
        <v>2</v>
      </c>
      <c r="M270" s="549" t="s">
        <v>53</v>
      </c>
      <c r="N270" s="47">
        <v>44704.768229166664</v>
      </c>
      <c r="O270" s="48" t="s">
        <v>166</v>
      </c>
      <c r="P270" s="49" t="s">
        <v>1362</v>
      </c>
      <c r="Q270" s="50"/>
      <c r="R270" s="501">
        <f t="shared" si="20"/>
        <v>1</v>
      </c>
      <c r="S270" s="501">
        <f t="shared" si="21"/>
        <v>1</v>
      </c>
      <c r="T270" s="51">
        <v>1.0532499211175101</v>
      </c>
      <c r="U270" s="52">
        <v>0.95749998092651367</v>
      </c>
      <c r="V270" s="502">
        <v>0.37138487635780482</v>
      </c>
      <c r="W270" s="503">
        <v>0.30702037807579524</v>
      </c>
      <c r="X270" s="504">
        <v>0.32141667604446411</v>
      </c>
      <c r="Y270" s="53">
        <v>1</v>
      </c>
      <c r="Z270" s="54">
        <v>2</v>
      </c>
      <c r="AA270" s="55"/>
      <c r="AB270" s="56"/>
      <c r="AC270" s="83">
        <f t="shared" si="22"/>
        <v>44630.5625</v>
      </c>
      <c r="AD270" s="84">
        <f t="shared" si="23"/>
        <v>44630.520833333328</v>
      </c>
      <c r="AE270" s="85">
        <f t="shared" si="24"/>
        <v>44630.479166666664</v>
      </c>
    </row>
    <row r="271" spans="1:31" ht="21" customHeight="1" thickBot="1" x14ac:dyDescent="0.3">
      <c r="A271" s="520">
        <v>19</v>
      </c>
      <c r="B271" s="511">
        <v>44630</v>
      </c>
      <c r="C271" s="525">
        <v>44630.604166666664</v>
      </c>
      <c r="D271" s="584">
        <v>44630.8125</v>
      </c>
      <c r="E271" s="584">
        <v>44630.854166666664</v>
      </c>
      <c r="F271" s="584">
        <v>44630.895833333336</v>
      </c>
      <c r="G271" s="585">
        <v>44630.9375</v>
      </c>
      <c r="H271" s="517" t="s">
        <v>1147</v>
      </c>
      <c r="I271" s="514" t="s">
        <v>182</v>
      </c>
      <c r="J271" s="544" t="s">
        <v>74</v>
      </c>
      <c r="K271" s="617">
        <v>4</v>
      </c>
      <c r="L271" s="617">
        <v>0</v>
      </c>
      <c r="M271" s="549" t="s">
        <v>67</v>
      </c>
      <c r="N271" s="47">
        <v>44704.768229166664</v>
      </c>
      <c r="O271" s="48" t="s">
        <v>166</v>
      </c>
      <c r="P271" s="49" t="s">
        <v>1362</v>
      </c>
      <c r="Q271" s="50"/>
      <c r="R271" s="501">
        <f t="shared" si="20"/>
        <v>1</v>
      </c>
      <c r="S271" s="501">
        <f t="shared" si="21"/>
        <v>0</v>
      </c>
      <c r="T271" s="51">
        <v>1.0925357682364327</v>
      </c>
      <c r="U271" s="52">
        <v>0.49742856621742249</v>
      </c>
      <c r="V271" s="502">
        <v>0.50192974039863181</v>
      </c>
      <c r="W271" s="503">
        <v>0.33076051013970909</v>
      </c>
      <c r="X271" s="504">
        <v>0.16716594994068146</v>
      </c>
      <c r="Y271" s="53">
        <v>4</v>
      </c>
      <c r="Z271" s="54">
        <v>0</v>
      </c>
      <c r="AA271" s="55"/>
      <c r="AB271" s="56"/>
      <c r="AC271" s="83">
        <f t="shared" si="22"/>
        <v>44630.5625</v>
      </c>
      <c r="AD271" s="84">
        <f t="shared" si="23"/>
        <v>44630.520833333328</v>
      </c>
      <c r="AE271" s="85">
        <f t="shared" si="24"/>
        <v>44630.479166666664</v>
      </c>
    </row>
    <row r="272" spans="1:31" ht="21" customHeight="1" thickBot="1" x14ac:dyDescent="0.3">
      <c r="A272" s="520">
        <v>20</v>
      </c>
      <c r="B272" s="511">
        <v>44630</v>
      </c>
      <c r="C272" s="525">
        <v>44630.614583333336</v>
      </c>
      <c r="D272" s="584">
        <v>44630.822916666664</v>
      </c>
      <c r="E272" s="584">
        <v>44630.864583333336</v>
      </c>
      <c r="F272" s="584">
        <v>44630.90625</v>
      </c>
      <c r="G272" s="585">
        <v>44630.947916666664</v>
      </c>
      <c r="H272" s="517" t="s">
        <v>1153</v>
      </c>
      <c r="I272" s="514" t="s">
        <v>820</v>
      </c>
      <c r="J272" s="544" t="s">
        <v>818</v>
      </c>
      <c r="K272" s="617">
        <v>0</v>
      </c>
      <c r="L272" s="617">
        <v>3</v>
      </c>
      <c r="M272" s="549" t="s">
        <v>10</v>
      </c>
      <c r="N272" s="47">
        <v>44704.768229166664</v>
      </c>
      <c r="O272" s="48" t="s">
        <v>166</v>
      </c>
      <c r="P272" s="49" t="s">
        <v>1362</v>
      </c>
      <c r="Q272" s="50"/>
      <c r="R272" s="501">
        <f t="shared" si="20"/>
        <v>1</v>
      </c>
      <c r="S272" s="501">
        <f t="shared" si="21"/>
        <v>1</v>
      </c>
      <c r="T272" s="51">
        <v>0.94325006008148193</v>
      </c>
      <c r="U272" s="52">
        <v>1.2360714673995972</v>
      </c>
      <c r="V272" s="502">
        <v>0.28183748147588938</v>
      </c>
      <c r="W272" s="503">
        <v>0.28880877801347593</v>
      </c>
      <c r="X272" s="504">
        <v>0.42899611592292786</v>
      </c>
      <c r="Y272" s="53">
        <v>0</v>
      </c>
      <c r="Z272" s="54">
        <v>3</v>
      </c>
      <c r="AA272" s="55"/>
      <c r="AB272" s="56"/>
      <c r="AC272" s="83">
        <f t="shared" si="22"/>
        <v>44630.572916666672</v>
      </c>
      <c r="AD272" s="84">
        <f t="shared" si="23"/>
        <v>44630.53125</v>
      </c>
      <c r="AE272" s="85">
        <f t="shared" si="24"/>
        <v>44630.489583333336</v>
      </c>
    </row>
    <row r="273" spans="1:31" ht="21" customHeight="1" thickBot="1" x14ac:dyDescent="0.3">
      <c r="A273" s="520">
        <v>29</v>
      </c>
      <c r="B273" s="511">
        <v>44632</v>
      </c>
      <c r="C273" s="525">
        <v>44632.3125</v>
      </c>
      <c r="D273" s="584">
        <v>44632.520833333336</v>
      </c>
      <c r="E273" s="584">
        <v>44632.5625</v>
      </c>
      <c r="F273" s="584">
        <v>44632.604166666664</v>
      </c>
      <c r="G273" s="585">
        <v>44632.645833333336</v>
      </c>
      <c r="H273" s="517" t="s">
        <v>1221</v>
      </c>
      <c r="I273" s="514" t="s">
        <v>875</v>
      </c>
      <c r="J273" s="544" t="s">
        <v>16</v>
      </c>
      <c r="K273" s="617">
        <v>0</v>
      </c>
      <c r="L273" s="617">
        <v>2</v>
      </c>
      <c r="M273" s="549" t="s">
        <v>41</v>
      </c>
      <c r="N273" s="47">
        <v>44704.768229166664</v>
      </c>
      <c r="O273" s="48" t="s">
        <v>166</v>
      </c>
      <c r="P273" s="49" t="s">
        <v>1362</v>
      </c>
      <c r="Q273" s="50"/>
      <c r="R273" s="501">
        <f t="shared" si="20"/>
        <v>1</v>
      </c>
      <c r="S273" s="501">
        <f t="shared" si="21"/>
        <v>2</v>
      </c>
      <c r="T273" s="51">
        <v>0.84754997491836548</v>
      </c>
      <c r="U273" s="52">
        <v>2.1605000495910645</v>
      </c>
      <c r="V273" s="502">
        <v>0.13474618874860012</v>
      </c>
      <c r="W273" s="503">
        <v>0.19068495224730861</v>
      </c>
      <c r="X273" s="504">
        <v>0.66774380207061768</v>
      </c>
      <c r="Y273" s="53">
        <v>0</v>
      </c>
      <c r="Z273" s="54">
        <v>2</v>
      </c>
      <c r="AA273" s="55"/>
      <c r="AB273" s="56"/>
      <c r="AC273" s="83">
        <f t="shared" si="22"/>
        <v>44632.270833333336</v>
      </c>
      <c r="AD273" s="84">
        <f t="shared" si="23"/>
        <v>44632.229166666664</v>
      </c>
      <c r="AE273" s="85">
        <f t="shared" si="24"/>
        <v>44632.1875</v>
      </c>
    </row>
    <row r="274" spans="1:31" ht="21" customHeight="1" thickBot="1" x14ac:dyDescent="0.3">
      <c r="A274" s="521">
        <v>29</v>
      </c>
      <c r="B274" s="512">
        <v>44632</v>
      </c>
      <c r="C274" s="523">
        <v>44632.416666666664</v>
      </c>
      <c r="D274" s="586">
        <v>44632.625</v>
      </c>
      <c r="E274" s="586">
        <v>44632.666666666664</v>
      </c>
      <c r="F274" s="586">
        <v>44632.708333333336</v>
      </c>
      <c r="G274" s="587">
        <v>44632.75</v>
      </c>
      <c r="H274" s="518" t="s">
        <v>935</v>
      </c>
      <c r="I274" s="515" t="s">
        <v>867</v>
      </c>
      <c r="J274" s="545" t="s">
        <v>364</v>
      </c>
      <c r="K274" s="617">
        <v>2</v>
      </c>
      <c r="L274" s="617">
        <v>0</v>
      </c>
      <c r="M274" s="550" t="s">
        <v>20</v>
      </c>
      <c r="N274" s="59">
        <v>44704.768229166664</v>
      </c>
      <c r="O274" s="60" t="s">
        <v>166</v>
      </c>
      <c r="P274" s="61" t="s">
        <v>1362</v>
      </c>
      <c r="Q274" s="532"/>
      <c r="R274" s="499">
        <f t="shared" si="20"/>
        <v>2</v>
      </c>
      <c r="S274" s="499">
        <f t="shared" si="21"/>
        <v>1</v>
      </c>
      <c r="T274" s="63">
        <v>1.6395499706268311</v>
      </c>
      <c r="U274" s="64">
        <v>1.0404999256134033</v>
      </c>
      <c r="V274" s="505">
        <v>0.51193752066486087</v>
      </c>
      <c r="W274" s="533">
        <v>0.24593645981429044</v>
      </c>
      <c r="X274" s="506">
        <v>0.24048784375190735</v>
      </c>
      <c r="Y274" s="66">
        <v>2</v>
      </c>
      <c r="Z274" s="67">
        <v>0</v>
      </c>
      <c r="AA274" s="68"/>
      <c r="AB274" s="69"/>
      <c r="AC274" s="45">
        <f t="shared" si="22"/>
        <v>44632.375</v>
      </c>
      <c r="AD274" s="534">
        <f t="shared" si="23"/>
        <v>44632.333333333328</v>
      </c>
      <c r="AE274" s="46">
        <f t="shared" si="24"/>
        <v>44632.291666666664</v>
      </c>
    </row>
    <row r="275" spans="1:31" ht="21" customHeight="1" thickBot="1" x14ac:dyDescent="0.3">
      <c r="A275" s="521">
        <v>29</v>
      </c>
      <c r="B275" s="512">
        <v>44632</v>
      </c>
      <c r="C275" s="523">
        <v>44632.520833333336</v>
      </c>
      <c r="D275" s="586">
        <v>44632.729166666664</v>
      </c>
      <c r="E275" s="586">
        <v>44632.770833333336</v>
      </c>
      <c r="F275" s="586">
        <v>44632.8125</v>
      </c>
      <c r="G275" s="587">
        <v>44632.854166666664</v>
      </c>
      <c r="H275" s="518" t="s">
        <v>1226</v>
      </c>
      <c r="I275" s="515" t="s">
        <v>174</v>
      </c>
      <c r="J275" s="545" t="s">
        <v>49</v>
      </c>
      <c r="K275" s="617">
        <v>3</v>
      </c>
      <c r="L275" s="617">
        <v>2</v>
      </c>
      <c r="M275" s="550" t="s">
        <v>64</v>
      </c>
      <c r="N275" s="59">
        <v>44704.768229166664</v>
      </c>
      <c r="O275" s="60" t="s">
        <v>166</v>
      </c>
      <c r="P275" s="61" t="s">
        <v>1362</v>
      </c>
      <c r="Q275" s="532"/>
      <c r="R275" s="499">
        <f t="shared" si="20"/>
        <v>1</v>
      </c>
      <c r="S275" s="499">
        <f t="shared" si="21"/>
        <v>1</v>
      </c>
      <c r="T275" s="63">
        <v>1.3676143373761858</v>
      </c>
      <c r="U275" s="64">
        <v>1.2003569602966309</v>
      </c>
      <c r="V275" s="505">
        <v>0.40644971968393417</v>
      </c>
      <c r="W275" s="533">
        <v>0.26471608526988827</v>
      </c>
      <c r="X275" s="506">
        <v>0.32803967595100403</v>
      </c>
      <c r="Y275" s="66">
        <v>3</v>
      </c>
      <c r="Z275" s="67">
        <v>2</v>
      </c>
      <c r="AA275" s="68"/>
      <c r="AB275" s="69"/>
      <c r="AC275" s="45">
        <f t="shared" si="22"/>
        <v>44632.479166666672</v>
      </c>
      <c r="AD275" s="534">
        <f t="shared" si="23"/>
        <v>44632.4375</v>
      </c>
      <c r="AE275" s="46">
        <f t="shared" si="24"/>
        <v>44632.395833333336</v>
      </c>
    </row>
    <row r="276" spans="1:31" ht="21" customHeight="1" thickBot="1" x14ac:dyDescent="0.3">
      <c r="A276" s="521">
        <v>29</v>
      </c>
      <c r="B276" s="512">
        <v>44633</v>
      </c>
      <c r="C276" s="523">
        <v>44633.416666666664</v>
      </c>
      <c r="D276" s="586">
        <v>44633.583333333336</v>
      </c>
      <c r="E276" s="586">
        <v>44633.625</v>
      </c>
      <c r="F276" s="586">
        <v>44633.666666666664</v>
      </c>
      <c r="G276" s="587">
        <v>44633.708333333336</v>
      </c>
      <c r="H276" s="518" t="s">
        <v>1222</v>
      </c>
      <c r="I276" s="515" t="s">
        <v>181</v>
      </c>
      <c r="J276" s="545" t="s">
        <v>24</v>
      </c>
      <c r="K276" s="617">
        <v>1</v>
      </c>
      <c r="L276" s="617">
        <v>0</v>
      </c>
      <c r="M276" s="550" t="s">
        <v>53</v>
      </c>
      <c r="N276" s="59">
        <v>44704.768229166664</v>
      </c>
      <c r="O276" s="60" t="s">
        <v>166</v>
      </c>
      <c r="P276" s="61" t="s">
        <v>1362</v>
      </c>
      <c r="Q276" s="532"/>
      <c r="R276" s="499">
        <f t="shared" si="20"/>
        <v>1</v>
      </c>
      <c r="S276" s="499">
        <f t="shared" si="21"/>
        <v>0</v>
      </c>
      <c r="T276" s="63">
        <v>0.92895003727504177</v>
      </c>
      <c r="U276" s="64">
        <v>0.30878570675849915</v>
      </c>
      <c r="V276" s="505">
        <v>0.50066587330603407</v>
      </c>
      <c r="W276" s="533">
        <v>0.37939700972379964</v>
      </c>
      <c r="X276" s="506">
        <v>0.11988424509763718</v>
      </c>
      <c r="Y276" s="66">
        <v>1</v>
      </c>
      <c r="Z276" s="67">
        <v>0</v>
      </c>
      <c r="AA276" s="68"/>
      <c r="AB276" s="69"/>
      <c r="AC276" s="45">
        <f t="shared" si="22"/>
        <v>44633.375</v>
      </c>
      <c r="AD276" s="534">
        <f t="shared" si="23"/>
        <v>44633.333333333328</v>
      </c>
      <c r="AE276" s="46">
        <f t="shared" si="24"/>
        <v>44633.291666666664</v>
      </c>
    </row>
    <row r="277" spans="1:31" ht="21" customHeight="1" thickBot="1" x14ac:dyDescent="0.3">
      <c r="A277" s="521">
        <v>29</v>
      </c>
      <c r="B277" s="512">
        <v>44633</v>
      </c>
      <c r="C277" s="523">
        <v>44633.416666666664</v>
      </c>
      <c r="D277" s="586">
        <v>44633.583333333336</v>
      </c>
      <c r="E277" s="586">
        <v>44633.625</v>
      </c>
      <c r="F277" s="586">
        <v>44633.666666666664</v>
      </c>
      <c r="G277" s="587">
        <v>44633.708333333336</v>
      </c>
      <c r="H277" s="518" t="s">
        <v>1224</v>
      </c>
      <c r="I277" s="515" t="s">
        <v>177</v>
      </c>
      <c r="J277" s="545" t="s">
        <v>32</v>
      </c>
      <c r="K277" s="617">
        <v>0</v>
      </c>
      <c r="L277" s="617">
        <v>1</v>
      </c>
      <c r="M277" s="550" t="s">
        <v>74</v>
      </c>
      <c r="N277" s="59">
        <v>44704.768229166664</v>
      </c>
      <c r="O277" s="60" t="s">
        <v>166</v>
      </c>
      <c r="P277" s="61" t="s">
        <v>1362</v>
      </c>
      <c r="Q277" s="532"/>
      <c r="R277" s="499">
        <f t="shared" si="20"/>
        <v>1</v>
      </c>
      <c r="S277" s="499">
        <f t="shared" si="21"/>
        <v>0</v>
      </c>
      <c r="T277" s="63">
        <v>0.90561430794852116</v>
      </c>
      <c r="U277" s="64">
        <v>0.55735713243484497</v>
      </c>
      <c r="V277" s="505">
        <v>0.42031698423781416</v>
      </c>
      <c r="W277" s="533">
        <v>0.36402257086304401</v>
      </c>
      <c r="X277" s="506">
        <v>0.21561327576637268</v>
      </c>
      <c r="Y277" s="66">
        <v>0</v>
      </c>
      <c r="Z277" s="67">
        <v>1</v>
      </c>
      <c r="AA277" s="68"/>
      <c r="AB277" s="69"/>
      <c r="AC277" s="45">
        <f t="shared" si="22"/>
        <v>44633.375</v>
      </c>
      <c r="AD277" s="534">
        <f t="shared" si="23"/>
        <v>44633.333333333328</v>
      </c>
      <c r="AE277" s="46">
        <f t="shared" si="24"/>
        <v>44633.291666666664</v>
      </c>
    </row>
    <row r="278" spans="1:31" ht="21" customHeight="1" thickBot="1" x14ac:dyDescent="0.3">
      <c r="A278" s="521">
        <v>29</v>
      </c>
      <c r="B278" s="512">
        <v>44633</v>
      </c>
      <c r="C278" s="523">
        <v>44633.416666666664</v>
      </c>
      <c r="D278" s="586">
        <v>44633.583333333336</v>
      </c>
      <c r="E278" s="586">
        <v>44633.625</v>
      </c>
      <c r="F278" s="586">
        <v>44633.666666666664</v>
      </c>
      <c r="G278" s="587">
        <v>44633.708333333336</v>
      </c>
      <c r="H278" s="518" t="s">
        <v>1225</v>
      </c>
      <c r="I278" s="515" t="s">
        <v>820</v>
      </c>
      <c r="J278" s="545" t="s">
        <v>818</v>
      </c>
      <c r="K278" s="617">
        <v>2</v>
      </c>
      <c r="L278" s="617">
        <v>1</v>
      </c>
      <c r="M278" s="550" t="s">
        <v>967</v>
      </c>
      <c r="N278" s="59">
        <v>44704.768229166664</v>
      </c>
      <c r="O278" s="60" t="s">
        <v>166</v>
      </c>
      <c r="P278" s="61" t="s">
        <v>1362</v>
      </c>
      <c r="Q278" s="532"/>
      <c r="R278" s="499">
        <f t="shared" si="20"/>
        <v>1</v>
      </c>
      <c r="S278" s="499">
        <f t="shared" si="21"/>
        <v>0</v>
      </c>
      <c r="T278" s="63">
        <v>0.82052145685468392</v>
      </c>
      <c r="U278" s="64">
        <v>0.55735713243484497</v>
      </c>
      <c r="V278" s="505">
        <v>0.38863169834452893</v>
      </c>
      <c r="W278" s="533">
        <v>0.38128128242167675</v>
      </c>
      <c r="X278" s="506">
        <v>0.2300606369972229</v>
      </c>
      <c r="Y278" s="66">
        <v>2</v>
      </c>
      <c r="Z278" s="67">
        <v>1</v>
      </c>
      <c r="AA278" s="68"/>
      <c r="AB278" s="69"/>
      <c r="AC278" s="45">
        <f t="shared" si="22"/>
        <v>44633.375</v>
      </c>
      <c r="AD278" s="534">
        <f t="shared" si="23"/>
        <v>44633.333333333328</v>
      </c>
      <c r="AE278" s="46">
        <f t="shared" si="24"/>
        <v>44633.291666666664</v>
      </c>
    </row>
    <row r="279" spans="1:31" ht="21" customHeight="1" thickBot="1" x14ac:dyDescent="0.3">
      <c r="A279" s="521">
        <v>29</v>
      </c>
      <c r="B279" s="512">
        <v>44633</v>
      </c>
      <c r="C279" s="523">
        <v>44633.416666666664</v>
      </c>
      <c r="D279" s="586">
        <v>44633.583333333336</v>
      </c>
      <c r="E279" s="586">
        <v>44633.625</v>
      </c>
      <c r="F279" s="586">
        <v>44633.666666666664</v>
      </c>
      <c r="G279" s="587">
        <v>44633.708333333336</v>
      </c>
      <c r="H279" s="518" t="s">
        <v>936</v>
      </c>
      <c r="I279" s="515" t="s">
        <v>178</v>
      </c>
      <c r="J279" s="545" t="s">
        <v>61</v>
      </c>
      <c r="K279" s="617">
        <v>1</v>
      </c>
      <c r="L279" s="617">
        <v>2</v>
      </c>
      <c r="M279" s="550" t="s">
        <v>67</v>
      </c>
      <c r="N279" s="59">
        <v>44704.768229166664</v>
      </c>
      <c r="O279" s="60" t="s">
        <v>166</v>
      </c>
      <c r="P279" s="61" t="s">
        <v>1362</v>
      </c>
      <c r="Q279" s="532"/>
      <c r="R279" s="499">
        <f t="shared" si="20"/>
        <v>1</v>
      </c>
      <c r="S279" s="499">
        <f t="shared" si="21"/>
        <v>0</v>
      </c>
      <c r="T279" s="63">
        <v>0.74037853309086388</v>
      </c>
      <c r="U279" s="64">
        <v>0.51878571510314941</v>
      </c>
      <c r="V279" s="505">
        <v>0.36706330300667689</v>
      </c>
      <c r="W279" s="533">
        <v>0.40386162758154998</v>
      </c>
      <c r="X279" s="506">
        <v>0.22906109690666199</v>
      </c>
      <c r="Y279" s="66">
        <v>1</v>
      </c>
      <c r="Z279" s="67">
        <v>2</v>
      </c>
      <c r="AA279" s="68"/>
      <c r="AB279" s="69"/>
      <c r="AC279" s="45">
        <f t="shared" si="22"/>
        <v>44633.375</v>
      </c>
      <c r="AD279" s="534">
        <f t="shared" si="23"/>
        <v>44633.333333333328</v>
      </c>
      <c r="AE279" s="46">
        <f t="shared" si="24"/>
        <v>44633.291666666664</v>
      </c>
    </row>
    <row r="280" spans="1:31" ht="21" customHeight="1" thickBot="1" x14ac:dyDescent="0.3">
      <c r="A280" s="521">
        <v>29</v>
      </c>
      <c r="B280" s="512">
        <v>44633</v>
      </c>
      <c r="C280" s="523">
        <v>44633.416666666664</v>
      </c>
      <c r="D280" s="586">
        <v>44633.583333333336</v>
      </c>
      <c r="E280" s="586">
        <v>44633.625</v>
      </c>
      <c r="F280" s="586">
        <v>44633.666666666664</v>
      </c>
      <c r="G280" s="587">
        <v>44633.708333333336</v>
      </c>
      <c r="H280" s="518" t="s">
        <v>1227</v>
      </c>
      <c r="I280" s="515" t="s">
        <v>167</v>
      </c>
      <c r="J280" s="545" t="s">
        <v>70</v>
      </c>
      <c r="K280" s="617">
        <v>2</v>
      </c>
      <c r="L280" s="617">
        <v>1</v>
      </c>
      <c r="M280" s="550" t="s">
        <v>10</v>
      </c>
      <c r="N280" s="59">
        <v>44704.768229166664</v>
      </c>
      <c r="O280" s="60" t="s">
        <v>166</v>
      </c>
      <c r="P280" s="61" t="s">
        <v>1362</v>
      </c>
      <c r="Q280" s="532"/>
      <c r="R280" s="499">
        <f t="shared" si="20"/>
        <v>1</v>
      </c>
      <c r="S280" s="499">
        <f t="shared" si="21"/>
        <v>0</v>
      </c>
      <c r="T280" s="63">
        <v>1.3755500316619873</v>
      </c>
      <c r="U280" s="64">
        <v>0.60021424293518066</v>
      </c>
      <c r="V280" s="505">
        <v>0.55803550737840935</v>
      </c>
      <c r="W280" s="533">
        <v>0.27904460126823621</v>
      </c>
      <c r="X280" s="506">
        <v>0.16235485672950745</v>
      </c>
      <c r="Y280" s="66">
        <v>2</v>
      </c>
      <c r="Z280" s="67">
        <v>1</v>
      </c>
      <c r="AA280" s="68"/>
      <c r="AB280" s="69"/>
      <c r="AC280" s="45">
        <f t="shared" si="22"/>
        <v>44633.375</v>
      </c>
      <c r="AD280" s="534">
        <f t="shared" si="23"/>
        <v>44633.333333333328</v>
      </c>
      <c r="AE280" s="46">
        <f t="shared" si="24"/>
        <v>44633.291666666664</v>
      </c>
    </row>
    <row r="281" spans="1:31" ht="21" customHeight="1" thickBot="1" x14ac:dyDescent="0.3">
      <c r="A281" s="521">
        <v>29</v>
      </c>
      <c r="B281" s="512">
        <v>44633</v>
      </c>
      <c r="C281" s="523">
        <v>44633.520833333336</v>
      </c>
      <c r="D281" s="586">
        <v>44633.6875</v>
      </c>
      <c r="E281" s="586">
        <v>44633.729166666664</v>
      </c>
      <c r="F281" s="586">
        <v>44633.770833333336</v>
      </c>
      <c r="G281" s="587">
        <v>44633.8125</v>
      </c>
      <c r="H281" s="518" t="s">
        <v>1220</v>
      </c>
      <c r="I281" s="515" t="s">
        <v>175</v>
      </c>
      <c r="J281" s="545" t="s">
        <v>6</v>
      </c>
      <c r="K281" s="617">
        <v>2</v>
      </c>
      <c r="L281" s="617">
        <v>0</v>
      </c>
      <c r="M281" s="550" t="s">
        <v>36</v>
      </c>
      <c r="N281" s="59">
        <v>44704.768229166664</v>
      </c>
      <c r="O281" s="60" t="s">
        <v>166</v>
      </c>
      <c r="P281" s="61" t="s">
        <v>1362</v>
      </c>
      <c r="Q281" s="532"/>
      <c r="R281" s="499">
        <f t="shared" si="20"/>
        <v>2</v>
      </c>
      <c r="S281" s="499">
        <f t="shared" si="21"/>
        <v>1</v>
      </c>
      <c r="T281" s="63">
        <v>1.7935501337051392</v>
      </c>
      <c r="U281" s="64">
        <v>1.1304999589920044</v>
      </c>
      <c r="V281" s="505">
        <v>0.52644003170410214</v>
      </c>
      <c r="W281" s="533">
        <v>0.23198827075783729</v>
      </c>
      <c r="X281" s="506">
        <v>0.238877072930336</v>
      </c>
      <c r="Y281" s="66">
        <v>2</v>
      </c>
      <c r="Z281" s="67">
        <v>0</v>
      </c>
      <c r="AA281" s="68"/>
      <c r="AB281" s="69"/>
      <c r="AC281" s="45">
        <f t="shared" si="22"/>
        <v>44633.479166666672</v>
      </c>
      <c r="AD281" s="534">
        <f t="shared" si="23"/>
        <v>44633.4375</v>
      </c>
      <c r="AE281" s="46">
        <f t="shared" si="24"/>
        <v>44633.395833333336</v>
      </c>
    </row>
    <row r="282" spans="1:31" ht="21" customHeight="1" thickBot="1" x14ac:dyDescent="0.3">
      <c r="A282" s="521">
        <v>29</v>
      </c>
      <c r="B282" s="512">
        <v>44634</v>
      </c>
      <c r="C282" s="523">
        <v>44634.666666666664</v>
      </c>
      <c r="D282" s="586">
        <v>44634.833333333336</v>
      </c>
      <c r="E282" s="586">
        <v>44634.875</v>
      </c>
      <c r="F282" s="586">
        <v>44634.916666666664</v>
      </c>
      <c r="G282" s="587">
        <v>44634.958333333336</v>
      </c>
      <c r="H282" s="518" t="s">
        <v>1223</v>
      </c>
      <c r="I282" s="515" t="s">
        <v>170</v>
      </c>
      <c r="J282" s="545" t="s">
        <v>28</v>
      </c>
      <c r="K282" s="617">
        <v>0</v>
      </c>
      <c r="L282" s="617">
        <v>0</v>
      </c>
      <c r="M282" s="550" t="s">
        <v>45</v>
      </c>
      <c r="N282" s="59">
        <v>44704.768229166664</v>
      </c>
      <c r="O282" s="60" t="s">
        <v>166</v>
      </c>
      <c r="P282" s="61" t="s">
        <v>1362</v>
      </c>
      <c r="Q282" s="532"/>
      <c r="R282" s="499">
        <f t="shared" si="20"/>
        <v>1</v>
      </c>
      <c r="S282" s="499">
        <f t="shared" si="21"/>
        <v>2</v>
      </c>
      <c r="T282" s="63">
        <v>0.81454998254776001</v>
      </c>
      <c r="U282" s="64">
        <v>2.0704998970031738</v>
      </c>
      <c r="V282" s="505">
        <v>0.13689546839950917</v>
      </c>
      <c r="W282" s="533">
        <v>0.19804609360436543</v>
      </c>
      <c r="X282" s="506">
        <v>0.65959185361862183</v>
      </c>
      <c r="Y282" s="66">
        <v>0</v>
      </c>
      <c r="Z282" s="67">
        <v>0</v>
      </c>
      <c r="AA282" s="68"/>
      <c r="AB282" s="69"/>
      <c r="AC282" s="45">
        <f t="shared" si="22"/>
        <v>44634.625</v>
      </c>
      <c r="AD282" s="534">
        <f t="shared" si="23"/>
        <v>44634.583333333328</v>
      </c>
      <c r="AE282" s="46">
        <f t="shared" si="24"/>
        <v>44634.541666666664</v>
      </c>
    </row>
    <row r="283" spans="1:31" ht="21" customHeight="1" thickBot="1" x14ac:dyDescent="0.3">
      <c r="A283" s="520">
        <v>16</v>
      </c>
      <c r="B283" s="511">
        <v>44636</v>
      </c>
      <c r="C283" s="525">
        <v>44636.645833333336</v>
      </c>
      <c r="D283" s="584">
        <v>44636.8125</v>
      </c>
      <c r="E283" s="584">
        <v>44636.854166666664</v>
      </c>
      <c r="F283" s="584">
        <v>44636.895833333336</v>
      </c>
      <c r="G283" s="585">
        <v>44636.9375</v>
      </c>
      <c r="H283" s="517" t="s">
        <v>1120</v>
      </c>
      <c r="I283" s="514" t="s">
        <v>875</v>
      </c>
      <c r="J283" s="544" t="s">
        <v>16</v>
      </c>
      <c r="K283" s="617">
        <v>0</v>
      </c>
      <c r="L283" s="617">
        <v>2</v>
      </c>
      <c r="M283" s="549" t="s">
        <v>64</v>
      </c>
      <c r="N283" s="47">
        <v>44704.768229166664</v>
      </c>
      <c r="O283" s="48" t="s">
        <v>166</v>
      </c>
      <c r="P283" s="49" t="s">
        <v>1362</v>
      </c>
      <c r="Q283" s="50"/>
      <c r="R283" s="501">
        <f t="shared" si="20"/>
        <v>1</v>
      </c>
      <c r="S283" s="501">
        <f t="shared" si="21"/>
        <v>1</v>
      </c>
      <c r="T283" s="51">
        <v>0.72945717402866905</v>
      </c>
      <c r="U283" s="52">
        <v>0.88028568029403687</v>
      </c>
      <c r="V283" s="502">
        <v>0.2817459061120427</v>
      </c>
      <c r="W283" s="503">
        <v>0.35046737141427536</v>
      </c>
      <c r="X283" s="504">
        <v>0.36773738265037537</v>
      </c>
      <c r="Y283" s="53">
        <v>0</v>
      </c>
      <c r="Z283" s="54">
        <v>2</v>
      </c>
      <c r="AA283" s="55"/>
      <c r="AB283" s="56"/>
      <c r="AC283" s="83">
        <f t="shared" si="22"/>
        <v>44636.604166666672</v>
      </c>
      <c r="AD283" s="84">
        <f t="shared" si="23"/>
        <v>44636.5625</v>
      </c>
      <c r="AE283" s="85">
        <f t="shared" si="24"/>
        <v>44636.520833333336</v>
      </c>
    </row>
    <row r="284" spans="1:31" ht="21" customHeight="1" thickBot="1" x14ac:dyDescent="0.3">
      <c r="A284" s="520">
        <v>27</v>
      </c>
      <c r="B284" s="511">
        <v>44636</v>
      </c>
      <c r="C284" s="525">
        <v>44636.677083333336</v>
      </c>
      <c r="D284" s="584">
        <v>44636.84375</v>
      </c>
      <c r="E284" s="584">
        <v>44636.885416666664</v>
      </c>
      <c r="F284" s="584">
        <v>44636.927083333336</v>
      </c>
      <c r="G284" s="585">
        <v>44636.96875</v>
      </c>
      <c r="H284" s="517" t="s">
        <v>930</v>
      </c>
      <c r="I284" s="514" t="s">
        <v>175</v>
      </c>
      <c r="J284" s="544" t="s">
        <v>6</v>
      </c>
      <c r="K284" s="617">
        <v>0</v>
      </c>
      <c r="L284" s="617">
        <v>2</v>
      </c>
      <c r="M284" s="549" t="s">
        <v>41</v>
      </c>
      <c r="N284" s="47">
        <v>44704.768229166664</v>
      </c>
      <c r="O284" s="48" t="s">
        <v>166</v>
      </c>
      <c r="P284" s="49" t="s">
        <v>1362</v>
      </c>
      <c r="Q284" s="50"/>
      <c r="R284" s="501">
        <f t="shared" si="20"/>
        <v>0</v>
      </c>
      <c r="S284" s="501">
        <f t="shared" si="21"/>
        <v>1</v>
      </c>
      <c r="T284" s="51">
        <v>0.48580716337476454</v>
      </c>
      <c r="U284" s="52">
        <v>1.200285792350769</v>
      </c>
      <c r="V284" s="502">
        <v>0.14995546638097754</v>
      </c>
      <c r="W284" s="503">
        <v>0.31006224019670109</v>
      </c>
      <c r="X284" s="504">
        <v>0.5397300124168396</v>
      </c>
      <c r="Y284" s="53">
        <v>0</v>
      </c>
      <c r="Z284" s="54">
        <v>2</v>
      </c>
      <c r="AA284" s="55"/>
      <c r="AB284" s="56"/>
      <c r="AC284" s="83">
        <f t="shared" si="22"/>
        <v>44636.635416666672</v>
      </c>
      <c r="AD284" s="84">
        <f t="shared" si="23"/>
        <v>44636.59375</v>
      </c>
      <c r="AE284" s="85">
        <f t="shared" si="24"/>
        <v>44636.552083333336</v>
      </c>
    </row>
    <row r="285" spans="1:31" ht="21" customHeight="1" thickBot="1" x14ac:dyDescent="0.3">
      <c r="A285" s="520">
        <v>20</v>
      </c>
      <c r="B285" s="511">
        <v>44637</v>
      </c>
      <c r="C285" s="525">
        <v>44637.65625</v>
      </c>
      <c r="D285" s="584">
        <v>44637.822916666664</v>
      </c>
      <c r="E285" s="584">
        <v>44637.864583333336</v>
      </c>
      <c r="F285" s="584">
        <v>44637.90625</v>
      </c>
      <c r="G285" s="585">
        <v>44637.947916666664</v>
      </c>
      <c r="H285" s="517" t="s">
        <v>1152</v>
      </c>
      <c r="I285" s="514" t="s">
        <v>177</v>
      </c>
      <c r="J285" s="544" t="s">
        <v>32</v>
      </c>
      <c r="K285" s="617">
        <v>1</v>
      </c>
      <c r="L285" s="617">
        <v>0</v>
      </c>
      <c r="M285" s="549" t="s">
        <v>53</v>
      </c>
      <c r="N285" s="47">
        <v>44704.768229166664</v>
      </c>
      <c r="O285" s="48" t="s">
        <v>166</v>
      </c>
      <c r="P285" s="49" t="s">
        <v>1362</v>
      </c>
      <c r="Q285" s="50"/>
      <c r="R285" s="501">
        <f t="shared" si="20"/>
        <v>1</v>
      </c>
      <c r="S285" s="501">
        <f t="shared" si="21"/>
        <v>1</v>
      </c>
      <c r="T285" s="51">
        <v>0.72945717402866905</v>
      </c>
      <c r="U285" s="52">
        <v>0.76599997282028198</v>
      </c>
      <c r="V285" s="502">
        <v>0.30525566370549029</v>
      </c>
      <c r="W285" s="503">
        <v>0.36801151733648352</v>
      </c>
      <c r="X285" s="504">
        <v>0.32670554518699646</v>
      </c>
      <c r="Y285" s="53">
        <v>1</v>
      </c>
      <c r="Z285" s="54">
        <v>0</v>
      </c>
      <c r="AA285" s="55"/>
      <c r="AB285" s="56"/>
      <c r="AC285" s="83">
        <f t="shared" si="22"/>
        <v>44637.614583333336</v>
      </c>
      <c r="AD285" s="84">
        <f t="shared" si="23"/>
        <v>44637.572916666664</v>
      </c>
      <c r="AE285" s="85">
        <f t="shared" si="24"/>
        <v>44637.53125</v>
      </c>
    </row>
    <row r="286" spans="1:31" ht="21" customHeight="1" thickBot="1" x14ac:dyDescent="0.3">
      <c r="A286" s="520">
        <v>30</v>
      </c>
      <c r="B286" s="511">
        <v>44638</v>
      </c>
      <c r="C286" s="525">
        <v>44638.666666666664</v>
      </c>
      <c r="D286" s="584">
        <v>44638.833333333336</v>
      </c>
      <c r="E286" s="584">
        <v>44638.875</v>
      </c>
      <c r="F286" s="584">
        <v>44638.916666666664</v>
      </c>
      <c r="G286" s="585">
        <v>44638.958333333336</v>
      </c>
      <c r="H286" s="517" t="s">
        <v>1234</v>
      </c>
      <c r="I286" s="514" t="s">
        <v>182</v>
      </c>
      <c r="J286" s="544" t="s">
        <v>74</v>
      </c>
      <c r="K286" s="617">
        <v>2</v>
      </c>
      <c r="L286" s="617">
        <v>3</v>
      </c>
      <c r="M286" s="549" t="s">
        <v>818</v>
      </c>
      <c r="N286" s="47">
        <v>44704.768229166664</v>
      </c>
      <c r="O286" s="48" t="s">
        <v>166</v>
      </c>
      <c r="P286" s="49" t="s">
        <v>1362</v>
      </c>
      <c r="Q286" s="50"/>
      <c r="R286" s="501">
        <f t="shared" si="20"/>
        <v>1</v>
      </c>
      <c r="S286" s="501">
        <f t="shared" si="21"/>
        <v>1</v>
      </c>
      <c r="T286" s="51">
        <v>1.1239643607820784</v>
      </c>
      <c r="U286" s="52">
        <v>0.82892853021621704</v>
      </c>
      <c r="V286" s="502">
        <v>0.42341860054342839</v>
      </c>
      <c r="W286" s="503">
        <v>0.30820024896835119</v>
      </c>
      <c r="X286" s="504">
        <v>0.26818573474884033</v>
      </c>
      <c r="Y286" s="53">
        <v>2</v>
      </c>
      <c r="Z286" s="54">
        <v>3</v>
      </c>
      <c r="AA286" s="55"/>
      <c r="AB286" s="56"/>
      <c r="AC286" s="83">
        <f t="shared" si="22"/>
        <v>44638.625</v>
      </c>
      <c r="AD286" s="84">
        <f t="shared" si="23"/>
        <v>44638.583333333328</v>
      </c>
      <c r="AE286" s="85">
        <f t="shared" si="24"/>
        <v>44638.541666666664</v>
      </c>
    </row>
    <row r="287" spans="1:31" ht="21" customHeight="1" thickBot="1" x14ac:dyDescent="0.3">
      <c r="A287" s="521">
        <v>30</v>
      </c>
      <c r="B287" s="512">
        <v>44639</v>
      </c>
      <c r="C287" s="523">
        <v>44639.354166666664</v>
      </c>
      <c r="D287" s="586">
        <v>44639.520833333336</v>
      </c>
      <c r="E287" s="586">
        <v>44639.5625</v>
      </c>
      <c r="F287" s="586">
        <v>44639.604166666664</v>
      </c>
      <c r="G287" s="587">
        <v>44639.645833333336</v>
      </c>
      <c r="H287" s="518" t="s">
        <v>937</v>
      </c>
      <c r="I287" s="515" t="s">
        <v>176</v>
      </c>
      <c r="J287" s="545" t="s">
        <v>10</v>
      </c>
      <c r="K287" s="617">
        <v>0</v>
      </c>
      <c r="L287" s="617">
        <v>1</v>
      </c>
      <c r="M287" s="550" t="s">
        <v>6</v>
      </c>
      <c r="N287" s="59">
        <v>44704.768229166664</v>
      </c>
      <c r="O287" s="60" t="s">
        <v>166</v>
      </c>
      <c r="P287" s="61" t="s">
        <v>1362</v>
      </c>
      <c r="Q287" s="532"/>
      <c r="R287" s="499">
        <f t="shared" si="20"/>
        <v>1</v>
      </c>
      <c r="S287" s="499">
        <f t="shared" si="21"/>
        <v>0</v>
      </c>
      <c r="T287" s="63">
        <v>1.0658999511173792</v>
      </c>
      <c r="U287" s="64">
        <v>0.60878574848175049</v>
      </c>
      <c r="V287" s="505">
        <v>0.46190582232382194</v>
      </c>
      <c r="W287" s="533">
        <v>0.33015574068164943</v>
      </c>
      <c r="X287" s="506">
        <v>0.2078118771314621</v>
      </c>
      <c r="Y287" s="66">
        <v>0</v>
      </c>
      <c r="Z287" s="67">
        <v>1</v>
      </c>
      <c r="AA287" s="68"/>
      <c r="AB287" s="69"/>
      <c r="AC287" s="45">
        <f t="shared" si="22"/>
        <v>44639.3125</v>
      </c>
      <c r="AD287" s="534">
        <f t="shared" si="23"/>
        <v>44639.270833333328</v>
      </c>
      <c r="AE287" s="46">
        <f t="shared" si="24"/>
        <v>44639.229166666664</v>
      </c>
    </row>
    <row r="288" spans="1:31" ht="21" customHeight="1" thickBot="1" x14ac:dyDescent="0.3">
      <c r="A288" s="521">
        <v>30</v>
      </c>
      <c r="B288" s="512">
        <v>44640</v>
      </c>
      <c r="C288" s="523">
        <v>44640.416666666664</v>
      </c>
      <c r="D288" s="586">
        <v>44640.583333333336</v>
      </c>
      <c r="E288" s="586">
        <v>44640.625</v>
      </c>
      <c r="F288" s="586">
        <v>44640.666666666664</v>
      </c>
      <c r="G288" s="587">
        <v>44640.708333333336</v>
      </c>
      <c r="H288" s="518" t="s">
        <v>1228</v>
      </c>
      <c r="I288" s="515" t="s">
        <v>172</v>
      </c>
      <c r="J288" s="545" t="s">
        <v>36</v>
      </c>
      <c r="K288" s="617">
        <v>2</v>
      </c>
      <c r="L288" s="617">
        <v>1</v>
      </c>
      <c r="M288" s="550" t="s">
        <v>364</v>
      </c>
      <c r="N288" s="59">
        <v>44704.768229166664</v>
      </c>
      <c r="O288" s="60" t="s">
        <v>166</v>
      </c>
      <c r="P288" s="61" t="s">
        <v>1362</v>
      </c>
      <c r="Q288" s="532"/>
      <c r="R288" s="499">
        <f t="shared" si="20"/>
        <v>2</v>
      </c>
      <c r="S288" s="499">
        <f t="shared" si="21"/>
        <v>2</v>
      </c>
      <c r="T288" s="63">
        <v>1.5735501050949097</v>
      </c>
      <c r="U288" s="64">
        <v>1.4704999923706055</v>
      </c>
      <c r="V288" s="505">
        <v>0.40096527434921686</v>
      </c>
      <c r="W288" s="533">
        <v>0.2406496394846824</v>
      </c>
      <c r="X288" s="506">
        <v>0.35634398460388184</v>
      </c>
      <c r="Y288" s="66">
        <v>2</v>
      </c>
      <c r="Z288" s="67">
        <v>1</v>
      </c>
      <c r="AA288" s="68"/>
      <c r="AB288" s="69"/>
      <c r="AC288" s="45">
        <f t="shared" si="22"/>
        <v>44640.375</v>
      </c>
      <c r="AD288" s="534">
        <f t="shared" si="23"/>
        <v>44640.333333333328</v>
      </c>
      <c r="AE288" s="46">
        <f t="shared" si="24"/>
        <v>44640.291666666664</v>
      </c>
    </row>
    <row r="289" spans="1:31" ht="21" customHeight="1" thickBot="1" x14ac:dyDescent="0.3">
      <c r="A289" s="521">
        <v>30</v>
      </c>
      <c r="B289" s="512">
        <v>44640</v>
      </c>
      <c r="C289" s="523">
        <v>44640.520833333336</v>
      </c>
      <c r="D289" s="586">
        <v>44640.6875</v>
      </c>
      <c r="E289" s="586">
        <v>44640.729166666664</v>
      </c>
      <c r="F289" s="586">
        <v>44640.770833333336</v>
      </c>
      <c r="G289" s="587">
        <v>44640.8125</v>
      </c>
      <c r="H289" s="518" t="s">
        <v>1233</v>
      </c>
      <c r="I289" s="515" t="s">
        <v>171</v>
      </c>
      <c r="J289" s="545" t="s">
        <v>64</v>
      </c>
      <c r="K289" s="617">
        <v>3</v>
      </c>
      <c r="L289" s="617">
        <v>1</v>
      </c>
      <c r="M289" s="550" t="s">
        <v>70</v>
      </c>
      <c r="N289" s="59">
        <v>44704.768229166664</v>
      </c>
      <c r="O289" s="60" t="s">
        <v>166</v>
      </c>
      <c r="P289" s="61" t="s">
        <v>1362</v>
      </c>
      <c r="Q289" s="532"/>
      <c r="R289" s="499">
        <f t="shared" si="20"/>
        <v>1</v>
      </c>
      <c r="S289" s="499">
        <f t="shared" si="21"/>
        <v>1</v>
      </c>
      <c r="T289" s="63">
        <v>1.1003141403198242</v>
      </c>
      <c r="U289" s="64">
        <v>1.250499963760376</v>
      </c>
      <c r="V289" s="505">
        <v>0.32361989091550719</v>
      </c>
      <c r="W289" s="533">
        <v>0.27903136611303192</v>
      </c>
      <c r="X289" s="506">
        <v>0.39687874913215637</v>
      </c>
      <c r="Y289" s="66">
        <v>3</v>
      </c>
      <c r="Z289" s="67">
        <v>1</v>
      </c>
      <c r="AA289" s="68"/>
      <c r="AB289" s="69"/>
      <c r="AC289" s="45">
        <f t="shared" si="22"/>
        <v>44640.479166666672</v>
      </c>
      <c r="AD289" s="534">
        <f t="shared" si="23"/>
        <v>44640.4375</v>
      </c>
      <c r="AE289" s="46">
        <f t="shared" si="24"/>
        <v>44640.395833333336</v>
      </c>
    </row>
    <row r="290" spans="1:31" ht="21" customHeight="1" thickBot="1" x14ac:dyDescent="0.3">
      <c r="A290" s="520">
        <v>31</v>
      </c>
      <c r="B290" s="511">
        <v>44653</v>
      </c>
      <c r="C290" s="525">
        <v>44653.3125</v>
      </c>
      <c r="D290" s="584">
        <v>44653.520833333336</v>
      </c>
      <c r="E290" s="584">
        <v>44653.5625</v>
      </c>
      <c r="F290" s="584">
        <v>44653.604166666664</v>
      </c>
      <c r="G290" s="585">
        <v>44653.604166666664</v>
      </c>
      <c r="H290" s="517" t="s">
        <v>942</v>
      </c>
      <c r="I290" s="514" t="s">
        <v>165</v>
      </c>
      <c r="J290" s="544" t="s">
        <v>41</v>
      </c>
      <c r="K290" s="617">
        <v>2</v>
      </c>
      <c r="L290" s="617">
        <v>0</v>
      </c>
      <c r="M290" s="549" t="s">
        <v>67</v>
      </c>
      <c r="N290" s="47">
        <v>44704.768229166664</v>
      </c>
      <c r="O290" s="48" t="s">
        <v>166</v>
      </c>
      <c r="P290" s="49" t="s">
        <v>1362</v>
      </c>
      <c r="Q290" s="50"/>
      <c r="R290" s="501">
        <f t="shared" si="20"/>
        <v>3</v>
      </c>
      <c r="S290" s="501">
        <f t="shared" si="21"/>
        <v>0</v>
      </c>
      <c r="T290" s="51">
        <v>2.9265501499176025</v>
      </c>
      <c r="U290" s="52">
        <v>0.52049994468688965</v>
      </c>
      <c r="V290" s="502">
        <v>0.82677829765542121</v>
      </c>
      <c r="W290" s="503">
        <v>0.10225161187322114</v>
      </c>
      <c r="X290" s="504">
        <v>4.1028015315532684E-2</v>
      </c>
      <c r="Y290" s="53">
        <v>2</v>
      </c>
      <c r="Z290" s="54">
        <v>0</v>
      </c>
      <c r="AA290" s="55"/>
      <c r="AB290" s="56"/>
      <c r="AC290" s="83">
        <f t="shared" si="22"/>
        <v>44653.270833333336</v>
      </c>
      <c r="AD290" s="84">
        <f t="shared" si="23"/>
        <v>44653.229166666664</v>
      </c>
      <c r="AE290" s="85">
        <f t="shared" si="24"/>
        <v>44653.1875</v>
      </c>
    </row>
    <row r="291" spans="1:31" ht="21" customHeight="1" thickBot="1" x14ac:dyDescent="0.3">
      <c r="A291" s="521">
        <v>31</v>
      </c>
      <c r="B291" s="512">
        <v>44653</v>
      </c>
      <c r="C291" s="523">
        <v>44653.416666666664</v>
      </c>
      <c r="D291" s="586">
        <v>44653.625</v>
      </c>
      <c r="E291" s="586">
        <v>44653.666666666664</v>
      </c>
      <c r="F291" s="586">
        <v>44653.708333333336</v>
      </c>
      <c r="G291" s="587">
        <v>44653.708333333336</v>
      </c>
      <c r="H291" s="518" t="s">
        <v>1235</v>
      </c>
      <c r="I291" s="515" t="s">
        <v>875</v>
      </c>
      <c r="J291" s="545" t="s">
        <v>16</v>
      </c>
      <c r="K291" s="617">
        <v>0</v>
      </c>
      <c r="L291" s="617">
        <v>0</v>
      </c>
      <c r="M291" s="550" t="s">
        <v>967</v>
      </c>
      <c r="N291" s="59">
        <v>44704.768229166664</v>
      </c>
      <c r="O291" s="60" t="s">
        <v>166</v>
      </c>
      <c r="P291" s="61" t="s">
        <v>1362</v>
      </c>
      <c r="Q291" s="532"/>
      <c r="R291" s="499">
        <f t="shared" si="20"/>
        <v>2</v>
      </c>
      <c r="S291" s="499">
        <f t="shared" si="21"/>
        <v>0</v>
      </c>
      <c r="T291" s="63">
        <v>1.8705500364303589</v>
      </c>
      <c r="U291" s="64">
        <v>0.76050001382827759</v>
      </c>
      <c r="V291" s="505">
        <v>0.6339409588353232</v>
      </c>
      <c r="W291" s="533">
        <v>0.21715787684942198</v>
      </c>
      <c r="X291" s="506">
        <v>0.14571879804134369</v>
      </c>
      <c r="Y291" s="66">
        <v>0</v>
      </c>
      <c r="Z291" s="67">
        <v>0</v>
      </c>
      <c r="AA291" s="68"/>
      <c r="AB291" s="69"/>
      <c r="AC291" s="45">
        <f t="shared" si="22"/>
        <v>44653.375</v>
      </c>
      <c r="AD291" s="534">
        <f t="shared" si="23"/>
        <v>44653.333333333328</v>
      </c>
      <c r="AE291" s="46">
        <f t="shared" si="24"/>
        <v>44653.291666666664</v>
      </c>
    </row>
    <row r="292" spans="1:31" ht="21" customHeight="1" thickBot="1" x14ac:dyDescent="0.3">
      <c r="A292" s="521">
        <v>31</v>
      </c>
      <c r="B292" s="512">
        <v>44653</v>
      </c>
      <c r="C292" s="523">
        <v>44653.416666666664</v>
      </c>
      <c r="D292" s="586">
        <v>44653.625</v>
      </c>
      <c r="E292" s="586">
        <v>44653.666666666664</v>
      </c>
      <c r="F292" s="586">
        <v>44653.708333333336</v>
      </c>
      <c r="G292" s="587">
        <v>44653.708333333336</v>
      </c>
      <c r="H292" s="518" t="s">
        <v>1236</v>
      </c>
      <c r="I292" s="515" t="s">
        <v>169</v>
      </c>
      <c r="J292" s="545" t="s">
        <v>20</v>
      </c>
      <c r="K292" s="617">
        <v>0</v>
      </c>
      <c r="L292" s="617">
        <v>2</v>
      </c>
      <c r="M292" s="550" t="s">
        <v>45</v>
      </c>
      <c r="N292" s="59">
        <v>44704.768229166664</v>
      </c>
      <c r="O292" s="60" t="s">
        <v>166</v>
      </c>
      <c r="P292" s="61" t="s">
        <v>1362</v>
      </c>
      <c r="Q292" s="532"/>
      <c r="R292" s="499">
        <f t="shared" si="20"/>
        <v>0</v>
      </c>
      <c r="S292" s="499">
        <f t="shared" si="21"/>
        <v>2</v>
      </c>
      <c r="T292" s="63">
        <v>0.48455002903938293</v>
      </c>
      <c r="U292" s="64">
        <v>2.310499906539917</v>
      </c>
      <c r="V292" s="505">
        <v>6.1554967857210562E-2</v>
      </c>
      <c r="W292" s="533">
        <v>0.15123555682765139</v>
      </c>
      <c r="X292" s="506">
        <v>0.77762842178344727</v>
      </c>
      <c r="Y292" s="66">
        <v>0</v>
      </c>
      <c r="Z292" s="67">
        <v>2</v>
      </c>
      <c r="AA292" s="68"/>
      <c r="AB292" s="69"/>
      <c r="AC292" s="45">
        <f t="shared" si="22"/>
        <v>44653.375</v>
      </c>
      <c r="AD292" s="534">
        <f t="shared" si="23"/>
        <v>44653.333333333328</v>
      </c>
      <c r="AE292" s="46">
        <f t="shared" si="24"/>
        <v>44653.291666666664</v>
      </c>
    </row>
    <row r="293" spans="1:31" ht="21" customHeight="1" thickBot="1" x14ac:dyDescent="0.3">
      <c r="A293" s="521">
        <v>31</v>
      </c>
      <c r="B293" s="512">
        <v>44653</v>
      </c>
      <c r="C293" s="523">
        <v>44653.416666666664</v>
      </c>
      <c r="D293" s="586">
        <v>44653.625</v>
      </c>
      <c r="E293" s="586">
        <v>44653.666666666664</v>
      </c>
      <c r="F293" s="586">
        <v>44653.708333333336</v>
      </c>
      <c r="G293" s="587">
        <v>44653.708333333336</v>
      </c>
      <c r="H293" s="518" t="s">
        <v>940</v>
      </c>
      <c r="I293" s="515" t="s">
        <v>181</v>
      </c>
      <c r="J293" s="545" t="s">
        <v>24</v>
      </c>
      <c r="K293" s="617">
        <v>1</v>
      </c>
      <c r="L293" s="617">
        <v>4</v>
      </c>
      <c r="M293" s="550" t="s">
        <v>364</v>
      </c>
      <c r="N293" s="59">
        <v>44704.768229166664</v>
      </c>
      <c r="O293" s="60" t="s">
        <v>166</v>
      </c>
      <c r="P293" s="61" t="s">
        <v>1362</v>
      </c>
      <c r="Q293" s="532"/>
      <c r="R293" s="499">
        <f t="shared" si="20"/>
        <v>2</v>
      </c>
      <c r="S293" s="499">
        <f t="shared" si="21"/>
        <v>1</v>
      </c>
      <c r="T293" s="63">
        <v>2.1345500946044922</v>
      </c>
      <c r="U293" s="64">
        <v>0.94050002098083496</v>
      </c>
      <c r="V293" s="505">
        <v>0.64099364479328458</v>
      </c>
      <c r="W293" s="533">
        <v>0.19724013264225668</v>
      </c>
      <c r="X293" s="506">
        <v>0.15532706677913666</v>
      </c>
      <c r="Y293" s="66">
        <v>1</v>
      </c>
      <c r="Z293" s="67">
        <v>4</v>
      </c>
      <c r="AA293" s="68"/>
      <c r="AB293" s="69"/>
      <c r="AC293" s="45">
        <f t="shared" si="22"/>
        <v>44653.375</v>
      </c>
      <c r="AD293" s="534">
        <f t="shared" si="23"/>
        <v>44653.333333333328</v>
      </c>
      <c r="AE293" s="46">
        <f t="shared" si="24"/>
        <v>44653.291666666664</v>
      </c>
    </row>
    <row r="294" spans="1:31" ht="21" customHeight="1" thickBot="1" x14ac:dyDescent="0.3">
      <c r="A294" s="521">
        <v>31</v>
      </c>
      <c r="B294" s="512">
        <v>44653</v>
      </c>
      <c r="C294" s="523">
        <v>44653.416666666664</v>
      </c>
      <c r="D294" s="586">
        <v>44653.625</v>
      </c>
      <c r="E294" s="586">
        <v>44653.666666666664</v>
      </c>
      <c r="F294" s="586">
        <v>44653.708333333336</v>
      </c>
      <c r="G294" s="587">
        <v>44653.708333333336</v>
      </c>
      <c r="H294" s="518" t="s">
        <v>1237</v>
      </c>
      <c r="I294" s="515" t="s">
        <v>820</v>
      </c>
      <c r="J294" s="545" t="s">
        <v>818</v>
      </c>
      <c r="K294" s="617">
        <v>1</v>
      </c>
      <c r="L294" s="617">
        <v>1</v>
      </c>
      <c r="M294" s="550" t="s">
        <v>61</v>
      </c>
      <c r="N294" s="59">
        <v>44704.768229166664</v>
      </c>
      <c r="O294" s="60" t="s">
        <v>166</v>
      </c>
      <c r="P294" s="61" t="s">
        <v>1362</v>
      </c>
      <c r="Q294" s="532"/>
      <c r="R294" s="499">
        <f t="shared" si="20"/>
        <v>2</v>
      </c>
      <c r="S294" s="499">
        <f t="shared" si="21"/>
        <v>2</v>
      </c>
      <c r="T294" s="63">
        <v>1.6505500078201294</v>
      </c>
      <c r="U294" s="64">
        <v>1.6104999780654907</v>
      </c>
      <c r="V294" s="505">
        <v>0.39102268464930412</v>
      </c>
      <c r="W294" s="533">
        <v>0.23174018985968362</v>
      </c>
      <c r="X294" s="506">
        <v>0.37426277995109558</v>
      </c>
      <c r="Y294" s="66">
        <v>1</v>
      </c>
      <c r="Z294" s="67">
        <v>1</v>
      </c>
      <c r="AA294" s="68"/>
      <c r="AB294" s="69"/>
      <c r="AC294" s="45">
        <f t="shared" si="22"/>
        <v>44653.375</v>
      </c>
      <c r="AD294" s="534">
        <f t="shared" si="23"/>
        <v>44653.333333333328</v>
      </c>
      <c r="AE294" s="46">
        <f t="shared" si="24"/>
        <v>44653.291666666664</v>
      </c>
    </row>
    <row r="295" spans="1:31" ht="21" customHeight="1" thickBot="1" x14ac:dyDescent="0.3">
      <c r="A295" s="521">
        <v>31</v>
      </c>
      <c r="B295" s="512">
        <v>44653</v>
      </c>
      <c r="C295" s="523">
        <v>44653.416666666664</v>
      </c>
      <c r="D295" s="586">
        <v>44653.625</v>
      </c>
      <c r="E295" s="586">
        <v>44653.666666666664</v>
      </c>
      <c r="F295" s="586">
        <v>44653.708333333336</v>
      </c>
      <c r="G295" s="587">
        <v>44653.708333333336</v>
      </c>
      <c r="H295" s="518" t="s">
        <v>1241</v>
      </c>
      <c r="I295" s="515" t="s">
        <v>182</v>
      </c>
      <c r="J295" s="545" t="s">
        <v>74</v>
      </c>
      <c r="K295" s="617">
        <v>2</v>
      </c>
      <c r="L295" s="617">
        <v>1</v>
      </c>
      <c r="M295" s="550" t="s">
        <v>10</v>
      </c>
      <c r="N295" s="59">
        <v>44704.768229166664</v>
      </c>
      <c r="O295" s="60" t="s">
        <v>166</v>
      </c>
      <c r="P295" s="61" t="s">
        <v>1362</v>
      </c>
      <c r="Q295" s="532"/>
      <c r="R295" s="499">
        <f t="shared" si="20"/>
        <v>1</v>
      </c>
      <c r="S295" s="499">
        <f t="shared" si="21"/>
        <v>1</v>
      </c>
      <c r="T295" s="63">
        <v>1.1005499362945557</v>
      </c>
      <c r="U295" s="64">
        <v>1.2604999542236328</v>
      </c>
      <c r="V295" s="505">
        <v>0.3217350066520282</v>
      </c>
      <c r="W295" s="533">
        <v>0.27818245890290311</v>
      </c>
      <c r="X295" s="506">
        <v>0.39959689974784851</v>
      </c>
      <c r="Y295" s="66">
        <v>2</v>
      </c>
      <c r="Z295" s="67">
        <v>1</v>
      </c>
      <c r="AA295" s="68"/>
      <c r="AB295" s="69"/>
      <c r="AC295" s="45">
        <f t="shared" si="22"/>
        <v>44653.375</v>
      </c>
      <c r="AD295" s="534">
        <f t="shared" si="23"/>
        <v>44653.333333333328</v>
      </c>
      <c r="AE295" s="46">
        <f t="shared" si="24"/>
        <v>44653.291666666664</v>
      </c>
    </row>
    <row r="296" spans="1:31" ht="21" customHeight="1" thickBot="1" x14ac:dyDescent="0.3">
      <c r="A296" s="521">
        <v>31</v>
      </c>
      <c r="B296" s="512">
        <v>44653</v>
      </c>
      <c r="C296" s="523">
        <v>44653.520833333336</v>
      </c>
      <c r="D296" s="586">
        <v>44653.729166666664</v>
      </c>
      <c r="E296" s="586">
        <v>44653.770833333336</v>
      </c>
      <c r="F296" s="586">
        <v>44653.8125</v>
      </c>
      <c r="G296" s="587">
        <v>44653.8125</v>
      </c>
      <c r="H296" s="518" t="s">
        <v>1238</v>
      </c>
      <c r="I296" s="515" t="s">
        <v>174</v>
      </c>
      <c r="J296" s="545" t="s">
        <v>49</v>
      </c>
      <c r="K296" s="617">
        <v>1</v>
      </c>
      <c r="L296" s="617">
        <v>1</v>
      </c>
      <c r="M296" s="550" t="s">
        <v>36</v>
      </c>
      <c r="N296" s="59">
        <v>44704.768229166664</v>
      </c>
      <c r="O296" s="60" t="s">
        <v>166</v>
      </c>
      <c r="P296" s="61" t="s">
        <v>1362</v>
      </c>
      <c r="Q296" s="532"/>
      <c r="R296" s="499">
        <f t="shared" si="20"/>
        <v>2</v>
      </c>
      <c r="S296" s="499">
        <f t="shared" si="21"/>
        <v>1</v>
      </c>
      <c r="T296" s="63">
        <v>1.8265501260757446</v>
      </c>
      <c r="U296" s="64">
        <v>1.3304998874664307</v>
      </c>
      <c r="V296" s="505">
        <v>0.48855266002377357</v>
      </c>
      <c r="W296" s="533">
        <v>0.22859526138059713</v>
      </c>
      <c r="X296" s="506">
        <v>0.27960768342018127</v>
      </c>
      <c r="Y296" s="66">
        <v>1</v>
      </c>
      <c r="Z296" s="67">
        <v>1</v>
      </c>
      <c r="AA296" s="68"/>
      <c r="AB296" s="69"/>
      <c r="AC296" s="45">
        <f t="shared" si="22"/>
        <v>44653.479166666672</v>
      </c>
      <c r="AD296" s="534">
        <f t="shared" si="23"/>
        <v>44653.4375</v>
      </c>
      <c r="AE296" s="46">
        <f t="shared" si="24"/>
        <v>44653.395833333336</v>
      </c>
    </row>
    <row r="297" spans="1:31" ht="21" customHeight="1" thickBot="1" x14ac:dyDescent="0.3">
      <c r="A297" s="521">
        <v>31</v>
      </c>
      <c r="B297" s="512">
        <v>44654</v>
      </c>
      <c r="C297" s="523">
        <v>44654.375</v>
      </c>
      <c r="D297" s="586">
        <v>44654.583333333336</v>
      </c>
      <c r="E297" s="586">
        <v>44654.625</v>
      </c>
      <c r="F297" s="586">
        <v>44654.666666666664</v>
      </c>
      <c r="G297" s="587">
        <v>44654.666666666664</v>
      </c>
      <c r="H297" s="518" t="s">
        <v>1240</v>
      </c>
      <c r="I297" s="515" t="s">
        <v>167</v>
      </c>
      <c r="J297" s="545" t="s">
        <v>70</v>
      </c>
      <c r="K297" s="617">
        <v>2</v>
      </c>
      <c r="L297" s="617">
        <v>1</v>
      </c>
      <c r="M297" s="550" t="s">
        <v>32</v>
      </c>
      <c r="N297" s="59">
        <v>44704.768229166664</v>
      </c>
      <c r="O297" s="60" t="s">
        <v>166</v>
      </c>
      <c r="P297" s="61" t="s">
        <v>1362</v>
      </c>
      <c r="Q297" s="532"/>
      <c r="R297" s="499">
        <f t="shared" si="20"/>
        <v>2</v>
      </c>
      <c r="S297" s="499">
        <f t="shared" si="21"/>
        <v>1</v>
      </c>
      <c r="T297" s="63">
        <v>1.705549955368042</v>
      </c>
      <c r="U297" s="64">
        <v>1.1004999876022339</v>
      </c>
      <c r="V297" s="505">
        <v>0.51332999715740957</v>
      </c>
      <c r="W297" s="533">
        <v>0.23963518813944154</v>
      </c>
      <c r="X297" s="506">
        <v>0.24497655034065247</v>
      </c>
      <c r="Y297" s="66">
        <v>2</v>
      </c>
      <c r="Z297" s="67">
        <v>1</v>
      </c>
      <c r="AA297" s="68"/>
      <c r="AB297" s="69"/>
      <c r="AC297" s="45">
        <f t="shared" si="22"/>
        <v>44654.333333333336</v>
      </c>
      <c r="AD297" s="534">
        <f t="shared" si="23"/>
        <v>44654.291666666664</v>
      </c>
      <c r="AE297" s="46">
        <f t="shared" si="24"/>
        <v>44654.25</v>
      </c>
    </row>
    <row r="298" spans="1:31" ht="21" customHeight="1" thickBot="1" x14ac:dyDescent="0.3">
      <c r="A298" s="521">
        <v>31</v>
      </c>
      <c r="B298" s="512">
        <v>44654</v>
      </c>
      <c r="C298" s="523">
        <v>44654.479166666664</v>
      </c>
      <c r="D298" s="586">
        <v>44654.6875</v>
      </c>
      <c r="E298" s="586">
        <v>44654.729166666664</v>
      </c>
      <c r="F298" s="586">
        <v>44654.770833333336</v>
      </c>
      <c r="G298" s="587">
        <v>44654.770833333336</v>
      </c>
      <c r="H298" s="518" t="s">
        <v>1239</v>
      </c>
      <c r="I298" s="515" t="s">
        <v>171</v>
      </c>
      <c r="J298" s="545" t="s">
        <v>64</v>
      </c>
      <c r="K298" s="617">
        <v>5</v>
      </c>
      <c r="L298" s="617">
        <v>1</v>
      </c>
      <c r="M298" s="550" t="s">
        <v>53</v>
      </c>
      <c r="N298" s="59">
        <v>44704.768229166664</v>
      </c>
      <c r="O298" s="60" t="s">
        <v>166</v>
      </c>
      <c r="P298" s="61" t="s">
        <v>1362</v>
      </c>
      <c r="Q298" s="532"/>
      <c r="R298" s="499">
        <f t="shared" si="20"/>
        <v>2</v>
      </c>
      <c r="S298" s="499">
        <f t="shared" si="21"/>
        <v>1</v>
      </c>
      <c r="T298" s="63">
        <v>1.9915499687194824</v>
      </c>
      <c r="U298" s="64">
        <v>1.0404999256134033</v>
      </c>
      <c r="V298" s="505">
        <v>0.58985610807326017</v>
      </c>
      <c r="W298" s="533">
        <v>0.21348943438895376</v>
      </c>
      <c r="X298" s="506">
        <v>0.19211578369140625</v>
      </c>
      <c r="Y298" s="66">
        <v>5</v>
      </c>
      <c r="Z298" s="67">
        <v>1</v>
      </c>
      <c r="AA298" s="68"/>
      <c r="AB298" s="69"/>
      <c r="AC298" s="45">
        <f t="shared" si="22"/>
        <v>44654.4375</v>
      </c>
      <c r="AD298" s="534">
        <f t="shared" si="23"/>
        <v>44654.395833333328</v>
      </c>
      <c r="AE298" s="46">
        <f t="shared" si="24"/>
        <v>44654.354166666664</v>
      </c>
    </row>
    <row r="299" spans="1:31" ht="21" customHeight="1" thickBot="1" x14ac:dyDescent="0.3">
      <c r="A299" s="521">
        <v>31</v>
      </c>
      <c r="B299" s="512">
        <v>44655</v>
      </c>
      <c r="C299" s="523">
        <v>44655.625</v>
      </c>
      <c r="D299" s="586">
        <v>44655.833333333336</v>
      </c>
      <c r="E299" s="586">
        <v>44655.875</v>
      </c>
      <c r="F299" s="586">
        <v>44655.916666666664</v>
      </c>
      <c r="G299" s="587">
        <v>44655.916666666664</v>
      </c>
      <c r="H299" s="518" t="s">
        <v>941</v>
      </c>
      <c r="I299" s="515" t="s">
        <v>170</v>
      </c>
      <c r="J299" s="545" t="s">
        <v>28</v>
      </c>
      <c r="K299" s="617">
        <v>3</v>
      </c>
      <c r="L299" s="617">
        <v>0</v>
      </c>
      <c r="M299" s="550" t="s">
        <v>6</v>
      </c>
      <c r="N299" s="59">
        <v>44704.768229166664</v>
      </c>
      <c r="O299" s="60" t="s">
        <v>166</v>
      </c>
      <c r="P299" s="61" t="s">
        <v>1362</v>
      </c>
      <c r="Q299" s="532"/>
      <c r="R299" s="499">
        <f t="shared" si="20"/>
        <v>1</v>
      </c>
      <c r="S299" s="499">
        <f t="shared" si="21"/>
        <v>1</v>
      </c>
      <c r="T299" s="63">
        <v>1.1445499658584595</v>
      </c>
      <c r="U299" s="64">
        <v>1.4105000495910645</v>
      </c>
      <c r="V299" s="505">
        <v>0.30532630266376343</v>
      </c>
      <c r="W299" s="533">
        <v>0.26378401052224404</v>
      </c>
      <c r="X299" s="506">
        <v>0.43005084991455078</v>
      </c>
      <c r="Y299" s="66">
        <v>3</v>
      </c>
      <c r="Z299" s="67">
        <v>0</v>
      </c>
      <c r="AA299" s="68"/>
      <c r="AB299" s="69"/>
      <c r="AC299" s="45">
        <f t="shared" si="22"/>
        <v>44655.583333333336</v>
      </c>
      <c r="AD299" s="534">
        <f t="shared" si="23"/>
        <v>44655.541666666664</v>
      </c>
      <c r="AE299" s="46">
        <f t="shared" si="24"/>
        <v>44655.5</v>
      </c>
    </row>
    <row r="300" spans="1:31" ht="21" customHeight="1" thickBot="1" x14ac:dyDescent="0.3">
      <c r="A300" s="520">
        <v>19</v>
      </c>
      <c r="B300" s="511">
        <v>44657</v>
      </c>
      <c r="C300" s="525">
        <v>44657.604166666664</v>
      </c>
      <c r="D300" s="584">
        <v>44657.8125</v>
      </c>
      <c r="E300" s="584">
        <v>44657.854166666664</v>
      </c>
      <c r="F300" s="584">
        <v>44657.895833333336</v>
      </c>
      <c r="G300" s="585">
        <v>44657.895833333336</v>
      </c>
      <c r="H300" s="517" t="s">
        <v>916</v>
      </c>
      <c r="I300" s="514" t="s">
        <v>169</v>
      </c>
      <c r="J300" s="544" t="s">
        <v>20</v>
      </c>
      <c r="K300" s="617">
        <v>3</v>
      </c>
      <c r="L300" s="617">
        <v>2</v>
      </c>
      <c r="M300" s="549" t="s">
        <v>32</v>
      </c>
      <c r="N300" s="47">
        <v>44704.768229166664</v>
      </c>
      <c r="O300" s="48" t="s">
        <v>166</v>
      </c>
      <c r="P300" s="49" t="s">
        <v>1362</v>
      </c>
      <c r="Q300" s="50"/>
      <c r="R300" s="501">
        <f t="shared" si="20"/>
        <v>1</v>
      </c>
      <c r="S300" s="501">
        <f t="shared" si="21"/>
        <v>0</v>
      </c>
      <c r="T300" s="51">
        <v>0.76088571548461914</v>
      </c>
      <c r="U300" s="52">
        <v>0.52735716104507446</v>
      </c>
      <c r="V300" s="502">
        <v>0.37310523791886158</v>
      </c>
      <c r="W300" s="503">
        <v>0.39801109533691376</v>
      </c>
      <c r="X300" s="504">
        <v>0.22886712849140167</v>
      </c>
      <c r="Y300" s="53">
        <v>3</v>
      </c>
      <c r="Z300" s="54">
        <v>2</v>
      </c>
      <c r="AA300" s="55"/>
      <c r="AB300" s="56"/>
      <c r="AC300" s="83">
        <f t="shared" si="22"/>
        <v>44657.5625</v>
      </c>
      <c r="AD300" s="84">
        <f t="shared" si="23"/>
        <v>44657.520833333328</v>
      </c>
      <c r="AE300" s="85">
        <f t="shared" si="24"/>
        <v>44657.479166666664</v>
      </c>
    </row>
    <row r="301" spans="1:31" ht="21" customHeight="1" thickBot="1" x14ac:dyDescent="0.3">
      <c r="A301" s="520">
        <v>32</v>
      </c>
      <c r="B301" s="511">
        <v>44659</v>
      </c>
      <c r="C301" s="525">
        <v>44659.625</v>
      </c>
      <c r="D301" s="584">
        <v>44659.833333333336</v>
      </c>
      <c r="E301" s="584">
        <v>44659.875</v>
      </c>
      <c r="F301" s="584">
        <v>44659.916666666664</v>
      </c>
      <c r="G301" s="585">
        <v>44659.916666666664</v>
      </c>
      <c r="H301" s="517" t="s">
        <v>1248</v>
      </c>
      <c r="I301" s="514" t="s">
        <v>173</v>
      </c>
      <c r="J301" s="544" t="s">
        <v>53</v>
      </c>
      <c r="K301" s="617">
        <v>1</v>
      </c>
      <c r="L301" s="617">
        <v>0</v>
      </c>
      <c r="M301" s="549" t="s">
        <v>74</v>
      </c>
      <c r="N301" s="47">
        <v>44704.768229166664</v>
      </c>
      <c r="O301" s="48" t="s">
        <v>166</v>
      </c>
      <c r="P301" s="49" t="s">
        <v>1362</v>
      </c>
      <c r="Q301" s="50"/>
      <c r="R301" s="501">
        <f t="shared" si="20"/>
        <v>0</v>
      </c>
      <c r="S301" s="501">
        <f t="shared" si="21"/>
        <v>1</v>
      </c>
      <c r="T301" s="51">
        <v>0.78610709735325401</v>
      </c>
      <c r="U301" s="52">
        <v>0.99471431970596313</v>
      </c>
      <c r="V301" s="502">
        <v>0.27867178166918538</v>
      </c>
      <c r="W301" s="503">
        <v>0.32836632468931704</v>
      </c>
      <c r="X301" s="504">
        <v>0.3928627073764801</v>
      </c>
      <c r="Y301" s="53">
        <v>1</v>
      </c>
      <c r="Z301" s="54">
        <v>0</v>
      </c>
      <c r="AA301" s="55"/>
      <c r="AB301" s="56"/>
      <c r="AC301" s="83">
        <f t="shared" si="22"/>
        <v>44659.583333333336</v>
      </c>
      <c r="AD301" s="84">
        <f t="shared" si="23"/>
        <v>44659.541666666664</v>
      </c>
      <c r="AE301" s="85">
        <f t="shared" si="24"/>
        <v>44659.5</v>
      </c>
    </row>
    <row r="302" spans="1:31" ht="21" customHeight="1" thickBot="1" x14ac:dyDescent="0.3">
      <c r="A302" s="521">
        <v>32</v>
      </c>
      <c r="B302" s="512">
        <v>44660</v>
      </c>
      <c r="C302" s="523">
        <v>44660.3125</v>
      </c>
      <c r="D302" s="586">
        <v>44660.520833333336</v>
      </c>
      <c r="E302" s="586">
        <v>44660.5625</v>
      </c>
      <c r="F302" s="586">
        <v>44660.604166666664</v>
      </c>
      <c r="G302" s="587">
        <v>44660.604166666664</v>
      </c>
      <c r="H302" s="518" t="s">
        <v>1245</v>
      </c>
      <c r="I302" s="515" t="s">
        <v>177</v>
      </c>
      <c r="J302" s="545" t="s">
        <v>32</v>
      </c>
      <c r="K302" s="617">
        <v>1</v>
      </c>
      <c r="L302" s="617">
        <v>0</v>
      </c>
      <c r="M302" s="550" t="s">
        <v>49</v>
      </c>
      <c r="N302" s="59">
        <v>44704.768229166664</v>
      </c>
      <c r="O302" s="60" t="s">
        <v>166</v>
      </c>
      <c r="P302" s="61" t="s">
        <v>1362</v>
      </c>
      <c r="Q302" s="532"/>
      <c r="R302" s="499">
        <f t="shared" si="20"/>
        <v>0</v>
      </c>
      <c r="S302" s="499">
        <f t="shared" si="21"/>
        <v>2</v>
      </c>
      <c r="T302" s="63">
        <v>0.48580711228506901</v>
      </c>
      <c r="U302" s="64">
        <v>1.7505002021789551</v>
      </c>
      <c r="V302" s="505">
        <v>9.6764291252936244E-2</v>
      </c>
      <c r="W302" s="533">
        <v>0.2189645968471306</v>
      </c>
      <c r="X302" s="506">
        <v>0.68206560611724854</v>
      </c>
      <c r="Y302" s="66">
        <v>1</v>
      </c>
      <c r="Z302" s="67">
        <v>0</v>
      </c>
      <c r="AA302" s="68"/>
      <c r="AB302" s="69"/>
      <c r="AC302" s="45">
        <f t="shared" si="22"/>
        <v>44660.270833333336</v>
      </c>
      <c r="AD302" s="534">
        <f t="shared" si="23"/>
        <v>44660.229166666664</v>
      </c>
      <c r="AE302" s="46">
        <f t="shared" si="24"/>
        <v>44660.1875</v>
      </c>
    </row>
    <row r="303" spans="1:31" ht="21" customHeight="1" thickBot="1" x14ac:dyDescent="0.3">
      <c r="A303" s="521">
        <v>32</v>
      </c>
      <c r="B303" s="512">
        <v>44660</v>
      </c>
      <c r="C303" s="523">
        <v>44660.416666666664</v>
      </c>
      <c r="D303" s="586">
        <v>44660.625</v>
      </c>
      <c r="E303" s="586">
        <v>44660.666666666664</v>
      </c>
      <c r="F303" s="586">
        <v>44660.708333333336</v>
      </c>
      <c r="G303" s="587">
        <v>44660.708333333336</v>
      </c>
      <c r="H303" s="518" t="s">
        <v>1242</v>
      </c>
      <c r="I303" s="515" t="s">
        <v>175</v>
      </c>
      <c r="J303" s="545" t="s">
        <v>6</v>
      </c>
      <c r="K303" s="617">
        <v>1</v>
      </c>
      <c r="L303" s="617">
        <v>2</v>
      </c>
      <c r="M303" s="550" t="s">
        <v>16</v>
      </c>
      <c r="N303" s="59">
        <v>44704.768229166664</v>
      </c>
      <c r="O303" s="60" t="s">
        <v>166</v>
      </c>
      <c r="P303" s="61" t="s">
        <v>1362</v>
      </c>
      <c r="Q303" s="532"/>
      <c r="R303" s="499">
        <f t="shared" si="20"/>
        <v>1</v>
      </c>
      <c r="S303" s="499">
        <f t="shared" si="21"/>
        <v>1</v>
      </c>
      <c r="T303" s="63">
        <v>1.0296786682946342</v>
      </c>
      <c r="U303" s="64">
        <v>0.99049997329711914</v>
      </c>
      <c r="V303" s="505">
        <v>0.35683725385994858</v>
      </c>
      <c r="W303" s="533">
        <v>0.3065611352877739</v>
      </c>
      <c r="X303" s="506">
        <v>0.33642348647117615</v>
      </c>
      <c r="Y303" s="66">
        <v>1</v>
      </c>
      <c r="Z303" s="67">
        <v>2</v>
      </c>
      <c r="AA303" s="68"/>
      <c r="AB303" s="69"/>
      <c r="AC303" s="45">
        <f t="shared" si="22"/>
        <v>44660.375</v>
      </c>
      <c r="AD303" s="534">
        <f t="shared" si="23"/>
        <v>44660.333333333328</v>
      </c>
      <c r="AE303" s="46">
        <f t="shared" si="24"/>
        <v>44660.291666666664</v>
      </c>
    </row>
    <row r="304" spans="1:31" ht="21" customHeight="1" thickBot="1" x14ac:dyDescent="0.3">
      <c r="A304" s="521">
        <v>32</v>
      </c>
      <c r="B304" s="512">
        <v>44660</v>
      </c>
      <c r="C304" s="523">
        <v>44660.416666666664</v>
      </c>
      <c r="D304" s="586">
        <v>44660.625</v>
      </c>
      <c r="E304" s="586">
        <v>44660.666666666664</v>
      </c>
      <c r="F304" s="586">
        <v>44660.708333333336</v>
      </c>
      <c r="G304" s="587">
        <v>44660.708333333336</v>
      </c>
      <c r="H304" s="518" t="s">
        <v>943</v>
      </c>
      <c r="I304" s="515" t="s">
        <v>178</v>
      </c>
      <c r="J304" s="545" t="s">
        <v>61</v>
      </c>
      <c r="K304" s="617">
        <v>0</v>
      </c>
      <c r="L304" s="617">
        <v>6</v>
      </c>
      <c r="M304" s="550" t="s">
        <v>24</v>
      </c>
      <c r="N304" s="59">
        <v>44704.768229166664</v>
      </c>
      <c r="O304" s="60" t="s">
        <v>166</v>
      </c>
      <c r="P304" s="61" t="s">
        <v>1362</v>
      </c>
      <c r="Q304" s="532"/>
      <c r="R304" s="499">
        <f t="shared" si="20"/>
        <v>1</v>
      </c>
      <c r="S304" s="499">
        <f t="shared" si="21"/>
        <v>2</v>
      </c>
      <c r="T304" s="63">
        <v>0.94655001163482666</v>
      </c>
      <c r="U304" s="64">
        <v>2.1104998588562012</v>
      </c>
      <c r="V304" s="505">
        <v>0.1590608554592835</v>
      </c>
      <c r="W304" s="533">
        <v>0.19971214028011913</v>
      </c>
      <c r="X304" s="506">
        <v>0.63515126705169678</v>
      </c>
      <c r="Y304" s="66">
        <v>0</v>
      </c>
      <c r="Z304" s="67">
        <v>6</v>
      </c>
      <c r="AA304" s="68"/>
      <c r="AB304" s="69"/>
      <c r="AC304" s="45">
        <f t="shared" si="22"/>
        <v>44660.375</v>
      </c>
      <c r="AD304" s="534">
        <f t="shared" si="23"/>
        <v>44660.333333333328</v>
      </c>
      <c r="AE304" s="46">
        <f t="shared" si="24"/>
        <v>44660.291666666664</v>
      </c>
    </row>
    <row r="305" spans="1:31" ht="21" customHeight="1" thickBot="1" x14ac:dyDescent="0.3">
      <c r="A305" s="521">
        <v>32</v>
      </c>
      <c r="B305" s="512">
        <v>44660</v>
      </c>
      <c r="C305" s="523">
        <v>44660.416666666664</v>
      </c>
      <c r="D305" s="586">
        <v>44660.625</v>
      </c>
      <c r="E305" s="586">
        <v>44660.666666666664</v>
      </c>
      <c r="F305" s="586">
        <v>44660.708333333336</v>
      </c>
      <c r="G305" s="587">
        <v>44660.708333333336</v>
      </c>
      <c r="H305" s="518" t="s">
        <v>1250</v>
      </c>
      <c r="I305" s="515" t="s">
        <v>871</v>
      </c>
      <c r="J305" s="545" t="s">
        <v>67</v>
      </c>
      <c r="K305" s="617">
        <v>0</v>
      </c>
      <c r="L305" s="617">
        <v>3</v>
      </c>
      <c r="M305" s="550" t="s">
        <v>818</v>
      </c>
      <c r="N305" s="59">
        <v>44704.768229166664</v>
      </c>
      <c r="O305" s="60" t="s">
        <v>166</v>
      </c>
      <c r="P305" s="61" t="s">
        <v>1362</v>
      </c>
      <c r="Q305" s="532"/>
      <c r="R305" s="499">
        <f t="shared" si="20"/>
        <v>2</v>
      </c>
      <c r="S305" s="499">
        <f t="shared" si="21"/>
        <v>2</v>
      </c>
      <c r="T305" s="63">
        <v>1.4745500087738037</v>
      </c>
      <c r="U305" s="64">
        <v>1.5904998779296875</v>
      </c>
      <c r="V305" s="505">
        <v>0.35410772337732715</v>
      </c>
      <c r="W305" s="533">
        <v>0.23962282153751138</v>
      </c>
      <c r="X305" s="506">
        <v>0.40413939952850342</v>
      </c>
      <c r="Y305" s="66">
        <v>0</v>
      </c>
      <c r="Z305" s="67">
        <v>3</v>
      </c>
      <c r="AA305" s="68"/>
      <c r="AB305" s="69"/>
      <c r="AC305" s="45">
        <f t="shared" si="22"/>
        <v>44660.375</v>
      </c>
      <c r="AD305" s="534">
        <f t="shared" si="23"/>
        <v>44660.333333333328</v>
      </c>
      <c r="AE305" s="46">
        <f t="shared" si="24"/>
        <v>44660.291666666664</v>
      </c>
    </row>
    <row r="306" spans="1:31" ht="21" customHeight="1" thickBot="1" x14ac:dyDescent="0.3">
      <c r="A306" s="521">
        <v>32</v>
      </c>
      <c r="B306" s="512">
        <v>44660</v>
      </c>
      <c r="C306" s="523">
        <v>44660.520833333336</v>
      </c>
      <c r="D306" s="586">
        <v>44660.729166666664</v>
      </c>
      <c r="E306" s="586">
        <v>44660.770833333336</v>
      </c>
      <c r="F306" s="586">
        <v>44660.8125</v>
      </c>
      <c r="G306" s="587">
        <v>44660.8125</v>
      </c>
      <c r="H306" s="518" t="s">
        <v>1243</v>
      </c>
      <c r="I306" s="515" t="s">
        <v>176</v>
      </c>
      <c r="J306" s="545" t="s">
        <v>10</v>
      </c>
      <c r="K306" s="617">
        <v>0</v>
      </c>
      <c r="L306" s="617">
        <v>4</v>
      </c>
      <c r="M306" s="550" t="s">
        <v>64</v>
      </c>
      <c r="N306" s="59">
        <v>44704.768229166664</v>
      </c>
      <c r="O306" s="60" t="s">
        <v>166</v>
      </c>
      <c r="P306" s="61" t="s">
        <v>1362</v>
      </c>
      <c r="Q306" s="532"/>
      <c r="R306" s="499">
        <f t="shared" si="20"/>
        <v>1</v>
      </c>
      <c r="S306" s="499">
        <f t="shared" si="21"/>
        <v>1</v>
      </c>
      <c r="T306" s="63">
        <v>1.4305499792098999</v>
      </c>
      <c r="U306" s="64">
        <v>1.4147140979766846</v>
      </c>
      <c r="V306" s="505">
        <v>0.37762457845776398</v>
      </c>
      <c r="W306" s="533">
        <v>0.25047232745937753</v>
      </c>
      <c r="X306" s="506">
        <v>0.37053719162940979</v>
      </c>
      <c r="Y306" s="66">
        <v>0</v>
      </c>
      <c r="Z306" s="67">
        <v>4</v>
      </c>
      <c r="AA306" s="68"/>
      <c r="AB306" s="69"/>
      <c r="AC306" s="45">
        <f t="shared" si="22"/>
        <v>44660.479166666672</v>
      </c>
      <c r="AD306" s="534">
        <f t="shared" si="23"/>
        <v>44660.4375</v>
      </c>
      <c r="AE306" s="46">
        <f t="shared" si="24"/>
        <v>44660.395833333336</v>
      </c>
    </row>
    <row r="307" spans="1:31" ht="21" customHeight="1" thickBot="1" x14ac:dyDescent="0.3">
      <c r="A307" s="521">
        <v>32</v>
      </c>
      <c r="B307" s="512">
        <v>44661</v>
      </c>
      <c r="C307" s="523">
        <v>44661.375</v>
      </c>
      <c r="D307" s="586">
        <v>44661.583333333336</v>
      </c>
      <c r="E307" s="586">
        <v>44661.625</v>
      </c>
      <c r="F307" s="586">
        <v>44661.666666666664</v>
      </c>
      <c r="G307" s="587">
        <v>44661.666666666664</v>
      </c>
      <c r="H307" s="518" t="s">
        <v>1244</v>
      </c>
      <c r="I307" s="515" t="s">
        <v>867</v>
      </c>
      <c r="J307" s="545" t="s">
        <v>364</v>
      </c>
      <c r="K307" s="617">
        <v>2</v>
      </c>
      <c r="L307" s="617">
        <v>0</v>
      </c>
      <c r="M307" s="550" t="s">
        <v>70</v>
      </c>
      <c r="N307" s="59">
        <v>44704.768229166664</v>
      </c>
      <c r="O307" s="60" t="s">
        <v>166</v>
      </c>
      <c r="P307" s="61" t="s">
        <v>1362</v>
      </c>
      <c r="Q307" s="532"/>
      <c r="R307" s="499">
        <f t="shared" si="20"/>
        <v>2</v>
      </c>
      <c r="S307" s="499">
        <f t="shared" si="21"/>
        <v>2</v>
      </c>
      <c r="T307" s="63">
        <v>1.4965498447418213</v>
      </c>
      <c r="U307" s="64">
        <v>1.3805000782012939</v>
      </c>
      <c r="V307" s="505">
        <v>0.40086352448932583</v>
      </c>
      <c r="W307" s="533">
        <v>0.24842123531765717</v>
      </c>
      <c r="X307" s="506">
        <v>0.34922823309898376</v>
      </c>
      <c r="Y307" s="66">
        <v>2</v>
      </c>
      <c r="Z307" s="67">
        <v>0</v>
      </c>
      <c r="AA307" s="68"/>
      <c r="AB307" s="69"/>
      <c r="AC307" s="45">
        <f t="shared" si="22"/>
        <v>44661.333333333336</v>
      </c>
      <c r="AD307" s="534">
        <f t="shared" si="23"/>
        <v>44661.291666666664</v>
      </c>
      <c r="AE307" s="46">
        <f t="shared" si="24"/>
        <v>44661.25</v>
      </c>
    </row>
    <row r="308" spans="1:31" ht="21" customHeight="1" thickBot="1" x14ac:dyDescent="0.3">
      <c r="A308" s="521">
        <v>32</v>
      </c>
      <c r="B308" s="512">
        <v>44661</v>
      </c>
      <c r="C308" s="523">
        <v>44661.375</v>
      </c>
      <c r="D308" s="586">
        <v>44661.583333333336</v>
      </c>
      <c r="E308" s="586">
        <v>44661.625</v>
      </c>
      <c r="F308" s="586">
        <v>44661.666666666664</v>
      </c>
      <c r="G308" s="587">
        <v>44661.666666666664</v>
      </c>
      <c r="H308" s="518" t="s">
        <v>1246</v>
      </c>
      <c r="I308" s="515" t="s">
        <v>172</v>
      </c>
      <c r="J308" s="545" t="s">
        <v>36</v>
      </c>
      <c r="K308" s="617">
        <v>2</v>
      </c>
      <c r="L308" s="617">
        <v>1</v>
      </c>
      <c r="M308" s="550" t="s">
        <v>28</v>
      </c>
      <c r="N308" s="59">
        <v>44704.768229166664</v>
      </c>
      <c r="O308" s="60" t="s">
        <v>166</v>
      </c>
      <c r="P308" s="61" t="s">
        <v>1362</v>
      </c>
      <c r="Q308" s="532"/>
      <c r="R308" s="499">
        <f t="shared" si="20"/>
        <v>1</v>
      </c>
      <c r="S308" s="499">
        <f t="shared" si="21"/>
        <v>1</v>
      </c>
      <c r="T308" s="63">
        <v>1.4195499420166016</v>
      </c>
      <c r="U308" s="64">
        <v>1.2175713777542114</v>
      </c>
      <c r="V308" s="505">
        <v>0.41618905959618263</v>
      </c>
      <c r="W308" s="533">
        <v>0.26016691112981744</v>
      </c>
      <c r="X308" s="506">
        <v>0.3226960301399231</v>
      </c>
      <c r="Y308" s="66">
        <v>2</v>
      </c>
      <c r="Z308" s="67">
        <v>1</v>
      </c>
      <c r="AA308" s="68"/>
      <c r="AB308" s="69"/>
      <c r="AC308" s="45">
        <f t="shared" si="22"/>
        <v>44661.333333333336</v>
      </c>
      <c r="AD308" s="534">
        <f t="shared" si="23"/>
        <v>44661.291666666664</v>
      </c>
      <c r="AE308" s="46">
        <f t="shared" si="24"/>
        <v>44661.25</v>
      </c>
    </row>
    <row r="309" spans="1:31" ht="21" customHeight="1" thickBot="1" x14ac:dyDescent="0.3">
      <c r="A309" s="521">
        <v>32</v>
      </c>
      <c r="B309" s="512">
        <v>44661</v>
      </c>
      <c r="C309" s="523">
        <v>44661.375</v>
      </c>
      <c r="D309" s="586">
        <v>44661.583333333336</v>
      </c>
      <c r="E309" s="586">
        <v>44661.625</v>
      </c>
      <c r="F309" s="586">
        <v>44661.666666666664</v>
      </c>
      <c r="G309" s="587">
        <v>44661.666666666664</v>
      </c>
      <c r="H309" s="518" t="s">
        <v>1249</v>
      </c>
      <c r="I309" s="515" t="s">
        <v>872</v>
      </c>
      <c r="J309" s="545" t="s">
        <v>967</v>
      </c>
      <c r="K309" s="617">
        <v>2</v>
      </c>
      <c r="L309" s="617">
        <v>0</v>
      </c>
      <c r="M309" s="550" t="s">
        <v>20</v>
      </c>
      <c r="N309" s="59">
        <v>44704.768229166664</v>
      </c>
      <c r="O309" s="60" t="s">
        <v>166</v>
      </c>
      <c r="P309" s="61" t="s">
        <v>1362</v>
      </c>
      <c r="Q309" s="532"/>
      <c r="R309" s="499">
        <f t="shared" si="20"/>
        <v>1</v>
      </c>
      <c r="S309" s="499">
        <f t="shared" si="21"/>
        <v>1</v>
      </c>
      <c r="T309" s="63">
        <v>1.21055006980896</v>
      </c>
      <c r="U309" s="64">
        <v>0.82885712385177612</v>
      </c>
      <c r="V309" s="505">
        <v>0.44955384636103107</v>
      </c>
      <c r="W309" s="533">
        <v>0.29728586594526868</v>
      </c>
      <c r="X309" s="506">
        <v>0.25286975502967834</v>
      </c>
      <c r="Y309" s="66">
        <v>2</v>
      </c>
      <c r="Z309" s="67">
        <v>0</v>
      </c>
      <c r="AA309" s="68"/>
      <c r="AB309" s="69"/>
      <c r="AC309" s="45">
        <f t="shared" si="22"/>
        <v>44661.333333333336</v>
      </c>
      <c r="AD309" s="534">
        <f t="shared" si="23"/>
        <v>44661.291666666664</v>
      </c>
      <c r="AE309" s="46">
        <f t="shared" si="24"/>
        <v>44661.25</v>
      </c>
    </row>
    <row r="310" spans="1:31" ht="21" customHeight="1" thickBot="1" x14ac:dyDescent="0.3">
      <c r="A310" s="521">
        <v>32</v>
      </c>
      <c r="B310" s="512">
        <v>44661</v>
      </c>
      <c r="C310" s="523">
        <v>44661.479166666664</v>
      </c>
      <c r="D310" s="586">
        <v>44661.6875</v>
      </c>
      <c r="E310" s="586">
        <v>44661.729166666664</v>
      </c>
      <c r="F310" s="586">
        <v>44661.770833333336</v>
      </c>
      <c r="G310" s="587">
        <v>44661.770833333336</v>
      </c>
      <c r="H310" s="518" t="s">
        <v>1247</v>
      </c>
      <c r="I310" s="515" t="s">
        <v>179</v>
      </c>
      <c r="J310" s="545" t="s">
        <v>45</v>
      </c>
      <c r="K310" s="617">
        <v>2</v>
      </c>
      <c r="L310" s="617">
        <v>2</v>
      </c>
      <c r="M310" s="550" t="s">
        <v>41</v>
      </c>
      <c r="N310" s="59">
        <v>44704.768229166664</v>
      </c>
      <c r="O310" s="60" t="s">
        <v>166</v>
      </c>
      <c r="P310" s="61" t="s">
        <v>1362</v>
      </c>
      <c r="Q310" s="532"/>
      <c r="R310" s="499">
        <f t="shared" si="20"/>
        <v>2</v>
      </c>
      <c r="S310" s="499">
        <f t="shared" si="21"/>
        <v>2</v>
      </c>
      <c r="T310" s="63">
        <v>1.8595501184463501</v>
      </c>
      <c r="U310" s="64">
        <v>1.8004999160766602</v>
      </c>
      <c r="V310" s="505">
        <v>0.40017288213095481</v>
      </c>
      <c r="W310" s="533">
        <v>0.21725524538150628</v>
      </c>
      <c r="X310" s="506">
        <v>0.3769385814666748</v>
      </c>
      <c r="Y310" s="66">
        <v>2</v>
      </c>
      <c r="Z310" s="67">
        <v>2</v>
      </c>
      <c r="AA310" s="68"/>
      <c r="AB310" s="69"/>
      <c r="AC310" s="45">
        <f t="shared" si="22"/>
        <v>44661.4375</v>
      </c>
      <c r="AD310" s="534">
        <f t="shared" si="23"/>
        <v>44661.395833333328</v>
      </c>
      <c r="AE310" s="46">
        <f t="shared" si="24"/>
        <v>44661.354166666664</v>
      </c>
    </row>
    <row r="311" spans="1:31" ht="21" customHeight="1" thickBot="1" x14ac:dyDescent="0.3">
      <c r="A311" s="520">
        <v>33</v>
      </c>
      <c r="B311" s="511">
        <v>44667</v>
      </c>
      <c r="C311" s="525">
        <v>44667.3125</v>
      </c>
      <c r="D311" s="584">
        <v>44667.520833333336</v>
      </c>
      <c r="E311" s="584">
        <v>44667.5625</v>
      </c>
      <c r="F311" s="584">
        <v>44667.604166666664</v>
      </c>
      <c r="G311" s="585">
        <v>44667.604166666664</v>
      </c>
      <c r="H311" s="517" t="s">
        <v>1254</v>
      </c>
      <c r="I311" s="514" t="s">
        <v>171</v>
      </c>
      <c r="J311" s="544" t="s">
        <v>64</v>
      </c>
      <c r="K311" s="617">
        <v>0</v>
      </c>
      <c r="L311" s="617">
        <v>1</v>
      </c>
      <c r="M311" s="549" t="s">
        <v>16</v>
      </c>
      <c r="N311" s="47">
        <v>44704.768229166664</v>
      </c>
      <c r="O311" s="48" t="s">
        <v>166</v>
      </c>
      <c r="P311" s="49" t="s">
        <v>1362</v>
      </c>
      <c r="Q311" s="50"/>
      <c r="R311" s="501">
        <f t="shared" si="20"/>
        <v>2</v>
      </c>
      <c r="S311" s="501">
        <f t="shared" si="21"/>
        <v>1</v>
      </c>
      <c r="T311" s="51">
        <v>1.6945499181747437</v>
      </c>
      <c r="U311" s="52">
        <v>1.1605000495910645</v>
      </c>
      <c r="V311" s="502">
        <v>0.49678223097985963</v>
      </c>
      <c r="W311" s="503">
        <v>0.24015109082739675</v>
      </c>
      <c r="X311" s="504">
        <v>0.26101961731910706</v>
      </c>
      <c r="Y311" s="53">
        <v>0</v>
      </c>
      <c r="Z311" s="54">
        <v>1</v>
      </c>
      <c r="AA311" s="55"/>
      <c r="AB311" s="56"/>
      <c r="AC311" s="83">
        <f t="shared" si="22"/>
        <v>44667.270833333336</v>
      </c>
      <c r="AD311" s="84">
        <f t="shared" si="23"/>
        <v>44667.229166666664</v>
      </c>
      <c r="AE311" s="85">
        <f t="shared" si="24"/>
        <v>44667.1875</v>
      </c>
    </row>
    <row r="312" spans="1:31" ht="21" customHeight="1" thickBot="1" x14ac:dyDescent="0.3">
      <c r="A312" s="521">
        <v>33</v>
      </c>
      <c r="B312" s="512">
        <v>44667</v>
      </c>
      <c r="C312" s="523">
        <v>44667.416666666664</v>
      </c>
      <c r="D312" s="586">
        <v>44667.625</v>
      </c>
      <c r="E312" s="586">
        <v>44667.666666666664</v>
      </c>
      <c r="F312" s="586">
        <v>44667.708333333336</v>
      </c>
      <c r="G312" s="587">
        <v>44667.708333333336</v>
      </c>
      <c r="H312" s="518" t="s">
        <v>1252</v>
      </c>
      <c r="I312" s="515" t="s">
        <v>174</v>
      </c>
      <c r="J312" s="545" t="s">
        <v>49</v>
      </c>
      <c r="K312" s="617">
        <v>3</v>
      </c>
      <c r="L312" s="617">
        <v>2</v>
      </c>
      <c r="M312" s="550" t="s">
        <v>967</v>
      </c>
      <c r="N312" s="59">
        <v>44704.768229166664</v>
      </c>
      <c r="O312" s="60" t="s">
        <v>166</v>
      </c>
      <c r="P312" s="61" t="s">
        <v>1362</v>
      </c>
      <c r="Q312" s="532"/>
      <c r="R312" s="499">
        <f t="shared" si="20"/>
        <v>2</v>
      </c>
      <c r="S312" s="499">
        <f t="shared" si="21"/>
        <v>0</v>
      </c>
      <c r="T312" s="63">
        <v>2.1895499229431152</v>
      </c>
      <c r="U312" s="64">
        <v>0.77185720205307007</v>
      </c>
      <c r="V312" s="505">
        <v>0.69084624365084391</v>
      </c>
      <c r="W312" s="533">
        <v>0.18386973788716479</v>
      </c>
      <c r="X312" s="506">
        <v>0.11798693984746933</v>
      </c>
      <c r="Y312" s="66">
        <v>3</v>
      </c>
      <c r="Z312" s="67">
        <v>2</v>
      </c>
      <c r="AA312" s="68"/>
      <c r="AB312" s="69"/>
      <c r="AC312" s="45">
        <f t="shared" si="22"/>
        <v>44667.375</v>
      </c>
      <c r="AD312" s="534">
        <f t="shared" si="23"/>
        <v>44667.333333333328</v>
      </c>
      <c r="AE312" s="46">
        <f t="shared" si="24"/>
        <v>44667.291666666664</v>
      </c>
    </row>
    <row r="313" spans="1:31" ht="21" customHeight="1" thickBot="1" x14ac:dyDescent="0.3">
      <c r="A313" s="521">
        <v>33</v>
      </c>
      <c r="B313" s="512">
        <v>44667</v>
      </c>
      <c r="C313" s="523">
        <v>44667.416666666664</v>
      </c>
      <c r="D313" s="586">
        <v>44667.625</v>
      </c>
      <c r="E313" s="586">
        <v>44667.666666666664</v>
      </c>
      <c r="F313" s="586">
        <v>44667.708333333336</v>
      </c>
      <c r="G313" s="587">
        <v>44667.708333333336</v>
      </c>
      <c r="H313" s="518" t="s">
        <v>946</v>
      </c>
      <c r="I313" s="515" t="s">
        <v>178</v>
      </c>
      <c r="J313" s="545" t="s">
        <v>61</v>
      </c>
      <c r="K313" s="617">
        <v>1</v>
      </c>
      <c r="L313" s="617">
        <v>0</v>
      </c>
      <c r="M313" s="550" t="s">
        <v>6</v>
      </c>
      <c r="N313" s="59">
        <v>44704.768229166664</v>
      </c>
      <c r="O313" s="60" t="s">
        <v>166</v>
      </c>
      <c r="P313" s="61" t="s">
        <v>1362</v>
      </c>
      <c r="Q313" s="532"/>
      <c r="R313" s="499">
        <f t="shared" si="20"/>
        <v>1</v>
      </c>
      <c r="S313" s="499">
        <f t="shared" si="21"/>
        <v>2</v>
      </c>
      <c r="T313" s="63">
        <v>1.111549973487854</v>
      </c>
      <c r="U313" s="64">
        <v>1.720500111579895</v>
      </c>
      <c r="V313" s="505">
        <v>0.24534026089217317</v>
      </c>
      <c r="W313" s="533">
        <v>0.23828548957784254</v>
      </c>
      <c r="X313" s="506">
        <v>0.51421213150024414</v>
      </c>
      <c r="Y313" s="66">
        <v>1</v>
      </c>
      <c r="Z313" s="67">
        <v>0</v>
      </c>
      <c r="AA313" s="68"/>
      <c r="AB313" s="69"/>
      <c r="AC313" s="45">
        <f t="shared" si="22"/>
        <v>44667.375</v>
      </c>
      <c r="AD313" s="534">
        <f t="shared" si="23"/>
        <v>44667.333333333328</v>
      </c>
      <c r="AE313" s="46">
        <f t="shared" si="24"/>
        <v>44667.291666666664</v>
      </c>
    </row>
    <row r="314" spans="1:31" ht="21" customHeight="1" thickBot="1" x14ac:dyDescent="0.3">
      <c r="A314" s="521">
        <v>33</v>
      </c>
      <c r="B314" s="512">
        <v>44667</v>
      </c>
      <c r="C314" s="523">
        <v>44667.416666666664</v>
      </c>
      <c r="D314" s="586">
        <v>44667.625</v>
      </c>
      <c r="E314" s="586">
        <v>44667.666666666664</v>
      </c>
      <c r="F314" s="586">
        <v>44667.708333333336</v>
      </c>
      <c r="G314" s="587">
        <v>44667.708333333336</v>
      </c>
      <c r="H314" s="518" t="s">
        <v>947</v>
      </c>
      <c r="I314" s="515" t="s">
        <v>871</v>
      </c>
      <c r="J314" s="545" t="s">
        <v>67</v>
      </c>
      <c r="K314" s="617">
        <v>1</v>
      </c>
      <c r="L314" s="617">
        <v>2</v>
      </c>
      <c r="M314" s="550" t="s">
        <v>364</v>
      </c>
      <c r="N314" s="59">
        <v>44704.768229166664</v>
      </c>
      <c r="O314" s="60" t="s">
        <v>166</v>
      </c>
      <c r="P314" s="61" t="s">
        <v>1362</v>
      </c>
      <c r="Q314" s="532"/>
      <c r="R314" s="499">
        <f t="shared" si="20"/>
        <v>1</v>
      </c>
      <c r="S314" s="499">
        <f t="shared" si="21"/>
        <v>1</v>
      </c>
      <c r="T314" s="63">
        <v>1.1445499658584595</v>
      </c>
      <c r="U314" s="64">
        <v>1.4147142171859741</v>
      </c>
      <c r="V314" s="505">
        <v>0.30455672739405515</v>
      </c>
      <c r="W314" s="533">
        <v>0.2634426748776208</v>
      </c>
      <c r="X314" s="506">
        <v>0.43115043640136719</v>
      </c>
      <c r="Y314" s="66">
        <v>1</v>
      </c>
      <c r="Z314" s="67">
        <v>2</v>
      </c>
      <c r="AA314" s="68"/>
      <c r="AB314" s="69"/>
      <c r="AC314" s="45">
        <f t="shared" si="22"/>
        <v>44667.375</v>
      </c>
      <c r="AD314" s="534">
        <f t="shared" si="23"/>
        <v>44667.333333333328</v>
      </c>
      <c r="AE314" s="46">
        <f t="shared" si="24"/>
        <v>44667.291666666664</v>
      </c>
    </row>
    <row r="315" spans="1:31" ht="21" customHeight="1" thickBot="1" x14ac:dyDescent="0.3">
      <c r="A315" s="521">
        <v>33</v>
      </c>
      <c r="B315" s="512">
        <v>44668</v>
      </c>
      <c r="C315" s="523">
        <v>44668.385416666664</v>
      </c>
      <c r="D315" s="586">
        <v>44668.59375</v>
      </c>
      <c r="E315" s="586">
        <v>44668.635416666664</v>
      </c>
      <c r="F315" s="586">
        <v>44668.677083333336</v>
      </c>
      <c r="G315" s="587">
        <v>44668.677083333336</v>
      </c>
      <c r="H315" s="518" t="s">
        <v>1253</v>
      </c>
      <c r="I315" s="515" t="s">
        <v>173</v>
      </c>
      <c r="J315" s="545" t="s">
        <v>53</v>
      </c>
      <c r="K315" s="617">
        <v>2</v>
      </c>
      <c r="L315" s="617">
        <v>1</v>
      </c>
      <c r="M315" s="550" t="s">
        <v>36</v>
      </c>
      <c r="N315" s="59">
        <v>44704.768229166664</v>
      </c>
      <c r="O315" s="60" t="s">
        <v>166</v>
      </c>
      <c r="P315" s="61" t="s">
        <v>1362</v>
      </c>
      <c r="Q315" s="532"/>
      <c r="R315" s="499">
        <f t="shared" si="20"/>
        <v>2</v>
      </c>
      <c r="S315" s="499">
        <f t="shared" si="21"/>
        <v>2</v>
      </c>
      <c r="T315" s="63">
        <v>1.3755500316619873</v>
      </c>
      <c r="U315" s="64">
        <v>1.4605000019073486</v>
      </c>
      <c r="V315" s="505">
        <v>0.3549414197300928</v>
      </c>
      <c r="W315" s="533">
        <v>0.25069458919305704</v>
      </c>
      <c r="X315" s="506">
        <v>0.39300817251205444</v>
      </c>
      <c r="Y315" s="66">
        <v>2</v>
      </c>
      <c r="Z315" s="67">
        <v>1</v>
      </c>
      <c r="AA315" s="68"/>
      <c r="AB315" s="69"/>
      <c r="AC315" s="45">
        <f t="shared" si="22"/>
        <v>44668.34375</v>
      </c>
      <c r="AD315" s="534">
        <f t="shared" si="23"/>
        <v>44668.302083333328</v>
      </c>
      <c r="AE315" s="46">
        <f t="shared" si="24"/>
        <v>44668.260416666664</v>
      </c>
    </row>
    <row r="316" spans="1:31" ht="21" customHeight="1" thickBot="1" x14ac:dyDescent="0.3">
      <c r="A316" s="521">
        <v>33</v>
      </c>
      <c r="B316" s="512">
        <v>44668</v>
      </c>
      <c r="C316" s="523">
        <v>44668.385416666664</v>
      </c>
      <c r="D316" s="586">
        <v>44668.59375</v>
      </c>
      <c r="E316" s="586">
        <v>44668.635416666664</v>
      </c>
      <c r="F316" s="586">
        <v>44668.677083333336</v>
      </c>
      <c r="G316" s="587">
        <v>44668.677083333336</v>
      </c>
      <c r="H316" s="518" t="s">
        <v>1255</v>
      </c>
      <c r="I316" s="515" t="s">
        <v>167</v>
      </c>
      <c r="J316" s="545" t="s">
        <v>70</v>
      </c>
      <c r="K316" s="617">
        <v>1</v>
      </c>
      <c r="L316" s="617">
        <v>1</v>
      </c>
      <c r="M316" s="550" t="s">
        <v>20</v>
      </c>
      <c r="N316" s="59">
        <v>44704.768229166664</v>
      </c>
      <c r="O316" s="60" t="s">
        <v>166</v>
      </c>
      <c r="P316" s="61" t="s">
        <v>1362</v>
      </c>
      <c r="Q316" s="532"/>
      <c r="R316" s="499">
        <f t="shared" si="20"/>
        <v>2</v>
      </c>
      <c r="S316" s="499">
        <f t="shared" si="21"/>
        <v>1</v>
      </c>
      <c r="T316" s="63">
        <v>1.6285500526428223</v>
      </c>
      <c r="U316" s="64">
        <v>1.0104999542236328</v>
      </c>
      <c r="V316" s="505">
        <v>0.51651190506972688</v>
      </c>
      <c r="W316" s="533">
        <v>0.24715158008809945</v>
      </c>
      <c r="X316" s="506">
        <v>0.23477247357368469</v>
      </c>
      <c r="Y316" s="66">
        <v>1</v>
      </c>
      <c r="Z316" s="67">
        <v>1</v>
      </c>
      <c r="AA316" s="68"/>
      <c r="AB316" s="69"/>
      <c r="AC316" s="45">
        <f t="shared" si="22"/>
        <v>44668.34375</v>
      </c>
      <c r="AD316" s="534">
        <f t="shared" si="23"/>
        <v>44668.302083333328</v>
      </c>
      <c r="AE316" s="46">
        <f t="shared" si="24"/>
        <v>44668.260416666664</v>
      </c>
    </row>
    <row r="317" spans="1:31" ht="21" customHeight="1" thickBot="1" x14ac:dyDescent="0.3">
      <c r="A317" s="520">
        <v>30</v>
      </c>
      <c r="B317" s="511">
        <v>44670</v>
      </c>
      <c r="C317" s="525">
        <v>44670.625</v>
      </c>
      <c r="D317" s="584">
        <v>44670.833333333336</v>
      </c>
      <c r="E317" s="584">
        <v>44670.875</v>
      </c>
      <c r="F317" s="584">
        <v>44670.916666666664</v>
      </c>
      <c r="G317" s="585">
        <v>44670.916666666664</v>
      </c>
      <c r="H317" s="517" t="s">
        <v>1229</v>
      </c>
      <c r="I317" s="514" t="s">
        <v>165</v>
      </c>
      <c r="J317" s="544" t="s">
        <v>41</v>
      </c>
      <c r="K317" s="617">
        <v>4</v>
      </c>
      <c r="L317" s="617">
        <v>0</v>
      </c>
      <c r="M317" s="549" t="s">
        <v>49</v>
      </c>
      <c r="N317" s="47">
        <v>44704.768229166664</v>
      </c>
      <c r="O317" s="48" t="s">
        <v>166</v>
      </c>
      <c r="P317" s="49" t="s">
        <v>1362</v>
      </c>
      <c r="Q317" s="50"/>
      <c r="R317" s="501">
        <f t="shared" si="20"/>
        <v>3</v>
      </c>
      <c r="S317" s="501">
        <f t="shared" si="21"/>
        <v>0</v>
      </c>
      <c r="T317" s="51">
        <v>2.5305500030517578</v>
      </c>
      <c r="U317" s="52">
        <v>0.45450001955032349</v>
      </c>
      <c r="V317" s="502">
        <v>0.80960545661899574</v>
      </c>
      <c r="W317" s="503">
        <v>0.1276706111474053</v>
      </c>
      <c r="X317" s="504">
        <v>4.7667454928159714E-2</v>
      </c>
      <c r="Y317" s="53">
        <v>4</v>
      </c>
      <c r="Z317" s="54">
        <v>0</v>
      </c>
      <c r="AA317" s="55"/>
      <c r="AB317" s="56"/>
      <c r="AC317" s="83">
        <f t="shared" si="22"/>
        <v>44670.583333333336</v>
      </c>
      <c r="AD317" s="84">
        <f t="shared" si="23"/>
        <v>44670.541666666664</v>
      </c>
      <c r="AE317" s="85">
        <f t="shared" si="24"/>
        <v>44670.5</v>
      </c>
    </row>
    <row r="318" spans="1:31" ht="21" customHeight="1" thickBot="1" x14ac:dyDescent="0.3">
      <c r="A318" s="520">
        <v>25</v>
      </c>
      <c r="B318" s="511">
        <v>44671</v>
      </c>
      <c r="C318" s="525">
        <v>44671.614583333336</v>
      </c>
      <c r="D318" s="584">
        <v>44671.822916666664</v>
      </c>
      <c r="E318" s="584">
        <v>44671.864583333336</v>
      </c>
      <c r="F318" s="584">
        <v>44671.90625</v>
      </c>
      <c r="G318" s="585">
        <v>44671.90625</v>
      </c>
      <c r="H318" s="517" t="s">
        <v>925</v>
      </c>
      <c r="I318" s="514" t="s">
        <v>181</v>
      </c>
      <c r="J318" s="544" t="s">
        <v>24</v>
      </c>
      <c r="K318" s="617">
        <v>2</v>
      </c>
      <c r="L318" s="617">
        <v>4</v>
      </c>
      <c r="M318" s="549" t="s">
        <v>6</v>
      </c>
      <c r="N318" s="47">
        <v>44704.768229166664</v>
      </c>
      <c r="O318" s="48" t="s">
        <v>166</v>
      </c>
      <c r="P318" s="49" t="s">
        <v>1362</v>
      </c>
      <c r="Q318" s="50"/>
      <c r="R318" s="501">
        <f t="shared" si="20"/>
        <v>2</v>
      </c>
      <c r="S318" s="501">
        <f t="shared" si="21"/>
        <v>0</v>
      </c>
      <c r="T318" s="51">
        <v>1.8045501708984375</v>
      </c>
      <c r="U318" s="52">
        <v>0.62885719537734985</v>
      </c>
      <c r="V318" s="502">
        <v>0.65450656195819235</v>
      </c>
      <c r="W318" s="503">
        <v>0.21937478125379622</v>
      </c>
      <c r="X318" s="504">
        <v>0.12350903451442719</v>
      </c>
      <c r="Y318" s="53">
        <v>2</v>
      </c>
      <c r="Z318" s="54">
        <v>4</v>
      </c>
      <c r="AA318" s="55"/>
      <c r="AB318" s="56"/>
      <c r="AC318" s="83">
        <f t="shared" si="22"/>
        <v>44671.572916666672</v>
      </c>
      <c r="AD318" s="84">
        <f t="shared" si="23"/>
        <v>44671.53125</v>
      </c>
      <c r="AE318" s="85">
        <f t="shared" si="24"/>
        <v>44671.489583333336</v>
      </c>
    </row>
    <row r="319" spans="1:31" ht="21" customHeight="1" thickBot="1" x14ac:dyDescent="0.3">
      <c r="A319" s="520">
        <v>18</v>
      </c>
      <c r="B319" s="511">
        <v>44671</v>
      </c>
      <c r="C319" s="525">
        <v>44671.614583333336</v>
      </c>
      <c r="D319" s="584">
        <v>44671.822916666664</v>
      </c>
      <c r="E319" s="584">
        <v>44671.864583333336</v>
      </c>
      <c r="F319" s="584">
        <v>44671.90625</v>
      </c>
      <c r="G319" s="585">
        <v>44671.90625</v>
      </c>
      <c r="H319" s="517" t="s">
        <v>1133</v>
      </c>
      <c r="I319" s="514" t="s">
        <v>177</v>
      </c>
      <c r="J319" s="544" t="s">
        <v>32</v>
      </c>
      <c r="K319" s="617">
        <v>1</v>
      </c>
      <c r="L319" s="617">
        <v>1</v>
      </c>
      <c r="M319" s="549" t="s">
        <v>36</v>
      </c>
      <c r="N319" s="47">
        <v>44704.768229166664</v>
      </c>
      <c r="O319" s="48" t="s">
        <v>166</v>
      </c>
      <c r="P319" s="49" t="s">
        <v>1362</v>
      </c>
      <c r="Q319" s="50"/>
      <c r="R319" s="501">
        <f t="shared" si="20"/>
        <v>1</v>
      </c>
      <c r="S319" s="501">
        <f t="shared" si="21"/>
        <v>0</v>
      </c>
      <c r="T319" s="51">
        <v>1.3315500020980835</v>
      </c>
      <c r="U319" s="52">
        <v>0.68592864274978638</v>
      </c>
      <c r="V319" s="502">
        <v>0.52203529509902802</v>
      </c>
      <c r="W319" s="503">
        <v>0.28517354165940362</v>
      </c>
      <c r="X319" s="504">
        <v>0.19231876730918884</v>
      </c>
      <c r="Y319" s="53">
        <v>1</v>
      </c>
      <c r="Z319" s="54">
        <v>1</v>
      </c>
      <c r="AA319" s="55"/>
      <c r="AB319" s="56"/>
      <c r="AC319" s="83">
        <f t="shared" si="22"/>
        <v>44671.572916666672</v>
      </c>
      <c r="AD319" s="84">
        <f t="shared" si="23"/>
        <v>44671.53125</v>
      </c>
      <c r="AE319" s="85">
        <f t="shared" si="24"/>
        <v>44671.489583333336</v>
      </c>
    </row>
    <row r="320" spans="1:31" ht="21" customHeight="1" thickBot="1" x14ac:dyDescent="0.3">
      <c r="A320" s="520">
        <v>30</v>
      </c>
      <c r="B320" s="511">
        <v>44671</v>
      </c>
      <c r="C320" s="525">
        <v>44671.614583333336</v>
      </c>
      <c r="D320" s="584">
        <v>44671.822916666664</v>
      </c>
      <c r="E320" s="584">
        <v>44671.864583333336</v>
      </c>
      <c r="F320" s="584">
        <v>44671.90625</v>
      </c>
      <c r="G320" s="585">
        <v>44671.90625</v>
      </c>
      <c r="H320" s="517" t="s">
        <v>1231</v>
      </c>
      <c r="I320" s="514" t="s">
        <v>173</v>
      </c>
      <c r="J320" s="544" t="s">
        <v>53</v>
      </c>
      <c r="K320" s="617">
        <v>1</v>
      </c>
      <c r="L320" s="617">
        <v>0</v>
      </c>
      <c r="M320" s="549" t="s">
        <v>28</v>
      </c>
      <c r="N320" s="47">
        <v>44704.768229166664</v>
      </c>
      <c r="O320" s="48" t="s">
        <v>166</v>
      </c>
      <c r="P320" s="49" t="s">
        <v>1362</v>
      </c>
      <c r="Q320" s="50"/>
      <c r="R320" s="501">
        <f t="shared" si="20"/>
        <v>0</v>
      </c>
      <c r="S320" s="501">
        <f t="shared" si="21"/>
        <v>1</v>
      </c>
      <c r="T320" s="51">
        <v>0.48580711228506901</v>
      </c>
      <c r="U320" s="52">
        <v>1.370499849319458</v>
      </c>
      <c r="V320" s="502">
        <v>0.1309996194352302</v>
      </c>
      <c r="W320" s="503">
        <v>0.27893019434102528</v>
      </c>
      <c r="X320" s="504">
        <v>0.5895194411277771</v>
      </c>
      <c r="Y320" s="53">
        <v>1</v>
      </c>
      <c r="Z320" s="54">
        <v>0</v>
      </c>
      <c r="AA320" s="55"/>
      <c r="AB320" s="56"/>
      <c r="AC320" s="83">
        <f t="shared" si="22"/>
        <v>44671.572916666672</v>
      </c>
      <c r="AD320" s="84">
        <f t="shared" si="23"/>
        <v>44671.53125</v>
      </c>
      <c r="AE320" s="85">
        <f t="shared" si="24"/>
        <v>44671.489583333336</v>
      </c>
    </row>
    <row r="321" spans="1:31" ht="21" customHeight="1" thickBot="1" x14ac:dyDescent="0.3">
      <c r="A321" s="521">
        <v>30</v>
      </c>
      <c r="B321" s="512">
        <v>44671</v>
      </c>
      <c r="C321" s="523">
        <v>44671.625</v>
      </c>
      <c r="D321" s="586">
        <v>44671.833333333336</v>
      </c>
      <c r="E321" s="586">
        <v>44671.875</v>
      </c>
      <c r="F321" s="586">
        <v>44671.916666666664</v>
      </c>
      <c r="G321" s="587">
        <v>44671.916666666664</v>
      </c>
      <c r="H321" s="518" t="s">
        <v>1230</v>
      </c>
      <c r="I321" s="515" t="s">
        <v>179</v>
      </c>
      <c r="J321" s="545" t="s">
        <v>45</v>
      </c>
      <c r="K321" s="617">
        <v>3</v>
      </c>
      <c r="L321" s="617">
        <v>0</v>
      </c>
      <c r="M321" s="550" t="s">
        <v>16</v>
      </c>
      <c r="N321" s="59">
        <v>44704.768229166664</v>
      </c>
      <c r="O321" s="60" t="s">
        <v>166</v>
      </c>
      <c r="P321" s="61" t="s">
        <v>1362</v>
      </c>
      <c r="Q321" s="532"/>
      <c r="R321" s="499">
        <f t="shared" si="20"/>
        <v>2</v>
      </c>
      <c r="S321" s="499">
        <f t="shared" si="21"/>
        <v>0</v>
      </c>
      <c r="T321" s="63">
        <v>2.1675500869750977</v>
      </c>
      <c r="U321" s="64">
        <v>0.394571453332901</v>
      </c>
      <c r="V321" s="505">
        <v>0.78002109211241588</v>
      </c>
      <c r="W321" s="533">
        <v>0.15863693699583728</v>
      </c>
      <c r="X321" s="506">
        <v>5.4430916905403137E-2</v>
      </c>
      <c r="Y321" s="66">
        <v>3</v>
      </c>
      <c r="Z321" s="67">
        <v>0</v>
      </c>
      <c r="AA321" s="68"/>
      <c r="AB321" s="69"/>
      <c r="AC321" s="45">
        <f t="shared" si="22"/>
        <v>44671.583333333336</v>
      </c>
      <c r="AD321" s="534">
        <f t="shared" si="23"/>
        <v>44671.541666666664</v>
      </c>
      <c r="AE321" s="46">
        <f t="shared" si="24"/>
        <v>44671.5</v>
      </c>
    </row>
    <row r="322" spans="1:31" ht="21" customHeight="1" thickBot="1" x14ac:dyDescent="0.3">
      <c r="A322" s="521">
        <v>30</v>
      </c>
      <c r="B322" s="512">
        <v>44672</v>
      </c>
      <c r="C322" s="523">
        <v>44672.614583333336</v>
      </c>
      <c r="D322" s="586">
        <v>44672.822916666664</v>
      </c>
      <c r="E322" s="586">
        <v>44672.864583333336</v>
      </c>
      <c r="F322" s="586">
        <v>44672.90625</v>
      </c>
      <c r="G322" s="587">
        <v>44672.90625</v>
      </c>
      <c r="H322" s="518" t="s">
        <v>938</v>
      </c>
      <c r="I322" s="515" t="s">
        <v>169</v>
      </c>
      <c r="J322" s="545" t="s">
        <v>20</v>
      </c>
      <c r="K322" s="617">
        <v>2</v>
      </c>
      <c r="L322" s="617">
        <v>0</v>
      </c>
      <c r="M322" s="550" t="s">
        <v>61</v>
      </c>
      <c r="N322" s="59">
        <v>44704.768229166664</v>
      </c>
      <c r="O322" s="60" t="s">
        <v>166</v>
      </c>
      <c r="P322" s="61" t="s">
        <v>1362</v>
      </c>
      <c r="Q322" s="532"/>
      <c r="R322" s="499">
        <f t="shared" ref="R322:R380" si="25">IF(T322-U322&gt;=0, INT(T322+0.55),IF((U322-T322)&gt;0.2,INT(T322+0.2),S322))</f>
        <v>0</v>
      </c>
      <c r="S322" s="499">
        <f t="shared" ref="S322:S380" si="26">IF(U322-T322&gt;0, INT(U322+0.55),IF((T322-U322)&gt;=0.2,INT(U322+0.2),R322))</f>
        <v>1</v>
      </c>
      <c r="T322" s="63">
        <v>0.76088571548461914</v>
      </c>
      <c r="U322" s="64">
        <v>1.0075000524520874</v>
      </c>
      <c r="V322" s="505">
        <v>0.26797343764841081</v>
      </c>
      <c r="W322" s="533">
        <v>0.32870061724724153</v>
      </c>
      <c r="X322" s="506">
        <v>0.40322372317314148</v>
      </c>
      <c r="Y322" s="66">
        <v>2</v>
      </c>
      <c r="Z322" s="67">
        <v>0</v>
      </c>
      <c r="AA322" s="68"/>
      <c r="AB322" s="69"/>
      <c r="AC322" s="45">
        <f t="shared" ref="AC322:AC380" si="27">IF(C322&lt;&gt;"TBC",C322-1/24,"TBC")</f>
        <v>44672.572916666672</v>
      </c>
      <c r="AD322" s="534">
        <f t="shared" ref="AD322:AD380" si="28">IF(C322&lt;&gt;"TBC",C322-1/12,"TBC")</f>
        <v>44672.53125</v>
      </c>
      <c r="AE322" s="46">
        <f t="shared" ref="AE322:AE380" si="29">IF(C322&lt;&gt;"TBC",C322-1/8,"TBC")</f>
        <v>44672.489583333336</v>
      </c>
    </row>
    <row r="323" spans="1:31" ht="21" customHeight="1" thickBot="1" x14ac:dyDescent="0.3">
      <c r="A323" s="520">
        <v>34</v>
      </c>
      <c r="B323" s="511">
        <v>44674</v>
      </c>
      <c r="C323" s="525">
        <v>44674.3125</v>
      </c>
      <c r="D323" s="584">
        <v>44674.520833333336</v>
      </c>
      <c r="E323" s="584">
        <v>44674.5625</v>
      </c>
      <c r="F323" s="584">
        <v>44674.604166666664</v>
      </c>
      <c r="G323" s="585">
        <v>44674.604166666664</v>
      </c>
      <c r="H323" s="517" t="s">
        <v>1257</v>
      </c>
      <c r="I323" s="514" t="s">
        <v>175</v>
      </c>
      <c r="J323" s="544" t="s">
        <v>6</v>
      </c>
      <c r="K323" s="617">
        <v>3</v>
      </c>
      <c r="L323" s="617">
        <v>1</v>
      </c>
      <c r="M323" s="549" t="s">
        <v>49</v>
      </c>
      <c r="N323" s="47">
        <v>44704.768229166664</v>
      </c>
      <c r="O323" s="48" t="s">
        <v>166</v>
      </c>
      <c r="P323" s="49" t="s">
        <v>1362</v>
      </c>
      <c r="Q323" s="50"/>
      <c r="R323" s="501">
        <f t="shared" si="25"/>
        <v>1</v>
      </c>
      <c r="S323" s="501">
        <f t="shared" si="26"/>
        <v>1</v>
      </c>
      <c r="T323" s="51">
        <v>0.68380716868809288</v>
      </c>
      <c r="U323" s="52">
        <v>0.73171430826187134</v>
      </c>
      <c r="V323" s="502">
        <v>0.29546627742624104</v>
      </c>
      <c r="W323" s="503">
        <v>0.38035185583430209</v>
      </c>
      <c r="X323" s="504">
        <v>0.32416248321533203</v>
      </c>
      <c r="Y323" s="53">
        <v>3</v>
      </c>
      <c r="Z323" s="54">
        <v>1</v>
      </c>
      <c r="AA323" s="55"/>
      <c r="AB323" s="56"/>
      <c r="AC323" s="83">
        <f t="shared" si="27"/>
        <v>44674.270833333336</v>
      </c>
      <c r="AD323" s="84">
        <f t="shared" si="28"/>
        <v>44674.229166666664</v>
      </c>
      <c r="AE323" s="85">
        <f t="shared" si="29"/>
        <v>44674.1875</v>
      </c>
    </row>
    <row r="324" spans="1:31" ht="21" customHeight="1" thickBot="1" x14ac:dyDescent="0.3">
      <c r="A324" s="521">
        <v>34</v>
      </c>
      <c r="B324" s="512">
        <v>44674</v>
      </c>
      <c r="C324" s="523">
        <v>44674.416666666664</v>
      </c>
      <c r="D324" s="586">
        <v>44674.625</v>
      </c>
      <c r="E324" s="586">
        <v>44674.666666666664</v>
      </c>
      <c r="F324" s="586">
        <v>44674.708333333336</v>
      </c>
      <c r="G324" s="587">
        <v>44674.708333333336</v>
      </c>
      <c r="H324" s="518" t="s">
        <v>1263</v>
      </c>
      <c r="I324" s="515" t="s">
        <v>172</v>
      </c>
      <c r="J324" s="545" t="s">
        <v>36</v>
      </c>
      <c r="K324" s="617">
        <v>0</v>
      </c>
      <c r="L324" s="617">
        <v>0</v>
      </c>
      <c r="M324" s="550" t="s">
        <v>10</v>
      </c>
      <c r="N324" s="59">
        <v>44704.768229166664</v>
      </c>
      <c r="O324" s="60" t="s">
        <v>166</v>
      </c>
      <c r="P324" s="61" t="s">
        <v>1362</v>
      </c>
      <c r="Q324" s="532"/>
      <c r="R324" s="499">
        <f t="shared" si="25"/>
        <v>0</v>
      </c>
      <c r="S324" s="499">
        <f t="shared" si="26"/>
        <v>2</v>
      </c>
      <c r="T324" s="63">
        <v>0.61309284823281418</v>
      </c>
      <c r="U324" s="64">
        <v>1.5104999542236328</v>
      </c>
      <c r="V324" s="505">
        <v>0.14992926526497072</v>
      </c>
      <c r="W324" s="533">
        <v>0.25880114884382027</v>
      </c>
      <c r="X324" s="506">
        <v>0.59030205011367798</v>
      </c>
      <c r="Y324" s="66">
        <v>0</v>
      </c>
      <c r="Z324" s="67">
        <v>0</v>
      </c>
      <c r="AA324" s="68"/>
      <c r="AB324" s="69"/>
      <c r="AC324" s="45">
        <f t="shared" si="27"/>
        <v>44674.375</v>
      </c>
      <c r="AD324" s="534">
        <f t="shared" si="28"/>
        <v>44674.333333333328</v>
      </c>
      <c r="AE324" s="46">
        <f t="shared" si="29"/>
        <v>44674.291666666664</v>
      </c>
    </row>
    <row r="325" spans="1:31" ht="21" customHeight="1" thickBot="1" x14ac:dyDescent="0.3">
      <c r="A325" s="521">
        <v>34</v>
      </c>
      <c r="B325" s="512">
        <v>44674</v>
      </c>
      <c r="C325" s="523">
        <v>44674.416666666664</v>
      </c>
      <c r="D325" s="586">
        <v>44674.625</v>
      </c>
      <c r="E325" s="586">
        <v>44674.666666666664</v>
      </c>
      <c r="F325" s="586">
        <v>44674.708333333336</v>
      </c>
      <c r="G325" s="587">
        <v>44674.708333333336</v>
      </c>
      <c r="H325" s="518" t="s">
        <v>1264</v>
      </c>
      <c r="I325" s="515" t="s">
        <v>179</v>
      </c>
      <c r="J325" s="545" t="s">
        <v>45</v>
      </c>
      <c r="K325" s="617">
        <v>5</v>
      </c>
      <c r="L325" s="617">
        <v>1</v>
      </c>
      <c r="M325" s="550" t="s">
        <v>67</v>
      </c>
      <c r="N325" s="59">
        <v>44704.768229166664</v>
      </c>
      <c r="O325" s="60" t="s">
        <v>166</v>
      </c>
      <c r="P325" s="61" t="s">
        <v>1362</v>
      </c>
      <c r="Q325" s="532"/>
      <c r="R325" s="499">
        <f t="shared" si="25"/>
        <v>1</v>
      </c>
      <c r="S325" s="499">
        <f t="shared" si="26"/>
        <v>0</v>
      </c>
      <c r="T325" s="63">
        <v>1.1646643025534493</v>
      </c>
      <c r="U325" s="64">
        <v>0.44050002098083496</v>
      </c>
      <c r="V325" s="505">
        <v>0.54202342739571507</v>
      </c>
      <c r="W325" s="533">
        <v>0.31789756087039689</v>
      </c>
      <c r="X325" s="506">
        <v>0.1398686021566391</v>
      </c>
      <c r="Y325" s="66">
        <v>5</v>
      </c>
      <c r="Z325" s="67">
        <v>1</v>
      </c>
      <c r="AA325" s="68"/>
      <c r="AB325" s="69"/>
      <c r="AC325" s="45">
        <f t="shared" si="27"/>
        <v>44674.375</v>
      </c>
      <c r="AD325" s="534">
        <f t="shared" si="28"/>
        <v>44674.333333333328</v>
      </c>
      <c r="AE325" s="46">
        <f t="shared" si="29"/>
        <v>44674.291666666664</v>
      </c>
    </row>
    <row r="326" spans="1:31" ht="21" customHeight="1" thickBot="1" x14ac:dyDescent="0.3">
      <c r="A326" s="521">
        <v>34</v>
      </c>
      <c r="B326" s="512">
        <v>44674</v>
      </c>
      <c r="C326" s="523">
        <v>44674.416666666664</v>
      </c>
      <c r="D326" s="586">
        <v>44674.625</v>
      </c>
      <c r="E326" s="586">
        <v>44674.666666666664</v>
      </c>
      <c r="F326" s="586">
        <v>44674.708333333336</v>
      </c>
      <c r="G326" s="587">
        <v>44674.708333333336</v>
      </c>
      <c r="H326" s="518" t="s">
        <v>1265</v>
      </c>
      <c r="I326" s="515" t="s">
        <v>872</v>
      </c>
      <c r="J326" s="545" t="s">
        <v>967</v>
      </c>
      <c r="K326" s="617">
        <v>0</v>
      </c>
      <c r="L326" s="617">
        <v>3</v>
      </c>
      <c r="M326" s="550" t="s">
        <v>53</v>
      </c>
      <c r="N326" s="59">
        <v>44704.768229166664</v>
      </c>
      <c r="O326" s="60" t="s">
        <v>166</v>
      </c>
      <c r="P326" s="61" t="s">
        <v>1362</v>
      </c>
      <c r="Q326" s="532"/>
      <c r="R326" s="499">
        <f t="shared" si="25"/>
        <v>1</v>
      </c>
      <c r="S326" s="499">
        <f t="shared" si="26"/>
        <v>0</v>
      </c>
      <c r="T326" s="63">
        <v>1.1335499286651611</v>
      </c>
      <c r="U326" s="64">
        <v>0.67735719680786133</v>
      </c>
      <c r="V326" s="505">
        <v>0.46522254075155051</v>
      </c>
      <c r="W326" s="533">
        <v>0.31530460366205632</v>
      </c>
      <c r="X326" s="506">
        <v>0.21928724646568298</v>
      </c>
      <c r="Y326" s="66">
        <v>0</v>
      </c>
      <c r="Z326" s="67">
        <v>3</v>
      </c>
      <c r="AA326" s="68"/>
      <c r="AB326" s="69"/>
      <c r="AC326" s="45">
        <f t="shared" si="27"/>
        <v>44674.375</v>
      </c>
      <c r="AD326" s="534">
        <f t="shared" si="28"/>
        <v>44674.333333333328</v>
      </c>
      <c r="AE326" s="46">
        <f t="shared" si="29"/>
        <v>44674.291666666664</v>
      </c>
    </row>
    <row r="327" spans="1:31" ht="21" customHeight="1" thickBot="1" x14ac:dyDescent="0.3">
      <c r="A327" s="521">
        <v>34</v>
      </c>
      <c r="B327" s="512">
        <v>44674</v>
      </c>
      <c r="C327" s="523">
        <v>44674.520833333336</v>
      </c>
      <c r="D327" s="586">
        <v>44674.729166666664</v>
      </c>
      <c r="E327" s="586">
        <v>44674.770833333336</v>
      </c>
      <c r="F327" s="586">
        <v>44674.8125</v>
      </c>
      <c r="G327" s="587">
        <v>44674.8125</v>
      </c>
      <c r="H327" s="518" t="s">
        <v>1258</v>
      </c>
      <c r="I327" s="515" t="s">
        <v>867</v>
      </c>
      <c r="J327" s="545" t="s">
        <v>364</v>
      </c>
      <c r="K327" s="617">
        <v>0</v>
      </c>
      <c r="L327" s="617">
        <v>0</v>
      </c>
      <c r="M327" s="550" t="s">
        <v>64</v>
      </c>
      <c r="N327" s="59">
        <v>44704.768229166664</v>
      </c>
      <c r="O327" s="60" t="s">
        <v>166</v>
      </c>
      <c r="P327" s="61" t="s">
        <v>1362</v>
      </c>
      <c r="Q327" s="532"/>
      <c r="R327" s="499">
        <f t="shared" si="25"/>
        <v>1</v>
      </c>
      <c r="S327" s="499">
        <f t="shared" si="26"/>
        <v>2</v>
      </c>
      <c r="T327" s="63">
        <v>1.3865499496459961</v>
      </c>
      <c r="U327" s="64">
        <v>1.7804999351501465</v>
      </c>
      <c r="V327" s="505">
        <v>0.2998877450884283</v>
      </c>
      <c r="W327" s="533">
        <v>0.23093080440491617</v>
      </c>
      <c r="X327" s="506">
        <v>0.46617382764816284</v>
      </c>
      <c r="Y327" s="66">
        <v>0</v>
      </c>
      <c r="Z327" s="67">
        <v>0</v>
      </c>
      <c r="AA327" s="68"/>
      <c r="AB327" s="69"/>
      <c r="AC327" s="45">
        <f t="shared" si="27"/>
        <v>44674.479166666672</v>
      </c>
      <c r="AD327" s="534">
        <f t="shared" si="28"/>
        <v>44674.4375</v>
      </c>
      <c r="AE327" s="46">
        <f t="shared" si="29"/>
        <v>44674.395833333336</v>
      </c>
    </row>
    <row r="328" spans="1:31" ht="21" customHeight="1" thickBot="1" x14ac:dyDescent="0.3">
      <c r="A328" s="521">
        <v>34</v>
      </c>
      <c r="B328" s="512">
        <v>44675</v>
      </c>
      <c r="C328" s="523">
        <v>44675.375</v>
      </c>
      <c r="D328" s="586">
        <v>44675.583333333336</v>
      </c>
      <c r="E328" s="586">
        <v>44675.625</v>
      </c>
      <c r="F328" s="586">
        <v>44675.666666666664</v>
      </c>
      <c r="G328" s="587">
        <v>44675.666666666664</v>
      </c>
      <c r="H328" s="518" t="s">
        <v>1259</v>
      </c>
      <c r="I328" s="515" t="s">
        <v>875</v>
      </c>
      <c r="J328" s="545" t="s">
        <v>16</v>
      </c>
      <c r="K328" s="617">
        <v>2</v>
      </c>
      <c r="L328" s="617">
        <v>2</v>
      </c>
      <c r="M328" s="550" t="s">
        <v>61</v>
      </c>
      <c r="N328" s="59">
        <v>44704.768229166664</v>
      </c>
      <c r="O328" s="60" t="s">
        <v>166</v>
      </c>
      <c r="P328" s="61" t="s">
        <v>1362</v>
      </c>
      <c r="Q328" s="532"/>
      <c r="R328" s="499">
        <f t="shared" si="25"/>
        <v>1</v>
      </c>
      <c r="S328" s="499">
        <f t="shared" si="26"/>
        <v>0</v>
      </c>
      <c r="T328" s="63">
        <v>0.9180285590035574</v>
      </c>
      <c r="U328" s="64">
        <v>0.45878568291664124</v>
      </c>
      <c r="V328" s="505">
        <v>0.45203958442206388</v>
      </c>
      <c r="W328" s="533">
        <v>0.37040920480281392</v>
      </c>
      <c r="X328" s="506">
        <v>0.17750154435634613</v>
      </c>
      <c r="Y328" s="66">
        <v>2</v>
      </c>
      <c r="Z328" s="67">
        <v>2</v>
      </c>
      <c r="AA328" s="68"/>
      <c r="AB328" s="69"/>
      <c r="AC328" s="45">
        <f t="shared" si="27"/>
        <v>44675.333333333336</v>
      </c>
      <c r="AD328" s="534">
        <f t="shared" si="28"/>
        <v>44675.291666666664</v>
      </c>
      <c r="AE328" s="46">
        <f t="shared" si="29"/>
        <v>44675.25</v>
      </c>
    </row>
    <row r="329" spans="1:31" ht="21" customHeight="1" thickBot="1" x14ac:dyDescent="0.3">
      <c r="A329" s="521">
        <v>34</v>
      </c>
      <c r="B329" s="512">
        <v>44675</v>
      </c>
      <c r="C329" s="523">
        <v>44675.375</v>
      </c>
      <c r="D329" s="586">
        <v>44675.583333333336</v>
      </c>
      <c r="E329" s="586">
        <v>44675.625</v>
      </c>
      <c r="F329" s="586">
        <v>44675.666666666664</v>
      </c>
      <c r="G329" s="587">
        <v>44675.666666666664</v>
      </c>
      <c r="H329" s="518" t="s">
        <v>1260</v>
      </c>
      <c r="I329" s="515" t="s">
        <v>169</v>
      </c>
      <c r="J329" s="545" t="s">
        <v>20</v>
      </c>
      <c r="K329" s="617">
        <v>1</v>
      </c>
      <c r="L329" s="617">
        <v>0</v>
      </c>
      <c r="M329" s="550" t="s">
        <v>74</v>
      </c>
      <c r="N329" s="59">
        <v>44704.768229166664</v>
      </c>
      <c r="O329" s="60" t="s">
        <v>166</v>
      </c>
      <c r="P329" s="61" t="s">
        <v>1362</v>
      </c>
      <c r="Q329" s="532"/>
      <c r="R329" s="499">
        <f t="shared" si="25"/>
        <v>0</v>
      </c>
      <c r="S329" s="499">
        <f t="shared" si="26"/>
        <v>1</v>
      </c>
      <c r="T329" s="63">
        <v>0.41037856681006291</v>
      </c>
      <c r="U329" s="64">
        <v>1.2304999828338623</v>
      </c>
      <c r="V329" s="505">
        <v>0.12342976325851741</v>
      </c>
      <c r="W329" s="533">
        <v>0.30474863638319366</v>
      </c>
      <c r="X329" s="506">
        <v>0.57152974605560303</v>
      </c>
      <c r="Y329" s="66">
        <v>1</v>
      </c>
      <c r="Z329" s="67">
        <v>0</v>
      </c>
      <c r="AA329" s="68"/>
      <c r="AB329" s="69"/>
      <c r="AC329" s="45">
        <f t="shared" si="27"/>
        <v>44675.333333333336</v>
      </c>
      <c r="AD329" s="534">
        <f t="shared" si="28"/>
        <v>44675.291666666664</v>
      </c>
      <c r="AE329" s="46">
        <f t="shared" si="29"/>
        <v>44675.25</v>
      </c>
    </row>
    <row r="330" spans="1:31" ht="21" customHeight="1" thickBot="1" x14ac:dyDescent="0.3">
      <c r="A330" s="521">
        <v>34</v>
      </c>
      <c r="B330" s="512">
        <v>44675</v>
      </c>
      <c r="C330" s="523">
        <v>44675.375</v>
      </c>
      <c r="D330" s="586">
        <v>44675.583333333336</v>
      </c>
      <c r="E330" s="586">
        <v>44675.625</v>
      </c>
      <c r="F330" s="586">
        <v>44675.666666666664</v>
      </c>
      <c r="G330" s="587">
        <v>44675.666666666664</v>
      </c>
      <c r="H330" s="518" t="s">
        <v>1261</v>
      </c>
      <c r="I330" s="515" t="s">
        <v>181</v>
      </c>
      <c r="J330" s="545" t="s">
        <v>24</v>
      </c>
      <c r="K330" s="617">
        <v>1</v>
      </c>
      <c r="L330" s="617">
        <v>0</v>
      </c>
      <c r="M330" s="550" t="s">
        <v>70</v>
      </c>
      <c r="N330" s="59">
        <v>44704.768229166664</v>
      </c>
      <c r="O330" s="60" t="s">
        <v>166</v>
      </c>
      <c r="P330" s="61" t="s">
        <v>1362</v>
      </c>
      <c r="Q330" s="532"/>
      <c r="R330" s="499">
        <f t="shared" si="25"/>
        <v>1</v>
      </c>
      <c r="S330" s="499">
        <f t="shared" si="26"/>
        <v>1</v>
      </c>
      <c r="T330" s="63">
        <v>1.2008857727050781</v>
      </c>
      <c r="U330" s="64">
        <v>0.93050003051757813</v>
      </c>
      <c r="V330" s="505">
        <v>0.42184607645753897</v>
      </c>
      <c r="W330" s="533">
        <v>0.29326072524217711</v>
      </c>
      <c r="X330" s="506">
        <v>0.28458759188652039</v>
      </c>
      <c r="Y330" s="66">
        <v>1</v>
      </c>
      <c r="Z330" s="67">
        <v>0</v>
      </c>
      <c r="AA330" s="68"/>
      <c r="AB330" s="69"/>
      <c r="AC330" s="45">
        <f t="shared" si="27"/>
        <v>44675.333333333336</v>
      </c>
      <c r="AD330" s="534">
        <f t="shared" si="28"/>
        <v>44675.291666666664</v>
      </c>
      <c r="AE330" s="46">
        <f t="shared" si="29"/>
        <v>44675.25</v>
      </c>
    </row>
    <row r="331" spans="1:31" ht="21" customHeight="1" thickBot="1" x14ac:dyDescent="0.3">
      <c r="A331" s="521">
        <v>34</v>
      </c>
      <c r="B331" s="512">
        <v>44675</v>
      </c>
      <c r="C331" s="523">
        <v>44675.479166666664</v>
      </c>
      <c r="D331" s="586">
        <v>44675.6875</v>
      </c>
      <c r="E331" s="586">
        <v>44675.729166666664</v>
      </c>
      <c r="F331" s="586">
        <v>44675.770833333336</v>
      </c>
      <c r="G331" s="587">
        <v>44675.770833333336</v>
      </c>
      <c r="H331" s="518" t="s">
        <v>948</v>
      </c>
      <c r="I331" s="515" t="s">
        <v>165</v>
      </c>
      <c r="J331" s="545" t="s">
        <v>41</v>
      </c>
      <c r="K331" s="617">
        <v>2</v>
      </c>
      <c r="L331" s="617">
        <v>0</v>
      </c>
      <c r="M331" s="550" t="s">
        <v>32</v>
      </c>
      <c r="N331" s="59">
        <v>44704.768229166664</v>
      </c>
      <c r="O331" s="60" t="s">
        <v>166</v>
      </c>
      <c r="P331" s="61" t="s">
        <v>1362</v>
      </c>
      <c r="Q331" s="532"/>
      <c r="R331" s="499">
        <f t="shared" si="25"/>
        <v>2</v>
      </c>
      <c r="S331" s="499">
        <f t="shared" si="26"/>
        <v>0</v>
      </c>
      <c r="T331" s="63">
        <v>2.0196785245622908</v>
      </c>
      <c r="U331" s="64">
        <v>0.34885713458061218</v>
      </c>
      <c r="V331" s="505">
        <v>0.76946141344171304</v>
      </c>
      <c r="W331" s="533">
        <v>0.17214831467506442</v>
      </c>
      <c r="X331" s="506">
        <v>5.361495167016983E-2</v>
      </c>
      <c r="Y331" s="66">
        <v>2</v>
      </c>
      <c r="Z331" s="67">
        <v>0</v>
      </c>
      <c r="AA331" s="68"/>
      <c r="AB331" s="69"/>
      <c r="AC331" s="45">
        <f t="shared" si="27"/>
        <v>44675.4375</v>
      </c>
      <c r="AD331" s="534">
        <f t="shared" si="28"/>
        <v>44675.395833333328</v>
      </c>
      <c r="AE331" s="46">
        <f t="shared" si="29"/>
        <v>44675.354166666664</v>
      </c>
    </row>
    <row r="332" spans="1:31" ht="21" customHeight="1" thickBot="1" x14ac:dyDescent="0.3">
      <c r="A332" s="521">
        <v>34</v>
      </c>
      <c r="B332" s="512">
        <v>44676</v>
      </c>
      <c r="C332" s="523">
        <v>44676.625</v>
      </c>
      <c r="D332" s="586">
        <v>44676.833333333336</v>
      </c>
      <c r="E332" s="586">
        <v>44676.875</v>
      </c>
      <c r="F332" s="586">
        <v>44676.916666666664</v>
      </c>
      <c r="G332" s="587">
        <v>44676.916666666664</v>
      </c>
      <c r="H332" s="518" t="s">
        <v>1262</v>
      </c>
      <c r="I332" s="515" t="s">
        <v>170</v>
      </c>
      <c r="J332" s="545" t="s">
        <v>28</v>
      </c>
      <c r="K332" s="617">
        <v>0</v>
      </c>
      <c r="L332" s="617">
        <v>0</v>
      </c>
      <c r="M332" s="550" t="s">
        <v>818</v>
      </c>
      <c r="N332" s="59">
        <v>44704.768229166664</v>
      </c>
      <c r="O332" s="60" t="s">
        <v>166</v>
      </c>
      <c r="P332" s="61" t="s">
        <v>1362</v>
      </c>
      <c r="Q332" s="532"/>
      <c r="R332" s="499">
        <f t="shared" si="25"/>
        <v>1</v>
      </c>
      <c r="S332" s="499">
        <f t="shared" si="26"/>
        <v>1</v>
      </c>
      <c r="T332" s="63">
        <v>1.2889644077845983</v>
      </c>
      <c r="U332" s="64">
        <v>1.190500020980835</v>
      </c>
      <c r="V332" s="505">
        <v>0.38767853434521843</v>
      </c>
      <c r="W332" s="533">
        <v>0.27095454253903406</v>
      </c>
      <c r="X332" s="506">
        <v>0.34074380993843079</v>
      </c>
      <c r="Y332" s="66">
        <v>0</v>
      </c>
      <c r="Z332" s="67">
        <v>0</v>
      </c>
      <c r="AA332" s="68"/>
      <c r="AB332" s="69"/>
      <c r="AC332" s="45">
        <f t="shared" si="27"/>
        <v>44676.583333333336</v>
      </c>
      <c r="AD332" s="534">
        <f t="shared" si="28"/>
        <v>44676.541666666664</v>
      </c>
      <c r="AE332" s="46">
        <f t="shared" si="29"/>
        <v>44676.5</v>
      </c>
    </row>
    <row r="333" spans="1:31" ht="21" customHeight="1" thickBot="1" x14ac:dyDescent="0.3">
      <c r="A333" s="520">
        <v>37</v>
      </c>
      <c r="B333" s="511">
        <v>44679</v>
      </c>
      <c r="C333" s="525">
        <v>44679.614583333336</v>
      </c>
      <c r="D333" s="584">
        <v>44679.822916666664</v>
      </c>
      <c r="E333" s="584">
        <v>44679.864583333336</v>
      </c>
      <c r="F333" s="584">
        <v>44679.90625</v>
      </c>
      <c r="G333" s="585">
        <v>44679.90625</v>
      </c>
      <c r="H333" s="517" t="s">
        <v>1281</v>
      </c>
      <c r="I333" s="514" t="s">
        <v>174</v>
      </c>
      <c r="J333" s="544" t="s">
        <v>49</v>
      </c>
      <c r="K333" s="617">
        <v>1</v>
      </c>
      <c r="L333" s="617">
        <v>1</v>
      </c>
      <c r="M333" s="549" t="s">
        <v>24</v>
      </c>
      <c r="N333" s="47">
        <v>44704.768229166664</v>
      </c>
      <c r="O333" s="48" t="s">
        <v>166</v>
      </c>
      <c r="P333" s="49" t="s">
        <v>1362</v>
      </c>
      <c r="Q333" s="50"/>
      <c r="R333" s="501">
        <f t="shared" si="25"/>
        <v>1</v>
      </c>
      <c r="S333" s="501">
        <f t="shared" si="26"/>
        <v>1</v>
      </c>
      <c r="T333" s="51">
        <v>0.88825004441397537</v>
      </c>
      <c r="U333" s="52">
        <v>1.0517141819000244</v>
      </c>
      <c r="V333" s="502">
        <v>0.30028817175278522</v>
      </c>
      <c r="W333" s="503">
        <v>0.31276556703687353</v>
      </c>
      <c r="X333" s="504">
        <v>0.38679295778274536</v>
      </c>
      <c r="Y333" s="53">
        <v>1</v>
      </c>
      <c r="Z333" s="54">
        <v>1</v>
      </c>
      <c r="AA333" s="55"/>
      <c r="AB333" s="56"/>
      <c r="AC333" s="83">
        <f t="shared" si="27"/>
        <v>44679.572916666672</v>
      </c>
      <c r="AD333" s="84">
        <f t="shared" si="28"/>
        <v>44679.53125</v>
      </c>
      <c r="AE333" s="85">
        <f t="shared" si="29"/>
        <v>44679.489583333336</v>
      </c>
    </row>
    <row r="334" spans="1:31" ht="21" customHeight="1" thickBot="1" x14ac:dyDescent="0.3">
      <c r="A334" s="520">
        <v>35</v>
      </c>
      <c r="B334" s="511">
        <v>44681</v>
      </c>
      <c r="C334" s="525">
        <v>44681.3125</v>
      </c>
      <c r="D334" s="584">
        <v>44681.520833333336</v>
      </c>
      <c r="E334" s="584">
        <v>44681.5625</v>
      </c>
      <c r="F334" s="584">
        <v>44681.604166666664</v>
      </c>
      <c r="G334" s="585">
        <v>44681.604166666664</v>
      </c>
      <c r="H334" s="517" t="s">
        <v>1269</v>
      </c>
      <c r="I334" s="514" t="s">
        <v>173</v>
      </c>
      <c r="J334" s="544" t="s">
        <v>53</v>
      </c>
      <c r="K334" s="617">
        <v>0</v>
      </c>
      <c r="L334" s="617">
        <v>1</v>
      </c>
      <c r="M334" s="549" t="s">
        <v>41</v>
      </c>
      <c r="N334" s="47">
        <v>44704.768229166664</v>
      </c>
      <c r="O334" s="48" t="s">
        <v>166</v>
      </c>
      <c r="P334" s="49" t="s">
        <v>1362</v>
      </c>
      <c r="Q334" s="50"/>
      <c r="R334" s="501">
        <f t="shared" si="25"/>
        <v>0</v>
      </c>
      <c r="S334" s="501">
        <f t="shared" si="26"/>
        <v>2</v>
      </c>
      <c r="T334" s="51">
        <v>0.71554994583129883</v>
      </c>
      <c r="U334" s="52">
        <v>2.0832858085632324</v>
      </c>
      <c r="V334" s="502">
        <v>0.11645126318868233</v>
      </c>
      <c r="W334" s="503">
        <v>0.19161408162864418</v>
      </c>
      <c r="X334" s="504">
        <v>0.68630224466323853</v>
      </c>
      <c r="Y334" s="53">
        <v>0</v>
      </c>
      <c r="Z334" s="54">
        <v>1</v>
      </c>
      <c r="AA334" s="55"/>
      <c r="AB334" s="56"/>
      <c r="AC334" s="83">
        <f t="shared" si="27"/>
        <v>44681.270833333336</v>
      </c>
      <c r="AD334" s="84">
        <f t="shared" si="28"/>
        <v>44681.229166666664</v>
      </c>
      <c r="AE334" s="85">
        <f t="shared" si="29"/>
        <v>44681.1875</v>
      </c>
    </row>
    <row r="335" spans="1:31" ht="21" customHeight="1" thickBot="1" x14ac:dyDescent="0.3">
      <c r="A335" s="521">
        <v>35</v>
      </c>
      <c r="B335" s="512">
        <v>44681</v>
      </c>
      <c r="C335" s="523">
        <v>44681.416666666664</v>
      </c>
      <c r="D335" s="586">
        <v>44681.625</v>
      </c>
      <c r="E335" s="586">
        <v>44681.666666666664</v>
      </c>
      <c r="F335" s="586">
        <v>44681.708333333336</v>
      </c>
      <c r="G335" s="587">
        <v>44681.708333333336</v>
      </c>
      <c r="H335" s="518" t="s">
        <v>1266</v>
      </c>
      <c r="I335" s="515" t="s">
        <v>176</v>
      </c>
      <c r="J335" s="545" t="s">
        <v>10</v>
      </c>
      <c r="K335" s="617">
        <v>2</v>
      </c>
      <c r="L335" s="617">
        <v>0</v>
      </c>
      <c r="M335" s="550" t="s">
        <v>967</v>
      </c>
      <c r="N335" s="59">
        <v>44704.768229166664</v>
      </c>
      <c r="O335" s="60" t="s">
        <v>166</v>
      </c>
      <c r="P335" s="61" t="s">
        <v>1362</v>
      </c>
      <c r="Q335" s="532"/>
      <c r="R335" s="499">
        <f t="shared" si="25"/>
        <v>2</v>
      </c>
      <c r="S335" s="499">
        <f t="shared" si="26"/>
        <v>1</v>
      </c>
      <c r="T335" s="63">
        <v>2.0245499610900879</v>
      </c>
      <c r="U335" s="64">
        <v>0.87050008773803711</v>
      </c>
      <c r="V335" s="505">
        <v>0.63725219450361548</v>
      </c>
      <c r="W335" s="533">
        <v>0.2050880902818015</v>
      </c>
      <c r="X335" s="506">
        <v>0.15278816223144531</v>
      </c>
      <c r="Y335" s="66">
        <v>2</v>
      </c>
      <c r="Z335" s="67">
        <v>0</v>
      </c>
      <c r="AA335" s="68"/>
      <c r="AB335" s="69"/>
      <c r="AC335" s="45">
        <f t="shared" si="27"/>
        <v>44681.375</v>
      </c>
      <c r="AD335" s="534">
        <f t="shared" si="28"/>
        <v>44681.333333333328</v>
      </c>
      <c r="AE335" s="46">
        <f t="shared" si="29"/>
        <v>44681.291666666664</v>
      </c>
    </row>
    <row r="336" spans="1:31" ht="21" customHeight="1" thickBot="1" x14ac:dyDescent="0.3">
      <c r="A336" s="521">
        <v>35</v>
      </c>
      <c r="B336" s="512">
        <v>44681</v>
      </c>
      <c r="C336" s="523">
        <v>44681.416666666664</v>
      </c>
      <c r="D336" s="586">
        <v>44681.625</v>
      </c>
      <c r="E336" s="586">
        <v>44681.666666666664</v>
      </c>
      <c r="F336" s="586">
        <v>44681.708333333336</v>
      </c>
      <c r="G336" s="587">
        <v>44681.708333333336</v>
      </c>
      <c r="H336" s="518" t="s">
        <v>950</v>
      </c>
      <c r="I336" s="515" t="s">
        <v>178</v>
      </c>
      <c r="J336" s="545" t="s">
        <v>61</v>
      </c>
      <c r="K336" s="617">
        <v>1</v>
      </c>
      <c r="L336" s="617">
        <v>2</v>
      </c>
      <c r="M336" s="550" t="s">
        <v>28</v>
      </c>
      <c r="N336" s="59">
        <v>44704.768229166664</v>
      </c>
      <c r="O336" s="60" t="s">
        <v>166</v>
      </c>
      <c r="P336" s="61" t="s">
        <v>1362</v>
      </c>
      <c r="Q336" s="532"/>
      <c r="R336" s="499">
        <f t="shared" si="25"/>
        <v>1</v>
      </c>
      <c r="S336" s="499">
        <f t="shared" si="26"/>
        <v>1</v>
      </c>
      <c r="T336" s="63">
        <v>1.103614364351545</v>
      </c>
      <c r="U336" s="64">
        <v>1.0789285898208618</v>
      </c>
      <c r="V336" s="505">
        <v>0.35974220866408829</v>
      </c>
      <c r="W336" s="533">
        <v>0.29268030367892484</v>
      </c>
      <c r="X336" s="506">
        <v>0.34729337692260742</v>
      </c>
      <c r="Y336" s="66">
        <v>1</v>
      </c>
      <c r="Z336" s="67">
        <v>2</v>
      </c>
      <c r="AA336" s="68"/>
      <c r="AB336" s="69"/>
      <c r="AC336" s="45">
        <f t="shared" si="27"/>
        <v>44681.375</v>
      </c>
      <c r="AD336" s="534">
        <f t="shared" si="28"/>
        <v>44681.333333333328</v>
      </c>
      <c r="AE336" s="46">
        <f t="shared" si="29"/>
        <v>44681.291666666664</v>
      </c>
    </row>
    <row r="337" spans="1:31" ht="21" customHeight="1" thickBot="1" x14ac:dyDescent="0.3">
      <c r="A337" s="521">
        <v>35</v>
      </c>
      <c r="B337" s="512">
        <v>44681</v>
      </c>
      <c r="C337" s="523">
        <v>44681.416666666664</v>
      </c>
      <c r="D337" s="586">
        <v>44681.625</v>
      </c>
      <c r="E337" s="586">
        <v>44681.666666666664</v>
      </c>
      <c r="F337" s="586">
        <v>44681.708333333336</v>
      </c>
      <c r="G337" s="587">
        <v>44681.708333333336</v>
      </c>
      <c r="H337" s="518" t="s">
        <v>951</v>
      </c>
      <c r="I337" s="515" t="s">
        <v>871</v>
      </c>
      <c r="J337" s="545" t="s">
        <v>67</v>
      </c>
      <c r="K337" s="617">
        <v>1</v>
      </c>
      <c r="L337" s="617">
        <v>2</v>
      </c>
      <c r="M337" s="550" t="s">
        <v>20</v>
      </c>
      <c r="N337" s="59">
        <v>44704.768229166664</v>
      </c>
      <c r="O337" s="60" t="s">
        <v>166</v>
      </c>
      <c r="P337" s="61" t="s">
        <v>1362</v>
      </c>
      <c r="Q337" s="532"/>
      <c r="R337" s="499">
        <f t="shared" si="25"/>
        <v>1</v>
      </c>
      <c r="S337" s="499">
        <f t="shared" si="26"/>
        <v>1</v>
      </c>
      <c r="T337" s="63">
        <v>1.2545499801635742</v>
      </c>
      <c r="U337" s="64">
        <v>1.1147142648696899</v>
      </c>
      <c r="V337" s="505">
        <v>0.39480931136079866</v>
      </c>
      <c r="W337" s="533">
        <v>0.27787845263579947</v>
      </c>
      <c r="X337" s="506">
        <v>0.32682392001152039</v>
      </c>
      <c r="Y337" s="66">
        <v>1</v>
      </c>
      <c r="Z337" s="67">
        <v>2</v>
      </c>
      <c r="AA337" s="68"/>
      <c r="AB337" s="69"/>
      <c r="AC337" s="45">
        <f t="shared" si="27"/>
        <v>44681.375</v>
      </c>
      <c r="AD337" s="534">
        <f t="shared" si="28"/>
        <v>44681.333333333328</v>
      </c>
      <c r="AE337" s="46">
        <f t="shared" si="29"/>
        <v>44681.291666666664</v>
      </c>
    </row>
    <row r="338" spans="1:31" ht="21" customHeight="1" thickBot="1" x14ac:dyDescent="0.3">
      <c r="A338" s="521">
        <v>35</v>
      </c>
      <c r="B338" s="512">
        <v>44681</v>
      </c>
      <c r="C338" s="523">
        <v>44681.416666666664</v>
      </c>
      <c r="D338" s="586">
        <v>44681.625</v>
      </c>
      <c r="E338" s="586">
        <v>44681.666666666664</v>
      </c>
      <c r="F338" s="586">
        <v>44681.708333333336</v>
      </c>
      <c r="G338" s="587">
        <v>44681.708333333336</v>
      </c>
      <c r="H338" s="518" t="s">
        <v>1272</v>
      </c>
      <c r="I338" s="515" t="s">
        <v>182</v>
      </c>
      <c r="J338" s="545" t="s">
        <v>74</v>
      </c>
      <c r="K338" s="617">
        <v>0</v>
      </c>
      <c r="L338" s="617">
        <v>3</v>
      </c>
      <c r="M338" s="550" t="s">
        <v>16</v>
      </c>
      <c r="N338" s="59">
        <v>44704.768229166664</v>
      </c>
      <c r="O338" s="60" t="s">
        <v>166</v>
      </c>
      <c r="P338" s="61" t="s">
        <v>1362</v>
      </c>
      <c r="Q338" s="532"/>
      <c r="R338" s="499">
        <f t="shared" si="25"/>
        <v>1</v>
      </c>
      <c r="S338" s="499">
        <f t="shared" si="26"/>
        <v>1</v>
      </c>
      <c r="T338" s="63">
        <v>0.8396143913269043</v>
      </c>
      <c r="U338" s="64">
        <v>0.96042853593826294</v>
      </c>
      <c r="V338" s="505">
        <v>0.30298608268232641</v>
      </c>
      <c r="W338" s="533">
        <v>0.327985151739076</v>
      </c>
      <c r="X338" s="506">
        <v>0.36893570423126221</v>
      </c>
      <c r="Y338" s="66">
        <v>0</v>
      </c>
      <c r="Z338" s="67">
        <v>3</v>
      </c>
      <c r="AA338" s="68"/>
      <c r="AB338" s="69"/>
      <c r="AC338" s="45">
        <f t="shared" si="27"/>
        <v>44681.375</v>
      </c>
      <c r="AD338" s="534">
        <f t="shared" si="28"/>
        <v>44681.333333333328</v>
      </c>
      <c r="AE338" s="46">
        <f t="shared" si="29"/>
        <v>44681.291666666664</v>
      </c>
    </row>
    <row r="339" spans="1:31" ht="21" customHeight="1" thickBot="1" x14ac:dyDescent="0.3">
      <c r="A339" s="521">
        <v>35</v>
      </c>
      <c r="B339" s="512">
        <v>44681</v>
      </c>
      <c r="C339" s="523">
        <v>44681.520833333336</v>
      </c>
      <c r="D339" s="586">
        <v>44681.729166666664</v>
      </c>
      <c r="E339" s="586">
        <v>44681.770833333336</v>
      </c>
      <c r="F339" s="586">
        <v>44681.8125</v>
      </c>
      <c r="G339" s="587">
        <v>44681.8125</v>
      </c>
      <c r="H339" s="518" t="s">
        <v>1267</v>
      </c>
      <c r="I339" s="515" t="s">
        <v>820</v>
      </c>
      <c r="J339" s="545" t="s">
        <v>818</v>
      </c>
      <c r="K339" s="617">
        <v>0</v>
      </c>
      <c r="L339" s="617">
        <v>4</v>
      </c>
      <c r="M339" s="550" t="s">
        <v>45</v>
      </c>
      <c r="N339" s="59">
        <v>44704.768229166664</v>
      </c>
      <c r="O339" s="60" t="s">
        <v>166</v>
      </c>
      <c r="P339" s="61" t="s">
        <v>1362</v>
      </c>
      <c r="Q339" s="532"/>
      <c r="R339" s="499">
        <f t="shared" si="25"/>
        <v>0</v>
      </c>
      <c r="S339" s="499">
        <f t="shared" si="26"/>
        <v>3</v>
      </c>
      <c r="T339" s="63">
        <v>0.57396428925650467</v>
      </c>
      <c r="U339" s="64">
        <v>2.5104999542236328</v>
      </c>
      <c r="V339" s="505">
        <v>6.4535222318340413E-2</v>
      </c>
      <c r="W339" s="533">
        <v>0.13959946223015421</v>
      </c>
      <c r="X339" s="506">
        <v>0.78138113021850586</v>
      </c>
      <c r="Y339" s="66">
        <v>0</v>
      </c>
      <c r="Z339" s="67">
        <v>4</v>
      </c>
      <c r="AA339" s="68"/>
      <c r="AB339" s="69"/>
      <c r="AC339" s="45">
        <f t="shared" si="27"/>
        <v>44681.479166666672</v>
      </c>
      <c r="AD339" s="534">
        <f t="shared" si="28"/>
        <v>44681.4375</v>
      </c>
      <c r="AE339" s="46">
        <f t="shared" si="29"/>
        <v>44681.395833333336</v>
      </c>
    </row>
    <row r="340" spans="1:31" ht="21" customHeight="1" thickBot="1" x14ac:dyDescent="0.3">
      <c r="A340" s="521">
        <v>35</v>
      </c>
      <c r="B340" s="512">
        <v>44682</v>
      </c>
      <c r="C340" s="523">
        <v>44682.375</v>
      </c>
      <c r="D340" s="586">
        <v>44682.583333333336</v>
      </c>
      <c r="E340" s="586">
        <v>44682.625</v>
      </c>
      <c r="F340" s="586">
        <v>44682.666666666664</v>
      </c>
      <c r="G340" s="587">
        <v>44682.666666666664</v>
      </c>
      <c r="H340" s="518" t="s">
        <v>949</v>
      </c>
      <c r="I340" s="515" t="s">
        <v>177</v>
      </c>
      <c r="J340" s="545" t="s">
        <v>32</v>
      </c>
      <c r="K340" s="617">
        <v>1</v>
      </c>
      <c r="L340" s="617">
        <v>0</v>
      </c>
      <c r="M340" s="550" t="s">
        <v>24</v>
      </c>
      <c r="N340" s="59">
        <v>44704.768229166664</v>
      </c>
      <c r="O340" s="60" t="s">
        <v>166</v>
      </c>
      <c r="P340" s="61" t="s">
        <v>1362</v>
      </c>
      <c r="Q340" s="532"/>
      <c r="R340" s="499">
        <f t="shared" si="25"/>
        <v>1</v>
      </c>
      <c r="S340" s="499">
        <f t="shared" si="26"/>
        <v>1</v>
      </c>
      <c r="T340" s="63">
        <v>0.74855005741119385</v>
      </c>
      <c r="U340" s="64">
        <v>0.90449994802474976</v>
      </c>
      <c r="V340" s="505">
        <v>0.28359078521685666</v>
      </c>
      <c r="W340" s="533">
        <v>0.34476415868263671</v>
      </c>
      <c r="X340" s="506">
        <v>0.37158676981925964</v>
      </c>
      <c r="Y340" s="66">
        <v>1</v>
      </c>
      <c r="Z340" s="67">
        <v>0</v>
      </c>
      <c r="AA340" s="68"/>
      <c r="AB340" s="69"/>
      <c r="AC340" s="45">
        <f t="shared" si="27"/>
        <v>44682.333333333336</v>
      </c>
      <c r="AD340" s="534">
        <f t="shared" si="28"/>
        <v>44682.291666666664</v>
      </c>
      <c r="AE340" s="46">
        <f t="shared" si="29"/>
        <v>44682.25</v>
      </c>
    </row>
    <row r="341" spans="1:31" ht="21" customHeight="1" thickBot="1" x14ac:dyDescent="0.3">
      <c r="A341" s="521">
        <v>35</v>
      </c>
      <c r="B341" s="512">
        <v>44682</v>
      </c>
      <c r="C341" s="523">
        <v>44682.375</v>
      </c>
      <c r="D341" s="586">
        <v>44682.583333333336</v>
      </c>
      <c r="E341" s="586">
        <v>44682.625</v>
      </c>
      <c r="F341" s="586">
        <v>44682.666666666664</v>
      </c>
      <c r="G341" s="587">
        <v>44682.666666666664</v>
      </c>
      <c r="H341" s="518" t="s">
        <v>1270</v>
      </c>
      <c r="I341" s="515" t="s">
        <v>171</v>
      </c>
      <c r="J341" s="545" t="s">
        <v>64</v>
      </c>
      <c r="K341" s="617">
        <v>3</v>
      </c>
      <c r="L341" s="617">
        <v>1</v>
      </c>
      <c r="M341" s="550" t="s">
        <v>36</v>
      </c>
      <c r="N341" s="59">
        <v>44704.768229166664</v>
      </c>
      <c r="O341" s="60" t="s">
        <v>166</v>
      </c>
      <c r="P341" s="61" t="s">
        <v>1362</v>
      </c>
      <c r="Q341" s="532"/>
      <c r="R341" s="499">
        <f t="shared" si="25"/>
        <v>2</v>
      </c>
      <c r="S341" s="499">
        <f t="shared" si="26"/>
        <v>1</v>
      </c>
      <c r="T341" s="63">
        <v>2.0465497970581055</v>
      </c>
      <c r="U341" s="64">
        <v>1.3004999160766602</v>
      </c>
      <c r="V341" s="505">
        <v>0.54143185627126822</v>
      </c>
      <c r="W341" s="533">
        <v>0.21300283229137368</v>
      </c>
      <c r="X341" s="506">
        <v>0.24004250764846802</v>
      </c>
      <c r="Y341" s="66">
        <v>3</v>
      </c>
      <c r="Z341" s="67">
        <v>1</v>
      </c>
      <c r="AA341" s="68"/>
      <c r="AB341" s="69"/>
      <c r="AC341" s="45">
        <f t="shared" si="27"/>
        <v>44682.333333333336</v>
      </c>
      <c r="AD341" s="534">
        <f t="shared" si="28"/>
        <v>44682.291666666664</v>
      </c>
      <c r="AE341" s="46">
        <f t="shared" si="29"/>
        <v>44682.25</v>
      </c>
    </row>
    <row r="342" spans="1:31" ht="21" customHeight="1" thickBot="1" x14ac:dyDescent="0.3">
      <c r="A342" s="521">
        <v>35</v>
      </c>
      <c r="B342" s="512">
        <v>44682</v>
      </c>
      <c r="C342" s="523">
        <v>44682.479166666664</v>
      </c>
      <c r="D342" s="586">
        <v>44682.6875</v>
      </c>
      <c r="E342" s="586">
        <v>44682.729166666664</v>
      </c>
      <c r="F342" s="586">
        <v>44682.770833333336</v>
      </c>
      <c r="G342" s="587">
        <v>44682.770833333336</v>
      </c>
      <c r="H342" s="518" t="s">
        <v>1271</v>
      </c>
      <c r="I342" s="515" t="s">
        <v>167</v>
      </c>
      <c r="J342" s="545" t="s">
        <v>70</v>
      </c>
      <c r="K342" s="617">
        <v>1</v>
      </c>
      <c r="L342" s="617">
        <v>2</v>
      </c>
      <c r="M342" s="550" t="s">
        <v>6</v>
      </c>
      <c r="N342" s="59">
        <v>44704.768229166664</v>
      </c>
      <c r="O342" s="60" t="s">
        <v>166</v>
      </c>
      <c r="P342" s="61" t="s">
        <v>1362</v>
      </c>
      <c r="Q342" s="532"/>
      <c r="R342" s="499">
        <f t="shared" si="25"/>
        <v>1</v>
      </c>
      <c r="S342" s="499">
        <f t="shared" si="26"/>
        <v>2</v>
      </c>
      <c r="T342" s="63">
        <v>1.1885499954223633</v>
      </c>
      <c r="U342" s="64">
        <v>1.5205001831054688</v>
      </c>
      <c r="V342" s="505">
        <v>0.29693818702252456</v>
      </c>
      <c r="W342" s="533">
        <v>0.25358281792314236</v>
      </c>
      <c r="X342" s="506">
        <v>0.44824150204658508</v>
      </c>
      <c r="Y342" s="66">
        <v>1</v>
      </c>
      <c r="Z342" s="67">
        <v>2</v>
      </c>
      <c r="AA342" s="68"/>
      <c r="AB342" s="69"/>
      <c r="AC342" s="45">
        <f t="shared" si="27"/>
        <v>44682.4375</v>
      </c>
      <c r="AD342" s="534">
        <f t="shared" si="28"/>
        <v>44682.395833333328</v>
      </c>
      <c r="AE342" s="46">
        <f t="shared" si="29"/>
        <v>44682.354166666664</v>
      </c>
    </row>
    <row r="343" spans="1:31" ht="21" customHeight="1" thickBot="1" x14ac:dyDescent="0.3">
      <c r="A343" s="521">
        <v>35</v>
      </c>
      <c r="B343" s="512">
        <v>44683</v>
      </c>
      <c r="C343" s="523">
        <v>44683.625</v>
      </c>
      <c r="D343" s="586">
        <v>44683.833333333336</v>
      </c>
      <c r="E343" s="586">
        <v>44683.875</v>
      </c>
      <c r="F343" s="586">
        <v>44683.916666666664</v>
      </c>
      <c r="G343" s="587">
        <v>44683.916666666664</v>
      </c>
      <c r="H343" s="518" t="s">
        <v>1268</v>
      </c>
      <c r="I343" s="515" t="s">
        <v>174</v>
      </c>
      <c r="J343" s="545" t="s">
        <v>49</v>
      </c>
      <c r="K343" s="617">
        <v>3</v>
      </c>
      <c r="L343" s="617">
        <v>0</v>
      </c>
      <c r="M343" s="550" t="s">
        <v>364</v>
      </c>
      <c r="N343" s="59">
        <v>44704.768229166664</v>
      </c>
      <c r="O343" s="60" t="s">
        <v>166</v>
      </c>
      <c r="P343" s="61" t="s">
        <v>1362</v>
      </c>
      <c r="Q343" s="532"/>
      <c r="R343" s="499">
        <f t="shared" si="25"/>
        <v>1</v>
      </c>
      <c r="S343" s="499">
        <f t="shared" si="26"/>
        <v>1</v>
      </c>
      <c r="T343" s="63">
        <v>0.99345724923270085</v>
      </c>
      <c r="U343" s="64">
        <v>1.2904999256134033</v>
      </c>
      <c r="V343" s="505">
        <v>0.28621222565529253</v>
      </c>
      <c r="W343" s="533">
        <v>0.28082767671278924</v>
      </c>
      <c r="X343" s="506">
        <v>0.432493656873703</v>
      </c>
      <c r="Y343" s="66">
        <v>3</v>
      </c>
      <c r="Z343" s="67">
        <v>0</v>
      </c>
      <c r="AA343" s="68"/>
      <c r="AB343" s="69"/>
      <c r="AC343" s="45">
        <f t="shared" si="27"/>
        <v>44683.583333333336</v>
      </c>
      <c r="AD343" s="534">
        <f t="shared" si="28"/>
        <v>44683.541666666664</v>
      </c>
      <c r="AE343" s="46">
        <f t="shared" si="29"/>
        <v>44683.5</v>
      </c>
    </row>
    <row r="344" spans="1:31" ht="21" customHeight="1" thickBot="1" x14ac:dyDescent="0.3">
      <c r="A344" s="520">
        <v>36</v>
      </c>
      <c r="B344" s="511">
        <v>44688</v>
      </c>
      <c r="C344" s="525">
        <v>44688.416666666664</v>
      </c>
      <c r="D344" s="584">
        <v>44688.625</v>
      </c>
      <c r="E344" s="584">
        <v>44688.666666666664</v>
      </c>
      <c r="F344" s="584">
        <v>44688.708333333336</v>
      </c>
      <c r="G344" s="585">
        <v>44688.708333333336</v>
      </c>
      <c r="H344" s="517" t="s">
        <v>952</v>
      </c>
      <c r="I344" s="514" t="s">
        <v>867</v>
      </c>
      <c r="J344" s="544" t="s">
        <v>364</v>
      </c>
      <c r="K344" s="617">
        <v>3</v>
      </c>
      <c r="L344" s="617">
        <v>0</v>
      </c>
      <c r="M344" s="549" t="s">
        <v>61</v>
      </c>
      <c r="N344" s="47">
        <v>44704.768229166664</v>
      </c>
      <c r="O344" s="48" t="s">
        <v>166</v>
      </c>
      <c r="P344" s="49" t="s">
        <v>1362</v>
      </c>
      <c r="Q344" s="50"/>
      <c r="R344" s="501">
        <f t="shared" si="25"/>
        <v>1</v>
      </c>
      <c r="S344" s="501">
        <f t="shared" si="26"/>
        <v>1</v>
      </c>
      <c r="T344" s="51">
        <v>1.2261073078427995</v>
      </c>
      <c r="U344" s="52">
        <v>1.310499906539917</v>
      </c>
      <c r="V344" s="502">
        <v>0.34600339168604588</v>
      </c>
      <c r="W344" s="503">
        <v>0.26746355864252408</v>
      </c>
      <c r="X344" s="504">
        <v>0.38582450151443481</v>
      </c>
      <c r="Y344" s="53">
        <v>3</v>
      </c>
      <c r="Z344" s="54">
        <v>0</v>
      </c>
      <c r="AA344" s="55"/>
      <c r="AB344" s="56"/>
      <c r="AC344" s="83">
        <f t="shared" si="27"/>
        <v>44688.375</v>
      </c>
      <c r="AD344" s="84">
        <f t="shared" si="28"/>
        <v>44688.333333333328</v>
      </c>
      <c r="AE344" s="85">
        <f t="shared" si="29"/>
        <v>44688.291666666664</v>
      </c>
    </row>
    <row r="345" spans="1:31" ht="21" customHeight="1" thickBot="1" x14ac:dyDescent="0.3">
      <c r="A345" s="521">
        <v>36</v>
      </c>
      <c r="B345" s="512">
        <v>44688</v>
      </c>
      <c r="C345" s="523">
        <v>44688.416666666664</v>
      </c>
      <c r="D345" s="586">
        <v>44688.625</v>
      </c>
      <c r="E345" s="586">
        <v>44688.666666666664</v>
      </c>
      <c r="F345" s="586">
        <v>44688.708333333336</v>
      </c>
      <c r="G345" s="587">
        <v>44688.708333333336</v>
      </c>
      <c r="H345" s="518" t="s">
        <v>953</v>
      </c>
      <c r="I345" s="515" t="s">
        <v>169</v>
      </c>
      <c r="J345" s="545" t="s">
        <v>20</v>
      </c>
      <c r="K345" s="617">
        <v>1</v>
      </c>
      <c r="L345" s="617">
        <v>3</v>
      </c>
      <c r="M345" s="550" t="s">
        <v>10</v>
      </c>
      <c r="N345" s="59">
        <v>44704.768229166664</v>
      </c>
      <c r="O345" s="60" t="s">
        <v>166</v>
      </c>
      <c r="P345" s="61" t="s">
        <v>1362</v>
      </c>
      <c r="Q345" s="532"/>
      <c r="R345" s="499">
        <f t="shared" si="25"/>
        <v>1</v>
      </c>
      <c r="S345" s="499">
        <f t="shared" si="26"/>
        <v>2</v>
      </c>
      <c r="T345" s="63">
        <v>1.0015500783920288</v>
      </c>
      <c r="U345" s="64">
        <v>1.5304999351501465</v>
      </c>
      <c r="V345" s="505">
        <v>0.24765117063784653</v>
      </c>
      <c r="W345" s="533">
        <v>0.25681497927497821</v>
      </c>
      <c r="X345" s="506">
        <v>0.49441120028495789</v>
      </c>
      <c r="Y345" s="66">
        <v>1</v>
      </c>
      <c r="Z345" s="67">
        <v>3</v>
      </c>
      <c r="AA345" s="68"/>
      <c r="AB345" s="69"/>
      <c r="AC345" s="45">
        <f t="shared" si="27"/>
        <v>44688.375</v>
      </c>
      <c r="AD345" s="534">
        <f t="shared" si="28"/>
        <v>44688.333333333328</v>
      </c>
      <c r="AE345" s="46">
        <f t="shared" si="29"/>
        <v>44688.291666666664</v>
      </c>
    </row>
    <row r="346" spans="1:31" ht="21" customHeight="1" thickBot="1" x14ac:dyDescent="0.3">
      <c r="A346" s="521">
        <v>36</v>
      </c>
      <c r="B346" s="512">
        <v>44688</v>
      </c>
      <c r="C346" s="523">
        <v>44688.416666666664</v>
      </c>
      <c r="D346" s="586">
        <v>44688.625</v>
      </c>
      <c r="E346" s="586">
        <v>44688.666666666664</v>
      </c>
      <c r="F346" s="586">
        <v>44688.708333333336</v>
      </c>
      <c r="G346" s="587">
        <v>44688.708333333336</v>
      </c>
      <c r="H346" s="518" t="s">
        <v>1275</v>
      </c>
      <c r="I346" s="515" t="s">
        <v>181</v>
      </c>
      <c r="J346" s="545" t="s">
        <v>24</v>
      </c>
      <c r="K346" s="617">
        <v>2</v>
      </c>
      <c r="L346" s="617">
        <v>2</v>
      </c>
      <c r="M346" s="550" t="s">
        <v>74</v>
      </c>
      <c r="N346" s="59">
        <v>44704.768229166664</v>
      </c>
      <c r="O346" s="60" t="s">
        <v>166</v>
      </c>
      <c r="P346" s="61" t="s">
        <v>1362</v>
      </c>
      <c r="Q346" s="532"/>
      <c r="R346" s="499">
        <f t="shared" si="25"/>
        <v>2</v>
      </c>
      <c r="S346" s="499">
        <f t="shared" si="26"/>
        <v>0</v>
      </c>
      <c r="T346" s="63">
        <v>1.6693285192762102</v>
      </c>
      <c r="U346" s="64">
        <v>0.68050003051757813</v>
      </c>
      <c r="V346" s="505">
        <v>0.6106038408696407</v>
      </c>
      <c r="W346" s="533">
        <v>0.2386866275113563</v>
      </c>
      <c r="X346" s="506">
        <v>0.14900770783424377</v>
      </c>
      <c r="Y346" s="66">
        <v>2</v>
      </c>
      <c r="Z346" s="67">
        <v>2</v>
      </c>
      <c r="AA346" s="68"/>
      <c r="AB346" s="69"/>
      <c r="AC346" s="45">
        <f t="shared" si="27"/>
        <v>44688.375</v>
      </c>
      <c r="AD346" s="534">
        <f t="shared" si="28"/>
        <v>44688.333333333328</v>
      </c>
      <c r="AE346" s="46">
        <f t="shared" si="29"/>
        <v>44688.291666666664</v>
      </c>
    </row>
    <row r="347" spans="1:31" ht="21" customHeight="1" thickBot="1" x14ac:dyDescent="0.3">
      <c r="A347" s="521">
        <v>36</v>
      </c>
      <c r="B347" s="512">
        <v>44688</v>
      </c>
      <c r="C347" s="523">
        <v>44688.416666666664</v>
      </c>
      <c r="D347" s="586">
        <v>44688.625</v>
      </c>
      <c r="E347" s="586">
        <v>44688.666666666664</v>
      </c>
      <c r="F347" s="586">
        <v>44688.708333333336</v>
      </c>
      <c r="G347" s="587">
        <v>44688.708333333336</v>
      </c>
      <c r="H347" s="518" t="s">
        <v>954</v>
      </c>
      <c r="I347" s="515" t="s">
        <v>170</v>
      </c>
      <c r="J347" s="545" t="s">
        <v>28</v>
      </c>
      <c r="K347" s="617">
        <v>1</v>
      </c>
      <c r="L347" s="617">
        <v>0</v>
      </c>
      <c r="M347" s="550" t="s">
        <v>67</v>
      </c>
      <c r="N347" s="59">
        <v>44704.768229166664</v>
      </c>
      <c r="O347" s="60" t="s">
        <v>166</v>
      </c>
      <c r="P347" s="61" t="s">
        <v>1362</v>
      </c>
      <c r="Q347" s="532"/>
      <c r="R347" s="499">
        <f t="shared" si="25"/>
        <v>2</v>
      </c>
      <c r="S347" s="499">
        <f t="shared" si="26"/>
        <v>1</v>
      </c>
      <c r="T347" s="63">
        <v>1.7605499029159546</v>
      </c>
      <c r="U347" s="64">
        <v>0.90050005912780762</v>
      </c>
      <c r="V347" s="505">
        <v>0.57455684475704671</v>
      </c>
      <c r="W347" s="533">
        <v>0.23310999649446373</v>
      </c>
      <c r="X347" s="506">
        <v>0.19001442193984985</v>
      </c>
      <c r="Y347" s="66">
        <v>1</v>
      </c>
      <c r="Z347" s="67">
        <v>0</v>
      </c>
      <c r="AA347" s="68"/>
      <c r="AB347" s="69"/>
      <c r="AC347" s="45">
        <f t="shared" si="27"/>
        <v>44688.375</v>
      </c>
      <c r="AD347" s="534">
        <f t="shared" si="28"/>
        <v>44688.333333333328</v>
      </c>
      <c r="AE347" s="46">
        <f t="shared" si="29"/>
        <v>44688.291666666664</v>
      </c>
    </row>
    <row r="348" spans="1:31" ht="21" customHeight="1" thickBot="1" x14ac:dyDescent="0.3">
      <c r="A348" s="521">
        <v>36</v>
      </c>
      <c r="B348" s="512">
        <v>44688</v>
      </c>
      <c r="C348" s="523">
        <v>44688.520833333336</v>
      </c>
      <c r="D348" s="586">
        <v>44688.729166666664</v>
      </c>
      <c r="E348" s="586">
        <v>44688.770833333336</v>
      </c>
      <c r="F348" s="586">
        <v>44688.8125</v>
      </c>
      <c r="G348" s="587">
        <v>44688.8125</v>
      </c>
      <c r="H348" s="518" t="s">
        <v>1274</v>
      </c>
      <c r="I348" s="515" t="s">
        <v>875</v>
      </c>
      <c r="J348" s="545" t="s">
        <v>16</v>
      </c>
      <c r="K348" s="617">
        <v>4</v>
      </c>
      <c r="L348" s="617">
        <v>0</v>
      </c>
      <c r="M348" s="550" t="s">
        <v>49</v>
      </c>
      <c r="N348" s="59">
        <v>44704.768229166664</v>
      </c>
      <c r="O348" s="60" t="s">
        <v>166</v>
      </c>
      <c r="P348" s="61" t="s">
        <v>1362</v>
      </c>
      <c r="Q348" s="532"/>
      <c r="R348" s="499">
        <f t="shared" si="25"/>
        <v>1</v>
      </c>
      <c r="S348" s="499">
        <f t="shared" si="26"/>
        <v>1</v>
      </c>
      <c r="T348" s="63">
        <v>1.3095500469207764</v>
      </c>
      <c r="U348" s="64">
        <v>0.95750010013580322</v>
      </c>
      <c r="V348" s="505">
        <v>0.4463693642869761</v>
      </c>
      <c r="W348" s="533">
        <v>0.28041284270305039</v>
      </c>
      <c r="X348" s="506">
        <v>0.27273273468017578</v>
      </c>
      <c r="Y348" s="66">
        <v>4</v>
      </c>
      <c r="Z348" s="67">
        <v>0</v>
      </c>
      <c r="AA348" s="68"/>
      <c r="AB348" s="69"/>
      <c r="AC348" s="45">
        <f t="shared" si="27"/>
        <v>44688.479166666672</v>
      </c>
      <c r="AD348" s="534">
        <f t="shared" si="28"/>
        <v>44688.4375</v>
      </c>
      <c r="AE348" s="46">
        <f t="shared" si="29"/>
        <v>44688.395833333336</v>
      </c>
    </row>
    <row r="349" spans="1:31" ht="21" customHeight="1" thickBot="1" x14ac:dyDescent="0.3">
      <c r="A349" s="521">
        <v>36</v>
      </c>
      <c r="B349" s="512">
        <v>44688</v>
      </c>
      <c r="C349" s="523">
        <v>44688.614583333336</v>
      </c>
      <c r="D349" s="586">
        <v>44688.822916666664</v>
      </c>
      <c r="E349" s="586">
        <v>44688.864583333336</v>
      </c>
      <c r="F349" s="586">
        <v>44688.90625</v>
      </c>
      <c r="G349" s="587">
        <v>44688.90625</v>
      </c>
      <c r="H349" s="518" t="s">
        <v>1277</v>
      </c>
      <c r="I349" s="515" t="s">
        <v>165</v>
      </c>
      <c r="J349" s="545" t="s">
        <v>41</v>
      </c>
      <c r="K349" s="617">
        <v>1</v>
      </c>
      <c r="L349" s="617">
        <v>1</v>
      </c>
      <c r="M349" s="550" t="s">
        <v>64</v>
      </c>
      <c r="N349" s="59">
        <v>44704.768229166664</v>
      </c>
      <c r="O349" s="60" t="s">
        <v>166</v>
      </c>
      <c r="P349" s="61" t="s">
        <v>1362</v>
      </c>
      <c r="Q349" s="532"/>
      <c r="R349" s="499">
        <f t="shared" si="25"/>
        <v>3</v>
      </c>
      <c r="S349" s="499">
        <f t="shared" si="26"/>
        <v>1</v>
      </c>
      <c r="T349" s="63">
        <v>2.4975500106811523</v>
      </c>
      <c r="U349" s="64">
        <v>1.0804284811019897</v>
      </c>
      <c r="V349" s="505">
        <v>0.66839423104956197</v>
      </c>
      <c r="W349" s="533">
        <v>0.17226622884425014</v>
      </c>
      <c r="X349" s="506">
        <v>0.14508873224258423</v>
      </c>
      <c r="Y349" s="66">
        <v>1</v>
      </c>
      <c r="Z349" s="67">
        <v>1</v>
      </c>
      <c r="AA349" s="68"/>
      <c r="AB349" s="69"/>
      <c r="AC349" s="45">
        <f t="shared" si="27"/>
        <v>44688.572916666672</v>
      </c>
      <c r="AD349" s="534">
        <f t="shared" si="28"/>
        <v>44688.53125</v>
      </c>
      <c r="AE349" s="46">
        <f t="shared" si="29"/>
        <v>44688.489583333336</v>
      </c>
    </row>
    <row r="350" spans="1:31" ht="21" customHeight="1" thickBot="1" x14ac:dyDescent="0.3">
      <c r="A350" s="521">
        <v>36</v>
      </c>
      <c r="B350" s="512">
        <v>44689</v>
      </c>
      <c r="C350" s="523">
        <v>44689.375</v>
      </c>
      <c r="D350" s="586">
        <v>44689.583333333336</v>
      </c>
      <c r="E350" s="586">
        <v>44689.625</v>
      </c>
      <c r="F350" s="586">
        <v>44689.666666666664</v>
      </c>
      <c r="G350" s="587">
        <v>44689.666666666664</v>
      </c>
      <c r="H350" s="518" t="s">
        <v>1273</v>
      </c>
      <c r="I350" s="515" t="s">
        <v>175</v>
      </c>
      <c r="J350" s="545" t="s">
        <v>6</v>
      </c>
      <c r="K350" s="617">
        <v>2</v>
      </c>
      <c r="L350" s="617">
        <v>1</v>
      </c>
      <c r="M350" s="550" t="s">
        <v>818</v>
      </c>
      <c r="N350" s="59">
        <v>44704.768229166664</v>
      </c>
      <c r="O350" s="60" t="s">
        <v>166</v>
      </c>
      <c r="P350" s="61" t="s">
        <v>1362</v>
      </c>
      <c r="Q350" s="532"/>
      <c r="R350" s="499">
        <f t="shared" si="25"/>
        <v>2</v>
      </c>
      <c r="S350" s="499">
        <f t="shared" si="26"/>
        <v>1</v>
      </c>
      <c r="T350" s="63">
        <v>2.0355501174926758</v>
      </c>
      <c r="U350" s="64">
        <v>1.0304999351501465</v>
      </c>
      <c r="V350" s="505">
        <v>0.60097555145552606</v>
      </c>
      <c r="W350" s="533">
        <v>0.20928526383900406</v>
      </c>
      <c r="X350" s="506">
        <v>0.18466272950172424</v>
      </c>
      <c r="Y350" s="66">
        <v>2</v>
      </c>
      <c r="Z350" s="67">
        <v>1</v>
      </c>
      <c r="AA350" s="68"/>
      <c r="AB350" s="69"/>
      <c r="AC350" s="45">
        <f t="shared" si="27"/>
        <v>44689.333333333336</v>
      </c>
      <c r="AD350" s="534">
        <f t="shared" si="28"/>
        <v>44689.291666666664</v>
      </c>
      <c r="AE350" s="46">
        <f t="shared" si="29"/>
        <v>44689.25</v>
      </c>
    </row>
    <row r="351" spans="1:31" ht="21" customHeight="1" thickBot="1" x14ac:dyDescent="0.3">
      <c r="A351" s="521">
        <v>36</v>
      </c>
      <c r="B351" s="512">
        <v>44689</v>
      </c>
      <c r="C351" s="523">
        <v>44689.375</v>
      </c>
      <c r="D351" s="586">
        <v>44689.583333333336</v>
      </c>
      <c r="E351" s="586">
        <v>44689.625</v>
      </c>
      <c r="F351" s="586">
        <v>44689.666666666664</v>
      </c>
      <c r="G351" s="587">
        <v>44689.666666666664</v>
      </c>
      <c r="H351" s="518" t="s">
        <v>1276</v>
      </c>
      <c r="I351" s="515" t="s">
        <v>172</v>
      </c>
      <c r="J351" s="545" t="s">
        <v>36</v>
      </c>
      <c r="K351" s="617">
        <v>1</v>
      </c>
      <c r="L351" s="617">
        <v>2</v>
      </c>
      <c r="M351" s="550" t="s">
        <v>32</v>
      </c>
      <c r="N351" s="59">
        <v>44704.768229166664</v>
      </c>
      <c r="O351" s="60" t="s">
        <v>166</v>
      </c>
      <c r="P351" s="61" t="s">
        <v>1362</v>
      </c>
      <c r="Q351" s="532"/>
      <c r="R351" s="499">
        <f t="shared" si="25"/>
        <v>2</v>
      </c>
      <c r="S351" s="499">
        <f t="shared" si="26"/>
        <v>1</v>
      </c>
      <c r="T351" s="63">
        <v>1.7605501413345337</v>
      </c>
      <c r="U351" s="64">
        <v>1.2105000019073486</v>
      </c>
      <c r="V351" s="505">
        <v>0.50056322506717688</v>
      </c>
      <c r="W351" s="533">
        <v>0.23444088032254101</v>
      </c>
      <c r="X351" s="506">
        <v>0.26245671510696411</v>
      </c>
      <c r="Y351" s="66">
        <v>1</v>
      </c>
      <c r="Z351" s="67">
        <v>2</v>
      </c>
      <c r="AA351" s="68"/>
      <c r="AB351" s="69"/>
      <c r="AC351" s="45">
        <f t="shared" si="27"/>
        <v>44689.333333333336</v>
      </c>
      <c r="AD351" s="534">
        <f t="shared" si="28"/>
        <v>44689.291666666664</v>
      </c>
      <c r="AE351" s="46">
        <f t="shared" si="29"/>
        <v>44689.25</v>
      </c>
    </row>
    <row r="352" spans="1:31" ht="21" customHeight="1" thickBot="1" x14ac:dyDescent="0.3">
      <c r="A352" s="521">
        <v>36</v>
      </c>
      <c r="B352" s="512">
        <v>44689</v>
      </c>
      <c r="C352" s="523">
        <v>44689.375</v>
      </c>
      <c r="D352" s="586">
        <v>44689.583333333336</v>
      </c>
      <c r="E352" s="586">
        <v>44689.625</v>
      </c>
      <c r="F352" s="586">
        <v>44689.666666666664</v>
      </c>
      <c r="G352" s="587">
        <v>44689.666666666664</v>
      </c>
      <c r="H352" s="518" t="s">
        <v>1279</v>
      </c>
      <c r="I352" s="515" t="s">
        <v>872</v>
      </c>
      <c r="J352" s="545" t="s">
        <v>967</v>
      </c>
      <c r="K352" s="617">
        <v>0</v>
      </c>
      <c r="L352" s="617">
        <v>4</v>
      </c>
      <c r="M352" s="550" t="s">
        <v>70</v>
      </c>
      <c r="N352" s="59">
        <v>44704.768229166664</v>
      </c>
      <c r="O352" s="60" t="s">
        <v>166</v>
      </c>
      <c r="P352" s="61" t="s">
        <v>1362</v>
      </c>
      <c r="Q352" s="532"/>
      <c r="R352" s="499">
        <f t="shared" si="25"/>
        <v>1</v>
      </c>
      <c r="S352" s="499">
        <f t="shared" si="26"/>
        <v>2</v>
      </c>
      <c r="T352" s="63">
        <v>1.0675500631332397</v>
      </c>
      <c r="U352" s="64">
        <v>1.7905001640319824</v>
      </c>
      <c r="V352" s="505">
        <v>0.22476214462824076</v>
      </c>
      <c r="W352" s="533">
        <v>0.2320406452626568</v>
      </c>
      <c r="X352" s="506">
        <v>0.540577232837677</v>
      </c>
      <c r="Y352" s="66">
        <v>0</v>
      </c>
      <c r="Z352" s="67">
        <v>4</v>
      </c>
      <c r="AA352" s="68"/>
      <c r="AB352" s="69"/>
      <c r="AC352" s="45">
        <f t="shared" si="27"/>
        <v>44689.333333333336</v>
      </c>
      <c r="AD352" s="534">
        <f t="shared" si="28"/>
        <v>44689.291666666664</v>
      </c>
      <c r="AE352" s="46">
        <f t="shared" si="29"/>
        <v>44689.25</v>
      </c>
    </row>
    <row r="353" spans="1:31" ht="21" customHeight="1" thickBot="1" x14ac:dyDescent="0.3">
      <c r="A353" s="521">
        <v>36</v>
      </c>
      <c r="B353" s="512">
        <v>44689</v>
      </c>
      <c r="C353" s="523">
        <v>44689.479166666664</v>
      </c>
      <c r="D353" s="586">
        <v>44689.6875</v>
      </c>
      <c r="E353" s="586">
        <v>44689.729166666664</v>
      </c>
      <c r="F353" s="586">
        <v>44689.770833333336</v>
      </c>
      <c r="G353" s="587">
        <v>44689.770833333336</v>
      </c>
      <c r="H353" s="518" t="s">
        <v>1278</v>
      </c>
      <c r="I353" s="515" t="s">
        <v>179</v>
      </c>
      <c r="J353" s="545" t="s">
        <v>45</v>
      </c>
      <c r="K353" s="617">
        <v>5</v>
      </c>
      <c r="L353" s="617">
        <v>0</v>
      </c>
      <c r="M353" s="550" t="s">
        <v>53</v>
      </c>
      <c r="N353" s="59">
        <v>44704.768229166664</v>
      </c>
      <c r="O353" s="60" t="s">
        <v>166</v>
      </c>
      <c r="P353" s="61" t="s">
        <v>1362</v>
      </c>
      <c r="Q353" s="532"/>
      <c r="R353" s="499">
        <f t="shared" si="25"/>
        <v>3</v>
      </c>
      <c r="S353" s="499">
        <f t="shared" si="26"/>
        <v>0</v>
      </c>
      <c r="T353" s="63">
        <v>2.4645500183105469</v>
      </c>
      <c r="U353" s="64">
        <v>0.5704999566078186</v>
      </c>
      <c r="V353" s="505">
        <v>0.77690345584082576</v>
      </c>
      <c r="W353" s="533">
        <v>0.14347862682754081</v>
      </c>
      <c r="X353" s="506">
        <v>6.6390670835971832E-2</v>
      </c>
      <c r="Y353" s="66">
        <v>5</v>
      </c>
      <c r="Z353" s="67">
        <v>0</v>
      </c>
      <c r="AA353" s="68"/>
      <c r="AB353" s="69"/>
      <c r="AC353" s="45">
        <f t="shared" si="27"/>
        <v>44689.4375</v>
      </c>
      <c r="AD353" s="534">
        <f t="shared" si="28"/>
        <v>44689.395833333328</v>
      </c>
      <c r="AE353" s="46">
        <f t="shared" si="29"/>
        <v>44689.354166666664</v>
      </c>
    </row>
    <row r="354" spans="1:31" ht="21" customHeight="1" thickBot="1" x14ac:dyDescent="0.3">
      <c r="A354" s="520">
        <v>33</v>
      </c>
      <c r="B354" s="511">
        <v>44691</v>
      </c>
      <c r="C354" s="525">
        <v>44691.625</v>
      </c>
      <c r="D354" s="584">
        <v>44691.833333333336</v>
      </c>
      <c r="E354" s="584">
        <v>44691.875</v>
      </c>
      <c r="F354" s="584">
        <v>44691.916666666664</v>
      </c>
      <c r="G354" s="585">
        <v>44691.916666666664</v>
      </c>
      <c r="H354" s="517" t="s">
        <v>944</v>
      </c>
      <c r="I354" s="514" t="s">
        <v>176</v>
      </c>
      <c r="J354" s="544" t="s">
        <v>10</v>
      </c>
      <c r="K354" s="617">
        <v>1</v>
      </c>
      <c r="L354" s="617">
        <v>2</v>
      </c>
      <c r="M354" s="549" t="s">
        <v>41</v>
      </c>
      <c r="N354" s="47">
        <v>44704.768229166664</v>
      </c>
      <c r="O354" s="48" t="s">
        <v>166</v>
      </c>
      <c r="P354" s="49" t="s">
        <v>1362</v>
      </c>
      <c r="Q354" s="50"/>
      <c r="R354" s="501">
        <f t="shared" si="25"/>
        <v>0</v>
      </c>
      <c r="S354" s="501">
        <f t="shared" si="26"/>
        <v>1</v>
      </c>
      <c r="T354" s="51">
        <v>0.42923569679260254</v>
      </c>
      <c r="U354" s="52">
        <v>0.9730713963508606</v>
      </c>
      <c r="V354" s="502">
        <v>0.15924589013990656</v>
      </c>
      <c r="W354" s="503">
        <v>0.36003058798043597</v>
      </c>
      <c r="X354" s="504">
        <v>0.48065286874771118</v>
      </c>
      <c r="Y354" s="53">
        <v>1</v>
      </c>
      <c r="Z354" s="54">
        <v>2</v>
      </c>
      <c r="AA354" s="55"/>
      <c r="AB354" s="56"/>
      <c r="AC354" s="83">
        <f t="shared" si="27"/>
        <v>44691.583333333336</v>
      </c>
      <c r="AD354" s="84">
        <f t="shared" si="28"/>
        <v>44691.541666666664</v>
      </c>
      <c r="AE354" s="85">
        <f t="shared" si="29"/>
        <v>44691.5</v>
      </c>
    </row>
    <row r="355" spans="1:31" ht="21" customHeight="1" thickBot="1" x14ac:dyDescent="0.3">
      <c r="A355" s="521">
        <v>33</v>
      </c>
      <c r="B355" s="512">
        <v>44692</v>
      </c>
      <c r="C355" s="523">
        <v>44692.604166666664</v>
      </c>
      <c r="D355" s="586">
        <v>44692.8125</v>
      </c>
      <c r="E355" s="586">
        <v>44692.854166666664</v>
      </c>
      <c r="F355" s="586">
        <v>44692.895833333336</v>
      </c>
      <c r="G355" s="587">
        <v>44692.895833333336</v>
      </c>
      <c r="H355" s="518" t="s">
        <v>1251</v>
      </c>
      <c r="I355" s="515" t="s">
        <v>820</v>
      </c>
      <c r="J355" s="545" t="s">
        <v>818</v>
      </c>
      <c r="K355" s="617">
        <v>0</v>
      </c>
      <c r="L355" s="617">
        <v>3</v>
      </c>
      <c r="M355" s="550" t="s">
        <v>24</v>
      </c>
      <c r="N355" s="59">
        <v>44704.768229166664</v>
      </c>
      <c r="O355" s="60" t="s">
        <v>166</v>
      </c>
      <c r="P355" s="61" t="s">
        <v>1362</v>
      </c>
      <c r="Q355" s="532"/>
      <c r="R355" s="499">
        <f t="shared" si="25"/>
        <v>0</v>
      </c>
      <c r="S355" s="499">
        <f t="shared" si="26"/>
        <v>1</v>
      </c>
      <c r="T355" s="63">
        <v>0.41509284291948589</v>
      </c>
      <c r="U355" s="64">
        <v>1.2802857160568237</v>
      </c>
      <c r="V355" s="505">
        <v>0.11987266416580582</v>
      </c>
      <c r="W355" s="533">
        <v>0.29481383204024064</v>
      </c>
      <c r="X355" s="506">
        <v>0.58494436740875244</v>
      </c>
      <c r="Y355" s="66">
        <v>0</v>
      </c>
      <c r="Z355" s="67">
        <v>3</v>
      </c>
      <c r="AA355" s="68"/>
      <c r="AB355" s="69"/>
      <c r="AC355" s="45">
        <f t="shared" si="27"/>
        <v>44692.5625</v>
      </c>
      <c r="AD355" s="534">
        <f t="shared" si="28"/>
        <v>44692.520833333328</v>
      </c>
      <c r="AE355" s="46">
        <f t="shared" si="29"/>
        <v>44692.479166666664</v>
      </c>
    </row>
    <row r="356" spans="1:31" ht="21" customHeight="1" thickBot="1" x14ac:dyDescent="0.3">
      <c r="A356" s="520">
        <v>21</v>
      </c>
      <c r="B356" s="511">
        <v>44692</v>
      </c>
      <c r="C356" s="525">
        <v>44692.614583333336</v>
      </c>
      <c r="D356" s="584">
        <v>44692.822916666664</v>
      </c>
      <c r="E356" s="584">
        <v>44692.864583333336</v>
      </c>
      <c r="F356" s="584">
        <v>44692.90625</v>
      </c>
      <c r="G356" s="585">
        <v>44692.90625</v>
      </c>
      <c r="H356" s="517" t="s">
        <v>1162</v>
      </c>
      <c r="I356" s="514" t="s">
        <v>172</v>
      </c>
      <c r="J356" s="544" t="s">
        <v>36</v>
      </c>
      <c r="K356" s="617">
        <v>3</v>
      </c>
      <c r="L356" s="617">
        <v>0</v>
      </c>
      <c r="M356" s="549" t="s">
        <v>967</v>
      </c>
      <c r="N356" s="47">
        <v>44704.768229166664</v>
      </c>
      <c r="O356" s="48" t="s">
        <v>166</v>
      </c>
      <c r="P356" s="49" t="s">
        <v>1362</v>
      </c>
      <c r="Q356" s="50"/>
      <c r="R356" s="501">
        <f t="shared" si="25"/>
        <v>1</v>
      </c>
      <c r="S356" s="501">
        <f t="shared" si="26"/>
        <v>0</v>
      </c>
      <c r="T356" s="51">
        <v>0.86766426903860905</v>
      </c>
      <c r="U356" s="52">
        <v>0.46307143568992615</v>
      </c>
      <c r="V356" s="502">
        <v>0.43191109968297281</v>
      </c>
      <c r="W356" s="503">
        <v>0.38162355593143171</v>
      </c>
      <c r="X356" s="504">
        <v>0.1864301860332489</v>
      </c>
      <c r="Y356" s="53">
        <v>3</v>
      </c>
      <c r="Z356" s="54">
        <v>0</v>
      </c>
      <c r="AA356" s="55"/>
      <c r="AB356" s="56"/>
      <c r="AC356" s="83">
        <f t="shared" si="27"/>
        <v>44692.572916666672</v>
      </c>
      <c r="AD356" s="84">
        <f t="shared" si="28"/>
        <v>44692.53125</v>
      </c>
      <c r="AE356" s="85">
        <f t="shared" si="29"/>
        <v>44692.489583333336</v>
      </c>
    </row>
    <row r="357" spans="1:31" ht="21" customHeight="1" thickBot="1" x14ac:dyDescent="0.3">
      <c r="A357" s="520">
        <v>30</v>
      </c>
      <c r="B357" s="511">
        <v>44692</v>
      </c>
      <c r="C357" s="525">
        <v>44692.614583333336</v>
      </c>
      <c r="D357" s="584">
        <v>44692.822916666664</v>
      </c>
      <c r="E357" s="584">
        <v>44692.864583333336</v>
      </c>
      <c r="F357" s="584">
        <v>44692.90625</v>
      </c>
      <c r="G357" s="585">
        <v>44692.90625</v>
      </c>
      <c r="H357" s="517" t="s">
        <v>939</v>
      </c>
      <c r="I357" s="514" t="s">
        <v>871</v>
      </c>
      <c r="J357" s="544" t="s">
        <v>67</v>
      </c>
      <c r="K357" s="617">
        <v>0</v>
      </c>
      <c r="L357" s="617">
        <v>0</v>
      </c>
      <c r="M357" s="549" t="s">
        <v>32</v>
      </c>
      <c r="N357" s="47">
        <v>44704.768229166664</v>
      </c>
      <c r="O357" s="48" t="s">
        <v>166</v>
      </c>
      <c r="P357" s="49" t="s">
        <v>1362</v>
      </c>
      <c r="Q357" s="50"/>
      <c r="R357" s="501">
        <f t="shared" si="25"/>
        <v>1</v>
      </c>
      <c r="S357" s="501">
        <f t="shared" si="26"/>
        <v>1</v>
      </c>
      <c r="T357" s="51">
        <v>0.76088571548461914</v>
      </c>
      <c r="U357" s="52">
        <v>0.5959286093711853</v>
      </c>
      <c r="V357" s="502">
        <v>0.35601149831502155</v>
      </c>
      <c r="W357" s="503">
        <v>0.38815027349337744</v>
      </c>
      <c r="X357" s="504">
        <v>0.25581991672515869</v>
      </c>
      <c r="Y357" s="53">
        <v>0</v>
      </c>
      <c r="Z357" s="54">
        <v>0</v>
      </c>
      <c r="AA357" s="55"/>
      <c r="AB357" s="56"/>
      <c r="AC357" s="83">
        <f t="shared" si="27"/>
        <v>44692.572916666672</v>
      </c>
      <c r="AD357" s="84">
        <f t="shared" si="28"/>
        <v>44692.53125</v>
      </c>
      <c r="AE357" s="85">
        <f t="shared" si="29"/>
        <v>44692.489583333336</v>
      </c>
    </row>
    <row r="358" spans="1:31" ht="21" customHeight="1" thickBot="1" x14ac:dyDescent="0.3">
      <c r="A358" s="520">
        <v>33</v>
      </c>
      <c r="B358" s="511">
        <v>44692</v>
      </c>
      <c r="C358" s="525">
        <v>44692.635416666664</v>
      </c>
      <c r="D358" s="584">
        <v>44692.84375</v>
      </c>
      <c r="E358" s="584">
        <v>44692.885416666664</v>
      </c>
      <c r="F358" s="584">
        <v>44692.927083333336</v>
      </c>
      <c r="G358" s="585">
        <v>44692.927083333336</v>
      </c>
      <c r="H358" s="517" t="s">
        <v>1256</v>
      </c>
      <c r="I358" s="514" t="s">
        <v>182</v>
      </c>
      <c r="J358" s="544" t="s">
        <v>74</v>
      </c>
      <c r="K358" s="617">
        <v>1</v>
      </c>
      <c r="L358" s="617">
        <v>5</v>
      </c>
      <c r="M358" s="549" t="s">
        <v>45</v>
      </c>
      <c r="N358" s="47">
        <v>44704.768229166664</v>
      </c>
      <c r="O358" s="48" t="s">
        <v>166</v>
      </c>
      <c r="P358" s="49" t="s">
        <v>1362</v>
      </c>
      <c r="Q358" s="50"/>
      <c r="R358" s="501">
        <f t="shared" si="25"/>
        <v>0</v>
      </c>
      <c r="S358" s="501">
        <f t="shared" si="26"/>
        <v>1</v>
      </c>
      <c r="T358" s="51">
        <v>0.33345716340201242</v>
      </c>
      <c r="U358" s="52">
        <v>0.87449997663497925</v>
      </c>
      <c r="V358" s="502">
        <v>0.13533784503106855</v>
      </c>
      <c r="W358" s="503">
        <v>0.39250360527328304</v>
      </c>
      <c r="X358" s="504">
        <v>0.4721221923828125</v>
      </c>
      <c r="Y358" s="53">
        <v>1</v>
      </c>
      <c r="Z358" s="54">
        <v>5</v>
      </c>
      <c r="AA358" s="55"/>
      <c r="AB358" s="56"/>
      <c r="AC358" s="83">
        <f t="shared" si="27"/>
        <v>44692.59375</v>
      </c>
      <c r="AD358" s="84">
        <f t="shared" si="28"/>
        <v>44692.552083333328</v>
      </c>
      <c r="AE358" s="85">
        <f t="shared" si="29"/>
        <v>44692.510416666664</v>
      </c>
    </row>
    <row r="359" spans="1:31" ht="21" customHeight="1" thickBot="1" x14ac:dyDescent="0.3">
      <c r="A359" s="520">
        <v>22</v>
      </c>
      <c r="B359" s="511">
        <v>44693</v>
      </c>
      <c r="C359" s="525">
        <v>44693.614583333336</v>
      </c>
      <c r="D359" s="584">
        <v>44693.822916666664</v>
      </c>
      <c r="E359" s="584">
        <v>44693.864583333336</v>
      </c>
      <c r="F359" s="584">
        <v>44693.90625</v>
      </c>
      <c r="G359" s="585">
        <v>44693.90625</v>
      </c>
      <c r="H359" s="517" t="s">
        <v>1172</v>
      </c>
      <c r="I359" s="514" t="s">
        <v>171</v>
      </c>
      <c r="J359" s="544" t="s">
        <v>64</v>
      </c>
      <c r="K359" s="617">
        <v>3</v>
      </c>
      <c r="L359" s="617">
        <v>0</v>
      </c>
      <c r="M359" s="549" t="s">
        <v>6</v>
      </c>
      <c r="N359" s="47">
        <v>44704.768229166664</v>
      </c>
      <c r="O359" s="48" t="s">
        <v>166</v>
      </c>
      <c r="P359" s="49" t="s">
        <v>1362</v>
      </c>
      <c r="Q359" s="50"/>
      <c r="R359" s="501">
        <f t="shared" si="25"/>
        <v>1</v>
      </c>
      <c r="S359" s="501">
        <f t="shared" si="26"/>
        <v>1</v>
      </c>
      <c r="T359" s="51">
        <v>1.1632497821535384</v>
      </c>
      <c r="U359" s="52">
        <v>0.8117142915725708</v>
      </c>
      <c r="V359" s="502">
        <v>0.43968566983987484</v>
      </c>
      <c r="W359" s="503">
        <v>0.30416674151267614</v>
      </c>
      <c r="X359" s="504">
        <v>0.25591635704040527</v>
      </c>
      <c r="Y359" s="53">
        <v>3</v>
      </c>
      <c r="Z359" s="54">
        <v>0</v>
      </c>
      <c r="AA359" s="55"/>
      <c r="AB359" s="56"/>
      <c r="AC359" s="83">
        <f t="shared" si="27"/>
        <v>44693.572916666672</v>
      </c>
      <c r="AD359" s="84">
        <f t="shared" si="28"/>
        <v>44693.53125</v>
      </c>
      <c r="AE359" s="85">
        <f t="shared" si="29"/>
        <v>44693.489583333336</v>
      </c>
    </row>
    <row r="360" spans="1:31" ht="21" customHeight="1" thickBot="1" x14ac:dyDescent="0.3">
      <c r="A360" s="520">
        <v>37</v>
      </c>
      <c r="B360" s="511">
        <v>44696</v>
      </c>
      <c r="C360" s="525">
        <v>44696.291666666664</v>
      </c>
      <c r="D360" s="584">
        <v>44696.5</v>
      </c>
      <c r="E360" s="584">
        <v>44696.541666666664</v>
      </c>
      <c r="F360" s="584">
        <v>44696.583333333336</v>
      </c>
      <c r="G360" s="585">
        <v>44696.583333333336</v>
      </c>
      <c r="H360" s="517" t="s">
        <v>1283</v>
      </c>
      <c r="I360" s="514" t="s">
        <v>171</v>
      </c>
      <c r="J360" s="544" t="s">
        <v>64</v>
      </c>
      <c r="K360" s="617">
        <v>1</v>
      </c>
      <c r="L360" s="617">
        <v>0</v>
      </c>
      <c r="M360" s="549" t="s">
        <v>20</v>
      </c>
      <c r="N360" s="47">
        <v>44704.768229166664</v>
      </c>
      <c r="O360" s="48" t="s">
        <v>166</v>
      </c>
      <c r="P360" s="49" t="s">
        <v>1362</v>
      </c>
      <c r="Q360" s="50"/>
      <c r="R360" s="501">
        <f t="shared" si="25"/>
        <v>1</v>
      </c>
      <c r="S360" s="501">
        <f t="shared" si="26"/>
        <v>1</v>
      </c>
      <c r="T360" s="51">
        <v>0.88652137347630089</v>
      </c>
      <c r="U360" s="52">
        <v>0.91050004959106445</v>
      </c>
      <c r="V360" s="502">
        <v>0.32881870452891088</v>
      </c>
      <c r="W360" s="503">
        <v>0.32916861872340025</v>
      </c>
      <c r="X360" s="504">
        <v>0.34192651510238647</v>
      </c>
      <c r="Y360" s="53">
        <v>1</v>
      </c>
      <c r="Z360" s="54">
        <v>0</v>
      </c>
      <c r="AA360" s="55"/>
      <c r="AB360" s="56"/>
      <c r="AC360" s="83">
        <f t="shared" si="27"/>
        <v>44696.25</v>
      </c>
      <c r="AD360" s="84">
        <f t="shared" si="28"/>
        <v>44696.208333333328</v>
      </c>
      <c r="AE360" s="85">
        <f t="shared" si="29"/>
        <v>44696.166666666664</v>
      </c>
    </row>
    <row r="361" spans="1:31" ht="21" customHeight="1" thickBot="1" x14ac:dyDescent="0.3">
      <c r="A361" s="521">
        <v>37</v>
      </c>
      <c r="B361" s="512">
        <v>44696</v>
      </c>
      <c r="C361" s="523">
        <v>44696.375</v>
      </c>
      <c r="D361" s="586">
        <v>44696.583333333336</v>
      </c>
      <c r="E361" s="586">
        <v>44696.625</v>
      </c>
      <c r="F361" s="586">
        <v>44696.666666666664</v>
      </c>
      <c r="G361" s="587">
        <v>44696.666666666664</v>
      </c>
      <c r="H361" s="518" t="s">
        <v>955</v>
      </c>
      <c r="I361" s="515" t="s">
        <v>176</v>
      </c>
      <c r="J361" s="545" t="s">
        <v>10</v>
      </c>
      <c r="K361" s="617">
        <v>1</v>
      </c>
      <c r="L361" s="617">
        <v>1</v>
      </c>
      <c r="M361" s="550" t="s">
        <v>28</v>
      </c>
      <c r="N361" s="59">
        <v>44704.768229166664</v>
      </c>
      <c r="O361" s="60" t="s">
        <v>166</v>
      </c>
      <c r="P361" s="61" t="s">
        <v>1362</v>
      </c>
      <c r="Q361" s="532"/>
      <c r="R361" s="499">
        <f t="shared" si="25"/>
        <v>1</v>
      </c>
      <c r="S361" s="499">
        <f t="shared" si="26"/>
        <v>1</v>
      </c>
      <c r="T361" s="63">
        <v>1.0139642442975725</v>
      </c>
      <c r="U361" s="64">
        <v>1.2105000019073486</v>
      </c>
      <c r="V361" s="505">
        <v>0.30697764231918745</v>
      </c>
      <c r="W361" s="533">
        <v>0.28756344313719101</v>
      </c>
      <c r="X361" s="506">
        <v>0.40510386228561401</v>
      </c>
      <c r="Y361" s="66">
        <v>1</v>
      </c>
      <c r="Z361" s="67">
        <v>1</v>
      </c>
      <c r="AA361" s="68"/>
      <c r="AB361" s="69"/>
      <c r="AC361" s="45">
        <f t="shared" si="27"/>
        <v>44696.333333333336</v>
      </c>
      <c r="AD361" s="534">
        <f t="shared" si="28"/>
        <v>44696.291666666664</v>
      </c>
      <c r="AE361" s="46">
        <f t="shared" si="29"/>
        <v>44696.25</v>
      </c>
    </row>
    <row r="362" spans="1:31" ht="21" customHeight="1" thickBot="1" x14ac:dyDescent="0.3">
      <c r="A362" s="521">
        <v>37</v>
      </c>
      <c r="B362" s="512">
        <v>44696</v>
      </c>
      <c r="C362" s="523">
        <v>44696.375</v>
      </c>
      <c r="D362" s="586">
        <v>44696.583333333336</v>
      </c>
      <c r="E362" s="586">
        <v>44696.625</v>
      </c>
      <c r="F362" s="586">
        <v>44696.666666666664</v>
      </c>
      <c r="G362" s="587">
        <v>44696.666666666664</v>
      </c>
      <c r="H362" s="518" t="s">
        <v>1280</v>
      </c>
      <c r="I362" s="515" t="s">
        <v>820</v>
      </c>
      <c r="J362" s="545" t="s">
        <v>818</v>
      </c>
      <c r="K362" s="617">
        <v>1</v>
      </c>
      <c r="L362" s="617">
        <v>1</v>
      </c>
      <c r="M362" s="550" t="s">
        <v>16</v>
      </c>
      <c r="N362" s="59">
        <v>44704.768229166664</v>
      </c>
      <c r="O362" s="60" t="s">
        <v>166</v>
      </c>
      <c r="P362" s="61" t="s">
        <v>1362</v>
      </c>
      <c r="Q362" s="532"/>
      <c r="R362" s="499">
        <f t="shared" si="25"/>
        <v>0</v>
      </c>
      <c r="S362" s="499">
        <f t="shared" si="26"/>
        <v>2</v>
      </c>
      <c r="T362" s="63">
        <v>0.68545709337506977</v>
      </c>
      <c r="U362" s="64">
        <v>1.5904999971389771</v>
      </c>
      <c r="V362" s="505">
        <v>0.15911636894144884</v>
      </c>
      <c r="W362" s="533">
        <v>0.24913869307638473</v>
      </c>
      <c r="X362" s="506">
        <v>0.59044539928436279</v>
      </c>
      <c r="Y362" s="66">
        <v>1</v>
      </c>
      <c r="Z362" s="67">
        <v>1</v>
      </c>
      <c r="AA362" s="68"/>
      <c r="AB362" s="69"/>
      <c r="AC362" s="45">
        <f t="shared" si="27"/>
        <v>44696.333333333336</v>
      </c>
      <c r="AD362" s="534">
        <f t="shared" si="28"/>
        <v>44696.291666666664</v>
      </c>
      <c r="AE362" s="46">
        <f t="shared" si="29"/>
        <v>44696.25</v>
      </c>
    </row>
    <row r="363" spans="1:31" ht="21" customHeight="1" thickBot="1" x14ac:dyDescent="0.3">
      <c r="A363" s="521">
        <v>37</v>
      </c>
      <c r="B363" s="512">
        <v>44696</v>
      </c>
      <c r="C363" s="523">
        <v>44696.375</v>
      </c>
      <c r="D363" s="586">
        <v>44696.583333333336</v>
      </c>
      <c r="E363" s="586">
        <v>44696.625</v>
      </c>
      <c r="F363" s="586">
        <v>44696.666666666664</v>
      </c>
      <c r="G363" s="587">
        <v>44696.666666666664</v>
      </c>
      <c r="H363" s="518" t="s">
        <v>1284</v>
      </c>
      <c r="I363" s="515" t="s">
        <v>871</v>
      </c>
      <c r="J363" s="545" t="s">
        <v>67</v>
      </c>
      <c r="K363" s="617">
        <v>1</v>
      </c>
      <c r="L363" s="617">
        <v>5</v>
      </c>
      <c r="M363" s="550" t="s">
        <v>36</v>
      </c>
      <c r="N363" s="59">
        <v>44704.768229166664</v>
      </c>
      <c r="O363" s="60" t="s">
        <v>166</v>
      </c>
      <c r="P363" s="61" t="s">
        <v>1362</v>
      </c>
      <c r="Q363" s="532"/>
      <c r="R363" s="499">
        <f t="shared" si="25"/>
        <v>0</v>
      </c>
      <c r="S363" s="499">
        <f t="shared" si="26"/>
        <v>1</v>
      </c>
      <c r="T363" s="63">
        <v>0.70431429999215256</v>
      </c>
      <c r="U363" s="64">
        <v>0.96599996089935303</v>
      </c>
      <c r="V363" s="505">
        <v>0.25674462402985238</v>
      </c>
      <c r="W363" s="533">
        <v>0.33972121432636365</v>
      </c>
      <c r="X363" s="506">
        <v>0.4034576416015625</v>
      </c>
      <c r="Y363" s="66">
        <v>1</v>
      </c>
      <c r="Z363" s="67">
        <v>5</v>
      </c>
      <c r="AA363" s="68"/>
      <c r="AB363" s="69"/>
      <c r="AC363" s="45">
        <f t="shared" si="27"/>
        <v>44696.333333333336</v>
      </c>
      <c r="AD363" s="534">
        <f t="shared" si="28"/>
        <v>44696.291666666664</v>
      </c>
      <c r="AE363" s="46">
        <f t="shared" si="29"/>
        <v>44696.25</v>
      </c>
    </row>
    <row r="364" spans="1:31" ht="21" customHeight="1" thickBot="1" x14ac:dyDescent="0.3">
      <c r="A364" s="521">
        <v>37</v>
      </c>
      <c r="B364" s="512">
        <v>44696</v>
      </c>
      <c r="C364" s="523">
        <v>44696.375</v>
      </c>
      <c r="D364" s="586">
        <v>44696.583333333336</v>
      </c>
      <c r="E364" s="586">
        <v>44696.625</v>
      </c>
      <c r="F364" s="586">
        <v>44696.666666666664</v>
      </c>
      <c r="G364" s="587">
        <v>44696.666666666664</v>
      </c>
      <c r="H364" s="518" t="s">
        <v>1285</v>
      </c>
      <c r="I364" s="515" t="s">
        <v>167</v>
      </c>
      <c r="J364" s="545" t="s">
        <v>70</v>
      </c>
      <c r="K364" s="617">
        <v>2</v>
      </c>
      <c r="L364" s="617">
        <v>2</v>
      </c>
      <c r="M364" s="550" t="s">
        <v>45</v>
      </c>
      <c r="N364" s="59">
        <v>44704.768229166664</v>
      </c>
      <c r="O364" s="60" t="s">
        <v>166</v>
      </c>
      <c r="P364" s="61" t="s">
        <v>1362</v>
      </c>
      <c r="Q364" s="532"/>
      <c r="R364" s="499">
        <f t="shared" si="25"/>
        <v>1</v>
      </c>
      <c r="S364" s="499">
        <f t="shared" si="26"/>
        <v>1</v>
      </c>
      <c r="T364" s="63">
        <v>0.85855001211166382</v>
      </c>
      <c r="U364" s="64">
        <v>1.2460000514984131</v>
      </c>
      <c r="V364" s="505">
        <v>0.25551971381907085</v>
      </c>
      <c r="W364" s="533">
        <v>0.29161352364127296</v>
      </c>
      <c r="X364" s="506">
        <v>0.45252025127410889</v>
      </c>
      <c r="Y364" s="66">
        <v>2</v>
      </c>
      <c r="Z364" s="67">
        <v>2</v>
      </c>
      <c r="AA364" s="68"/>
      <c r="AB364" s="69"/>
      <c r="AC364" s="45">
        <f t="shared" si="27"/>
        <v>44696.333333333336</v>
      </c>
      <c r="AD364" s="534">
        <f t="shared" si="28"/>
        <v>44696.291666666664</v>
      </c>
      <c r="AE364" s="46">
        <f t="shared" si="29"/>
        <v>44696.25</v>
      </c>
    </row>
    <row r="365" spans="1:31" ht="21" customHeight="1" thickBot="1" x14ac:dyDescent="0.3">
      <c r="A365" s="521">
        <v>37</v>
      </c>
      <c r="B365" s="512">
        <v>44696</v>
      </c>
      <c r="C365" s="523">
        <v>44696.375</v>
      </c>
      <c r="D365" s="586">
        <v>44696.583333333336</v>
      </c>
      <c r="E365" s="586">
        <v>44696.625</v>
      </c>
      <c r="F365" s="586">
        <v>44696.666666666664</v>
      </c>
      <c r="G365" s="587">
        <v>44696.666666666664</v>
      </c>
      <c r="H365" s="518" t="s">
        <v>1286</v>
      </c>
      <c r="I365" s="515" t="s">
        <v>182</v>
      </c>
      <c r="J365" s="545" t="s">
        <v>74</v>
      </c>
      <c r="K365" s="617">
        <v>1</v>
      </c>
      <c r="L365" s="617">
        <v>1</v>
      </c>
      <c r="M365" s="550" t="s">
        <v>967</v>
      </c>
      <c r="N365" s="59">
        <v>44704.768229166664</v>
      </c>
      <c r="O365" s="60" t="s">
        <v>166</v>
      </c>
      <c r="P365" s="61" t="s">
        <v>1362</v>
      </c>
      <c r="Q365" s="532"/>
      <c r="R365" s="499">
        <f t="shared" si="25"/>
        <v>1</v>
      </c>
      <c r="S365" s="499">
        <f t="shared" si="26"/>
        <v>0</v>
      </c>
      <c r="T365" s="63">
        <v>0.96831444331577843</v>
      </c>
      <c r="U365" s="64">
        <v>0.47457143664360046</v>
      </c>
      <c r="V365" s="505">
        <v>0.46583388884010063</v>
      </c>
      <c r="W365" s="533">
        <v>0.35793521736031914</v>
      </c>
      <c r="X365" s="506">
        <v>0.17616190016269684</v>
      </c>
      <c r="Y365" s="66">
        <v>1</v>
      </c>
      <c r="Z365" s="67">
        <v>1</v>
      </c>
      <c r="AA365" s="68"/>
      <c r="AB365" s="69"/>
      <c r="AC365" s="45">
        <f t="shared" si="27"/>
        <v>44696.333333333336</v>
      </c>
      <c r="AD365" s="534">
        <f t="shared" si="28"/>
        <v>44696.291666666664</v>
      </c>
      <c r="AE365" s="46">
        <f t="shared" si="29"/>
        <v>44696.25</v>
      </c>
    </row>
    <row r="366" spans="1:31" ht="21" customHeight="1" thickBot="1" x14ac:dyDescent="0.3">
      <c r="A366" s="521">
        <v>37</v>
      </c>
      <c r="B366" s="512">
        <v>44696</v>
      </c>
      <c r="C366" s="523">
        <v>44696.479166666664</v>
      </c>
      <c r="D366" s="586">
        <v>44696.6875</v>
      </c>
      <c r="E366" s="586">
        <v>44696.729166666664</v>
      </c>
      <c r="F366" s="586">
        <v>44696.770833333336</v>
      </c>
      <c r="G366" s="587">
        <v>44696.770833333336</v>
      </c>
      <c r="H366" s="518" t="s">
        <v>956</v>
      </c>
      <c r="I366" s="515" t="s">
        <v>177</v>
      </c>
      <c r="J366" s="545" t="s">
        <v>32</v>
      </c>
      <c r="K366" s="617">
        <v>2</v>
      </c>
      <c r="L366" s="617">
        <v>3</v>
      </c>
      <c r="M366" s="550" t="s">
        <v>364</v>
      </c>
      <c r="N366" s="59">
        <v>44704.768229166664</v>
      </c>
      <c r="O366" s="60" t="s">
        <v>166</v>
      </c>
      <c r="P366" s="61" t="s">
        <v>1362</v>
      </c>
      <c r="Q366" s="532"/>
      <c r="R366" s="499">
        <f t="shared" si="25"/>
        <v>0</v>
      </c>
      <c r="S366" s="499">
        <f t="shared" si="26"/>
        <v>2</v>
      </c>
      <c r="T366" s="63">
        <v>0.71060003553118023</v>
      </c>
      <c r="U366" s="64">
        <v>1.5605001449584961</v>
      </c>
      <c r="V366" s="505">
        <v>0.16901394097871503</v>
      </c>
      <c r="W366" s="533">
        <v>0.25355092655616496</v>
      </c>
      <c r="X366" s="506">
        <v>0.57626551389694214</v>
      </c>
      <c r="Y366" s="66">
        <v>2</v>
      </c>
      <c r="Z366" s="67">
        <v>3</v>
      </c>
      <c r="AA366" s="68"/>
      <c r="AB366" s="69"/>
      <c r="AC366" s="45">
        <f t="shared" si="27"/>
        <v>44696.4375</v>
      </c>
      <c r="AD366" s="534">
        <f t="shared" si="28"/>
        <v>44696.395833333328</v>
      </c>
      <c r="AE366" s="46">
        <f t="shared" si="29"/>
        <v>44696.354166666664</v>
      </c>
    </row>
    <row r="367" spans="1:31" ht="21" customHeight="1" thickBot="1" x14ac:dyDescent="0.3">
      <c r="A367" s="521">
        <v>37</v>
      </c>
      <c r="B367" s="512">
        <v>44697</v>
      </c>
      <c r="C367" s="523">
        <v>44697.625</v>
      </c>
      <c r="D367" s="586">
        <v>44697.833333333336</v>
      </c>
      <c r="E367" s="586">
        <v>44697.875</v>
      </c>
      <c r="F367" s="586">
        <v>44697.916666666664</v>
      </c>
      <c r="G367" s="587">
        <v>44697.916666666664</v>
      </c>
      <c r="H367" s="518" t="s">
        <v>1282</v>
      </c>
      <c r="I367" s="515" t="s">
        <v>173</v>
      </c>
      <c r="J367" s="545" t="s">
        <v>53</v>
      </c>
      <c r="K367" s="617">
        <v>2</v>
      </c>
      <c r="L367" s="617">
        <v>0</v>
      </c>
      <c r="M367" s="550" t="s">
        <v>6</v>
      </c>
      <c r="N367" s="59">
        <v>44704.768229166664</v>
      </c>
      <c r="O367" s="60" t="s">
        <v>166</v>
      </c>
      <c r="P367" s="61" t="s">
        <v>1362</v>
      </c>
      <c r="Q367" s="532"/>
      <c r="R367" s="499">
        <f t="shared" si="25"/>
        <v>1</v>
      </c>
      <c r="S367" s="499">
        <f t="shared" si="26"/>
        <v>1</v>
      </c>
      <c r="T367" s="63">
        <v>0.95754998922348022</v>
      </c>
      <c r="U367" s="64">
        <v>0.90314292907714844</v>
      </c>
      <c r="V367" s="505">
        <v>0.35353960428592485</v>
      </c>
      <c r="W367" s="533">
        <v>0.32213544590977833</v>
      </c>
      <c r="X367" s="506">
        <v>0.32421687245368958</v>
      </c>
      <c r="Y367" s="66">
        <v>2</v>
      </c>
      <c r="Z367" s="67">
        <v>0</v>
      </c>
      <c r="AA367" s="68"/>
      <c r="AB367" s="69"/>
      <c r="AC367" s="45">
        <f t="shared" si="27"/>
        <v>44697.583333333336</v>
      </c>
      <c r="AD367" s="534">
        <f t="shared" si="28"/>
        <v>44697.541666666664</v>
      </c>
      <c r="AE367" s="46">
        <f t="shared" si="29"/>
        <v>44697.5</v>
      </c>
    </row>
    <row r="368" spans="1:31" ht="21" customHeight="1" thickBot="1" x14ac:dyDescent="0.3">
      <c r="A368" s="521">
        <v>37</v>
      </c>
      <c r="B368" s="512">
        <v>44698</v>
      </c>
      <c r="C368" s="523">
        <v>44698.614583333336</v>
      </c>
      <c r="D368" s="586">
        <v>44698.822916666664</v>
      </c>
      <c r="E368" s="586">
        <v>44698.864583333336</v>
      </c>
      <c r="F368" s="586">
        <v>44698.90625</v>
      </c>
      <c r="G368" s="587">
        <v>44698.90625</v>
      </c>
      <c r="H368" s="518" t="s">
        <v>957</v>
      </c>
      <c r="I368" s="515" t="s">
        <v>178</v>
      </c>
      <c r="J368" s="545" t="s">
        <v>61</v>
      </c>
      <c r="K368" s="617">
        <v>1</v>
      </c>
      <c r="L368" s="617">
        <v>2</v>
      </c>
      <c r="M368" s="550" t="s">
        <v>41</v>
      </c>
      <c r="N368" s="59">
        <v>44704.768229166664</v>
      </c>
      <c r="O368" s="60" t="s">
        <v>166</v>
      </c>
      <c r="P368" s="61" t="s">
        <v>1362</v>
      </c>
      <c r="Q368" s="532"/>
      <c r="R368" s="499">
        <f t="shared" si="25"/>
        <v>1</v>
      </c>
      <c r="S368" s="499">
        <f t="shared" si="26"/>
        <v>3</v>
      </c>
      <c r="T368" s="63">
        <v>0.86954993009567261</v>
      </c>
      <c r="U368" s="64">
        <v>2.5704998970031738</v>
      </c>
      <c r="V368" s="505">
        <v>0.10449670106833837</v>
      </c>
      <c r="W368" s="533">
        <v>0.15524389549847256</v>
      </c>
      <c r="X368" s="506">
        <v>0.72397685050964355</v>
      </c>
      <c r="Y368" s="66">
        <v>1</v>
      </c>
      <c r="Z368" s="67">
        <v>2</v>
      </c>
      <c r="AA368" s="68"/>
      <c r="AB368" s="69"/>
      <c r="AC368" s="45">
        <f t="shared" si="27"/>
        <v>44698.572916666672</v>
      </c>
      <c r="AD368" s="534">
        <f t="shared" si="28"/>
        <v>44698.53125</v>
      </c>
      <c r="AE368" s="46">
        <f t="shared" si="29"/>
        <v>44698.489583333336</v>
      </c>
    </row>
    <row r="369" spans="1:31" ht="21" customHeight="1" thickBot="1" x14ac:dyDescent="0.3">
      <c r="A369" s="520">
        <v>33</v>
      </c>
      <c r="B369" s="511">
        <v>44700</v>
      </c>
      <c r="C369" s="525">
        <v>44700.614583333336</v>
      </c>
      <c r="D369" s="584">
        <v>44700.822916666664</v>
      </c>
      <c r="E369" s="584">
        <v>44700.864583333336</v>
      </c>
      <c r="F369" s="584">
        <v>44700.90625</v>
      </c>
      <c r="G369" s="585">
        <v>44700.90625</v>
      </c>
      <c r="H369" s="517" t="s">
        <v>945</v>
      </c>
      <c r="I369" s="514" t="s">
        <v>177</v>
      </c>
      <c r="J369" s="544" t="s">
        <v>32</v>
      </c>
      <c r="K369" s="617">
        <v>3</v>
      </c>
      <c r="L369" s="617">
        <v>2</v>
      </c>
      <c r="M369" s="549" t="s">
        <v>28</v>
      </c>
      <c r="N369" s="47">
        <v>44704.768229166664</v>
      </c>
      <c r="O369" s="48" t="s">
        <v>166</v>
      </c>
      <c r="P369" s="49" t="s">
        <v>1362</v>
      </c>
      <c r="Q369" s="50"/>
      <c r="R369" s="501">
        <f t="shared" si="25"/>
        <v>0</v>
      </c>
      <c r="S369" s="501">
        <f t="shared" si="26"/>
        <v>1</v>
      </c>
      <c r="T369" s="51">
        <v>0.6226000104631696</v>
      </c>
      <c r="U369" s="52">
        <v>0.86314284801483154</v>
      </c>
      <c r="V369" s="502">
        <v>0.24677996579304504</v>
      </c>
      <c r="W369" s="503">
        <v>0.36531448637858638</v>
      </c>
      <c r="X369" s="504">
        <v>0.38786786794662476</v>
      </c>
      <c r="Y369" s="53">
        <v>3</v>
      </c>
      <c r="Z369" s="54">
        <v>2</v>
      </c>
      <c r="AA369" s="55"/>
      <c r="AB369" s="56"/>
      <c r="AC369" s="83">
        <f t="shared" si="27"/>
        <v>44700.572916666672</v>
      </c>
      <c r="AD369" s="84">
        <f t="shared" si="28"/>
        <v>44700.53125</v>
      </c>
      <c r="AE369" s="85">
        <f t="shared" si="29"/>
        <v>44700.489583333336</v>
      </c>
    </row>
    <row r="370" spans="1:31" ht="21" customHeight="1" thickBot="1" x14ac:dyDescent="0.3">
      <c r="A370" s="520">
        <v>18</v>
      </c>
      <c r="B370" s="511">
        <v>44700</v>
      </c>
      <c r="C370" s="525">
        <v>44700.625</v>
      </c>
      <c r="D370" s="584">
        <v>44700.833333333336</v>
      </c>
      <c r="E370" s="584">
        <v>44700.875</v>
      </c>
      <c r="F370" s="584">
        <v>44700.916666666664</v>
      </c>
      <c r="G370" s="585">
        <v>44700.916666666664</v>
      </c>
      <c r="H370" s="517" t="s">
        <v>912</v>
      </c>
      <c r="I370" s="514" t="s">
        <v>176</v>
      </c>
      <c r="J370" s="544" t="s">
        <v>10</v>
      </c>
      <c r="K370" s="617">
        <v>1</v>
      </c>
      <c r="L370" s="617">
        <v>1</v>
      </c>
      <c r="M370" s="549" t="s">
        <v>20</v>
      </c>
      <c r="N370" s="47">
        <v>44704.768229166664</v>
      </c>
      <c r="O370" s="48" t="s">
        <v>166</v>
      </c>
      <c r="P370" s="49" t="s">
        <v>1362</v>
      </c>
      <c r="Q370" s="50"/>
      <c r="R370" s="501">
        <f t="shared" si="25"/>
        <v>1</v>
      </c>
      <c r="S370" s="501">
        <f t="shared" si="26"/>
        <v>0</v>
      </c>
      <c r="T370" s="51">
        <v>0.96202857153756272</v>
      </c>
      <c r="U370" s="52">
        <v>0.52028572559356689</v>
      </c>
      <c r="V370" s="502">
        <v>0.45071505344737056</v>
      </c>
      <c r="W370" s="503">
        <v>0.35582842401704362</v>
      </c>
      <c r="X370" s="504">
        <v>0.19338962435722351</v>
      </c>
      <c r="Y370" s="53">
        <v>1</v>
      </c>
      <c r="Z370" s="54">
        <v>1</v>
      </c>
      <c r="AA370" s="55"/>
      <c r="AB370" s="56"/>
      <c r="AC370" s="83">
        <f t="shared" si="27"/>
        <v>44700.583333333336</v>
      </c>
      <c r="AD370" s="84">
        <f t="shared" si="28"/>
        <v>44700.541666666664</v>
      </c>
      <c r="AE370" s="85">
        <f t="shared" si="29"/>
        <v>44700.5</v>
      </c>
    </row>
    <row r="371" spans="1:31" ht="21" customHeight="1" thickBot="1" x14ac:dyDescent="0.3">
      <c r="A371" s="590">
        <v>27</v>
      </c>
      <c r="B371" s="607">
        <v>44700</v>
      </c>
      <c r="C371" s="608">
        <v>44700.625</v>
      </c>
      <c r="D371" s="591">
        <v>44700.833333333336</v>
      </c>
      <c r="E371" s="591">
        <v>44700.875</v>
      </c>
      <c r="F371" s="591">
        <v>44700.916666666664</v>
      </c>
      <c r="G371" s="592">
        <v>44700.916666666664</v>
      </c>
      <c r="H371" s="609" t="s">
        <v>1207</v>
      </c>
      <c r="I371" s="610" t="s">
        <v>181</v>
      </c>
      <c r="J371" s="593" t="s">
        <v>24</v>
      </c>
      <c r="K371" s="617">
        <v>1</v>
      </c>
      <c r="L371" s="617">
        <v>1</v>
      </c>
      <c r="M371" s="594" t="s">
        <v>36</v>
      </c>
      <c r="N371" s="611">
        <v>44704.768229166664</v>
      </c>
      <c r="O371" s="612" t="s">
        <v>166</v>
      </c>
      <c r="P371" s="613" t="s">
        <v>1362</v>
      </c>
      <c r="Q371" s="595"/>
      <c r="R371" s="614">
        <f t="shared" si="25"/>
        <v>2</v>
      </c>
      <c r="S371" s="614">
        <f t="shared" si="26"/>
        <v>0</v>
      </c>
      <c r="T371" s="615">
        <v>2.2225499153137207</v>
      </c>
      <c r="U371" s="596">
        <v>0.56028568744659424</v>
      </c>
      <c r="V371" s="597">
        <v>0.74721241103120017</v>
      </c>
      <c r="W371" s="598">
        <v>0.16647052893284014</v>
      </c>
      <c r="X371" s="599">
        <v>7.8452445566654205E-2</v>
      </c>
      <c r="Y371" s="600">
        <v>1</v>
      </c>
      <c r="Z371" s="601">
        <v>1</v>
      </c>
      <c r="AA371" s="602"/>
      <c r="AB371" s="603"/>
      <c r="AC371" s="604">
        <f t="shared" si="27"/>
        <v>44700.583333333336</v>
      </c>
      <c r="AD371" s="605">
        <f t="shared" si="28"/>
        <v>44700.541666666664</v>
      </c>
      <c r="AE371" s="606">
        <f t="shared" si="29"/>
        <v>44700.5</v>
      </c>
    </row>
    <row r="372" spans="1:31" ht="21" customHeight="1" thickBot="1" x14ac:dyDescent="0.3">
      <c r="A372" s="521">
        <v>38</v>
      </c>
      <c r="B372" s="512">
        <v>44703</v>
      </c>
      <c r="C372" s="523">
        <v>44703.458333333336</v>
      </c>
      <c r="D372" s="586">
        <v>44703.666666666664</v>
      </c>
      <c r="E372" s="586">
        <v>44703.708333333336</v>
      </c>
      <c r="F372" s="586">
        <v>44703.75</v>
      </c>
      <c r="G372" s="587">
        <v>44703.75</v>
      </c>
      <c r="H372" s="518" t="s">
        <v>958</v>
      </c>
      <c r="I372" s="515" t="s">
        <v>175</v>
      </c>
      <c r="J372" s="545" t="s">
        <v>6</v>
      </c>
      <c r="K372" s="617">
        <v>5</v>
      </c>
      <c r="L372" s="617">
        <v>1</v>
      </c>
      <c r="M372" s="550" t="s">
        <v>32</v>
      </c>
      <c r="N372" s="59">
        <v>44704.768229166664</v>
      </c>
      <c r="O372" s="60" t="s">
        <v>166</v>
      </c>
      <c r="P372" s="61" t="s">
        <v>1362</v>
      </c>
      <c r="Q372" s="532"/>
      <c r="R372" s="499">
        <f t="shared" si="25"/>
        <v>2</v>
      </c>
      <c r="S372" s="499">
        <f t="shared" si="26"/>
        <v>0</v>
      </c>
      <c r="T372" s="63">
        <v>1.6221857070922852</v>
      </c>
      <c r="U372" s="64">
        <v>0.35592857003211975</v>
      </c>
      <c r="V372" s="505">
        <v>0.69129191527354494</v>
      </c>
      <c r="W372" s="533">
        <v>0.23049472919788369</v>
      </c>
      <c r="X372" s="506">
        <v>7.6769895851612091E-2</v>
      </c>
      <c r="Y372" s="66">
        <v>5</v>
      </c>
      <c r="Z372" s="67">
        <v>1</v>
      </c>
      <c r="AA372" s="68"/>
      <c r="AB372" s="69"/>
      <c r="AC372" s="45">
        <f t="shared" si="27"/>
        <v>44703.416666666672</v>
      </c>
      <c r="AD372" s="534">
        <f t="shared" si="28"/>
        <v>44703.375</v>
      </c>
      <c r="AE372" s="46">
        <f t="shared" si="29"/>
        <v>44703.333333333336</v>
      </c>
    </row>
    <row r="373" spans="1:31" ht="21" customHeight="1" thickBot="1" x14ac:dyDescent="0.3">
      <c r="A373" s="521">
        <v>38</v>
      </c>
      <c r="B373" s="512">
        <v>44703</v>
      </c>
      <c r="C373" s="523">
        <v>44703.458333333336</v>
      </c>
      <c r="D373" s="586">
        <v>44703.666666666664</v>
      </c>
      <c r="E373" s="586">
        <v>44703.708333333336</v>
      </c>
      <c r="F373" s="586">
        <v>44703.75</v>
      </c>
      <c r="G373" s="587">
        <v>44703.75</v>
      </c>
      <c r="H373" s="518" t="s">
        <v>1287</v>
      </c>
      <c r="I373" s="515" t="s">
        <v>867</v>
      </c>
      <c r="J373" s="545" t="s">
        <v>364</v>
      </c>
      <c r="K373" s="617">
        <v>1</v>
      </c>
      <c r="L373" s="617">
        <v>2</v>
      </c>
      <c r="M373" s="550" t="s">
        <v>818</v>
      </c>
      <c r="N373" s="59">
        <v>44704.768229166664</v>
      </c>
      <c r="O373" s="60" t="s">
        <v>166</v>
      </c>
      <c r="P373" s="61" t="s">
        <v>1362</v>
      </c>
      <c r="Q373" s="532"/>
      <c r="R373" s="499">
        <f t="shared" si="25"/>
        <v>2</v>
      </c>
      <c r="S373" s="499">
        <f t="shared" si="26"/>
        <v>1</v>
      </c>
      <c r="T373" s="63">
        <v>1.8595501184463501</v>
      </c>
      <c r="U373" s="64">
        <v>1.3304998874664307</v>
      </c>
      <c r="V373" s="505">
        <v>0.49577435338102399</v>
      </c>
      <c r="W373" s="533">
        <v>0.22631414490303806</v>
      </c>
      <c r="X373" s="506">
        <v>0.27438271045684814</v>
      </c>
      <c r="Y373" s="66">
        <v>1</v>
      </c>
      <c r="Z373" s="67">
        <v>2</v>
      </c>
      <c r="AA373" s="68"/>
      <c r="AB373" s="69"/>
      <c r="AC373" s="45">
        <f t="shared" si="27"/>
        <v>44703.416666666672</v>
      </c>
      <c r="AD373" s="534">
        <f t="shared" si="28"/>
        <v>44703.375</v>
      </c>
      <c r="AE373" s="46">
        <f t="shared" si="29"/>
        <v>44703.333333333336</v>
      </c>
    </row>
    <row r="374" spans="1:31" ht="21" customHeight="1" thickBot="1" x14ac:dyDescent="0.3">
      <c r="A374" s="521">
        <v>38</v>
      </c>
      <c r="B374" s="512">
        <v>44703</v>
      </c>
      <c r="C374" s="523">
        <v>44703.458333333336</v>
      </c>
      <c r="D374" s="586">
        <v>44703.666666666664</v>
      </c>
      <c r="E374" s="586">
        <v>44703.708333333336</v>
      </c>
      <c r="F374" s="586">
        <v>44703.75</v>
      </c>
      <c r="G374" s="587">
        <v>44703.75</v>
      </c>
      <c r="H374" s="518" t="s">
        <v>1288</v>
      </c>
      <c r="I374" s="515" t="s">
        <v>875</v>
      </c>
      <c r="J374" s="545" t="s">
        <v>16</v>
      </c>
      <c r="K374" s="617">
        <v>3</v>
      </c>
      <c r="L374" s="617">
        <v>1</v>
      </c>
      <c r="M374" s="550" t="s">
        <v>70</v>
      </c>
      <c r="N374" s="59">
        <v>44704.768229166664</v>
      </c>
      <c r="O374" s="60" t="s">
        <v>166</v>
      </c>
      <c r="P374" s="61" t="s">
        <v>1362</v>
      </c>
      <c r="Q374" s="532"/>
      <c r="R374" s="499">
        <f t="shared" si="25"/>
        <v>1</v>
      </c>
      <c r="S374" s="499">
        <f t="shared" si="26"/>
        <v>1</v>
      </c>
      <c r="T374" s="63">
        <v>1.3865499496459961</v>
      </c>
      <c r="U374" s="64">
        <v>1.1405000686645508</v>
      </c>
      <c r="V374" s="505">
        <v>0.42468085372962378</v>
      </c>
      <c r="W374" s="533">
        <v>0.26588495905825893</v>
      </c>
      <c r="X374" s="506">
        <v>0.30866074562072754</v>
      </c>
      <c r="Y374" s="66">
        <v>3</v>
      </c>
      <c r="Z374" s="67">
        <v>1</v>
      </c>
      <c r="AA374" s="68"/>
      <c r="AB374" s="69"/>
      <c r="AC374" s="45">
        <f t="shared" si="27"/>
        <v>44703.416666666672</v>
      </c>
      <c r="AD374" s="534">
        <f t="shared" si="28"/>
        <v>44703.375</v>
      </c>
      <c r="AE374" s="46">
        <f t="shared" si="29"/>
        <v>44703.333333333336</v>
      </c>
    </row>
    <row r="375" spans="1:31" ht="21" customHeight="1" thickBot="1" x14ac:dyDescent="0.3">
      <c r="A375" s="521">
        <v>38</v>
      </c>
      <c r="B375" s="512">
        <v>44703</v>
      </c>
      <c r="C375" s="523">
        <v>44703.458333333336</v>
      </c>
      <c r="D375" s="586">
        <v>44703.666666666664</v>
      </c>
      <c r="E375" s="586">
        <v>44703.708333333336</v>
      </c>
      <c r="F375" s="586">
        <v>44703.75</v>
      </c>
      <c r="G375" s="587">
        <v>44703.75</v>
      </c>
      <c r="H375" s="518" t="s">
        <v>1289</v>
      </c>
      <c r="I375" s="515" t="s">
        <v>169</v>
      </c>
      <c r="J375" s="545" t="s">
        <v>20</v>
      </c>
      <c r="K375" s="617">
        <v>1</v>
      </c>
      <c r="L375" s="617">
        <v>2</v>
      </c>
      <c r="M375" s="550" t="s">
        <v>53</v>
      </c>
      <c r="N375" s="59">
        <v>44704.768229166664</v>
      </c>
      <c r="O375" s="60" t="s">
        <v>166</v>
      </c>
      <c r="P375" s="61" t="s">
        <v>1362</v>
      </c>
      <c r="Q375" s="532"/>
      <c r="R375" s="499">
        <f t="shared" si="25"/>
        <v>0</v>
      </c>
      <c r="S375" s="499">
        <f t="shared" si="26"/>
        <v>1</v>
      </c>
      <c r="T375" s="63">
        <v>0.50466426781245632</v>
      </c>
      <c r="U375" s="64">
        <v>1.0889999866485596</v>
      </c>
      <c r="V375" s="505">
        <v>0.17002914573794373</v>
      </c>
      <c r="W375" s="533">
        <v>0.33115486268213001</v>
      </c>
      <c r="X375" s="506">
        <v>0.4986748993396759</v>
      </c>
      <c r="Y375" s="66">
        <v>1</v>
      </c>
      <c r="Z375" s="67">
        <v>2</v>
      </c>
      <c r="AA375" s="68"/>
      <c r="AB375" s="69"/>
      <c r="AC375" s="45">
        <f t="shared" si="27"/>
        <v>44703.416666666672</v>
      </c>
      <c r="AD375" s="534">
        <f t="shared" si="28"/>
        <v>44703.375</v>
      </c>
      <c r="AE375" s="46">
        <f t="shared" si="29"/>
        <v>44703.333333333336</v>
      </c>
    </row>
    <row r="376" spans="1:31" ht="21" customHeight="1" thickBot="1" x14ac:dyDescent="0.3">
      <c r="A376" s="521">
        <v>38</v>
      </c>
      <c r="B376" s="512">
        <v>44703</v>
      </c>
      <c r="C376" s="523">
        <v>44703.458333333336</v>
      </c>
      <c r="D376" s="586">
        <v>44703.666666666664</v>
      </c>
      <c r="E376" s="586">
        <v>44703.708333333336</v>
      </c>
      <c r="F376" s="586">
        <v>44703.75</v>
      </c>
      <c r="G376" s="587">
        <v>44703.75</v>
      </c>
      <c r="H376" s="518" t="s">
        <v>959</v>
      </c>
      <c r="I376" s="515" t="s">
        <v>181</v>
      </c>
      <c r="J376" s="545" t="s">
        <v>24</v>
      </c>
      <c r="K376" s="617">
        <v>2</v>
      </c>
      <c r="L376" s="617">
        <v>1</v>
      </c>
      <c r="M376" s="550" t="s">
        <v>67</v>
      </c>
      <c r="N376" s="59">
        <v>44704.768229166664</v>
      </c>
      <c r="O376" s="60" t="s">
        <v>166</v>
      </c>
      <c r="P376" s="61" t="s">
        <v>1362</v>
      </c>
      <c r="Q376" s="532"/>
      <c r="R376" s="499">
        <f t="shared" si="25"/>
        <v>1</v>
      </c>
      <c r="S376" s="499">
        <f t="shared" si="26"/>
        <v>0</v>
      </c>
      <c r="T376" s="63">
        <v>1.0373786176953996</v>
      </c>
      <c r="U376" s="64">
        <v>0.59049999713897705</v>
      </c>
      <c r="V376" s="505">
        <v>0.45740062274928173</v>
      </c>
      <c r="W376" s="533">
        <v>0.33634381762971816</v>
      </c>
      <c r="X376" s="506">
        <v>0.20614837110042572</v>
      </c>
      <c r="Y376" s="66">
        <v>2</v>
      </c>
      <c r="Z376" s="67">
        <v>1</v>
      </c>
      <c r="AA376" s="68"/>
      <c r="AB376" s="69"/>
      <c r="AC376" s="45">
        <f t="shared" si="27"/>
        <v>44703.416666666672</v>
      </c>
      <c r="AD376" s="534">
        <f t="shared" si="28"/>
        <v>44703.375</v>
      </c>
      <c r="AE376" s="46">
        <f t="shared" si="29"/>
        <v>44703.333333333336</v>
      </c>
    </row>
    <row r="377" spans="1:31" ht="21" customHeight="1" thickBot="1" x14ac:dyDescent="0.3">
      <c r="A377" s="521">
        <v>38</v>
      </c>
      <c r="B377" s="512">
        <v>44703</v>
      </c>
      <c r="C377" s="523">
        <v>44703.458333333336</v>
      </c>
      <c r="D377" s="586">
        <v>44703.666666666664</v>
      </c>
      <c r="E377" s="586">
        <v>44703.708333333336</v>
      </c>
      <c r="F377" s="586">
        <v>44703.75</v>
      </c>
      <c r="G377" s="587">
        <v>44703.75</v>
      </c>
      <c r="H377" s="518" t="s">
        <v>1290</v>
      </c>
      <c r="I377" s="515" t="s">
        <v>170</v>
      </c>
      <c r="J377" s="545" t="s">
        <v>28</v>
      </c>
      <c r="K377" s="617">
        <v>1</v>
      </c>
      <c r="L377" s="617">
        <v>0</v>
      </c>
      <c r="M377" s="550" t="s">
        <v>49</v>
      </c>
      <c r="N377" s="59">
        <v>44704.768229166664</v>
      </c>
      <c r="O377" s="60" t="s">
        <v>166</v>
      </c>
      <c r="P377" s="61" t="s">
        <v>1362</v>
      </c>
      <c r="Q377" s="532"/>
      <c r="R377" s="499">
        <f t="shared" si="25"/>
        <v>0</v>
      </c>
      <c r="S377" s="499">
        <f t="shared" si="26"/>
        <v>1</v>
      </c>
      <c r="T377" s="63">
        <v>0.584807140486581</v>
      </c>
      <c r="U377" s="64">
        <v>1.440500020980835</v>
      </c>
      <c r="V377" s="505">
        <v>0.15043316653218278</v>
      </c>
      <c r="W377" s="533">
        <v>0.26883390881101227</v>
      </c>
      <c r="X377" s="506">
        <v>0.57999622821807861</v>
      </c>
      <c r="Y377" s="66">
        <v>1</v>
      </c>
      <c r="Z377" s="67">
        <v>0</v>
      </c>
      <c r="AA377" s="68"/>
      <c r="AB377" s="69"/>
      <c r="AC377" s="45">
        <f t="shared" si="27"/>
        <v>44703.416666666672</v>
      </c>
      <c r="AD377" s="534">
        <f t="shared" si="28"/>
        <v>44703.375</v>
      </c>
      <c r="AE377" s="46">
        <f t="shared" si="29"/>
        <v>44703.333333333336</v>
      </c>
    </row>
    <row r="378" spans="1:31" ht="21" customHeight="1" thickBot="1" x14ac:dyDescent="0.3">
      <c r="A378" s="521">
        <v>38</v>
      </c>
      <c r="B378" s="512">
        <v>44703</v>
      </c>
      <c r="C378" s="523">
        <v>44703.458333333336</v>
      </c>
      <c r="D378" s="586">
        <v>44703.666666666664</v>
      </c>
      <c r="E378" s="586">
        <v>44703.708333333336</v>
      </c>
      <c r="F378" s="586">
        <v>44703.75</v>
      </c>
      <c r="G378" s="587">
        <v>44703.75</v>
      </c>
      <c r="H378" s="518" t="s">
        <v>1291</v>
      </c>
      <c r="I378" s="515" t="s">
        <v>172</v>
      </c>
      <c r="J378" s="545" t="s">
        <v>36</v>
      </c>
      <c r="K378" s="617">
        <v>4</v>
      </c>
      <c r="L378" s="617">
        <v>1</v>
      </c>
      <c r="M378" s="550" t="s">
        <v>61</v>
      </c>
      <c r="N378" s="59">
        <v>44704.768229166664</v>
      </c>
      <c r="O378" s="60" t="s">
        <v>166</v>
      </c>
      <c r="P378" s="61" t="s">
        <v>1362</v>
      </c>
      <c r="Q378" s="532"/>
      <c r="R378" s="499">
        <f t="shared" si="25"/>
        <v>0</v>
      </c>
      <c r="S378" s="499">
        <f t="shared" si="26"/>
        <v>1</v>
      </c>
      <c r="T378" s="63">
        <v>0.75452148914337158</v>
      </c>
      <c r="U378" s="64">
        <v>0.99321430921554565</v>
      </c>
      <c r="V378" s="505">
        <v>0.26854235587384107</v>
      </c>
      <c r="W378" s="533">
        <v>0.33127721834389795</v>
      </c>
      <c r="X378" s="506">
        <v>0.40008631348609924</v>
      </c>
      <c r="Y378" s="66">
        <v>4</v>
      </c>
      <c r="Z378" s="67">
        <v>1</v>
      </c>
      <c r="AA378" s="68"/>
      <c r="AB378" s="69"/>
      <c r="AC378" s="45">
        <f t="shared" si="27"/>
        <v>44703.416666666672</v>
      </c>
      <c r="AD378" s="534">
        <f t="shared" si="28"/>
        <v>44703.375</v>
      </c>
      <c r="AE378" s="46">
        <f t="shared" si="29"/>
        <v>44703.333333333336</v>
      </c>
    </row>
    <row r="379" spans="1:31" ht="21" customHeight="1" thickBot="1" x14ac:dyDescent="0.3">
      <c r="A379" s="521">
        <v>38</v>
      </c>
      <c r="B379" s="512">
        <v>44703</v>
      </c>
      <c r="C379" s="523">
        <v>44703.458333333336</v>
      </c>
      <c r="D379" s="586">
        <v>44703.666666666664</v>
      </c>
      <c r="E379" s="586">
        <v>44703.708333333336</v>
      </c>
      <c r="F379" s="586">
        <v>44703.75</v>
      </c>
      <c r="G379" s="587">
        <v>44703.75</v>
      </c>
      <c r="H379" s="518" t="s">
        <v>1292</v>
      </c>
      <c r="I379" s="515" t="s">
        <v>165</v>
      </c>
      <c r="J379" s="545" t="s">
        <v>41</v>
      </c>
      <c r="K379" s="617">
        <v>3</v>
      </c>
      <c r="L379" s="617">
        <v>1</v>
      </c>
      <c r="M379" s="550" t="s">
        <v>74</v>
      </c>
      <c r="N379" s="59">
        <v>44704.768229166664</v>
      </c>
      <c r="O379" s="60" t="s">
        <v>166</v>
      </c>
      <c r="P379" s="61" t="s">
        <v>1362</v>
      </c>
      <c r="Q379" s="532"/>
      <c r="R379" s="499">
        <f t="shared" si="25"/>
        <v>2</v>
      </c>
      <c r="S379" s="499">
        <f t="shared" si="26"/>
        <v>0</v>
      </c>
      <c r="T379" s="63">
        <v>1.7525357859475272</v>
      </c>
      <c r="U379" s="64">
        <v>0.61049997806549072</v>
      </c>
      <c r="V379" s="505">
        <v>0.64826323918126738</v>
      </c>
      <c r="W379" s="533">
        <v>0.22521600320519886</v>
      </c>
      <c r="X379" s="506">
        <v>0.12429823726415634</v>
      </c>
      <c r="Y379" s="66">
        <v>3</v>
      </c>
      <c r="Z379" s="67">
        <v>1</v>
      </c>
      <c r="AA379" s="68"/>
      <c r="AB379" s="69"/>
      <c r="AC379" s="45">
        <f t="shared" si="27"/>
        <v>44703.416666666672</v>
      </c>
      <c r="AD379" s="534">
        <f t="shared" si="28"/>
        <v>44703.375</v>
      </c>
      <c r="AE379" s="46">
        <f t="shared" si="29"/>
        <v>44703.333333333336</v>
      </c>
    </row>
    <row r="380" spans="1:31" ht="21" customHeight="1" thickBot="1" x14ac:dyDescent="0.3">
      <c r="A380" s="521">
        <v>38</v>
      </c>
      <c r="B380" s="512">
        <v>44703</v>
      </c>
      <c r="C380" s="523">
        <v>44703.458333333336</v>
      </c>
      <c r="D380" s="586">
        <v>44703.666666666664</v>
      </c>
      <c r="E380" s="586">
        <v>44703.708333333336</v>
      </c>
      <c r="F380" s="586">
        <v>44703.75</v>
      </c>
      <c r="G380" s="587">
        <v>44703.75</v>
      </c>
      <c r="H380" s="518" t="s">
        <v>1293</v>
      </c>
      <c r="I380" s="515" t="s">
        <v>179</v>
      </c>
      <c r="J380" s="545" t="s">
        <v>45</v>
      </c>
      <c r="K380" s="617">
        <v>3</v>
      </c>
      <c r="L380" s="617">
        <v>2</v>
      </c>
      <c r="M380" s="550" t="s">
        <v>10</v>
      </c>
      <c r="N380" s="59">
        <v>44704.768229166664</v>
      </c>
      <c r="O380" s="60" t="s">
        <v>166</v>
      </c>
      <c r="P380" s="61" t="s">
        <v>1362</v>
      </c>
      <c r="Q380" s="532"/>
      <c r="R380" s="499">
        <f t="shared" si="25"/>
        <v>2</v>
      </c>
      <c r="S380" s="499">
        <f t="shared" si="26"/>
        <v>0</v>
      </c>
      <c r="T380" s="63">
        <v>2.2885499000549316</v>
      </c>
      <c r="U380" s="64">
        <v>0.35592854022979736</v>
      </c>
      <c r="V380" s="505">
        <v>0.80540770908100534</v>
      </c>
      <c r="W380" s="533">
        <v>0.14181768012370263</v>
      </c>
      <c r="X380" s="506">
        <v>4.3646447360515594E-2</v>
      </c>
      <c r="Y380" s="66">
        <v>3</v>
      </c>
      <c r="Z380" s="67">
        <v>2</v>
      </c>
      <c r="AA380" s="68"/>
      <c r="AB380" s="69"/>
      <c r="AC380" s="45">
        <f t="shared" si="27"/>
        <v>44703.416666666672</v>
      </c>
      <c r="AD380" s="534">
        <f t="shared" si="28"/>
        <v>44703.375</v>
      </c>
      <c r="AE380" s="46">
        <f t="shared" si="29"/>
        <v>44703.333333333336</v>
      </c>
    </row>
    <row r="381" spans="1:31" ht="21" customHeight="1" thickBot="1" x14ac:dyDescent="0.3">
      <c r="A381" s="522">
        <v>38</v>
      </c>
      <c r="B381" s="513">
        <v>44703</v>
      </c>
      <c r="C381" s="524">
        <v>44703.458333333336</v>
      </c>
      <c r="D381" s="588">
        <v>44703.666666666664</v>
      </c>
      <c r="E381" s="588">
        <v>44703.708333333336</v>
      </c>
      <c r="F381" s="588">
        <v>44703.75</v>
      </c>
      <c r="G381" s="589">
        <v>44703.75</v>
      </c>
      <c r="H381" s="519" t="s">
        <v>1294</v>
      </c>
      <c r="I381" s="516" t="s">
        <v>872</v>
      </c>
      <c r="J381" s="546" t="s">
        <v>967</v>
      </c>
      <c r="K381" s="618">
        <v>0</v>
      </c>
      <c r="L381" s="618">
        <v>5</v>
      </c>
      <c r="M381" s="551" t="s">
        <v>64</v>
      </c>
      <c r="N381" s="75">
        <v>44704.768229166664</v>
      </c>
      <c r="O381" s="76" t="s">
        <v>166</v>
      </c>
      <c r="P381" s="77" t="s">
        <v>1362</v>
      </c>
      <c r="Q381" s="78"/>
      <c r="R381" s="500">
        <f t="shared" ref="R381" si="30">IF(T381-U381&gt;=0, INT(T381+0.55),IF((U381-T381)&gt;0.2,INT(T381+0.2),S381))</f>
        <v>1</v>
      </c>
      <c r="S381" s="500">
        <f t="shared" ref="S381" si="31">IF(U381-T381&gt;0, INT(U381+0.55),IF((T381-U381)&gt;=0.2,INT(U381+0.2),R381))</f>
        <v>2</v>
      </c>
      <c r="T381" s="79">
        <v>0.95755010843276978</v>
      </c>
      <c r="U381" s="80">
        <v>2.1904997825622559</v>
      </c>
      <c r="V381" s="507">
        <v>0.15286681642723976</v>
      </c>
      <c r="W381" s="508">
        <v>0.19279576132949616</v>
      </c>
      <c r="X381" s="509">
        <v>0.64697718620300293</v>
      </c>
      <c r="Y381" s="81">
        <v>0</v>
      </c>
      <c r="Z381" s="82">
        <v>5</v>
      </c>
      <c r="AA381" s="86"/>
      <c r="AB381" s="87"/>
      <c r="AC381" s="72">
        <f t="shared" ref="AC381" si="32">IF(C381&lt;&gt;"TBC",C381-1/24,"TBC")</f>
        <v>44703.416666666672</v>
      </c>
      <c r="AD381" s="73">
        <f t="shared" ref="AD381" si="33">IF(C381&lt;&gt;"TBC",C381-1/12,"TBC")</f>
        <v>44703.375</v>
      </c>
      <c r="AE381" s="74">
        <f t="shared" ref="AE381" si="34">IF(C381&lt;&gt;"TBC",C381-1/8,"TBC")</f>
        <v>44703.333333333336</v>
      </c>
    </row>
    <row r="382" spans="1:31" ht="21" customHeight="1" x14ac:dyDescent="0.25">
      <c r="P382" s="90"/>
    </row>
    <row r="386" spans="11:28" ht="21" customHeight="1" x14ac:dyDescent="0.25">
      <c r="K386" s="94"/>
      <c r="L386" s="94"/>
      <c r="T386" s="95"/>
      <c r="U386" s="95"/>
      <c r="AA386" s="95"/>
      <c r="AB386" s="95"/>
    </row>
  </sheetData>
  <sheetProtection algorithmName="SHA-512" hashValue="AtnOQ6EgHCJ4tTPldbdgHjJLpd+lDgQgYu+REuUv9otiCczb9ypFNRJhMiOBufbokxdmgYerDBIkNsCpEv6RWA==" saltValue="suYGpFMuVZwmkgflkgnGiA==" spinCount="100000" sheet="1" objects="1" scenarios="1"/>
  <sortState xmlns:xlrd2="http://schemas.microsoft.com/office/spreadsheetml/2017/richdata2" ref="A2:AE380">
    <sortCondition ref="A2:A380"/>
    <sortCondition ref="B2:B380"/>
  </sortState>
  <dataValidations count="1">
    <dataValidation type="whole" allowBlank="1" showInputMessage="1" showErrorMessage="1" prompt="Input score between 0 and 10" sqref="K2:L381" xr:uid="{89582732-6444-4797-B9DF-0CD5CF36D165}">
      <formula1>0</formula1>
      <formula2>10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FB58B-9160-4A6C-8BFC-F1F28D1F1455}">
  <sheetPr codeName="Sheet1"/>
  <dimension ref="A1:Q381"/>
  <sheetViews>
    <sheetView workbookViewId="0">
      <selection sqref="A1:Q381"/>
    </sheetView>
  </sheetViews>
  <sheetFormatPr defaultRowHeight="15" x14ac:dyDescent="0.25"/>
  <cols>
    <col min="1" max="1" width="12.5703125" bestFit="1" customWidth="1"/>
    <col min="2" max="2" width="13" bestFit="1" customWidth="1"/>
    <col min="3" max="3" width="18.28515625" bestFit="1" customWidth="1"/>
    <col min="4" max="4" width="19.28515625" bestFit="1" customWidth="1"/>
    <col min="5" max="5" width="18.42578125" bestFit="1" customWidth="1"/>
    <col min="6" max="6" width="18.28515625" bestFit="1" customWidth="1"/>
    <col min="7" max="7" width="19.28515625" bestFit="1" customWidth="1"/>
    <col min="8" max="8" width="28.42578125" bestFit="1" customWidth="1"/>
    <col min="9" max="9" width="28.5703125" bestFit="1" customWidth="1"/>
    <col min="10" max="10" width="13.85546875" bestFit="1" customWidth="1"/>
    <col min="11" max="11" width="13.140625" bestFit="1" customWidth="1"/>
    <col min="12" max="12" width="12.7109375" bestFit="1" customWidth="1"/>
    <col min="13" max="13" width="13.42578125" bestFit="1" customWidth="1"/>
    <col min="14" max="14" width="18.7109375" bestFit="1" customWidth="1"/>
    <col min="15" max="15" width="17.42578125" bestFit="1" customWidth="1"/>
    <col min="16" max="16" width="10.28515625" bestFit="1" customWidth="1"/>
    <col min="17" max="17" width="7.85546875" bestFit="1" customWidth="1"/>
  </cols>
  <sheetData>
    <row r="1" spans="1:17" x14ac:dyDescent="0.25">
      <c r="A1" t="s">
        <v>259</v>
      </c>
      <c r="B1" t="s">
        <v>260</v>
      </c>
      <c r="C1" t="s">
        <v>145</v>
      </c>
      <c r="D1" t="s">
        <v>813</v>
      </c>
      <c r="E1" t="s">
        <v>814</v>
      </c>
      <c r="F1" t="s">
        <v>815</v>
      </c>
      <c r="G1" t="s">
        <v>816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151</v>
      </c>
      <c r="N1" t="s">
        <v>152</v>
      </c>
      <c r="O1" t="s">
        <v>153</v>
      </c>
      <c r="P1" t="s">
        <v>154</v>
      </c>
      <c r="Q1" t="s">
        <v>261</v>
      </c>
    </row>
    <row r="2" spans="1:17" x14ac:dyDescent="0.25">
      <c r="A2">
        <v>1</v>
      </c>
      <c r="B2" s="171">
        <v>44421</v>
      </c>
      <c r="C2" s="172">
        <v>44421.625</v>
      </c>
      <c r="D2" s="172">
        <v>44421.833333333336</v>
      </c>
      <c r="E2" s="172">
        <v>44421.875</v>
      </c>
      <c r="F2" s="172">
        <v>44421.916666666664</v>
      </c>
      <c r="G2" s="172">
        <v>44421.916666666664</v>
      </c>
      <c r="H2" s="185" t="s">
        <v>866</v>
      </c>
      <c r="I2" s="185" t="s">
        <v>867</v>
      </c>
      <c r="J2" s="185" t="s">
        <v>364</v>
      </c>
      <c r="K2">
        <v>2</v>
      </c>
      <c r="L2">
        <v>0</v>
      </c>
      <c r="M2" s="185" t="s">
        <v>6</v>
      </c>
      <c r="N2" s="172">
        <v>44704.722511574073</v>
      </c>
      <c r="O2" s="185" t="s">
        <v>166</v>
      </c>
      <c r="P2" s="185" t="s">
        <v>1362</v>
      </c>
      <c r="Q2" s="185" t="s">
        <v>1530</v>
      </c>
    </row>
    <row r="3" spans="1:17" x14ac:dyDescent="0.25">
      <c r="A3">
        <v>1</v>
      </c>
      <c r="B3" s="171">
        <v>44422</v>
      </c>
      <c r="C3" s="172">
        <v>44422.3125</v>
      </c>
      <c r="D3" s="172">
        <v>44422.520833333336</v>
      </c>
      <c r="E3" s="172">
        <v>44422.5625</v>
      </c>
      <c r="F3" s="172">
        <v>44422.604166666664</v>
      </c>
      <c r="G3" s="172">
        <v>44422.604166666664</v>
      </c>
      <c r="H3" s="185" t="s">
        <v>1005</v>
      </c>
      <c r="I3" s="185" t="s">
        <v>174</v>
      </c>
      <c r="J3" s="185" t="s">
        <v>49</v>
      </c>
      <c r="K3">
        <v>5</v>
      </c>
      <c r="L3">
        <v>1</v>
      </c>
      <c r="M3" s="185" t="s">
        <v>818</v>
      </c>
      <c r="N3" s="172">
        <v>44704.722511574073</v>
      </c>
      <c r="O3" s="185" t="s">
        <v>166</v>
      </c>
      <c r="P3" s="185" t="s">
        <v>1362</v>
      </c>
      <c r="Q3" s="185" t="s">
        <v>1530</v>
      </c>
    </row>
    <row r="4" spans="1:17" x14ac:dyDescent="0.25">
      <c r="A4">
        <v>1</v>
      </c>
      <c r="B4" s="171">
        <v>44422</v>
      </c>
      <c r="C4" s="172">
        <v>44422.416666666664</v>
      </c>
      <c r="D4" s="172">
        <v>44422.625</v>
      </c>
      <c r="E4" s="172">
        <v>44422.666666666664</v>
      </c>
      <c r="F4" s="172">
        <v>44422.708333333336</v>
      </c>
      <c r="G4" s="172">
        <v>44422.708333333336</v>
      </c>
      <c r="H4" s="185" t="s">
        <v>1006</v>
      </c>
      <c r="I4" s="185" t="s">
        <v>169</v>
      </c>
      <c r="J4" s="185" t="s">
        <v>20</v>
      </c>
      <c r="K4">
        <v>1</v>
      </c>
      <c r="L4">
        <v>2</v>
      </c>
      <c r="M4" s="185" t="s">
        <v>16</v>
      </c>
      <c r="N4" s="172">
        <v>44704.722511574073</v>
      </c>
      <c r="O4" s="185" t="s">
        <v>166</v>
      </c>
      <c r="P4" s="185" t="s">
        <v>1362</v>
      </c>
      <c r="Q4" s="185" t="s">
        <v>1530</v>
      </c>
    </row>
    <row r="5" spans="1:17" x14ac:dyDescent="0.25">
      <c r="A5">
        <v>1</v>
      </c>
      <c r="B5" s="171">
        <v>44422</v>
      </c>
      <c r="C5" s="172">
        <v>44422.416666666664</v>
      </c>
      <c r="D5" s="172">
        <v>44422.625</v>
      </c>
      <c r="E5" s="172">
        <v>44422.666666666664</v>
      </c>
      <c r="F5" s="172">
        <v>44422.708333333336</v>
      </c>
      <c r="G5" s="172">
        <v>44422.708333333336</v>
      </c>
      <c r="H5" s="185" t="s">
        <v>868</v>
      </c>
      <c r="I5" s="185" t="s">
        <v>181</v>
      </c>
      <c r="J5" s="185" t="s">
        <v>24</v>
      </c>
      <c r="K5">
        <v>3</v>
      </c>
      <c r="L5">
        <v>0</v>
      </c>
      <c r="M5" s="185" t="s">
        <v>28</v>
      </c>
      <c r="N5" s="172">
        <v>44704.722511574073</v>
      </c>
      <c r="O5" s="185" t="s">
        <v>166</v>
      </c>
      <c r="P5" s="185" t="s">
        <v>1362</v>
      </c>
      <c r="Q5" s="185" t="s">
        <v>1530</v>
      </c>
    </row>
    <row r="6" spans="1:17" x14ac:dyDescent="0.25">
      <c r="A6">
        <v>1</v>
      </c>
      <c r="B6" s="171">
        <v>44422</v>
      </c>
      <c r="C6" s="172">
        <v>44422.416666666664</v>
      </c>
      <c r="D6" s="172">
        <v>44422.625</v>
      </c>
      <c r="E6" s="172">
        <v>44422.666666666664</v>
      </c>
      <c r="F6" s="172">
        <v>44422.708333333336</v>
      </c>
      <c r="G6" s="172">
        <v>44422.708333333336</v>
      </c>
      <c r="H6" s="185" t="s">
        <v>869</v>
      </c>
      <c r="I6" s="185" t="s">
        <v>177</v>
      </c>
      <c r="J6" s="185" t="s">
        <v>32</v>
      </c>
      <c r="K6">
        <v>3</v>
      </c>
      <c r="L6">
        <v>1</v>
      </c>
      <c r="M6" s="185" t="s">
        <v>61</v>
      </c>
      <c r="N6" s="172">
        <v>44704.722511574073</v>
      </c>
      <c r="O6" s="185" t="s">
        <v>166</v>
      </c>
      <c r="P6" s="185" t="s">
        <v>1362</v>
      </c>
      <c r="Q6" s="185" t="s">
        <v>1530</v>
      </c>
    </row>
    <row r="7" spans="1:17" x14ac:dyDescent="0.25">
      <c r="A7">
        <v>1</v>
      </c>
      <c r="B7" s="171">
        <v>44422</v>
      </c>
      <c r="C7" s="172">
        <v>44422.416666666664</v>
      </c>
      <c r="D7" s="172">
        <v>44422.625</v>
      </c>
      <c r="E7" s="172">
        <v>44422.666666666664</v>
      </c>
      <c r="F7" s="172">
        <v>44422.708333333336</v>
      </c>
      <c r="G7" s="172">
        <v>44422.708333333336</v>
      </c>
      <c r="H7" s="185" t="s">
        <v>1007</v>
      </c>
      <c r="I7" s="185" t="s">
        <v>172</v>
      </c>
      <c r="J7" s="185" t="s">
        <v>36</v>
      </c>
      <c r="K7">
        <v>1</v>
      </c>
      <c r="L7">
        <v>0</v>
      </c>
      <c r="M7" s="185" t="s">
        <v>74</v>
      </c>
      <c r="N7" s="172">
        <v>44704.722511574073</v>
      </c>
      <c r="O7" s="185" t="s">
        <v>166</v>
      </c>
      <c r="P7" s="185" t="s">
        <v>1362</v>
      </c>
      <c r="Q7" s="185" t="s">
        <v>1530</v>
      </c>
    </row>
    <row r="8" spans="1:17" x14ac:dyDescent="0.25">
      <c r="A8">
        <v>1</v>
      </c>
      <c r="B8" s="171">
        <v>44422</v>
      </c>
      <c r="C8" s="172">
        <v>44422.416666666664</v>
      </c>
      <c r="D8" s="172">
        <v>44422.625</v>
      </c>
      <c r="E8" s="172">
        <v>44422.666666666664</v>
      </c>
      <c r="F8" s="172">
        <v>44422.708333333336</v>
      </c>
      <c r="G8" s="172">
        <v>44422.708333333336</v>
      </c>
      <c r="H8" s="185" t="s">
        <v>870</v>
      </c>
      <c r="I8" s="185" t="s">
        <v>871</v>
      </c>
      <c r="J8" s="185" t="s">
        <v>67</v>
      </c>
      <c r="K8">
        <v>3</v>
      </c>
      <c r="L8">
        <v>2</v>
      </c>
      <c r="M8" s="185" t="s">
        <v>10</v>
      </c>
      <c r="N8" s="172">
        <v>44704.722511574073</v>
      </c>
      <c r="O8" s="185" t="s">
        <v>166</v>
      </c>
      <c r="P8" s="185" t="s">
        <v>1362</v>
      </c>
      <c r="Q8" s="185" t="s">
        <v>1530</v>
      </c>
    </row>
    <row r="9" spans="1:17" x14ac:dyDescent="0.25">
      <c r="A9">
        <v>1</v>
      </c>
      <c r="B9" s="171">
        <v>44422</v>
      </c>
      <c r="C9" s="172">
        <v>44422.520833333336</v>
      </c>
      <c r="D9" s="172">
        <v>44422.729166666664</v>
      </c>
      <c r="E9" s="172">
        <v>44422.770833333336</v>
      </c>
      <c r="F9" s="172">
        <v>44422.8125</v>
      </c>
      <c r="G9" s="172">
        <v>44422.8125</v>
      </c>
      <c r="H9" s="185" t="s">
        <v>1008</v>
      </c>
      <c r="I9" s="185" t="s">
        <v>872</v>
      </c>
      <c r="J9" s="185" t="s">
        <v>967</v>
      </c>
      <c r="K9">
        <v>0</v>
      </c>
      <c r="L9">
        <v>3</v>
      </c>
      <c r="M9" s="185" t="s">
        <v>41</v>
      </c>
      <c r="N9" s="172">
        <v>44704.722511574073</v>
      </c>
      <c r="O9" s="185" t="s">
        <v>166</v>
      </c>
      <c r="P9" s="185" t="s">
        <v>1362</v>
      </c>
      <c r="Q9" s="185" t="s">
        <v>1530</v>
      </c>
    </row>
    <row r="10" spans="1:17" x14ac:dyDescent="0.25">
      <c r="A10">
        <v>1</v>
      </c>
      <c r="B10" s="171">
        <v>44423</v>
      </c>
      <c r="C10" s="172">
        <v>44423.375</v>
      </c>
      <c r="D10" s="172">
        <v>44423.583333333336</v>
      </c>
      <c r="E10" s="172">
        <v>44423.625</v>
      </c>
      <c r="F10" s="172">
        <v>44423.666666666664</v>
      </c>
      <c r="G10" s="172">
        <v>44423.666666666664</v>
      </c>
      <c r="H10" s="185" t="s">
        <v>1009</v>
      </c>
      <c r="I10" s="185" t="s">
        <v>173</v>
      </c>
      <c r="J10" s="185" t="s">
        <v>53</v>
      </c>
      <c r="K10">
        <v>2</v>
      </c>
      <c r="L10">
        <v>4</v>
      </c>
      <c r="M10" s="185" t="s">
        <v>70</v>
      </c>
      <c r="N10" s="172">
        <v>44704.722511574073</v>
      </c>
      <c r="O10" s="185" t="s">
        <v>166</v>
      </c>
      <c r="P10" s="185" t="s">
        <v>1362</v>
      </c>
      <c r="Q10" s="185" t="s">
        <v>1530</v>
      </c>
    </row>
    <row r="11" spans="1:17" x14ac:dyDescent="0.25">
      <c r="A11">
        <v>1</v>
      </c>
      <c r="B11" s="171">
        <v>44423</v>
      </c>
      <c r="C11" s="172">
        <v>44423.479166666664</v>
      </c>
      <c r="D11" s="172">
        <v>44423.6875</v>
      </c>
      <c r="E11" s="172">
        <v>44423.729166666664</v>
      </c>
      <c r="F11" s="172">
        <v>44423.770833333336</v>
      </c>
      <c r="G11" s="172">
        <v>44423.770833333336</v>
      </c>
      <c r="H11" s="185" t="s">
        <v>1010</v>
      </c>
      <c r="I11" s="185" t="s">
        <v>171</v>
      </c>
      <c r="J11" s="185" t="s">
        <v>64</v>
      </c>
      <c r="K11">
        <v>1</v>
      </c>
      <c r="L11">
        <v>0</v>
      </c>
      <c r="M11" s="185" t="s">
        <v>45</v>
      </c>
      <c r="N11" s="172">
        <v>44704.722511574073</v>
      </c>
      <c r="O11" s="185" t="s">
        <v>166</v>
      </c>
      <c r="P11" s="185" t="s">
        <v>1362</v>
      </c>
      <c r="Q11" s="185" t="s">
        <v>1530</v>
      </c>
    </row>
    <row r="12" spans="1:17" x14ac:dyDescent="0.25">
      <c r="A12">
        <v>2</v>
      </c>
      <c r="B12" s="171">
        <v>44429</v>
      </c>
      <c r="C12" s="172">
        <v>44429.3125</v>
      </c>
      <c r="D12" s="172">
        <v>44429.520833333336</v>
      </c>
      <c r="E12" s="172">
        <v>44429.5625</v>
      </c>
      <c r="F12" s="172">
        <v>44429.604166666664</v>
      </c>
      <c r="G12" s="172">
        <v>44429.604166666664</v>
      </c>
      <c r="H12" s="185" t="s">
        <v>873</v>
      </c>
      <c r="I12" s="185" t="s">
        <v>165</v>
      </c>
      <c r="J12" s="185" t="s">
        <v>41</v>
      </c>
      <c r="K12">
        <v>2</v>
      </c>
      <c r="L12">
        <v>0</v>
      </c>
      <c r="M12" s="185" t="s">
        <v>20</v>
      </c>
      <c r="N12" s="172">
        <v>44704.722511574073</v>
      </c>
      <c r="O12" s="185" t="s">
        <v>166</v>
      </c>
      <c r="P12" s="185" t="s">
        <v>1362</v>
      </c>
      <c r="Q12" s="185" t="s">
        <v>1530</v>
      </c>
    </row>
    <row r="13" spans="1:17" x14ac:dyDescent="0.25">
      <c r="A13">
        <v>2</v>
      </c>
      <c r="B13" s="171">
        <v>44429</v>
      </c>
      <c r="C13" s="172">
        <v>44429.416666666664</v>
      </c>
      <c r="D13" s="172">
        <v>44429.625</v>
      </c>
      <c r="E13" s="172">
        <v>44429.666666666664</v>
      </c>
      <c r="F13" s="172">
        <v>44429.708333333336</v>
      </c>
      <c r="G13" s="172">
        <v>44429.708333333336</v>
      </c>
      <c r="H13" s="185" t="s">
        <v>1011</v>
      </c>
      <c r="I13" s="185" t="s">
        <v>176</v>
      </c>
      <c r="J13" s="185" t="s">
        <v>10</v>
      </c>
      <c r="K13">
        <v>2</v>
      </c>
      <c r="L13">
        <v>0</v>
      </c>
      <c r="M13" s="185" t="s">
        <v>53</v>
      </c>
      <c r="N13" s="172">
        <v>44704.722511574073</v>
      </c>
      <c r="O13" s="185" t="s">
        <v>166</v>
      </c>
      <c r="P13" s="185" t="s">
        <v>1362</v>
      </c>
      <c r="Q13" s="185" t="s">
        <v>1530</v>
      </c>
    </row>
    <row r="14" spans="1:17" x14ac:dyDescent="0.25">
      <c r="A14">
        <v>2</v>
      </c>
      <c r="B14" s="171">
        <v>44429</v>
      </c>
      <c r="C14" s="172">
        <v>44429.416666666664</v>
      </c>
      <c r="D14" s="172">
        <v>44429.625</v>
      </c>
      <c r="E14" s="172">
        <v>44429.666666666664</v>
      </c>
      <c r="F14" s="172">
        <v>44429.708333333336</v>
      </c>
      <c r="G14" s="172">
        <v>44429.708333333336</v>
      </c>
      <c r="H14" s="185" t="s">
        <v>874</v>
      </c>
      <c r="I14" s="185" t="s">
        <v>170</v>
      </c>
      <c r="J14" s="185" t="s">
        <v>28</v>
      </c>
      <c r="K14">
        <v>0</v>
      </c>
      <c r="L14">
        <v>0</v>
      </c>
      <c r="M14" s="185" t="s">
        <v>364</v>
      </c>
      <c r="N14" s="172">
        <v>44704.722511574073</v>
      </c>
      <c r="O14" s="185" t="s">
        <v>166</v>
      </c>
      <c r="P14" s="185" t="s">
        <v>1362</v>
      </c>
      <c r="Q14" s="185" t="s">
        <v>1530</v>
      </c>
    </row>
    <row r="15" spans="1:17" x14ac:dyDescent="0.25">
      <c r="A15">
        <v>2</v>
      </c>
      <c r="B15" s="171">
        <v>44429</v>
      </c>
      <c r="C15" s="172">
        <v>44429.416666666664</v>
      </c>
      <c r="D15" s="172">
        <v>44429.625</v>
      </c>
      <c r="E15" s="172">
        <v>44429.666666666664</v>
      </c>
      <c r="F15" s="172">
        <v>44429.708333333336</v>
      </c>
      <c r="G15" s="172">
        <v>44429.708333333336</v>
      </c>
      <c r="H15" s="185" t="s">
        <v>1012</v>
      </c>
      <c r="I15" s="185" t="s">
        <v>820</v>
      </c>
      <c r="J15" s="185" t="s">
        <v>818</v>
      </c>
      <c r="K15">
        <v>2</v>
      </c>
      <c r="L15">
        <v>2</v>
      </c>
      <c r="M15" s="185" t="s">
        <v>32</v>
      </c>
      <c r="N15" s="172">
        <v>44704.722511574073</v>
      </c>
      <c r="O15" s="185" t="s">
        <v>166</v>
      </c>
      <c r="P15" s="185" t="s">
        <v>1362</v>
      </c>
      <c r="Q15" s="185" t="s">
        <v>1530</v>
      </c>
    </row>
    <row r="16" spans="1:17" x14ac:dyDescent="0.25">
      <c r="A16">
        <v>2</v>
      </c>
      <c r="B16" s="171">
        <v>44429</v>
      </c>
      <c r="C16" s="172">
        <v>44429.416666666664</v>
      </c>
      <c r="D16" s="172">
        <v>44429.625</v>
      </c>
      <c r="E16" s="172">
        <v>44429.666666666664</v>
      </c>
      <c r="F16" s="172">
        <v>44429.708333333336</v>
      </c>
      <c r="G16" s="172">
        <v>44429.708333333336</v>
      </c>
      <c r="H16" s="185" t="s">
        <v>1013</v>
      </c>
      <c r="I16" s="185" t="s">
        <v>179</v>
      </c>
      <c r="J16" s="185" t="s">
        <v>45</v>
      </c>
      <c r="K16">
        <v>5</v>
      </c>
      <c r="L16">
        <v>0</v>
      </c>
      <c r="M16" s="185" t="s">
        <v>967</v>
      </c>
      <c r="N16" s="172">
        <v>44704.722511574073</v>
      </c>
      <c r="O16" s="185" t="s">
        <v>166</v>
      </c>
      <c r="P16" s="185" t="s">
        <v>1362</v>
      </c>
      <c r="Q16" s="185" t="s">
        <v>1530</v>
      </c>
    </row>
    <row r="17" spans="1:17" x14ac:dyDescent="0.25">
      <c r="A17">
        <v>2</v>
      </c>
      <c r="B17" s="171">
        <v>44429</v>
      </c>
      <c r="C17" s="172">
        <v>44429.520833333336</v>
      </c>
      <c r="D17" s="172">
        <v>44429.729166666664</v>
      </c>
      <c r="E17" s="172">
        <v>44429.770833333336</v>
      </c>
      <c r="F17" s="172">
        <v>44429.8125</v>
      </c>
      <c r="G17" s="172">
        <v>44429.8125</v>
      </c>
      <c r="H17" s="185" t="s">
        <v>1015</v>
      </c>
      <c r="I17" s="185" t="s">
        <v>875</v>
      </c>
      <c r="J17" s="185" t="s">
        <v>16</v>
      </c>
      <c r="K17">
        <v>2</v>
      </c>
      <c r="L17">
        <v>0</v>
      </c>
      <c r="M17" s="185" t="s">
        <v>67</v>
      </c>
      <c r="N17" s="172">
        <v>44704.722511574073</v>
      </c>
      <c r="O17" s="185" t="s">
        <v>166</v>
      </c>
      <c r="P17" s="185" t="s">
        <v>1362</v>
      </c>
      <c r="Q17" s="185" t="s">
        <v>1530</v>
      </c>
    </row>
    <row r="18" spans="1:17" x14ac:dyDescent="0.25">
      <c r="A18">
        <v>2</v>
      </c>
      <c r="B18" s="171">
        <v>44430</v>
      </c>
      <c r="C18" s="172">
        <v>44430.375</v>
      </c>
      <c r="D18" s="172">
        <v>44430.583333333336</v>
      </c>
      <c r="E18" s="172">
        <v>44430.625</v>
      </c>
      <c r="F18" s="172">
        <v>44430.666666666664</v>
      </c>
      <c r="G18" s="172">
        <v>44430.666666666664</v>
      </c>
      <c r="H18" s="185" t="s">
        <v>1016</v>
      </c>
      <c r="I18" s="185" t="s">
        <v>178</v>
      </c>
      <c r="J18" s="185" t="s">
        <v>61</v>
      </c>
      <c r="K18">
        <v>1</v>
      </c>
      <c r="L18">
        <v>1</v>
      </c>
      <c r="M18" s="185" t="s">
        <v>49</v>
      </c>
      <c r="N18" s="172">
        <v>44704.722511574073</v>
      </c>
      <c r="O18" s="185" t="s">
        <v>166</v>
      </c>
      <c r="P18" s="185" t="s">
        <v>1362</v>
      </c>
      <c r="Q18" s="185" t="s">
        <v>1530</v>
      </c>
    </row>
    <row r="19" spans="1:17" x14ac:dyDescent="0.25">
      <c r="A19">
        <v>2</v>
      </c>
      <c r="B19" s="171">
        <v>44430</v>
      </c>
      <c r="C19" s="172">
        <v>44430.375</v>
      </c>
      <c r="D19" s="172">
        <v>44430.583333333336</v>
      </c>
      <c r="E19" s="172">
        <v>44430.625</v>
      </c>
      <c r="F19" s="172">
        <v>44430.666666666664</v>
      </c>
      <c r="G19" s="172">
        <v>44430.666666666664</v>
      </c>
      <c r="H19" s="185" t="s">
        <v>1014</v>
      </c>
      <c r="I19" s="185" t="s">
        <v>182</v>
      </c>
      <c r="J19" s="185" t="s">
        <v>74</v>
      </c>
      <c r="K19">
        <v>0</v>
      </c>
      <c r="L19">
        <v>1</v>
      </c>
      <c r="M19" s="185" t="s">
        <v>64</v>
      </c>
      <c r="N19" s="172">
        <v>44704.722511574073</v>
      </c>
      <c r="O19" s="185" t="s">
        <v>166</v>
      </c>
      <c r="P19" s="185" t="s">
        <v>1362</v>
      </c>
      <c r="Q19" s="185" t="s">
        <v>1530</v>
      </c>
    </row>
    <row r="20" spans="1:17" x14ac:dyDescent="0.25">
      <c r="A20">
        <v>2</v>
      </c>
      <c r="B20" s="171">
        <v>44430</v>
      </c>
      <c r="C20" s="172">
        <v>44430.479166666664</v>
      </c>
      <c r="D20" s="172">
        <v>44430.6875</v>
      </c>
      <c r="E20" s="172">
        <v>44430.729166666664</v>
      </c>
      <c r="F20" s="172">
        <v>44430.770833333336</v>
      </c>
      <c r="G20" s="172">
        <v>44430.770833333336</v>
      </c>
      <c r="H20" s="185" t="s">
        <v>876</v>
      </c>
      <c r="I20" s="185" t="s">
        <v>175</v>
      </c>
      <c r="J20" s="185" t="s">
        <v>6</v>
      </c>
      <c r="K20">
        <v>0</v>
      </c>
      <c r="L20">
        <v>2</v>
      </c>
      <c r="M20" s="185" t="s">
        <v>24</v>
      </c>
      <c r="N20" s="172">
        <v>44704.722511574073</v>
      </c>
      <c r="O20" s="185" t="s">
        <v>166</v>
      </c>
      <c r="P20" s="185" t="s">
        <v>1362</v>
      </c>
      <c r="Q20" s="185" t="s">
        <v>1530</v>
      </c>
    </row>
    <row r="21" spans="1:17" x14ac:dyDescent="0.25">
      <c r="A21">
        <v>2</v>
      </c>
      <c r="B21" s="171">
        <v>44431</v>
      </c>
      <c r="C21" s="172">
        <v>44431.625</v>
      </c>
      <c r="D21" s="172">
        <v>44431.833333333336</v>
      </c>
      <c r="E21" s="172">
        <v>44431.875</v>
      </c>
      <c r="F21" s="172">
        <v>44431.916666666664</v>
      </c>
      <c r="G21" s="172">
        <v>44431.916666666664</v>
      </c>
      <c r="H21" s="185" t="s">
        <v>1017</v>
      </c>
      <c r="I21" s="185" t="s">
        <v>167</v>
      </c>
      <c r="J21" s="185" t="s">
        <v>70</v>
      </c>
      <c r="K21">
        <v>4</v>
      </c>
      <c r="L21">
        <v>1</v>
      </c>
      <c r="M21" s="185" t="s">
        <v>36</v>
      </c>
      <c r="N21" s="172">
        <v>44704.722511574073</v>
      </c>
      <c r="O21" s="185" t="s">
        <v>166</v>
      </c>
      <c r="P21" s="185" t="s">
        <v>1362</v>
      </c>
      <c r="Q21" s="185" t="s">
        <v>1530</v>
      </c>
    </row>
    <row r="22" spans="1:17" x14ac:dyDescent="0.25">
      <c r="A22">
        <v>3</v>
      </c>
      <c r="B22" s="171">
        <v>44436</v>
      </c>
      <c r="C22" s="172">
        <v>44436.3125</v>
      </c>
      <c r="D22" s="172">
        <v>44436.520833333336</v>
      </c>
      <c r="E22" s="172">
        <v>44436.5625</v>
      </c>
      <c r="F22" s="172">
        <v>44436.604166666664</v>
      </c>
      <c r="G22" s="172">
        <v>44436.604166666664</v>
      </c>
      <c r="H22" s="185" t="s">
        <v>1018</v>
      </c>
      <c r="I22" s="185" t="s">
        <v>179</v>
      </c>
      <c r="J22" s="185" t="s">
        <v>45</v>
      </c>
      <c r="K22">
        <v>5</v>
      </c>
      <c r="L22">
        <v>0</v>
      </c>
      <c r="M22" s="185" t="s">
        <v>6</v>
      </c>
      <c r="N22" s="172">
        <v>44704.722511574073</v>
      </c>
      <c r="O22" s="185" t="s">
        <v>166</v>
      </c>
      <c r="P22" s="185" t="s">
        <v>1362</v>
      </c>
      <c r="Q22" s="185" t="s">
        <v>1530</v>
      </c>
    </row>
    <row r="23" spans="1:17" x14ac:dyDescent="0.25">
      <c r="A23">
        <v>3</v>
      </c>
      <c r="B23" s="171">
        <v>44436</v>
      </c>
      <c r="C23" s="172">
        <v>44436.416666666664</v>
      </c>
      <c r="D23" s="172">
        <v>44436.625</v>
      </c>
      <c r="E23" s="172">
        <v>44436.666666666664</v>
      </c>
      <c r="F23" s="172">
        <v>44436.708333333336</v>
      </c>
      <c r="G23" s="172">
        <v>44436.708333333336</v>
      </c>
      <c r="H23" s="185" t="s">
        <v>877</v>
      </c>
      <c r="I23" s="185" t="s">
        <v>176</v>
      </c>
      <c r="J23" s="185" t="s">
        <v>10</v>
      </c>
      <c r="K23">
        <v>1</v>
      </c>
      <c r="L23">
        <v>1</v>
      </c>
      <c r="M23" s="185" t="s">
        <v>364</v>
      </c>
      <c r="N23" s="172">
        <v>44704.722511574073</v>
      </c>
      <c r="O23" s="185" t="s">
        <v>166</v>
      </c>
      <c r="P23" s="185" t="s">
        <v>1362</v>
      </c>
      <c r="Q23" s="185" t="s">
        <v>1530</v>
      </c>
    </row>
    <row r="24" spans="1:17" x14ac:dyDescent="0.25">
      <c r="A24">
        <v>3</v>
      </c>
      <c r="B24" s="171">
        <v>44436</v>
      </c>
      <c r="C24" s="172">
        <v>44436.416666666664</v>
      </c>
      <c r="D24" s="172">
        <v>44436.625</v>
      </c>
      <c r="E24" s="172">
        <v>44436.666666666664</v>
      </c>
      <c r="F24" s="172">
        <v>44436.708333333336</v>
      </c>
      <c r="G24" s="172">
        <v>44436.708333333336</v>
      </c>
      <c r="H24" s="185" t="s">
        <v>1019</v>
      </c>
      <c r="I24" s="185" t="s">
        <v>875</v>
      </c>
      <c r="J24" s="185" t="s">
        <v>16</v>
      </c>
      <c r="K24">
        <v>0</v>
      </c>
      <c r="L24">
        <v>2</v>
      </c>
      <c r="M24" s="185" t="s">
        <v>32</v>
      </c>
      <c r="N24" s="172">
        <v>44704.722511574073</v>
      </c>
      <c r="O24" s="185" t="s">
        <v>166</v>
      </c>
      <c r="P24" s="185" t="s">
        <v>1362</v>
      </c>
      <c r="Q24" s="185" t="s">
        <v>1530</v>
      </c>
    </row>
    <row r="25" spans="1:17" x14ac:dyDescent="0.25">
      <c r="A25">
        <v>3</v>
      </c>
      <c r="B25" s="171">
        <v>44436</v>
      </c>
      <c r="C25" s="172">
        <v>44436.416666666664</v>
      </c>
      <c r="D25" s="172">
        <v>44436.625</v>
      </c>
      <c r="E25" s="172">
        <v>44436.666666666664</v>
      </c>
      <c r="F25" s="172">
        <v>44436.708333333336</v>
      </c>
      <c r="G25" s="172">
        <v>44436.708333333336</v>
      </c>
      <c r="H25" s="185" t="s">
        <v>1020</v>
      </c>
      <c r="I25" s="185" t="s">
        <v>173</v>
      </c>
      <c r="J25" s="185" t="s">
        <v>53</v>
      </c>
      <c r="K25">
        <v>2</v>
      </c>
      <c r="L25">
        <v>2</v>
      </c>
      <c r="M25" s="185" t="s">
        <v>61</v>
      </c>
      <c r="N25" s="172">
        <v>44704.722511574073</v>
      </c>
      <c r="O25" s="185" t="s">
        <v>166</v>
      </c>
      <c r="P25" s="185" t="s">
        <v>1362</v>
      </c>
      <c r="Q25" s="185" t="s">
        <v>1530</v>
      </c>
    </row>
    <row r="26" spans="1:17" x14ac:dyDescent="0.25">
      <c r="A26">
        <v>3</v>
      </c>
      <c r="B26" s="171">
        <v>44436</v>
      </c>
      <c r="C26" s="172">
        <v>44436.416666666664</v>
      </c>
      <c r="D26" s="172">
        <v>44436.625</v>
      </c>
      <c r="E26" s="172">
        <v>44436.666666666664</v>
      </c>
      <c r="F26" s="172">
        <v>44436.708333333336</v>
      </c>
      <c r="G26" s="172">
        <v>44436.708333333336</v>
      </c>
      <c r="H26" s="185" t="s">
        <v>1021</v>
      </c>
      <c r="I26" s="185" t="s">
        <v>872</v>
      </c>
      <c r="J26" s="185" t="s">
        <v>967</v>
      </c>
      <c r="K26">
        <v>1</v>
      </c>
      <c r="L26">
        <v>2</v>
      </c>
      <c r="M26" s="185" t="s">
        <v>36</v>
      </c>
      <c r="N26" s="172">
        <v>44704.722511574073</v>
      </c>
      <c r="O26" s="185" t="s">
        <v>166</v>
      </c>
      <c r="P26" s="185" t="s">
        <v>1362</v>
      </c>
      <c r="Q26" s="185" t="s">
        <v>1530</v>
      </c>
    </row>
    <row r="27" spans="1:17" x14ac:dyDescent="0.25">
      <c r="A27">
        <v>3</v>
      </c>
      <c r="B27" s="171">
        <v>44436</v>
      </c>
      <c r="C27" s="172">
        <v>44436.416666666664</v>
      </c>
      <c r="D27" s="172">
        <v>44436.625</v>
      </c>
      <c r="E27" s="172">
        <v>44436.666666666664</v>
      </c>
      <c r="F27" s="172">
        <v>44436.708333333336</v>
      </c>
      <c r="G27" s="172">
        <v>44436.708333333336</v>
      </c>
      <c r="H27" s="185" t="s">
        <v>1023</v>
      </c>
      <c r="I27" s="185" t="s">
        <v>167</v>
      </c>
      <c r="J27" s="185" t="s">
        <v>70</v>
      </c>
      <c r="K27">
        <v>2</v>
      </c>
      <c r="L27">
        <v>2</v>
      </c>
      <c r="M27" s="185" t="s">
        <v>28</v>
      </c>
      <c r="N27" s="172">
        <v>44704.722511574073</v>
      </c>
      <c r="O27" s="185" t="s">
        <v>166</v>
      </c>
      <c r="P27" s="185" t="s">
        <v>1362</v>
      </c>
      <c r="Q27" s="185" t="s">
        <v>1530</v>
      </c>
    </row>
    <row r="28" spans="1:17" x14ac:dyDescent="0.25">
      <c r="A28">
        <v>3</v>
      </c>
      <c r="B28" s="171">
        <v>44436</v>
      </c>
      <c r="C28" s="172">
        <v>44436.520833333336</v>
      </c>
      <c r="D28" s="172">
        <v>44436.729166666664</v>
      </c>
      <c r="E28" s="172">
        <v>44436.770833333336</v>
      </c>
      <c r="F28" s="172">
        <v>44436.8125</v>
      </c>
      <c r="G28" s="172">
        <v>44436.8125</v>
      </c>
      <c r="H28" s="185" t="s">
        <v>878</v>
      </c>
      <c r="I28" s="185" t="s">
        <v>165</v>
      </c>
      <c r="J28" s="185" t="s">
        <v>41</v>
      </c>
      <c r="K28">
        <v>1</v>
      </c>
      <c r="L28">
        <v>1</v>
      </c>
      <c r="M28" s="185" t="s">
        <v>24</v>
      </c>
      <c r="N28" s="172">
        <v>44704.722511574073</v>
      </c>
      <c r="O28" s="185" t="s">
        <v>166</v>
      </c>
      <c r="P28" s="185" t="s">
        <v>1362</v>
      </c>
      <c r="Q28" s="185" t="s">
        <v>1530</v>
      </c>
    </row>
    <row r="29" spans="1:17" x14ac:dyDescent="0.25">
      <c r="A29">
        <v>3</v>
      </c>
      <c r="B29" s="171">
        <v>44437</v>
      </c>
      <c r="C29" s="172">
        <v>44437.375</v>
      </c>
      <c r="D29" s="172">
        <v>44437.583333333336</v>
      </c>
      <c r="E29" s="172">
        <v>44437.625</v>
      </c>
      <c r="F29" s="172">
        <v>44437.666666666664</v>
      </c>
      <c r="G29" s="172">
        <v>44437.666666666664</v>
      </c>
      <c r="H29" s="185" t="s">
        <v>1024</v>
      </c>
      <c r="I29" s="185" t="s">
        <v>169</v>
      </c>
      <c r="J29" s="185" t="s">
        <v>20</v>
      </c>
      <c r="K29">
        <v>1</v>
      </c>
      <c r="L29">
        <v>1</v>
      </c>
      <c r="M29" s="185" t="s">
        <v>818</v>
      </c>
      <c r="N29" s="172">
        <v>44704.722511574073</v>
      </c>
      <c r="O29" s="185" t="s">
        <v>166</v>
      </c>
      <c r="P29" s="185" t="s">
        <v>1362</v>
      </c>
      <c r="Q29" s="185" t="s">
        <v>1530</v>
      </c>
    </row>
    <row r="30" spans="1:17" x14ac:dyDescent="0.25">
      <c r="A30">
        <v>3</v>
      </c>
      <c r="B30" s="171">
        <v>44437</v>
      </c>
      <c r="C30" s="172">
        <v>44437.375</v>
      </c>
      <c r="D30" s="172">
        <v>44437.583333333336</v>
      </c>
      <c r="E30" s="172">
        <v>44437.625</v>
      </c>
      <c r="F30" s="172">
        <v>44437.666666666664</v>
      </c>
      <c r="G30" s="172">
        <v>44437.666666666664</v>
      </c>
      <c r="H30" s="185" t="s">
        <v>1022</v>
      </c>
      <c r="I30" s="185" t="s">
        <v>171</v>
      </c>
      <c r="J30" s="185" t="s">
        <v>64</v>
      </c>
      <c r="K30">
        <v>1</v>
      </c>
      <c r="L30">
        <v>0</v>
      </c>
      <c r="M30" s="185" t="s">
        <v>67</v>
      </c>
      <c r="N30" s="172">
        <v>44704.722511574073</v>
      </c>
      <c r="O30" s="185" t="s">
        <v>166</v>
      </c>
      <c r="P30" s="185" t="s">
        <v>1362</v>
      </c>
      <c r="Q30" s="185" t="s">
        <v>1530</v>
      </c>
    </row>
    <row r="31" spans="1:17" x14ac:dyDescent="0.25">
      <c r="A31">
        <v>3</v>
      </c>
      <c r="B31" s="171">
        <v>44437</v>
      </c>
      <c r="C31" s="172">
        <v>44437.479166666664</v>
      </c>
      <c r="D31" s="172">
        <v>44437.6875</v>
      </c>
      <c r="E31" s="172">
        <v>44437.729166666664</v>
      </c>
      <c r="F31" s="172">
        <v>44437.770833333336</v>
      </c>
      <c r="G31" s="172">
        <v>44437.770833333336</v>
      </c>
      <c r="H31" s="185" t="s">
        <v>1025</v>
      </c>
      <c r="I31" s="185" t="s">
        <v>182</v>
      </c>
      <c r="J31" s="185" t="s">
        <v>74</v>
      </c>
      <c r="K31">
        <v>0</v>
      </c>
      <c r="L31">
        <v>1</v>
      </c>
      <c r="M31" s="185" t="s">
        <v>49</v>
      </c>
      <c r="N31" s="172">
        <v>44704.722511574073</v>
      </c>
      <c r="O31" s="185" t="s">
        <v>166</v>
      </c>
      <c r="P31" s="185" t="s">
        <v>1362</v>
      </c>
      <c r="Q31" s="185" t="s">
        <v>1530</v>
      </c>
    </row>
    <row r="32" spans="1:17" x14ac:dyDescent="0.25">
      <c r="A32">
        <v>4</v>
      </c>
      <c r="B32" s="171">
        <v>44450</v>
      </c>
      <c r="C32" s="172">
        <v>44450.3125</v>
      </c>
      <c r="D32" s="172">
        <v>44450.520833333336</v>
      </c>
      <c r="E32" s="172">
        <v>44450.5625</v>
      </c>
      <c r="F32" s="172">
        <v>44450.604166666664</v>
      </c>
      <c r="G32" s="172">
        <v>44450.604166666664</v>
      </c>
      <c r="H32" s="185" t="s">
        <v>1028</v>
      </c>
      <c r="I32" s="185" t="s">
        <v>170</v>
      </c>
      <c r="J32" s="185" t="s">
        <v>28</v>
      </c>
      <c r="K32">
        <v>3</v>
      </c>
      <c r="L32">
        <v>0</v>
      </c>
      <c r="M32" s="185" t="s">
        <v>64</v>
      </c>
      <c r="N32" s="172">
        <v>44704.722511574073</v>
      </c>
      <c r="O32" s="185" t="s">
        <v>166</v>
      </c>
      <c r="P32" s="185" t="s">
        <v>1362</v>
      </c>
      <c r="Q32" s="185" t="s">
        <v>1530</v>
      </c>
    </row>
    <row r="33" spans="1:17" x14ac:dyDescent="0.25">
      <c r="A33">
        <v>4</v>
      </c>
      <c r="B33" s="171">
        <v>44450</v>
      </c>
      <c r="C33" s="172">
        <v>44450.416666666664</v>
      </c>
      <c r="D33" s="172">
        <v>44450.625</v>
      </c>
      <c r="E33" s="172">
        <v>44450.666666666664</v>
      </c>
      <c r="F33" s="172">
        <v>44450.708333333336</v>
      </c>
      <c r="G33" s="172">
        <v>44450.708333333336</v>
      </c>
      <c r="H33" s="185" t="s">
        <v>1026</v>
      </c>
      <c r="I33" s="185" t="s">
        <v>175</v>
      </c>
      <c r="J33" s="185" t="s">
        <v>6</v>
      </c>
      <c r="K33">
        <v>1</v>
      </c>
      <c r="L33">
        <v>0</v>
      </c>
      <c r="M33" s="185" t="s">
        <v>967</v>
      </c>
      <c r="N33" s="172">
        <v>44704.722511574073</v>
      </c>
      <c r="O33" s="185" t="s">
        <v>166</v>
      </c>
      <c r="P33" s="185" t="s">
        <v>1362</v>
      </c>
      <c r="Q33" s="185" t="s">
        <v>1530</v>
      </c>
    </row>
    <row r="34" spans="1:17" x14ac:dyDescent="0.25">
      <c r="A34">
        <v>4</v>
      </c>
      <c r="B34" s="171">
        <v>44450</v>
      </c>
      <c r="C34" s="172">
        <v>44450.416666666664</v>
      </c>
      <c r="D34" s="172">
        <v>44450.625</v>
      </c>
      <c r="E34" s="172">
        <v>44450.666666666664</v>
      </c>
      <c r="F34" s="172">
        <v>44450.708333333336</v>
      </c>
      <c r="G34" s="172">
        <v>44450.708333333336</v>
      </c>
      <c r="H34" s="185" t="s">
        <v>1027</v>
      </c>
      <c r="I34" s="185" t="s">
        <v>867</v>
      </c>
      <c r="J34" s="185" t="s">
        <v>364</v>
      </c>
      <c r="K34">
        <v>0</v>
      </c>
      <c r="L34">
        <v>1</v>
      </c>
      <c r="M34" s="185" t="s">
        <v>16</v>
      </c>
      <c r="N34" s="172">
        <v>44704.722511574073</v>
      </c>
      <c r="O34" s="185" t="s">
        <v>166</v>
      </c>
      <c r="P34" s="185" t="s">
        <v>1362</v>
      </c>
      <c r="Q34" s="185" t="s">
        <v>1530</v>
      </c>
    </row>
    <row r="35" spans="1:17" x14ac:dyDescent="0.25">
      <c r="A35">
        <v>4</v>
      </c>
      <c r="B35" s="171">
        <v>44450</v>
      </c>
      <c r="C35" s="172">
        <v>44450.416666666664</v>
      </c>
      <c r="D35" s="172">
        <v>44450.625</v>
      </c>
      <c r="E35" s="172">
        <v>44450.666666666664</v>
      </c>
      <c r="F35" s="172">
        <v>44450.708333333336</v>
      </c>
      <c r="G35" s="172">
        <v>44450.708333333336</v>
      </c>
      <c r="H35" s="185" t="s">
        <v>1030</v>
      </c>
      <c r="I35" s="185" t="s">
        <v>172</v>
      </c>
      <c r="J35" s="185" t="s">
        <v>36</v>
      </c>
      <c r="K35">
        <v>0</v>
      </c>
      <c r="L35">
        <v>1</v>
      </c>
      <c r="M35" s="185" t="s">
        <v>45</v>
      </c>
      <c r="N35" s="172">
        <v>44704.722511574073</v>
      </c>
      <c r="O35" s="185" t="s">
        <v>166</v>
      </c>
      <c r="P35" s="185" t="s">
        <v>1362</v>
      </c>
      <c r="Q35" s="185" t="s">
        <v>1530</v>
      </c>
    </row>
    <row r="36" spans="1:17" x14ac:dyDescent="0.25">
      <c r="A36">
        <v>4</v>
      </c>
      <c r="B36" s="171">
        <v>44450</v>
      </c>
      <c r="C36" s="172">
        <v>44450.416666666664</v>
      </c>
      <c r="D36" s="172">
        <v>44450.625</v>
      </c>
      <c r="E36" s="172">
        <v>44450.666666666664</v>
      </c>
      <c r="F36" s="172">
        <v>44450.708333333336</v>
      </c>
      <c r="G36" s="172">
        <v>44450.708333333336</v>
      </c>
      <c r="H36" s="185" t="s">
        <v>1031</v>
      </c>
      <c r="I36" s="185" t="s">
        <v>174</v>
      </c>
      <c r="J36" s="185" t="s">
        <v>49</v>
      </c>
      <c r="K36">
        <v>4</v>
      </c>
      <c r="L36">
        <v>1</v>
      </c>
      <c r="M36" s="185" t="s">
        <v>53</v>
      </c>
      <c r="N36" s="172">
        <v>44704.722511574073</v>
      </c>
      <c r="O36" s="185" t="s">
        <v>166</v>
      </c>
      <c r="P36" s="185" t="s">
        <v>1362</v>
      </c>
      <c r="Q36" s="185" t="s">
        <v>1530</v>
      </c>
    </row>
    <row r="37" spans="1:17" x14ac:dyDescent="0.25">
      <c r="A37">
        <v>4</v>
      </c>
      <c r="B37" s="171">
        <v>44450</v>
      </c>
      <c r="C37" s="172">
        <v>44450.416666666664</v>
      </c>
      <c r="D37" s="172">
        <v>44450.625</v>
      </c>
      <c r="E37" s="172">
        <v>44450.666666666664</v>
      </c>
      <c r="F37" s="172">
        <v>44450.708333333336</v>
      </c>
      <c r="G37" s="172">
        <v>44450.708333333336</v>
      </c>
      <c r="H37" s="185" t="s">
        <v>1032</v>
      </c>
      <c r="I37" s="185" t="s">
        <v>178</v>
      </c>
      <c r="J37" s="185" t="s">
        <v>61</v>
      </c>
      <c r="K37">
        <v>0</v>
      </c>
      <c r="L37">
        <v>0</v>
      </c>
      <c r="M37" s="185" t="s">
        <v>70</v>
      </c>
      <c r="N37" s="172">
        <v>44704.722511574073</v>
      </c>
      <c r="O37" s="185" t="s">
        <v>166</v>
      </c>
      <c r="P37" s="185" t="s">
        <v>1362</v>
      </c>
      <c r="Q37" s="185" t="s">
        <v>1530</v>
      </c>
    </row>
    <row r="38" spans="1:17" x14ac:dyDescent="0.25">
      <c r="A38">
        <v>4</v>
      </c>
      <c r="B38" s="171">
        <v>44450</v>
      </c>
      <c r="C38" s="172">
        <v>44450.416666666664</v>
      </c>
      <c r="D38" s="172">
        <v>44450.625</v>
      </c>
      <c r="E38" s="172">
        <v>44450.666666666664</v>
      </c>
      <c r="F38" s="172">
        <v>44450.708333333336</v>
      </c>
      <c r="G38" s="172">
        <v>44450.708333333336</v>
      </c>
      <c r="H38" s="185" t="s">
        <v>1033</v>
      </c>
      <c r="I38" s="185" t="s">
        <v>871</v>
      </c>
      <c r="J38" s="185" t="s">
        <v>67</v>
      </c>
      <c r="K38">
        <v>0</v>
      </c>
      <c r="L38">
        <v>2</v>
      </c>
      <c r="M38" s="185" t="s">
        <v>74</v>
      </c>
      <c r="N38" s="172">
        <v>44704.722511574073</v>
      </c>
      <c r="O38" s="185" t="s">
        <v>166</v>
      </c>
      <c r="P38" s="185" t="s">
        <v>1362</v>
      </c>
      <c r="Q38" s="185" t="s">
        <v>1530</v>
      </c>
    </row>
    <row r="39" spans="1:17" x14ac:dyDescent="0.25">
      <c r="A39">
        <v>4</v>
      </c>
      <c r="B39" s="171">
        <v>44450</v>
      </c>
      <c r="C39" s="172">
        <v>44450.520833333336</v>
      </c>
      <c r="D39" s="172">
        <v>44450.729166666664</v>
      </c>
      <c r="E39" s="172">
        <v>44450.770833333336</v>
      </c>
      <c r="F39" s="172">
        <v>44450.8125</v>
      </c>
      <c r="G39" s="172">
        <v>44450.8125</v>
      </c>
      <c r="H39" s="185" t="s">
        <v>879</v>
      </c>
      <c r="I39" s="185" t="s">
        <v>181</v>
      </c>
      <c r="J39" s="185" t="s">
        <v>24</v>
      </c>
      <c r="K39">
        <v>3</v>
      </c>
      <c r="L39">
        <v>0</v>
      </c>
      <c r="M39" s="185" t="s">
        <v>10</v>
      </c>
      <c r="N39" s="172">
        <v>44704.722511574073</v>
      </c>
      <c r="O39" s="185" t="s">
        <v>166</v>
      </c>
      <c r="P39" s="185" t="s">
        <v>1362</v>
      </c>
      <c r="Q39" s="185" t="s">
        <v>1530</v>
      </c>
    </row>
    <row r="40" spans="1:17" x14ac:dyDescent="0.25">
      <c r="A40">
        <v>4</v>
      </c>
      <c r="B40" s="171">
        <v>44451</v>
      </c>
      <c r="C40" s="172">
        <v>44451.479166666664</v>
      </c>
      <c r="D40" s="172">
        <v>44451.6875</v>
      </c>
      <c r="E40" s="172">
        <v>44451.729166666664</v>
      </c>
      <c r="F40" s="172">
        <v>44451.770833333336</v>
      </c>
      <c r="G40" s="172">
        <v>44451.770833333336</v>
      </c>
      <c r="H40" s="185" t="s">
        <v>1029</v>
      </c>
      <c r="I40" s="185" t="s">
        <v>820</v>
      </c>
      <c r="J40" s="185" t="s">
        <v>818</v>
      </c>
      <c r="K40">
        <v>0</v>
      </c>
      <c r="L40">
        <v>3</v>
      </c>
      <c r="M40" s="185" t="s">
        <v>41</v>
      </c>
      <c r="N40" s="172">
        <v>44704.722511574073</v>
      </c>
      <c r="O40" s="185" t="s">
        <v>166</v>
      </c>
      <c r="P40" s="185" t="s">
        <v>1362</v>
      </c>
      <c r="Q40" s="185" t="s">
        <v>1530</v>
      </c>
    </row>
    <row r="41" spans="1:17" x14ac:dyDescent="0.25">
      <c r="A41">
        <v>4</v>
      </c>
      <c r="B41" s="171">
        <v>44452</v>
      </c>
      <c r="C41" s="172">
        <v>44452.625</v>
      </c>
      <c r="D41" s="172">
        <v>44452.833333333336</v>
      </c>
      <c r="E41" s="172">
        <v>44452.875</v>
      </c>
      <c r="F41" s="172">
        <v>44452.916666666664</v>
      </c>
      <c r="G41" s="172">
        <v>44452.916666666664</v>
      </c>
      <c r="H41" s="185" t="s">
        <v>880</v>
      </c>
      <c r="I41" s="185" t="s">
        <v>177</v>
      </c>
      <c r="J41" s="185" t="s">
        <v>32</v>
      </c>
      <c r="K41">
        <v>3</v>
      </c>
      <c r="L41">
        <v>1</v>
      </c>
      <c r="M41" s="185" t="s">
        <v>20</v>
      </c>
      <c r="N41" s="172">
        <v>44704.722511574073</v>
      </c>
      <c r="O41" s="185" t="s">
        <v>166</v>
      </c>
      <c r="P41" s="185" t="s">
        <v>1362</v>
      </c>
      <c r="Q41" s="185" t="s">
        <v>1530</v>
      </c>
    </row>
    <row r="42" spans="1:17" x14ac:dyDescent="0.25">
      <c r="A42">
        <v>5</v>
      </c>
      <c r="B42" s="171">
        <v>44456</v>
      </c>
      <c r="C42" s="172">
        <v>44456.625</v>
      </c>
      <c r="D42" s="172">
        <v>44456.833333333336</v>
      </c>
      <c r="E42" s="172">
        <v>44456.875</v>
      </c>
      <c r="F42" s="172">
        <v>44456.916666666664</v>
      </c>
      <c r="G42" s="172">
        <v>44456.916666666664</v>
      </c>
      <c r="H42" s="185" t="s">
        <v>1036</v>
      </c>
      <c r="I42" s="185" t="s">
        <v>173</v>
      </c>
      <c r="J42" s="185" t="s">
        <v>53</v>
      </c>
      <c r="K42">
        <v>1</v>
      </c>
      <c r="L42">
        <v>1</v>
      </c>
      <c r="M42" s="185" t="s">
        <v>818</v>
      </c>
      <c r="N42" s="172">
        <v>44704.722511574073</v>
      </c>
      <c r="O42" s="185" t="s">
        <v>166</v>
      </c>
      <c r="P42" s="185" t="s">
        <v>1362</v>
      </c>
      <c r="Q42" s="185" t="s">
        <v>1530</v>
      </c>
    </row>
    <row r="43" spans="1:17" x14ac:dyDescent="0.25">
      <c r="A43">
        <v>5</v>
      </c>
      <c r="B43" s="171">
        <v>44457</v>
      </c>
      <c r="C43" s="172">
        <v>44457.3125</v>
      </c>
      <c r="D43" s="172">
        <v>44457.520833333336</v>
      </c>
      <c r="E43" s="172">
        <v>44457.5625</v>
      </c>
      <c r="F43" s="172">
        <v>44457.604166666664</v>
      </c>
      <c r="G43" s="172">
        <v>44457.604166666664</v>
      </c>
      <c r="H43" s="185" t="s">
        <v>1040</v>
      </c>
      <c r="I43" s="185" t="s">
        <v>182</v>
      </c>
      <c r="J43" s="185" t="s">
        <v>74</v>
      </c>
      <c r="K43">
        <v>0</v>
      </c>
      <c r="L43">
        <v>2</v>
      </c>
      <c r="M43" s="185" t="s">
        <v>364</v>
      </c>
      <c r="N43" s="172">
        <v>44704.722511574073</v>
      </c>
      <c r="O43" s="185" t="s">
        <v>166</v>
      </c>
      <c r="P43" s="185" t="s">
        <v>1362</v>
      </c>
      <c r="Q43" s="185" t="s">
        <v>1530</v>
      </c>
    </row>
    <row r="44" spans="1:17" x14ac:dyDescent="0.25">
      <c r="A44">
        <v>5</v>
      </c>
      <c r="B44" s="171">
        <v>44457</v>
      </c>
      <c r="C44" s="172">
        <v>44457.416666666664</v>
      </c>
      <c r="D44" s="172">
        <v>44457.625</v>
      </c>
      <c r="E44" s="172">
        <v>44457.666666666664</v>
      </c>
      <c r="F44" s="172">
        <v>44457.708333333336</v>
      </c>
      <c r="G44" s="172">
        <v>44457.708333333336</v>
      </c>
      <c r="H44" s="185" t="s">
        <v>882</v>
      </c>
      <c r="I44" s="185" t="s">
        <v>169</v>
      </c>
      <c r="J44" s="185" t="s">
        <v>20</v>
      </c>
      <c r="K44">
        <v>0</v>
      </c>
      <c r="L44">
        <v>1</v>
      </c>
      <c r="M44" s="185" t="s">
        <v>6</v>
      </c>
      <c r="N44" s="172">
        <v>44704.722511574073</v>
      </c>
      <c r="O44" s="185" t="s">
        <v>166</v>
      </c>
      <c r="P44" s="185" t="s">
        <v>1362</v>
      </c>
      <c r="Q44" s="185" t="s">
        <v>1530</v>
      </c>
    </row>
    <row r="45" spans="1:17" x14ac:dyDescent="0.25">
      <c r="A45">
        <v>5</v>
      </c>
      <c r="B45" s="171">
        <v>44457</v>
      </c>
      <c r="C45" s="172">
        <v>44457.416666666664</v>
      </c>
      <c r="D45" s="172">
        <v>44457.625</v>
      </c>
      <c r="E45" s="172">
        <v>44457.666666666664</v>
      </c>
      <c r="F45" s="172">
        <v>44457.708333333336</v>
      </c>
      <c r="G45" s="172">
        <v>44457.708333333336</v>
      </c>
      <c r="H45" s="185" t="s">
        <v>883</v>
      </c>
      <c r="I45" s="185" t="s">
        <v>165</v>
      </c>
      <c r="J45" s="185" t="s">
        <v>41</v>
      </c>
      <c r="K45">
        <v>3</v>
      </c>
      <c r="L45">
        <v>0</v>
      </c>
      <c r="M45" s="185" t="s">
        <v>28</v>
      </c>
      <c r="N45" s="172">
        <v>44704.722511574073</v>
      </c>
      <c r="O45" s="185" t="s">
        <v>166</v>
      </c>
      <c r="P45" s="185" t="s">
        <v>1362</v>
      </c>
      <c r="Q45" s="185" t="s">
        <v>1530</v>
      </c>
    </row>
    <row r="46" spans="1:17" x14ac:dyDescent="0.25">
      <c r="A46">
        <v>5</v>
      </c>
      <c r="B46" s="171">
        <v>44457</v>
      </c>
      <c r="C46" s="172">
        <v>44457.416666666664</v>
      </c>
      <c r="D46" s="172">
        <v>44457.625</v>
      </c>
      <c r="E46" s="172">
        <v>44457.666666666664</v>
      </c>
      <c r="F46" s="172">
        <v>44457.708333333336</v>
      </c>
      <c r="G46" s="172">
        <v>44457.708333333336</v>
      </c>
      <c r="H46" s="185" t="s">
        <v>1035</v>
      </c>
      <c r="I46" s="185" t="s">
        <v>179</v>
      </c>
      <c r="J46" s="185" t="s">
        <v>45</v>
      </c>
      <c r="K46">
        <v>0</v>
      </c>
      <c r="L46">
        <v>0</v>
      </c>
      <c r="M46" s="185" t="s">
        <v>61</v>
      </c>
      <c r="N46" s="172">
        <v>44704.722511574073</v>
      </c>
      <c r="O46" s="185" t="s">
        <v>166</v>
      </c>
      <c r="P46" s="185" t="s">
        <v>1362</v>
      </c>
      <c r="Q46" s="185" t="s">
        <v>1530</v>
      </c>
    </row>
    <row r="47" spans="1:17" x14ac:dyDescent="0.25">
      <c r="A47">
        <v>5</v>
      </c>
      <c r="B47" s="171">
        <v>44457</v>
      </c>
      <c r="C47" s="172">
        <v>44457.416666666664</v>
      </c>
      <c r="D47" s="172">
        <v>44457.625</v>
      </c>
      <c r="E47" s="172">
        <v>44457.666666666664</v>
      </c>
      <c r="F47" s="172">
        <v>44457.708333333336</v>
      </c>
      <c r="G47" s="172">
        <v>44457.708333333336</v>
      </c>
      <c r="H47" s="185" t="s">
        <v>1037</v>
      </c>
      <c r="I47" s="185" t="s">
        <v>872</v>
      </c>
      <c r="J47" s="185" t="s">
        <v>967</v>
      </c>
      <c r="K47">
        <v>1</v>
      </c>
      <c r="L47">
        <v>3</v>
      </c>
      <c r="M47" s="185" t="s">
        <v>67</v>
      </c>
      <c r="N47" s="172">
        <v>44704.722511574073</v>
      </c>
      <c r="O47" s="185" t="s">
        <v>166</v>
      </c>
      <c r="P47" s="185" t="s">
        <v>1362</v>
      </c>
      <c r="Q47" s="185" t="s">
        <v>1530</v>
      </c>
    </row>
    <row r="48" spans="1:17" x14ac:dyDescent="0.25">
      <c r="A48">
        <v>5</v>
      </c>
      <c r="B48" s="171">
        <v>44457</v>
      </c>
      <c r="C48" s="172">
        <v>44457.520833333336</v>
      </c>
      <c r="D48" s="172">
        <v>44457.729166666664</v>
      </c>
      <c r="E48" s="172">
        <v>44457.770833333336</v>
      </c>
      <c r="F48" s="172">
        <v>44457.8125</v>
      </c>
      <c r="G48" s="172">
        <v>44457.8125</v>
      </c>
      <c r="H48" s="185" t="s">
        <v>881</v>
      </c>
      <c r="I48" s="185" t="s">
        <v>176</v>
      </c>
      <c r="J48" s="185" t="s">
        <v>10</v>
      </c>
      <c r="K48">
        <v>3</v>
      </c>
      <c r="L48">
        <v>0</v>
      </c>
      <c r="M48" s="185" t="s">
        <v>32</v>
      </c>
      <c r="N48" s="172">
        <v>44704.722511574073</v>
      </c>
      <c r="O48" s="185" t="s">
        <v>166</v>
      </c>
      <c r="P48" s="185" t="s">
        <v>1362</v>
      </c>
      <c r="Q48" s="185" t="s">
        <v>1530</v>
      </c>
    </row>
    <row r="49" spans="1:17" x14ac:dyDescent="0.25">
      <c r="A49">
        <v>5</v>
      </c>
      <c r="B49" s="171">
        <v>44458</v>
      </c>
      <c r="C49" s="172">
        <v>44458.375</v>
      </c>
      <c r="D49" s="172">
        <v>44458.583333333336</v>
      </c>
      <c r="E49" s="172">
        <v>44458.625</v>
      </c>
      <c r="F49" s="172">
        <v>44458.666666666664</v>
      </c>
      <c r="G49" s="172">
        <v>44458.666666666664</v>
      </c>
      <c r="H49" s="185" t="s">
        <v>1034</v>
      </c>
      <c r="I49" s="185" t="s">
        <v>875</v>
      </c>
      <c r="J49" s="185" t="s">
        <v>16</v>
      </c>
      <c r="K49">
        <v>2</v>
      </c>
      <c r="L49">
        <v>1</v>
      </c>
      <c r="M49" s="185" t="s">
        <v>36</v>
      </c>
      <c r="N49" s="172">
        <v>44704.722511574073</v>
      </c>
      <c r="O49" s="185" t="s">
        <v>166</v>
      </c>
      <c r="P49" s="185" t="s">
        <v>1362</v>
      </c>
      <c r="Q49" s="185" t="s">
        <v>1530</v>
      </c>
    </row>
    <row r="50" spans="1:17" x14ac:dyDescent="0.25">
      <c r="A50">
        <v>5</v>
      </c>
      <c r="B50" s="171">
        <v>44458</v>
      </c>
      <c r="C50" s="172">
        <v>44458.375</v>
      </c>
      <c r="D50" s="172">
        <v>44458.583333333336</v>
      </c>
      <c r="E50" s="172">
        <v>44458.625</v>
      </c>
      <c r="F50" s="172">
        <v>44458.666666666664</v>
      </c>
      <c r="G50" s="172">
        <v>44458.666666666664</v>
      </c>
      <c r="H50" s="185" t="s">
        <v>1039</v>
      </c>
      <c r="I50" s="185" t="s">
        <v>167</v>
      </c>
      <c r="J50" s="185" t="s">
        <v>70</v>
      </c>
      <c r="K50">
        <v>1</v>
      </c>
      <c r="L50">
        <v>2</v>
      </c>
      <c r="M50" s="185" t="s">
        <v>49</v>
      </c>
      <c r="N50" s="172">
        <v>44704.722511574073</v>
      </c>
      <c r="O50" s="185" t="s">
        <v>166</v>
      </c>
      <c r="P50" s="185" t="s">
        <v>1362</v>
      </c>
      <c r="Q50" s="185" t="s">
        <v>1530</v>
      </c>
    </row>
    <row r="51" spans="1:17" x14ac:dyDescent="0.25">
      <c r="A51">
        <v>5</v>
      </c>
      <c r="B51" s="171">
        <v>44458</v>
      </c>
      <c r="C51" s="172">
        <v>44458.479166666664</v>
      </c>
      <c r="D51" s="172">
        <v>44458.6875</v>
      </c>
      <c r="E51" s="172">
        <v>44458.729166666664</v>
      </c>
      <c r="F51" s="172">
        <v>44458.770833333336</v>
      </c>
      <c r="G51" s="172">
        <v>44458.770833333336</v>
      </c>
      <c r="H51" s="185" t="s">
        <v>1038</v>
      </c>
      <c r="I51" s="185" t="s">
        <v>171</v>
      </c>
      <c r="J51" s="185" t="s">
        <v>64</v>
      </c>
      <c r="K51">
        <v>0</v>
      </c>
      <c r="L51">
        <v>3</v>
      </c>
      <c r="M51" s="185" t="s">
        <v>24</v>
      </c>
      <c r="N51" s="172">
        <v>44704.722511574073</v>
      </c>
      <c r="O51" s="185" t="s">
        <v>166</v>
      </c>
      <c r="P51" s="185" t="s">
        <v>1362</v>
      </c>
      <c r="Q51" s="185" t="s">
        <v>1530</v>
      </c>
    </row>
    <row r="52" spans="1:17" x14ac:dyDescent="0.25">
      <c r="A52">
        <v>6</v>
      </c>
      <c r="B52" s="171">
        <v>44464</v>
      </c>
      <c r="C52" s="172">
        <v>44464.3125</v>
      </c>
      <c r="D52" s="172">
        <v>44464.520833333336</v>
      </c>
      <c r="E52" s="172">
        <v>44464.5625</v>
      </c>
      <c r="F52" s="172">
        <v>44464.604166666664</v>
      </c>
      <c r="G52" s="172">
        <v>44464.604166666664</v>
      </c>
      <c r="H52" s="185" t="s">
        <v>1042</v>
      </c>
      <c r="I52" s="185" t="s">
        <v>181</v>
      </c>
      <c r="J52" s="185" t="s">
        <v>24</v>
      </c>
      <c r="K52">
        <v>0</v>
      </c>
      <c r="L52">
        <v>1</v>
      </c>
      <c r="M52" s="185" t="s">
        <v>45</v>
      </c>
      <c r="N52" s="172">
        <v>44704.722511574073</v>
      </c>
      <c r="O52" s="185" t="s">
        <v>166</v>
      </c>
      <c r="P52" s="185" t="s">
        <v>1362</v>
      </c>
      <c r="Q52" s="185" t="s">
        <v>1530</v>
      </c>
    </row>
    <row r="53" spans="1:17" x14ac:dyDescent="0.25">
      <c r="A53">
        <v>6</v>
      </c>
      <c r="B53" s="171">
        <v>44464</v>
      </c>
      <c r="C53" s="172">
        <v>44464.3125</v>
      </c>
      <c r="D53" s="172">
        <v>44464.520833333336</v>
      </c>
      <c r="E53" s="172">
        <v>44464.5625</v>
      </c>
      <c r="F53" s="172">
        <v>44464.604166666664</v>
      </c>
      <c r="G53" s="172">
        <v>44464.604166666664</v>
      </c>
      <c r="H53" s="185" t="s">
        <v>1047</v>
      </c>
      <c r="I53" s="185" t="s">
        <v>174</v>
      </c>
      <c r="J53" s="185" t="s">
        <v>49</v>
      </c>
      <c r="K53">
        <v>0</v>
      </c>
      <c r="L53">
        <v>1</v>
      </c>
      <c r="M53" s="185" t="s">
        <v>10</v>
      </c>
      <c r="N53" s="172">
        <v>44704.722511574073</v>
      </c>
      <c r="O53" s="185" t="s">
        <v>166</v>
      </c>
      <c r="P53" s="185" t="s">
        <v>1362</v>
      </c>
      <c r="Q53" s="185" t="s">
        <v>1530</v>
      </c>
    </row>
    <row r="54" spans="1:17" x14ac:dyDescent="0.25">
      <c r="A54">
        <v>6</v>
      </c>
      <c r="B54" s="171">
        <v>44464</v>
      </c>
      <c r="C54" s="172">
        <v>44464.416666666664</v>
      </c>
      <c r="D54" s="172">
        <v>44464.625</v>
      </c>
      <c r="E54" s="172">
        <v>44464.666666666664</v>
      </c>
      <c r="F54" s="172">
        <v>44464.708333333336</v>
      </c>
      <c r="G54" s="172">
        <v>44464.708333333336</v>
      </c>
      <c r="H54" s="185" t="s">
        <v>1044</v>
      </c>
      <c r="I54" s="185" t="s">
        <v>177</v>
      </c>
      <c r="J54" s="185" t="s">
        <v>32</v>
      </c>
      <c r="K54">
        <v>2</v>
      </c>
      <c r="L54">
        <v>0</v>
      </c>
      <c r="M54" s="185" t="s">
        <v>967</v>
      </c>
      <c r="N54" s="172">
        <v>44704.722511574073</v>
      </c>
      <c r="O54" s="185" t="s">
        <v>166</v>
      </c>
      <c r="P54" s="185" t="s">
        <v>1362</v>
      </c>
      <c r="Q54" s="185" t="s">
        <v>1530</v>
      </c>
    </row>
    <row r="55" spans="1:17" x14ac:dyDescent="0.25">
      <c r="A55">
        <v>6</v>
      </c>
      <c r="B55" s="171">
        <v>44464</v>
      </c>
      <c r="C55" s="172">
        <v>44464.416666666664</v>
      </c>
      <c r="D55" s="172">
        <v>44464.625</v>
      </c>
      <c r="E55" s="172">
        <v>44464.666666666664</v>
      </c>
      <c r="F55" s="172">
        <v>44464.708333333336</v>
      </c>
      <c r="G55" s="172">
        <v>44464.708333333336</v>
      </c>
      <c r="H55" s="185" t="s">
        <v>1045</v>
      </c>
      <c r="I55" s="185" t="s">
        <v>820</v>
      </c>
      <c r="J55" s="185" t="s">
        <v>818</v>
      </c>
      <c r="K55">
        <v>1</v>
      </c>
      <c r="L55">
        <v>2</v>
      </c>
      <c r="M55" s="185" t="s">
        <v>70</v>
      </c>
      <c r="N55" s="172">
        <v>44704.722511574073</v>
      </c>
      <c r="O55" s="185" t="s">
        <v>166</v>
      </c>
      <c r="P55" s="185" t="s">
        <v>1362</v>
      </c>
      <c r="Q55" s="185" t="s">
        <v>1530</v>
      </c>
    </row>
    <row r="56" spans="1:17" x14ac:dyDescent="0.25">
      <c r="A56">
        <v>6</v>
      </c>
      <c r="B56" s="171">
        <v>44464</v>
      </c>
      <c r="C56" s="172">
        <v>44464.416666666664</v>
      </c>
      <c r="D56" s="172">
        <v>44464.625</v>
      </c>
      <c r="E56" s="172">
        <v>44464.666666666664</v>
      </c>
      <c r="F56" s="172">
        <v>44464.708333333336</v>
      </c>
      <c r="G56" s="172">
        <v>44464.708333333336</v>
      </c>
      <c r="H56" s="185" t="s">
        <v>1046</v>
      </c>
      <c r="I56" s="185" t="s">
        <v>172</v>
      </c>
      <c r="J56" s="185" t="s">
        <v>36</v>
      </c>
      <c r="K56">
        <v>2</v>
      </c>
      <c r="L56">
        <v>2</v>
      </c>
      <c r="M56" s="185" t="s">
        <v>20</v>
      </c>
      <c r="N56" s="172">
        <v>44704.722511574073</v>
      </c>
      <c r="O56" s="185" t="s">
        <v>166</v>
      </c>
      <c r="P56" s="185" t="s">
        <v>1362</v>
      </c>
      <c r="Q56" s="185" t="s">
        <v>1530</v>
      </c>
    </row>
    <row r="57" spans="1:17" x14ac:dyDescent="0.25">
      <c r="A57">
        <v>6</v>
      </c>
      <c r="B57" s="171">
        <v>44464</v>
      </c>
      <c r="C57" s="172">
        <v>44464.416666666664</v>
      </c>
      <c r="D57" s="172">
        <v>44464.625</v>
      </c>
      <c r="E57" s="172">
        <v>44464.666666666664</v>
      </c>
      <c r="F57" s="172">
        <v>44464.708333333336</v>
      </c>
      <c r="G57" s="172">
        <v>44464.708333333336</v>
      </c>
      <c r="H57" s="185" t="s">
        <v>1049</v>
      </c>
      <c r="I57" s="185" t="s">
        <v>871</v>
      </c>
      <c r="J57" s="185" t="s">
        <v>67</v>
      </c>
      <c r="K57">
        <v>1</v>
      </c>
      <c r="L57">
        <v>1</v>
      </c>
      <c r="M57" s="185" t="s">
        <v>53</v>
      </c>
      <c r="N57" s="172">
        <v>44704.722511574073</v>
      </c>
      <c r="O57" s="185" t="s">
        <v>166</v>
      </c>
      <c r="P57" s="185" t="s">
        <v>1362</v>
      </c>
      <c r="Q57" s="185" t="s">
        <v>1530</v>
      </c>
    </row>
    <row r="58" spans="1:17" x14ac:dyDescent="0.25">
      <c r="A58">
        <v>6</v>
      </c>
      <c r="B58" s="171">
        <v>44464</v>
      </c>
      <c r="C58" s="172">
        <v>44464.520833333336</v>
      </c>
      <c r="D58" s="172">
        <v>44464.729166666664</v>
      </c>
      <c r="E58" s="172">
        <v>44464.770833333336</v>
      </c>
      <c r="F58" s="172">
        <v>44464.8125</v>
      </c>
      <c r="G58" s="172">
        <v>44464.8125</v>
      </c>
      <c r="H58" s="185" t="s">
        <v>884</v>
      </c>
      <c r="I58" s="185" t="s">
        <v>867</v>
      </c>
      <c r="J58" s="185" t="s">
        <v>364</v>
      </c>
      <c r="K58">
        <v>3</v>
      </c>
      <c r="L58">
        <v>3</v>
      </c>
      <c r="M58" s="185" t="s">
        <v>41</v>
      </c>
      <c r="N58" s="172">
        <v>44704.722511574073</v>
      </c>
      <c r="O58" s="185" t="s">
        <v>166</v>
      </c>
      <c r="P58" s="185" t="s">
        <v>1362</v>
      </c>
      <c r="Q58" s="185" t="s">
        <v>1530</v>
      </c>
    </row>
    <row r="59" spans="1:17" x14ac:dyDescent="0.25">
      <c r="A59">
        <v>6</v>
      </c>
      <c r="B59" s="171">
        <v>44465</v>
      </c>
      <c r="C59" s="172">
        <v>44465.375</v>
      </c>
      <c r="D59" s="172">
        <v>44465.583333333336</v>
      </c>
      <c r="E59" s="172">
        <v>44465.625</v>
      </c>
      <c r="F59" s="172">
        <v>44465.666666666664</v>
      </c>
      <c r="G59" s="172">
        <v>44465.666666666664</v>
      </c>
      <c r="H59" s="185" t="s">
        <v>1048</v>
      </c>
      <c r="I59" s="185" t="s">
        <v>178</v>
      </c>
      <c r="J59" s="185" t="s">
        <v>61</v>
      </c>
      <c r="K59">
        <v>0</v>
      </c>
      <c r="L59">
        <v>1</v>
      </c>
      <c r="M59" s="185" t="s">
        <v>74</v>
      </c>
      <c r="N59" s="172">
        <v>44704.722511574073</v>
      </c>
      <c r="O59" s="185" t="s">
        <v>166</v>
      </c>
      <c r="P59" s="185" t="s">
        <v>1362</v>
      </c>
      <c r="Q59" s="185" t="s">
        <v>1530</v>
      </c>
    </row>
    <row r="60" spans="1:17" x14ac:dyDescent="0.25">
      <c r="A60">
        <v>6</v>
      </c>
      <c r="B60" s="171">
        <v>44465</v>
      </c>
      <c r="C60" s="172">
        <v>44465.479166666664</v>
      </c>
      <c r="D60" s="172">
        <v>44465.6875</v>
      </c>
      <c r="E60" s="172">
        <v>44465.729166666664</v>
      </c>
      <c r="F60" s="172">
        <v>44465.770833333336</v>
      </c>
      <c r="G60" s="172">
        <v>44465.770833333336</v>
      </c>
      <c r="H60" s="185" t="s">
        <v>1041</v>
      </c>
      <c r="I60" s="185" t="s">
        <v>175</v>
      </c>
      <c r="J60" s="185" t="s">
        <v>6</v>
      </c>
      <c r="K60">
        <v>3</v>
      </c>
      <c r="L60">
        <v>1</v>
      </c>
      <c r="M60" s="185" t="s">
        <v>64</v>
      </c>
      <c r="N60" s="172">
        <v>44704.722511574073</v>
      </c>
      <c r="O60" s="185" t="s">
        <v>166</v>
      </c>
      <c r="P60" s="185" t="s">
        <v>1362</v>
      </c>
      <c r="Q60" s="185" t="s">
        <v>1530</v>
      </c>
    </row>
    <row r="61" spans="1:17" x14ac:dyDescent="0.25">
      <c r="A61">
        <v>6</v>
      </c>
      <c r="B61" s="171">
        <v>44466</v>
      </c>
      <c r="C61" s="172">
        <v>44466.625</v>
      </c>
      <c r="D61" s="172">
        <v>44466.833333333336</v>
      </c>
      <c r="E61" s="172">
        <v>44466.875</v>
      </c>
      <c r="F61" s="172">
        <v>44466.916666666664</v>
      </c>
      <c r="G61" s="172">
        <v>44466.916666666664</v>
      </c>
      <c r="H61" s="185" t="s">
        <v>1043</v>
      </c>
      <c r="I61" s="185" t="s">
        <v>170</v>
      </c>
      <c r="J61" s="185" t="s">
        <v>28</v>
      </c>
      <c r="K61">
        <v>1</v>
      </c>
      <c r="L61">
        <v>1</v>
      </c>
      <c r="M61" s="185" t="s">
        <v>16</v>
      </c>
      <c r="N61" s="172">
        <v>44704.722511574073</v>
      </c>
      <c r="O61" s="185" t="s">
        <v>166</v>
      </c>
      <c r="P61" s="185" t="s">
        <v>1362</v>
      </c>
      <c r="Q61" s="185" t="s">
        <v>1530</v>
      </c>
    </row>
    <row r="62" spans="1:17" x14ac:dyDescent="0.25">
      <c r="A62">
        <v>7</v>
      </c>
      <c r="B62" s="171">
        <v>44471</v>
      </c>
      <c r="C62" s="172">
        <v>44471.3125</v>
      </c>
      <c r="D62" s="172">
        <v>44471.520833333336</v>
      </c>
      <c r="E62" s="172">
        <v>44471.5625</v>
      </c>
      <c r="F62" s="172">
        <v>44471.604166666664</v>
      </c>
      <c r="G62" s="172">
        <v>44471.604166666664</v>
      </c>
      <c r="H62" s="185" t="s">
        <v>1055</v>
      </c>
      <c r="I62" s="185" t="s">
        <v>174</v>
      </c>
      <c r="J62" s="185" t="s">
        <v>49</v>
      </c>
      <c r="K62">
        <v>1</v>
      </c>
      <c r="L62">
        <v>1</v>
      </c>
      <c r="M62" s="185" t="s">
        <v>32</v>
      </c>
      <c r="N62" s="172">
        <v>44704.722511574073</v>
      </c>
      <c r="O62" s="185" t="s">
        <v>166</v>
      </c>
      <c r="P62" s="185" t="s">
        <v>1362</v>
      </c>
      <c r="Q62" s="185" t="s">
        <v>1530</v>
      </c>
    </row>
    <row r="63" spans="1:17" x14ac:dyDescent="0.25">
      <c r="A63">
        <v>7</v>
      </c>
      <c r="B63" s="171">
        <v>44471</v>
      </c>
      <c r="C63" s="172">
        <v>44471.416666666664</v>
      </c>
      <c r="D63" s="172">
        <v>44471.625</v>
      </c>
      <c r="E63" s="172">
        <v>44471.666666666664</v>
      </c>
      <c r="F63" s="172">
        <v>44471.708333333336</v>
      </c>
      <c r="G63" s="172">
        <v>44471.708333333336</v>
      </c>
      <c r="H63" s="185" t="s">
        <v>1051</v>
      </c>
      <c r="I63" s="185" t="s">
        <v>169</v>
      </c>
      <c r="J63" s="185" t="s">
        <v>20</v>
      </c>
      <c r="K63">
        <v>0</v>
      </c>
      <c r="L63">
        <v>0</v>
      </c>
      <c r="M63" s="185" t="s">
        <v>967</v>
      </c>
      <c r="N63" s="172">
        <v>44704.722511574073</v>
      </c>
      <c r="O63" s="185" t="s">
        <v>166</v>
      </c>
      <c r="P63" s="185" t="s">
        <v>1362</v>
      </c>
      <c r="Q63" s="185" t="s">
        <v>1530</v>
      </c>
    </row>
    <row r="64" spans="1:17" x14ac:dyDescent="0.25">
      <c r="A64">
        <v>7</v>
      </c>
      <c r="B64" s="171">
        <v>44471</v>
      </c>
      <c r="C64" s="172">
        <v>44471.416666666664</v>
      </c>
      <c r="D64" s="172">
        <v>44471.625</v>
      </c>
      <c r="E64" s="172">
        <v>44471.666666666664</v>
      </c>
      <c r="F64" s="172">
        <v>44471.708333333336</v>
      </c>
      <c r="G64" s="172">
        <v>44471.708333333336</v>
      </c>
      <c r="H64" s="185" t="s">
        <v>885</v>
      </c>
      <c r="I64" s="185" t="s">
        <v>181</v>
      </c>
      <c r="J64" s="185" t="s">
        <v>24</v>
      </c>
      <c r="K64">
        <v>3</v>
      </c>
      <c r="L64">
        <v>1</v>
      </c>
      <c r="M64" s="185" t="s">
        <v>61</v>
      </c>
      <c r="N64" s="172">
        <v>44704.722511574073</v>
      </c>
      <c r="O64" s="185" t="s">
        <v>166</v>
      </c>
      <c r="P64" s="185" t="s">
        <v>1362</v>
      </c>
      <c r="Q64" s="185" t="s">
        <v>1530</v>
      </c>
    </row>
    <row r="65" spans="1:17" x14ac:dyDescent="0.25">
      <c r="A65">
        <v>7</v>
      </c>
      <c r="B65" s="171">
        <v>44471</v>
      </c>
      <c r="C65" s="172">
        <v>44471.416666666664</v>
      </c>
      <c r="D65" s="172">
        <v>44471.625</v>
      </c>
      <c r="E65" s="172">
        <v>44471.666666666664</v>
      </c>
      <c r="F65" s="172">
        <v>44471.708333333336</v>
      </c>
      <c r="G65" s="172">
        <v>44471.708333333336</v>
      </c>
      <c r="H65" s="185" t="s">
        <v>1053</v>
      </c>
      <c r="I65" s="185" t="s">
        <v>820</v>
      </c>
      <c r="J65" s="185" t="s">
        <v>818</v>
      </c>
      <c r="K65">
        <v>1</v>
      </c>
      <c r="L65">
        <v>0</v>
      </c>
      <c r="M65" s="185" t="s">
        <v>67</v>
      </c>
      <c r="N65" s="172">
        <v>44704.722511574073</v>
      </c>
      <c r="O65" s="185" t="s">
        <v>166</v>
      </c>
      <c r="P65" s="185" t="s">
        <v>1362</v>
      </c>
      <c r="Q65" s="185" t="s">
        <v>1530</v>
      </c>
    </row>
    <row r="66" spans="1:17" x14ac:dyDescent="0.25">
      <c r="A66">
        <v>7</v>
      </c>
      <c r="B66" s="171">
        <v>44471</v>
      </c>
      <c r="C66" s="172">
        <v>44471.416666666664</v>
      </c>
      <c r="D66" s="172">
        <v>44471.625</v>
      </c>
      <c r="E66" s="172">
        <v>44471.666666666664</v>
      </c>
      <c r="F66" s="172">
        <v>44471.708333333336</v>
      </c>
      <c r="G66" s="172">
        <v>44471.708333333336</v>
      </c>
      <c r="H66" s="185" t="s">
        <v>1058</v>
      </c>
      <c r="I66" s="185" t="s">
        <v>182</v>
      </c>
      <c r="J66" s="185" t="s">
        <v>74</v>
      </c>
      <c r="K66">
        <v>2</v>
      </c>
      <c r="L66">
        <v>1</v>
      </c>
      <c r="M66" s="185" t="s">
        <v>53</v>
      </c>
      <c r="N66" s="172">
        <v>44704.722511574073</v>
      </c>
      <c r="O66" s="185" t="s">
        <v>166</v>
      </c>
      <c r="P66" s="185" t="s">
        <v>1362</v>
      </c>
      <c r="Q66" s="185" t="s">
        <v>1530</v>
      </c>
    </row>
    <row r="67" spans="1:17" x14ac:dyDescent="0.25">
      <c r="A67">
        <v>7</v>
      </c>
      <c r="B67" s="171">
        <v>44471</v>
      </c>
      <c r="C67" s="172">
        <v>44471.520833333336</v>
      </c>
      <c r="D67" s="172">
        <v>44471.729166666664</v>
      </c>
      <c r="E67" s="172">
        <v>44471.770833333336</v>
      </c>
      <c r="F67" s="172">
        <v>44471.8125</v>
      </c>
      <c r="G67" s="172">
        <v>44471.8125</v>
      </c>
      <c r="H67" s="185" t="s">
        <v>1050</v>
      </c>
      <c r="I67" s="185" t="s">
        <v>875</v>
      </c>
      <c r="J67" s="185" t="s">
        <v>16</v>
      </c>
      <c r="K67">
        <v>0</v>
      </c>
      <c r="L67">
        <v>0</v>
      </c>
      <c r="M67" s="185" t="s">
        <v>6</v>
      </c>
      <c r="N67" s="172">
        <v>44704.722511574073</v>
      </c>
      <c r="O67" s="185" t="s">
        <v>166</v>
      </c>
      <c r="P67" s="185" t="s">
        <v>1362</v>
      </c>
      <c r="Q67" s="185" t="s">
        <v>1530</v>
      </c>
    </row>
    <row r="68" spans="1:17" x14ac:dyDescent="0.25">
      <c r="A68">
        <v>7</v>
      </c>
      <c r="B68" s="171">
        <v>44472</v>
      </c>
      <c r="C68" s="172">
        <v>44472.375</v>
      </c>
      <c r="D68" s="172">
        <v>44472.583333333336</v>
      </c>
      <c r="E68" s="172">
        <v>44472.625</v>
      </c>
      <c r="F68" s="172">
        <v>44472.666666666664</v>
      </c>
      <c r="G68" s="172">
        <v>44472.666666666664</v>
      </c>
      <c r="H68" s="185" t="s">
        <v>1052</v>
      </c>
      <c r="I68" s="185" t="s">
        <v>170</v>
      </c>
      <c r="J68" s="185" t="s">
        <v>28</v>
      </c>
      <c r="K68">
        <v>2</v>
      </c>
      <c r="L68">
        <v>2</v>
      </c>
      <c r="M68" s="185" t="s">
        <v>36</v>
      </c>
      <c r="N68" s="172">
        <v>44704.722511574073</v>
      </c>
      <c r="O68" s="185" t="s">
        <v>166</v>
      </c>
      <c r="P68" s="185" t="s">
        <v>1362</v>
      </c>
      <c r="Q68" s="185" t="s">
        <v>1530</v>
      </c>
    </row>
    <row r="69" spans="1:17" x14ac:dyDescent="0.25">
      <c r="A69">
        <v>7</v>
      </c>
      <c r="B69" s="171">
        <v>44472</v>
      </c>
      <c r="C69" s="172">
        <v>44472.375</v>
      </c>
      <c r="D69" s="172">
        <v>44472.583333333336</v>
      </c>
      <c r="E69" s="172">
        <v>44472.625</v>
      </c>
      <c r="F69" s="172">
        <v>44472.666666666664</v>
      </c>
      <c r="G69" s="172">
        <v>44472.666666666664</v>
      </c>
      <c r="H69" s="185" t="s">
        <v>1056</v>
      </c>
      <c r="I69" s="185" t="s">
        <v>171</v>
      </c>
      <c r="J69" s="185" t="s">
        <v>64</v>
      </c>
      <c r="K69">
        <v>2</v>
      </c>
      <c r="L69">
        <v>1</v>
      </c>
      <c r="M69" s="185" t="s">
        <v>10</v>
      </c>
      <c r="N69" s="172">
        <v>44704.722511574073</v>
      </c>
      <c r="O69" s="185" t="s">
        <v>166</v>
      </c>
      <c r="P69" s="185" t="s">
        <v>1362</v>
      </c>
      <c r="Q69" s="185" t="s">
        <v>1530</v>
      </c>
    </row>
    <row r="70" spans="1:17" x14ac:dyDescent="0.25">
      <c r="A70">
        <v>7</v>
      </c>
      <c r="B70" s="171">
        <v>44472</v>
      </c>
      <c r="C70" s="172">
        <v>44472.375</v>
      </c>
      <c r="D70" s="172">
        <v>44472.583333333336</v>
      </c>
      <c r="E70" s="172">
        <v>44472.625</v>
      </c>
      <c r="F70" s="172">
        <v>44472.666666666664</v>
      </c>
      <c r="G70" s="172">
        <v>44472.666666666664</v>
      </c>
      <c r="H70" s="185" t="s">
        <v>1057</v>
      </c>
      <c r="I70" s="185" t="s">
        <v>167</v>
      </c>
      <c r="J70" s="185" t="s">
        <v>70</v>
      </c>
      <c r="K70">
        <v>1</v>
      </c>
      <c r="L70">
        <v>2</v>
      </c>
      <c r="M70" s="185" t="s">
        <v>364</v>
      </c>
      <c r="N70" s="172">
        <v>44704.722511574073</v>
      </c>
      <c r="O70" s="185" t="s">
        <v>166</v>
      </c>
      <c r="P70" s="185" t="s">
        <v>1362</v>
      </c>
      <c r="Q70" s="185" t="s">
        <v>1530</v>
      </c>
    </row>
    <row r="71" spans="1:17" x14ac:dyDescent="0.25">
      <c r="A71">
        <v>7</v>
      </c>
      <c r="B71" s="171">
        <v>44472</v>
      </c>
      <c r="C71" s="172">
        <v>44472.479166666664</v>
      </c>
      <c r="D71" s="172">
        <v>44472.6875</v>
      </c>
      <c r="E71" s="172">
        <v>44472.729166666664</v>
      </c>
      <c r="F71" s="172">
        <v>44472.770833333336</v>
      </c>
      <c r="G71" s="172">
        <v>44472.770833333336</v>
      </c>
      <c r="H71" s="185" t="s">
        <v>1054</v>
      </c>
      <c r="I71" s="185" t="s">
        <v>165</v>
      </c>
      <c r="J71" s="185" t="s">
        <v>41</v>
      </c>
      <c r="K71">
        <v>2</v>
      </c>
      <c r="L71">
        <v>2</v>
      </c>
      <c r="M71" s="185" t="s">
        <v>45</v>
      </c>
      <c r="N71" s="172">
        <v>44704.722511574073</v>
      </c>
      <c r="O71" s="185" t="s">
        <v>166</v>
      </c>
      <c r="P71" s="185" t="s">
        <v>1362</v>
      </c>
      <c r="Q71" s="185" t="s">
        <v>1530</v>
      </c>
    </row>
    <row r="72" spans="1:17" x14ac:dyDescent="0.25">
      <c r="A72">
        <v>8</v>
      </c>
      <c r="B72" s="171">
        <v>44485</v>
      </c>
      <c r="C72" s="172">
        <v>44485.3125</v>
      </c>
      <c r="D72" s="172">
        <v>44485.520833333336</v>
      </c>
      <c r="E72" s="172">
        <v>44485.5625</v>
      </c>
      <c r="F72" s="172">
        <v>44485.604166666664</v>
      </c>
      <c r="G72" s="172">
        <v>44485.604166666664</v>
      </c>
      <c r="H72" s="185" t="s">
        <v>888</v>
      </c>
      <c r="I72" s="185" t="s">
        <v>871</v>
      </c>
      <c r="J72" s="185" t="s">
        <v>67</v>
      </c>
      <c r="K72">
        <v>0</v>
      </c>
      <c r="L72">
        <v>5</v>
      </c>
      <c r="M72" s="185" t="s">
        <v>41</v>
      </c>
      <c r="N72" s="172">
        <v>44704.722511574073</v>
      </c>
      <c r="O72" s="185" t="s">
        <v>166</v>
      </c>
      <c r="P72" s="185" t="s">
        <v>1362</v>
      </c>
      <c r="Q72" s="185" t="s">
        <v>1530</v>
      </c>
    </row>
    <row r="73" spans="1:17" x14ac:dyDescent="0.25">
      <c r="A73">
        <v>8</v>
      </c>
      <c r="B73" s="171">
        <v>44485</v>
      </c>
      <c r="C73" s="172">
        <v>44485.416666666664</v>
      </c>
      <c r="D73" s="172">
        <v>44485.625</v>
      </c>
      <c r="E73" s="172">
        <v>44485.666666666664</v>
      </c>
      <c r="F73" s="172">
        <v>44485.708333333336</v>
      </c>
      <c r="G73" s="172">
        <v>44485.708333333336</v>
      </c>
      <c r="H73" s="185" t="s">
        <v>1059</v>
      </c>
      <c r="I73" s="185" t="s">
        <v>176</v>
      </c>
      <c r="J73" s="185" t="s">
        <v>10</v>
      </c>
      <c r="K73">
        <v>2</v>
      </c>
      <c r="L73">
        <v>3</v>
      </c>
      <c r="M73" s="185" t="s">
        <v>74</v>
      </c>
      <c r="N73" s="172">
        <v>44704.722511574073</v>
      </c>
      <c r="O73" s="185" t="s">
        <v>166</v>
      </c>
      <c r="P73" s="185" t="s">
        <v>1362</v>
      </c>
      <c r="Q73" s="185" t="s">
        <v>1530</v>
      </c>
    </row>
    <row r="74" spans="1:17" x14ac:dyDescent="0.25">
      <c r="A74">
        <v>8</v>
      </c>
      <c r="B74" s="171">
        <v>44485</v>
      </c>
      <c r="C74" s="172">
        <v>44485.416666666664</v>
      </c>
      <c r="D74" s="172">
        <v>44485.625</v>
      </c>
      <c r="E74" s="172">
        <v>44485.666666666664</v>
      </c>
      <c r="F74" s="172">
        <v>44485.708333333336</v>
      </c>
      <c r="G74" s="172">
        <v>44485.708333333336</v>
      </c>
      <c r="H74" s="185" t="s">
        <v>1061</v>
      </c>
      <c r="I74" s="185" t="s">
        <v>172</v>
      </c>
      <c r="J74" s="185" t="s">
        <v>36</v>
      </c>
      <c r="K74">
        <v>4</v>
      </c>
      <c r="L74">
        <v>2</v>
      </c>
      <c r="M74" s="185" t="s">
        <v>49</v>
      </c>
      <c r="N74" s="172">
        <v>44704.722511574073</v>
      </c>
      <c r="O74" s="185" t="s">
        <v>166</v>
      </c>
      <c r="P74" s="185" t="s">
        <v>1362</v>
      </c>
      <c r="Q74" s="185" t="s">
        <v>1530</v>
      </c>
    </row>
    <row r="75" spans="1:17" x14ac:dyDescent="0.25">
      <c r="A75">
        <v>8</v>
      </c>
      <c r="B75" s="171">
        <v>44485</v>
      </c>
      <c r="C75" s="172">
        <v>44485.416666666664</v>
      </c>
      <c r="D75" s="172">
        <v>44485.625</v>
      </c>
      <c r="E75" s="172">
        <v>44485.666666666664</v>
      </c>
      <c r="F75" s="172">
        <v>44485.708333333336</v>
      </c>
      <c r="G75" s="172">
        <v>44485.708333333336</v>
      </c>
      <c r="H75" s="185" t="s">
        <v>1062</v>
      </c>
      <c r="I75" s="185" t="s">
        <v>179</v>
      </c>
      <c r="J75" s="185" t="s">
        <v>45</v>
      </c>
      <c r="K75">
        <v>2</v>
      </c>
      <c r="L75">
        <v>0</v>
      </c>
      <c r="M75" s="185" t="s">
        <v>20</v>
      </c>
      <c r="N75" s="172">
        <v>44704.722511574073</v>
      </c>
      <c r="O75" s="185" t="s">
        <v>166</v>
      </c>
      <c r="P75" s="185" t="s">
        <v>1362</v>
      </c>
      <c r="Q75" s="185" t="s">
        <v>1530</v>
      </c>
    </row>
    <row r="76" spans="1:17" x14ac:dyDescent="0.25">
      <c r="A76">
        <v>8</v>
      </c>
      <c r="B76" s="171">
        <v>44485</v>
      </c>
      <c r="C76" s="172">
        <v>44485.416666666664</v>
      </c>
      <c r="D76" s="172">
        <v>44485.625</v>
      </c>
      <c r="E76" s="172">
        <v>44485.666666666664</v>
      </c>
      <c r="F76" s="172">
        <v>44485.708333333336</v>
      </c>
      <c r="G76" s="172">
        <v>44485.708333333336</v>
      </c>
      <c r="H76" s="185" t="s">
        <v>1064</v>
      </c>
      <c r="I76" s="185" t="s">
        <v>872</v>
      </c>
      <c r="J76" s="185" t="s">
        <v>967</v>
      </c>
      <c r="K76">
        <v>0</v>
      </c>
      <c r="L76">
        <v>0</v>
      </c>
      <c r="M76" s="185" t="s">
        <v>16</v>
      </c>
      <c r="N76" s="172">
        <v>44704.722511574073</v>
      </c>
      <c r="O76" s="185" t="s">
        <v>166</v>
      </c>
      <c r="P76" s="185" t="s">
        <v>1362</v>
      </c>
      <c r="Q76" s="185" t="s">
        <v>1530</v>
      </c>
    </row>
    <row r="77" spans="1:17" x14ac:dyDescent="0.25">
      <c r="A77">
        <v>8</v>
      </c>
      <c r="B77" s="171">
        <v>44485</v>
      </c>
      <c r="C77" s="172">
        <v>44485.416666666664</v>
      </c>
      <c r="D77" s="172">
        <v>44485.625</v>
      </c>
      <c r="E77" s="172">
        <v>44485.666666666664</v>
      </c>
      <c r="F77" s="172">
        <v>44485.708333333336</v>
      </c>
      <c r="G77" s="172">
        <v>44485.708333333336</v>
      </c>
      <c r="H77" s="185" t="s">
        <v>1065</v>
      </c>
      <c r="I77" s="185" t="s">
        <v>178</v>
      </c>
      <c r="J77" s="185" t="s">
        <v>61</v>
      </c>
      <c r="K77">
        <v>1</v>
      </c>
      <c r="L77">
        <v>0</v>
      </c>
      <c r="M77" s="185" t="s">
        <v>818</v>
      </c>
      <c r="N77" s="172">
        <v>44704.722511574073</v>
      </c>
      <c r="O77" s="185" t="s">
        <v>166</v>
      </c>
      <c r="P77" s="185" t="s">
        <v>1362</v>
      </c>
      <c r="Q77" s="185" t="s">
        <v>1530</v>
      </c>
    </row>
    <row r="78" spans="1:17" x14ac:dyDescent="0.25">
      <c r="A78">
        <v>8</v>
      </c>
      <c r="B78" s="171">
        <v>44485</v>
      </c>
      <c r="C78" s="172">
        <v>44485.520833333336</v>
      </c>
      <c r="D78" s="172">
        <v>44485.729166666664</v>
      </c>
      <c r="E78" s="172">
        <v>44485.770833333336</v>
      </c>
      <c r="F78" s="172">
        <v>44485.8125</v>
      </c>
      <c r="G78" s="172">
        <v>44485.8125</v>
      </c>
      <c r="H78" s="185" t="s">
        <v>887</v>
      </c>
      <c r="I78" s="185" t="s">
        <v>867</v>
      </c>
      <c r="J78" s="185" t="s">
        <v>364</v>
      </c>
      <c r="K78">
        <v>0</v>
      </c>
      <c r="L78">
        <v>1</v>
      </c>
      <c r="M78" s="185" t="s">
        <v>24</v>
      </c>
      <c r="N78" s="172">
        <v>44704.722511574073</v>
      </c>
      <c r="O78" s="185" t="s">
        <v>166</v>
      </c>
      <c r="P78" s="185" t="s">
        <v>1362</v>
      </c>
      <c r="Q78" s="185" t="s">
        <v>1530</v>
      </c>
    </row>
    <row r="79" spans="1:17" x14ac:dyDescent="0.25">
      <c r="A79">
        <v>8</v>
      </c>
      <c r="B79" s="171">
        <v>44486</v>
      </c>
      <c r="C79" s="172">
        <v>44486.375</v>
      </c>
      <c r="D79" s="172">
        <v>44486.583333333336</v>
      </c>
      <c r="E79" s="172">
        <v>44486.625</v>
      </c>
      <c r="F79" s="172">
        <v>44486.666666666664</v>
      </c>
      <c r="G79" s="172">
        <v>44486.666666666664</v>
      </c>
      <c r="H79" s="185" t="s">
        <v>1060</v>
      </c>
      <c r="I79" s="185" t="s">
        <v>177</v>
      </c>
      <c r="J79" s="185" t="s">
        <v>32</v>
      </c>
      <c r="K79">
        <v>0</v>
      </c>
      <c r="L79">
        <v>1</v>
      </c>
      <c r="M79" s="185" t="s">
        <v>70</v>
      </c>
      <c r="N79" s="172">
        <v>44704.722511574073</v>
      </c>
      <c r="O79" s="185" t="s">
        <v>166</v>
      </c>
      <c r="P79" s="185" t="s">
        <v>1362</v>
      </c>
      <c r="Q79" s="185" t="s">
        <v>1530</v>
      </c>
    </row>
    <row r="80" spans="1:17" x14ac:dyDescent="0.25">
      <c r="A80">
        <v>8</v>
      </c>
      <c r="B80" s="171">
        <v>44486</v>
      </c>
      <c r="C80" s="172">
        <v>44486.479166666664</v>
      </c>
      <c r="D80" s="172">
        <v>44486.6875</v>
      </c>
      <c r="E80" s="172">
        <v>44486.729166666664</v>
      </c>
      <c r="F80" s="172">
        <v>44486.770833333336</v>
      </c>
      <c r="G80" s="172">
        <v>44486.770833333336</v>
      </c>
      <c r="H80" s="185" t="s">
        <v>1063</v>
      </c>
      <c r="I80" s="185" t="s">
        <v>173</v>
      </c>
      <c r="J80" s="185" t="s">
        <v>53</v>
      </c>
      <c r="K80">
        <v>2</v>
      </c>
      <c r="L80">
        <v>3</v>
      </c>
      <c r="M80" s="185" t="s">
        <v>64</v>
      </c>
      <c r="N80" s="172">
        <v>44704.722511574073</v>
      </c>
      <c r="O80" s="185" t="s">
        <v>166</v>
      </c>
      <c r="P80" s="185" t="s">
        <v>1362</v>
      </c>
      <c r="Q80" s="185" t="s">
        <v>1530</v>
      </c>
    </row>
    <row r="81" spans="1:17" x14ac:dyDescent="0.25">
      <c r="A81">
        <v>8</v>
      </c>
      <c r="B81" s="171">
        <v>44487</v>
      </c>
      <c r="C81" s="172">
        <v>44487.625</v>
      </c>
      <c r="D81" s="172">
        <v>44487.833333333336</v>
      </c>
      <c r="E81" s="172">
        <v>44487.875</v>
      </c>
      <c r="F81" s="172">
        <v>44487.916666666664</v>
      </c>
      <c r="G81" s="172">
        <v>44487.916666666664</v>
      </c>
      <c r="H81" s="185" t="s">
        <v>886</v>
      </c>
      <c r="I81" s="185" t="s">
        <v>175</v>
      </c>
      <c r="J81" s="185" t="s">
        <v>6</v>
      </c>
      <c r="K81">
        <v>2</v>
      </c>
      <c r="L81">
        <v>2</v>
      </c>
      <c r="M81" s="185" t="s">
        <v>28</v>
      </c>
      <c r="N81" s="172">
        <v>44704.722511574073</v>
      </c>
      <c r="O81" s="185" t="s">
        <v>166</v>
      </c>
      <c r="P81" s="185" t="s">
        <v>1362</v>
      </c>
      <c r="Q81" s="185" t="s">
        <v>1530</v>
      </c>
    </row>
    <row r="82" spans="1:17" x14ac:dyDescent="0.25">
      <c r="A82">
        <v>9</v>
      </c>
      <c r="B82" s="171">
        <v>44491</v>
      </c>
      <c r="C82" s="172">
        <v>44491.625</v>
      </c>
      <c r="D82" s="172">
        <v>44491.833333333336</v>
      </c>
      <c r="E82" s="172">
        <v>44491.875</v>
      </c>
      <c r="F82" s="172">
        <v>44491.916666666664</v>
      </c>
      <c r="G82" s="172">
        <v>44491.916666666664</v>
      </c>
      <c r="H82" s="185" t="s">
        <v>889</v>
      </c>
      <c r="I82" s="185" t="s">
        <v>175</v>
      </c>
      <c r="J82" s="185" t="s">
        <v>6</v>
      </c>
      <c r="K82">
        <v>3</v>
      </c>
      <c r="L82">
        <v>1</v>
      </c>
      <c r="M82" s="185" t="s">
        <v>10</v>
      </c>
      <c r="N82" s="172">
        <v>44704.722511574073</v>
      </c>
      <c r="O82" s="185" t="s">
        <v>166</v>
      </c>
      <c r="P82" s="185" t="s">
        <v>1362</v>
      </c>
      <c r="Q82" s="185" t="s">
        <v>1530</v>
      </c>
    </row>
    <row r="83" spans="1:17" x14ac:dyDescent="0.25">
      <c r="A83">
        <v>9</v>
      </c>
      <c r="B83" s="171">
        <v>44492</v>
      </c>
      <c r="C83" s="172">
        <v>44492.3125</v>
      </c>
      <c r="D83" s="172">
        <v>44492.520833333336</v>
      </c>
      <c r="E83" s="172">
        <v>44492.5625</v>
      </c>
      <c r="F83" s="172">
        <v>44492.604166666664</v>
      </c>
      <c r="G83" s="172">
        <v>44492.604166666664</v>
      </c>
      <c r="H83" s="185" t="s">
        <v>1068</v>
      </c>
      <c r="I83" s="185" t="s">
        <v>181</v>
      </c>
      <c r="J83" s="185" t="s">
        <v>24</v>
      </c>
      <c r="K83">
        <v>7</v>
      </c>
      <c r="L83">
        <v>0</v>
      </c>
      <c r="M83" s="185" t="s">
        <v>967</v>
      </c>
      <c r="N83" s="172">
        <v>44704.722511574073</v>
      </c>
      <c r="O83" s="185" t="s">
        <v>166</v>
      </c>
      <c r="P83" s="185" t="s">
        <v>1362</v>
      </c>
      <c r="Q83" s="185" t="s">
        <v>1530</v>
      </c>
    </row>
    <row r="84" spans="1:17" x14ac:dyDescent="0.25">
      <c r="A84">
        <v>9</v>
      </c>
      <c r="B84" s="171">
        <v>44492</v>
      </c>
      <c r="C84" s="172">
        <v>44492.416666666664</v>
      </c>
      <c r="D84" s="172">
        <v>44492.625</v>
      </c>
      <c r="E84" s="172">
        <v>44492.666666666664</v>
      </c>
      <c r="F84" s="172">
        <v>44492.708333333336</v>
      </c>
      <c r="G84" s="172">
        <v>44492.708333333336</v>
      </c>
      <c r="H84" s="185" t="s">
        <v>1069</v>
      </c>
      <c r="I84" s="185" t="s">
        <v>170</v>
      </c>
      <c r="J84" s="185" t="s">
        <v>28</v>
      </c>
      <c r="K84">
        <v>1</v>
      </c>
      <c r="L84">
        <v>1</v>
      </c>
      <c r="M84" s="185" t="s">
        <v>53</v>
      </c>
      <c r="N84" s="172">
        <v>44704.722511574073</v>
      </c>
      <c r="O84" s="185" t="s">
        <v>166</v>
      </c>
      <c r="P84" s="185" t="s">
        <v>1362</v>
      </c>
      <c r="Q84" s="185" t="s">
        <v>1530</v>
      </c>
    </row>
    <row r="85" spans="1:17" x14ac:dyDescent="0.25">
      <c r="A85">
        <v>9</v>
      </c>
      <c r="B85" s="171">
        <v>44492</v>
      </c>
      <c r="C85" s="172">
        <v>44492.416666666664</v>
      </c>
      <c r="D85" s="172">
        <v>44492.625</v>
      </c>
      <c r="E85" s="172">
        <v>44492.666666666664</v>
      </c>
      <c r="F85" s="172">
        <v>44492.708333333336</v>
      </c>
      <c r="G85" s="172">
        <v>44492.708333333336</v>
      </c>
      <c r="H85" s="185" t="s">
        <v>890</v>
      </c>
      <c r="I85" s="185" t="s">
        <v>177</v>
      </c>
      <c r="J85" s="185" t="s">
        <v>32</v>
      </c>
      <c r="K85">
        <v>2</v>
      </c>
      <c r="L85">
        <v>5</v>
      </c>
      <c r="M85" s="185" t="s">
        <v>67</v>
      </c>
      <c r="N85" s="172">
        <v>44704.722511574073</v>
      </c>
      <c r="O85" s="185" t="s">
        <v>166</v>
      </c>
      <c r="P85" s="185" t="s">
        <v>1362</v>
      </c>
      <c r="Q85" s="185" t="s">
        <v>1530</v>
      </c>
    </row>
    <row r="86" spans="1:17" x14ac:dyDescent="0.25">
      <c r="A86">
        <v>9</v>
      </c>
      <c r="B86" s="171">
        <v>44492</v>
      </c>
      <c r="C86" s="172">
        <v>44492.416666666664</v>
      </c>
      <c r="D86" s="172">
        <v>44492.625</v>
      </c>
      <c r="E86" s="172">
        <v>44492.666666666664</v>
      </c>
      <c r="F86" s="172">
        <v>44492.708333333336</v>
      </c>
      <c r="G86" s="172">
        <v>44492.708333333336</v>
      </c>
      <c r="H86" s="185" t="s">
        <v>1070</v>
      </c>
      <c r="I86" s="185" t="s">
        <v>820</v>
      </c>
      <c r="J86" s="185" t="s">
        <v>818</v>
      </c>
      <c r="K86">
        <v>1</v>
      </c>
      <c r="L86">
        <v>1</v>
      </c>
      <c r="M86" s="185" t="s">
        <v>74</v>
      </c>
      <c r="N86" s="172">
        <v>44704.722511574073</v>
      </c>
      <c r="O86" s="185" t="s">
        <v>166</v>
      </c>
      <c r="P86" s="185" t="s">
        <v>1362</v>
      </c>
      <c r="Q86" s="185" t="s">
        <v>1530</v>
      </c>
    </row>
    <row r="87" spans="1:17" x14ac:dyDescent="0.25">
      <c r="A87">
        <v>9</v>
      </c>
      <c r="B87" s="171">
        <v>44492</v>
      </c>
      <c r="C87" s="172">
        <v>44492.416666666664</v>
      </c>
      <c r="D87" s="172">
        <v>44492.625</v>
      </c>
      <c r="E87" s="172">
        <v>44492.666666666664</v>
      </c>
      <c r="F87" s="172">
        <v>44492.708333333336</v>
      </c>
      <c r="G87" s="172">
        <v>44492.708333333336</v>
      </c>
      <c r="H87" s="185" t="s">
        <v>891</v>
      </c>
      <c r="I87" s="185" t="s">
        <v>178</v>
      </c>
      <c r="J87" s="185" t="s">
        <v>61</v>
      </c>
      <c r="K87">
        <v>2</v>
      </c>
      <c r="L87">
        <v>2</v>
      </c>
      <c r="M87" s="185" t="s">
        <v>20</v>
      </c>
      <c r="N87" s="172">
        <v>44704.722511574073</v>
      </c>
      <c r="O87" s="185" t="s">
        <v>166</v>
      </c>
      <c r="P87" s="185" t="s">
        <v>1362</v>
      </c>
      <c r="Q87" s="185" t="s">
        <v>1530</v>
      </c>
    </row>
    <row r="88" spans="1:17" x14ac:dyDescent="0.25">
      <c r="A88">
        <v>9</v>
      </c>
      <c r="B88" s="171">
        <v>44492</v>
      </c>
      <c r="C88" s="172">
        <v>44492.520833333336</v>
      </c>
      <c r="D88" s="172">
        <v>44492.729166666664</v>
      </c>
      <c r="E88" s="172">
        <v>44492.770833333336</v>
      </c>
      <c r="F88" s="172">
        <v>44492.8125</v>
      </c>
      <c r="G88" s="172">
        <v>44492.8125</v>
      </c>
      <c r="H88" s="185" t="s">
        <v>1067</v>
      </c>
      <c r="I88" s="185" t="s">
        <v>875</v>
      </c>
      <c r="J88" s="185" t="s">
        <v>16</v>
      </c>
      <c r="K88">
        <v>1</v>
      </c>
      <c r="L88">
        <v>4</v>
      </c>
      <c r="M88" s="185" t="s">
        <v>45</v>
      </c>
      <c r="N88" s="172">
        <v>44704.722511574073</v>
      </c>
      <c r="O88" s="185" t="s">
        <v>166</v>
      </c>
      <c r="P88" s="185" t="s">
        <v>1362</v>
      </c>
      <c r="Q88" s="185" t="s">
        <v>1530</v>
      </c>
    </row>
    <row r="89" spans="1:17" x14ac:dyDescent="0.25">
      <c r="A89">
        <v>9</v>
      </c>
      <c r="B89" s="171">
        <v>44493</v>
      </c>
      <c r="C89" s="172">
        <v>44493.375</v>
      </c>
      <c r="D89" s="172">
        <v>44493.583333333336</v>
      </c>
      <c r="E89" s="172">
        <v>44493.625</v>
      </c>
      <c r="F89" s="172">
        <v>44493.666666666664</v>
      </c>
      <c r="G89" s="172">
        <v>44493.666666666664</v>
      </c>
      <c r="H89" s="185" t="s">
        <v>1066</v>
      </c>
      <c r="I89" s="185" t="s">
        <v>867</v>
      </c>
      <c r="J89" s="185" t="s">
        <v>364</v>
      </c>
      <c r="K89">
        <v>1</v>
      </c>
      <c r="L89">
        <v>2</v>
      </c>
      <c r="M89" s="185" t="s">
        <v>36</v>
      </c>
      <c r="N89" s="172">
        <v>44704.722511574073</v>
      </c>
      <c r="O89" s="185" t="s">
        <v>166</v>
      </c>
      <c r="P89" s="185" t="s">
        <v>1362</v>
      </c>
      <c r="Q89" s="185" t="s">
        <v>1530</v>
      </c>
    </row>
    <row r="90" spans="1:17" x14ac:dyDescent="0.25">
      <c r="A90">
        <v>9</v>
      </c>
      <c r="B90" s="171">
        <v>44493</v>
      </c>
      <c r="C90" s="172">
        <v>44493.375</v>
      </c>
      <c r="D90" s="172">
        <v>44493.583333333336</v>
      </c>
      <c r="E90" s="172">
        <v>44493.625</v>
      </c>
      <c r="F90" s="172">
        <v>44493.666666666664</v>
      </c>
      <c r="G90" s="172">
        <v>44493.666666666664</v>
      </c>
      <c r="H90" s="185" t="s">
        <v>1072</v>
      </c>
      <c r="I90" s="185" t="s">
        <v>167</v>
      </c>
      <c r="J90" s="185" t="s">
        <v>70</v>
      </c>
      <c r="K90">
        <v>1</v>
      </c>
      <c r="L90">
        <v>0</v>
      </c>
      <c r="M90" s="185" t="s">
        <v>64</v>
      </c>
      <c r="N90" s="172">
        <v>44704.722511574073</v>
      </c>
      <c r="O90" s="185" t="s">
        <v>166</v>
      </c>
      <c r="P90" s="185" t="s">
        <v>1362</v>
      </c>
      <c r="Q90" s="185" t="s">
        <v>1530</v>
      </c>
    </row>
    <row r="91" spans="1:17" x14ac:dyDescent="0.25">
      <c r="A91">
        <v>9</v>
      </c>
      <c r="B91" s="171">
        <v>44493</v>
      </c>
      <c r="C91" s="172">
        <v>44493.479166666664</v>
      </c>
      <c r="D91" s="172">
        <v>44493.6875</v>
      </c>
      <c r="E91" s="172">
        <v>44493.729166666664</v>
      </c>
      <c r="F91" s="172">
        <v>44493.770833333336</v>
      </c>
      <c r="G91" s="172">
        <v>44493.770833333336</v>
      </c>
      <c r="H91" s="185" t="s">
        <v>1071</v>
      </c>
      <c r="I91" s="185" t="s">
        <v>174</v>
      </c>
      <c r="J91" s="185" t="s">
        <v>49</v>
      </c>
      <c r="K91">
        <v>0</v>
      </c>
      <c r="L91">
        <v>5</v>
      </c>
      <c r="M91" s="185" t="s">
        <v>41</v>
      </c>
      <c r="N91" s="172">
        <v>44704.722511574073</v>
      </c>
      <c r="O91" s="185" t="s">
        <v>166</v>
      </c>
      <c r="P91" s="185" t="s">
        <v>1362</v>
      </c>
      <c r="Q91" s="185" t="s">
        <v>1530</v>
      </c>
    </row>
    <row r="92" spans="1:17" x14ac:dyDescent="0.25">
      <c r="A92">
        <v>10</v>
      </c>
      <c r="B92" s="171">
        <v>44499</v>
      </c>
      <c r="C92" s="172">
        <v>44499.3125</v>
      </c>
      <c r="D92" s="172">
        <v>44499.520833333336</v>
      </c>
      <c r="E92" s="172">
        <v>44499.5625</v>
      </c>
      <c r="F92" s="172">
        <v>44499.604166666664</v>
      </c>
      <c r="G92" s="172">
        <v>44499.604166666664</v>
      </c>
      <c r="H92" s="185" t="s">
        <v>1074</v>
      </c>
      <c r="I92" s="185" t="s">
        <v>172</v>
      </c>
      <c r="J92" s="185" t="s">
        <v>36</v>
      </c>
      <c r="K92">
        <v>0</v>
      </c>
      <c r="L92">
        <v>2</v>
      </c>
      <c r="M92" s="185" t="s">
        <v>6</v>
      </c>
      <c r="N92" s="172">
        <v>44704.722511574073</v>
      </c>
      <c r="O92" s="185" t="s">
        <v>166</v>
      </c>
      <c r="P92" s="185" t="s">
        <v>1362</v>
      </c>
      <c r="Q92" s="185" t="s">
        <v>1530</v>
      </c>
    </row>
    <row r="93" spans="1:17" x14ac:dyDescent="0.25">
      <c r="A93">
        <v>10</v>
      </c>
      <c r="B93" s="171">
        <v>44499</v>
      </c>
      <c r="C93" s="172">
        <v>44499.416666666664</v>
      </c>
      <c r="D93" s="172">
        <v>44499.625</v>
      </c>
      <c r="E93" s="172">
        <v>44499.666666666664</v>
      </c>
      <c r="F93" s="172">
        <v>44499.708333333336</v>
      </c>
      <c r="G93" s="172">
        <v>44499.708333333336</v>
      </c>
      <c r="H93" s="185" t="s">
        <v>892</v>
      </c>
      <c r="I93" s="185" t="s">
        <v>169</v>
      </c>
      <c r="J93" s="185" t="s">
        <v>20</v>
      </c>
      <c r="K93">
        <v>3</v>
      </c>
      <c r="L93">
        <v>1</v>
      </c>
      <c r="M93" s="185" t="s">
        <v>364</v>
      </c>
      <c r="N93" s="172">
        <v>44704.722511574073</v>
      </c>
      <c r="O93" s="185" t="s">
        <v>166</v>
      </c>
      <c r="P93" s="185" t="s">
        <v>1362</v>
      </c>
      <c r="Q93" s="185" t="s">
        <v>1530</v>
      </c>
    </row>
    <row r="94" spans="1:17" x14ac:dyDescent="0.25">
      <c r="A94">
        <v>10</v>
      </c>
      <c r="B94" s="171">
        <v>44499</v>
      </c>
      <c r="C94" s="172">
        <v>44499.416666666664</v>
      </c>
      <c r="D94" s="172">
        <v>44499.625</v>
      </c>
      <c r="E94" s="172">
        <v>44499.666666666664</v>
      </c>
      <c r="F94" s="172">
        <v>44499.708333333336</v>
      </c>
      <c r="G94" s="172">
        <v>44499.708333333336</v>
      </c>
      <c r="H94" s="185" t="s">
        <v>1075</v>
      </c>
      <c r="I94" s="185" t="s">
        <v>165</v>
      </c>
      <c r="J94" s="185" t="s">
        <v>41</v>
      </c>
      <c r="K94">
        <v>2</v>
      </c>
      <c r="L94">
        <v>2</v>
      </c>
      <c r="M94" s="185" t="s">
        <v>16</v>
      </c>
      <c r="N94" s="172">
        <v>44704.722511574073</v>
      </c>
      <c r="O94" s="185" t="s">
        <v>166</v>
      </c>
      <c r="P94" s="185" t="s">
        <v>1362</v>
      </c>
      <c r="Q94" s="185" t="s">
        <v>1530</v>
      </c>
    </row>
    <row r="95" spans="1:17" x14ac:dyDescent="0.25">
      <c r="A95">
        <v>10</v>
      </c>
      <c r="B95" s="171">
        <v>44499</v>
      </c>
      <c r="C95" s="172">
        <v>44499.416666666664</v>
      </c>
      <c r="D95" s="172">
        <v>44499.625</v>
      </c>
      <c r="E95" s="172">
        <v>44499.666666666664</v>
      </c>
      <c r="F95" s="172">
        <v>44499.708333333336</v>
      </c>
      <c r="G95" s="172">
        <v>44499.708333333336</v>
      </c>
      <c r="H95" s="185" t="s">
        <v>1076</v>
      </c>
      <c r="I95" s="185" t="s">
        <v>179</v>
      </c>
      <c r="J95" s="185" t="s">
        <v>45</v>
      </c>
      <c r="K95">
        <v>0</v>
      </c>
      <c r="L95">
        <v>2</v>
      </c>
      <c r="M95" s="185" t="s">
        <v>28</v>
      </c>
      <c r="N95" s="172">
        <v>44704.722511574073</v>
      </c>
      <c r="O95" s="185" t="s">
        <v>166</v>
      </c>
      <c r="P95" s="185" t="s">
        <v>1362</v>
      </c>
      <c r="Q95" s="185" t="s">
        <v>1530</v>
      </c>
    </row>
    <row r="96" spans="1:17" x14ac:dyDescent="0.25">
      <c r="A96">
        <v>10</v>
      </c>
      <c r="B96" s="171">
        <v>44499</v>
      </c>
      <c r="C96" s="172">
        <v>44499.416666666664</v>
      </c>
      <c r="D96" s="172">
        <v>44499.625</v>
      </c>
      <c r="E96" s="172">
        <v>44499.666666666664</v>
      </c>
      <c r="F96" s="172">
        <v>44499.708333333336</v>
      </c>
      <c r="G96" s="172">
        <v>44499.708333333336</v>
      </c>
      <c r="H96" s="185" t="s">
        <v>1077</v>
      </c>
      <c r="I96" s="185" t="s">
        <v>173</v>
      </c>
      <c r="J96" s="185" t="s">
        <v>53</v>
      </c>
      <c r="K96">
        <v>0</v>
      </c>
      <c r="L96">
        <v>3</v>
      </c>
      <c r="M96" s="185" t="s">
        <v>24</v>
      </c>
      <c r="N96" s="172">
        <v>44704.722511574073</v>
      </c>
      <c r="O96" s="185" t="s">
        <v>166</v>
      </c>
      <c r="P96" s="185" t="s">
        <v>1362</v>
      </c>
      <c r="Q96" s="185" t="s">
        <v>1530</v>
      </c>
    </row>
    <row r="97" spans="1:17" x14ac:dyDescent="0.25">
      <c r="A97">
        <v>10</v>
      </c>
      <c r="B97" s="171">
        <v>44499</v>
      </c>
      <c r="C97" s="172">
        <v>44499.416666666664</v>
      </c>
      <c r="D97" s="172">
        <v>44499.625</v>
      </c>
      <c r="E97" s="172">
        <v>44499.666666666664</v>
      </c>
      <c r="F97" s="172">
        <v>44499.708333333336</v>
      </c>
      <c r="G97" s="172">
        <v>44499.708333333336</v>
      </c>
      <c r="H97" s="185" t="s">
        <v>893</v>
      </c>
      <c r="I97" s="185" t="s">
        <v>871</v>
      </c>
      <c r="J97" s="185" t="s">
        <v>67</v>
      </c>
      <c r="K97">
        <v>0</v>
      </c>
      <c r="L97">
        <v>1</v>
      </c>
      <c r="M97" s="185" t="s">
        <v>61</v>
      </c>
      <c r="N97" s="172">
        <v>44704.722511574073</v>
      </c>
      <c r="O97" s="185" t="s">
        <v>166</v>
      </c>
      <c r="P97" s="185" t="s">
        <v>1362</v>
      </c>
      <c r="Q97" s="185" t="s">
        <v>1530</v>
      </c>
    </row>
    <row r="98" spans="1:17" x14ac:dyDescent="0.25">
      <c r="A98">
        <v>10</v>
      </c>
      <c r="B98" s="171">
        <v>44499</v>
      </c>
      <c r="C98" s="172">
        <v>44499.520833333336</v>
      </c>
      <c r="D98" s="172">
        <v>44499.729166666664</v>
      </c>
      <c r="E98" s="172">
        <v>44499.770833333336</v>
      </c>
      <c r="F98" s="172">
        <v>44499.8125</v>
      </c>
      <c r="G98" s="172">
        <v>44499.8125</v>
      </c>
      <c r="H98" s="185" t="s">
        <v>1079</v>
      </c>
      <c r="I98" s="185" t="s">
        <v>171</v>
      </c>
      <c r="J98" s="185" t="s">
        <v>64</v>
      </c>
      <c r="K98">
        <v>0</v>
      </c>
      <c r="L98">
        <v>3</v>
      </c>
      <c r="M98" s="185" t="s">
        <v>49</v>
      </c>
      <c r="N98" s="172">
        <v>44704.722511574073</v>
      </c>
      <c r="O98" s="185" t="s">
        <v>166</v>
      </c>
      <c r="P98" s="185" t="s">
        <v>1362</v>
      </c>
      <c r="Q98" s="185" t="s">
        <v>1530</v>
      </c>
    </row>
    <row r="99" spans="1:17" x14ac:dyDescent="0.25">
      <c r="A99">
        <v>10</v>
      </c>
      <c r="B99" s="171">
        <v>44500</v>
      </c>
      <c r="C99" s="172">
        <v>44500.416666666664</v>
      </c>
      <c r="D99" s="172">
        <v>44500.583333333336</v>
      </c>
      <c r="E99" s="172">
        <v>44500.625</v>
      </c>
      <c r="F99" s="172">
        <v>44500.666666666664</v>
      </c>
      <c r="G99" s="172">
        <v>44500.708333333336</v>
      </c>
      <c r="H99" s="185" t="s">
        <v>1078</v>
      </c>
      <c r="I99" s="185" t="s">
        <v>872</v>
      </c>
      <c r="J99" s="185" t="s">
        <v>967</v>
      </c>
      <c r="K99">
        <v>1</v>
      </c>
      <c r="L99">
        <v>2</v>
      </c>
      <c r="M99" s="185" t="s">
        <v>818</v>
      </c>
      <c r="N99" s="172">
        <v>44704.722511574073</v>
      </c>
      <c r="O99" s="185" t="s">
        <v>166</v>
      </c>
      <c r="P99" s="185" t="s">
        <v>1362</v>
      </c>
      <c r="Q99" s="185" t="s">
        <v>1530</v>
      </c>
    </row>
    <row r="100" spans="1:17" x14ac:dyDescent="0.25">
      <c r="A100">
        <v>10</v>
      </c>
      <c r="B100" s="171">
        <v>44500</v>
      </c>
      <c r="C100" s="172">
        <v>44500.520833333336</v>
      </c>
      <c r="D100" s="172">
        <v>44500.6875</v>
      </c>
      <c r="E100" s="172">
        <v>44500.729166666664</v>
      </c>
      <c r="F100" s="172">
        <v>44500.770833333336</v>
      </c>
      <c r="G100" s="172">
        <v>44500.8125</v>
      </c>
      <c r="H100" s="185" t="s">
        <v>1073</v>
      </c>
      <c r="I100" s="185" t="s">
        <v>176</v>
      </c>
      <c r="J100" s="185" t="s">
        <v>10</v>
      </c>
      <c r="K100">
        <v>1</v>
      </c>
      <c r="L100">
        <v>4</v>
      </c>
      <c r="M100" s="185" t="s">
        <v>70</v>
      </c>
      <c r="N100" s="172">
        <v>44704.722511574073</v>
      </c>
      <c r="O100" s="185" t="s">
        <v>166</v>
      </c>
      <c r="P100" s="185" t="s">
        <v>1362</v>
      </c>
      <c r="Q100" s="185" t="s">
        <v>1530</v>
      </c>
    </row>
    <row r="101" spans="1:17" x14ac:dyDescent="0.25">
      <c r="A101">
        <v>10</v>
      </c>
      <c r="B101" s="171">
        <v>44501</v>
      </c>
      <c r="C101" s="172">
        <v>44501.666666666664</v>
      </c>
      <c r="D101" s="172">
        <v>44501.833333333336</v>
      </c>
      <c r="E101" s="172">
        <v>44501.875</v>
      </c>
      <c r="F101" s="172">
        <v>44501.916666666664</v>
      </c>
      <c r="G101" s="172">
        <v>44501.958333333336</v>
      </c>
      <c r="H101" s="185" t="s">
        <v>1080</v>
      </c>
      <c r="I101" s="185" t="s">
        <v>182</v>
      </c>
      <c r="J101" s="185" t="s">
        <v>74</v>
      </c>
      <c r="K101">
        <v>2</v>
      </c>
      <c r="L101">
        <v>1</v>
      </c>
      <c r="M101" s="185" t="s">
        <v>32</v>
      </c>
      <c r="N101" s="172">
        <v>44704.722511574073</v>
      </c>
      <c r="O101" s="185" t="s">
        <v>166</v>
      </c>
      <c r="P101" s="185" t="s">
        <v>1362</v>
      </c>
      <c r="Q101" s="185" t="s">
        <v>1530</v>
      </c>
    </row>
    <row r="102" spans="1:17" x14ac:dyDescent="0.25">
      <c r="A102">
        <v>11</v>
      </c>
      <c r="B102" s="171">
        <v>44505</v>
      </c>
      <c r="C102" s="172">
        <v>44505.666666666664</v>
      </c>
      <c r="D102" s="172">
        <v>44505.833333333336</v>
      </c>
      <c r="E102" s="172">
        <v>44505.875</v>
      </c>
      <c r="F102" s="172">
        <v>44505.916666666664</v>
      </c>
      <c r="G102" s="172">
        <v>44505.958333333336</v>
      </c>
      <c r="H102" s="185" t="s">
        <v>896</v>
      </c>
      <c r="I102" s="185" t="s">
        <v>178</v>
      </c>
      <c r="J102" s="185" t="s">
        <v>61</v>
      </c>
      <c r="K102">
        <v>1</v>
      </c>
      <c r="L102">
        <v>0</v>
      </c>
      <c r="M102" s="185" t="s">
        <v>10</v>
      </c>
      <c r="N102" s="172">
        <v>44704.722511574073</v>
      </c>
      <c r="O102" s="185" t="s">
        <v>166</v>
      </c>
      <c r="P102" s="185" t="s">
        <v>1362</v>
      </c>
      <c r="Q102" s="185" t="s">
        <v>1530</v>
      </c>
    </row>
    <row r="103" spans="1:17" x14ac:dyDescent="0.25">
      <c r="A103">
        <v>11</v>
      </c>
      <c r="B103" s="171">
        <v>44506</v>
      </c>
      <c r="C103" s="172">
        <v>44506.354166666664</v>
      </c>
      <c r="D103" s="172">
        <v>44506.520833333336</v>
      </c>
      <c r="E103" s="172">
        <v>44506.5625</v>
      </c>
      <c r="F103" s="172">
        <v>44506.604166666664</v>
      </c>
      <c r="G103" s="172">
        <v>44506.645833333336</v>
      </c>
      <c r="H103" s="185" t="s">
        <v>1086</v>
      </c>
      <c r="I103" s="185" t="s">
        <v>174</v>
      </c>
      <c r="J103" s="185" t="s">
        <v>49</v>
      </c>
      <c r="K103">
        <v>0</v>
      </c>
      <c r="L103">
        <v>2</v>
      </c>
      <c r="M103" s="185" t="s">
        <v>45</v>
      </c>
      <c r="N103" s="172">
        <v>44704.722511574073</v>
      </c>
      <c r="O103" s="185" t="s">
        <v>166</v>
      </c>
      <c r="P103" s="185" t="s">
        <v>1362</v>
      </c>
      <c r="Q103" s="185" t="s">
        <v>1530</v>
      </c>
    </row>
    <row r="104" spans="1:17" x14ac:dyDescent="0.25">
      <c r="A104">
        <v>11</v>
      </c>
      <c r="B104" s="171">
        <v>44506</v>
      </c>
      <c r="C104" s="172">
        <v>44506.458333333336</v>
      </c>
      <c r="D104" s="172">
        <v>44506.625</v>
      </c>
      <c r="E104" s="172">
        <v>44506.666666666664</v>
      </c>
      <c r="F104" s="172">
        <v>44506.708333333336</v>
      </c>
      <c r="G104" s="172">
        <v>44506.75</v>
      </c>
      <c r="H104" s="185" t="s">
        <v>1081</v>
      </c>
      <c r="I104" s="185" t="s">
        <v>867</v>
      </c>
      <c r="J104" s="185" t="s">
        <v>364</v>
      </c>
      <c r="K104">
        <v>1</v>
      </c>
      <c r="L104">
        <v>2</v>
      </c>
      <c r="M104" s="185" t="s">
        <v>967</v>
      </c>
      <c r="N104" s="172">
        <v>44704.722511574073</v>
      </c>
      <c r="O104" s="185" t="s">
        <v>166</v>
      </c>
      <c r="P104" s="185" t="s">
        <v>1362</v>
      </c>
      <c r="Q104" s="185" t="s">
        <v>1530</v>
      </c>
    </row>
    <row r="105" spans="1:17" x14ac:dyDescent="0.25">
      <c r="A105">
        <v>11</v>
      </c>
      <c r="B105" s="171">
        <v>44506</v>
      </c>
      <c r="C105" s="172">
        <v>44506.458333333336</v>
      </c>
      <c r="D105" s="172">
        <v>44506.625</v>
      </c>
      <c r="E105" s="172">
        <v>44506.666666666664</v>
      </c>
      <c r="F105" s="172">
        <v>44506.708333333336</v>
      </c>
      <c r="G105" s="172">
        <v>44506.75</v>
      </c>
      <c r="H105" s="185" t="s">
        <v>895</v>
      </c>
      <c r="I105" s="185" t="s">
        <v>181</v>
      </c>
      <c r="J105" s="185" t="s">
        <v>24</v>
      </c>
      <c r="K105">
        <v>1</v>
      </c>
      <c r="L105">
        <v>1</v>
      </c>
      <c r="M105" s="185" t="s">
        <v>20</v>
      </c>
      <c r="N105" s="172">
        <v>44704.722511574073</v>
      </c>
      <c r="O105" s="185" t="s">
        <v>166</v>
      </c>
      <c r="P105" s="185" t="s">
        <v>1362</v>
      </c>
      <c r="Q105" s="185" t="s">
        <v>1530</v>
      </c>
    </row>
    <row r="106" spans="1:17" x14ac:dyDescent="0.25">
      <c r="A106">
        <v>11</v>
      </c>
      <c r="B106" s="171">
        <v>44506</v>
      </c>
      <c r="C106" s="172">
        <v>44506.458333333336</v>
      </c>
      <c r="D106" s="172">
        <v>44506.625</v>
      </c>
      <c r="E106" s="172">
        <v>44506.666666666664</v>
      </c>
      <c r="F106" s="172">
        <v>44506.708333333336</v>
      </c>
      <c r="G106" s="172">
        <v>44506.75</v>
      </c>
      <c r="H106" s="185" t="s">
        <v>1083</v>
      </c>
      <c r="I106" s="185" t="s">
        <v>170</v>
      </c>
      <c r="J106" s="185" t="s">
        <v>28</v>
      </c>
      <c r="K106">
        <v>2</v>
      </c>
      <c r="L106">
        <v>0</v>
      </c>
      <c r="M106" s="185" t="s">
        <v>74</v>
      </c>
      <c r="N106" s="172">
        <v>44704.722511574073</v>
      </c>
      <c r="O106" s="185" t="s">
        <v>166</v>
      </c>
      <c r="P106" s="185" t="s">
        <v>1362</v>
      </c>
      <c r="Q106" s="185" t="s">
        <v>1530</v>
      </c>
    </row>
    <row r="107" spans="1:17" x14ac:dyDescent="0.25">
      <c r="A107">
        <v>11</v>
      </c>
      <c r="B107" s="171">
        <v>44506</v>
      </c>
      <c r="C107" s="172">
        <v>44506.5625</v>
      </c>
      <c r="D107" s="172">
        <v>44506.729166666664</v>
      </c>
      <c r="E107" s="172">
        <v>44506.770833333336</v>
      </c>
      <c r="F107" s="172">
        <v>44506.8125</v>
      </c>
      <c r="G107" s="172">
        <v>44506.854166666664</v>
      </c>
      <c r="H107" s="185" t="s">
        <v>1082</v>
      </c>
      <c r="I107" s="185" t="s">
        <v>875</v>
      </c>
      <c r="J107" s="185" t="s">
        <v>16</v>
      </c>
      <c r="K107">
        <v>1</v>
      </c>
      <c r="L107">
        <v>1</v>
      </c>
      <c r="M107" s="185" t="s">
        <v>53</v>
      </c>
      <c r="N107" s="172">
        <v>44704.722511574073</v>
      </c>
      <c r="O107" s="185" t="s">
        <v>166</v>
      </c>
      <c r="P107" s="185" t="s">
        <v>1362</v>
      </c>
      <c r="Q107" s="185" t="s">
        <v>1530</v>
      </c>
    </row>
    <row r="108" spans="1:17" x14ac:dyDescent="0.25">
      <c r="A108">
        <v>11</v>
      </c>
      <c r="B108" s="171">
        <v>44507</v>
      </c>
      <c r="C108" s="172">
        <v>44507.375</v>
      </c>
      <c r="D108" s="172">
        <v>44507.583333333336</v>
      </c>
      <c r="E108" s="172">
        <v>44507.625</v>
      </c>
      <c r="F108" s="172">
        <v>44507.666666666664</v>
      </c>
      <c r="G108" s="172">
        <v>44507.708333333336</v>
      </c>
      <c r="H108" s="185" t="s">
        <v>894</v>
      </c>
      <c r="I108" s="185" t="s">
        <v>175</v>
      </c>
      <c r="J108" s="185" t="s">
        <v>6</v>
      </c>
      <c r="K108">
        <v>1</v>
      </c>
      <c r="L108">
        <v>0</v>
      </c>
      <c r="M108" s="185" t="s">
        <v>67</v>
      </c>
      <c r="N108" s="172">
        <v>44704.722511574073</v>
      </c>
      <c r="O108" s="185" t="s">
        <v>166</v>
      </c>
      <c r="P108" s="185" t="s">
        <v>1362</v>
      </c>
      <c r="Q108" s="185" t="s">
        <v>1530</v>
      </c>
    </row>
    <row r="109" spans="1:17" x14ac:dyDescent="0.25">
      <c r="A109">
        <v>11</v>
      </c>
      <c r="B109" s="171">
        <v>44507</v>
      </c>
      <c r="C109" s="172">
        <v>44507.375</v>
      </c>
      <c r="D109" s="172">
        <v>44507.583333333336</v>
      </c>
      <c r="E109" s="172">
        <v>44507.625</v>
      </c>
      <c r="F109" s="172">
        <v>44507.666666666664</v>
      </c>
      <c r="G109" s="172">
        <v>44507.708333333336</v>
      </c>
      <c r="H109" s="185" t="s">
        <v>1084</v>
      </c>
      <c r="I109" s="185" t="s">
        <v>177</v>
      </c>
      <c r="J109" s="185" t="s">
        <v>32</v>
      </c>
      <c r="K109">
        <v>0</v>
      </c>
      <c r="L109">
        <v>0</v>
      </c>
      <c r="M109" s="185" t="s">
        <v>64</v>
      </c>
      <c r="N109" s="172">
        <v>44704.722511574073</v>
      </c>
      <c r="O109" s="185" t="s">
        <v>166</v>
      </c>
      <c r="P109" s="185" t="s">
        <v>1362</v>
      </c>
      <c r="Q109" s="185" t="s">
        <v>1530</v>
      </c>
    </row>
    <row r="110" spans="1:17" x14ac:dyDescent="0.25">
      <c r="A110">
        <v>11</v>
      </c>
      <c r="B110" s="171">
        <v>44507</v>
      </c>
      <c r="C110" s="172">
        <v>44507.375</v>
      </c>
      <c r="D110" s="172">
        <v>44507.583333333336</v>
      </c>
      <c r="E110" s="172">
        <v>44507.625</v>
      </c>
      <c r="F110" s="172">
        <v>44507.666666666664</v>
      </c>
      <c r="G110" s="172">
        <v>44507.708333333336</v>
      </c>
      <c r="H110" s="185" t="s">
        <v>1085</v>
      </c>
      <c r="I110" s="185" t="s">
        <v>820</v>
      </c>
      <c r="J110" s="185" t="s">
        <v>818</v>
      </c>
      <c r="K110">
        <v>1</v>
      </c>
      <c r="L110">
        <v>1</v>
      </c>
      <c r="M110" s="185" t="s">
        <v>36</v>
      </c>
      <c r="N110" s="172">
        <v>44704.722511574073</v>
      </c>
      <c r="O110" s="185" t="s">
        <v>166</v>
      </c>
      <c r="P110" s="185" t="s">
        <v>1362</v>
      </c>
      <c r="Q110" s="185" t="s">
        <v>1530</v>
      </c>
    </row>
    <row r="111" spans="1:17" x14ac:dyDescent="0.25">
      <c r="A111">
        <v>11</v>
      </c>
      <c r="B111" s="171">
        <v>44507</v>
      </c>
      <c r="C111" s="172">
        <v>44507.479166666664</v>
      </c>
      <c r="D111" s="172">
        <v>44507.6875</v>
      </c>
      <c r="E111" s="172">
        <v>44507.729166666664</v>
      </c>
      <c r="F111" s="172">
        <v>44507.770833333336</v>
      </c>
      <c r="G111" s="172">
        <v>44507.8125</v>
      </c>
      <c r="H111" s="185" t="s">
        <v>1087</v>
      </c>
      <c r="I111" s="185" t="s">
        <v>167</v>
      </c>
      <c r="J111" s="185" t="s">
        <v>70</v>
      </c>
      <c r="K111">
        <v>3</v>
      </c>
      <c r="L111">
        <v>2</v>
      </c>
      <c r="M111" s="185" t="s">
        <v>41</v>
      </c>
      <c r="N111" s="172">
        <v>44704.722511574073</v>
      </c>
      <c r="O111" s="185" t="s">
        <v>166</v>
      </c>
      <c r="P111" s="185" t="s">
        <v>1362</v>
      </c>
      <c r="Q111" s="185" t="s">
        <v>1530</v>
      </c>
    </row>
    <row r="112" spans="1:17" x14ac:dyDescent="0.25">
      <c r="A112">
        <v>12</v>
      </c>
      <c r="B112" s="171">
        <v>44520</v>
      </c>
      <c r="C112" s="172">
        <v>44520.3125</v>
      </c>
      <c r="D112" s="172">
        <v>44520.520833333336</v>
      </c>
      <c r="E112" s="172">
        <v>44520.5625</v>
      </c>
      <c r="F112" s="172">
        <v>44520.604166666664</v>
      </c>
      <c r="G112" s="172">
        <v>44520.645833333336</v>
      </c>
      <c r="H112" s="185" t="s">
        <v>1089</v>
      </c>
      <c r="I112" s="185" t="s">
        <v>172</v>
      </c>
      <c r="J112" s="185" t="s">
        <v>36</v>
      </c>
      <c r="K112">
        <v>0</v>
      </c>
      <c r="L112">
        <v>3</v>
      </c>
      <c r="M112" s="185" t="s">
        <v>24</v>
      </c>
      <c r="N112" s="172">
        <v>44704.722511574073</v>
      </c>
      <c r="O112" s="185" t="s">
        <v>166</v>
      </c>
      <c r="P112" s="185" t="s">
        <v>1362</v>
      </c>
      <c r="Q112" s="185" t="s">
        <v>1530</v>
      </c>
    </row>
    <row r="113" spans="1:17" x14ac:dyDescent="0.25">
      <c r="A113">
        <v>12</v>
      </c>
      <c r="B113" s="171">
        <v>44520</v>
      </c>
      <c r="C113" s="172">
        <v>44520.416666666664</v>
      </c>
      <c r="D113" s="172">
        <v>44520.625</v>
      </c>
      <c r="E113" s="172">
        <v>44520.666666666664</v>
      </c>
      <c r="F113" s="172">
        <v>44520.708333333336</v>
      </c>
      <c r="G113" s="172">
        <v>44520.75</v>
      </c>
      <c r="H113" s="185" t="s">
        <v>1088</v>
      </c>
      <c r="I113" s="185" t="s">
        <v>176</v>
      </c>
      <c r="J113" s="185" t="s">
        <v>10</v>
      </c>
      <c r="K113">
        <v>2</v>
      </c>
      <c r="L113">
        <v>0</v>
      </c>
      <c r="M113" s="185" t="s">
        <v>16</v>
      </c>
      <c r="N113" s="172">
        <v>44704.722511574073</v>
      </c>
      <c r="O113" s="185" t="s">
        <v>166</v>
      </c>
      <c r="P113" s="185" t="s">
        <v>1362</v>
      </c>
      <c r="Q113" s="185" t="s">
        <v>1530</v>
      </c>
    </row>
    <row r="114" spans="1:17" x14ac:dyDescent="0.25">
      <c r="A114">
        <v>12</v>
      </c>
      <c r="B114" s="171">
        <v>44520</v>
      </c>
      <c r="C114" s="172">
        <v>44520.416666666664</v>
      </c>
      <c r="D114" s="172">
        <v>44520.625</v>
      </c>
      <c r="E114" s="172">
        <v>44520.666666666664</v>
      </c>
      <c r="F114" s="172">
        <v>44520.708333333336</v>
      </c>
      <c r="G114" s="172">
        <v>44520.75</v>
      </c>
      <c r="H114" s="185" t="s">
        <v>897</v>
      </c>
      <c r="I114" s="185" t="s">
        <v>169</v>
      </c>
      <c r="J114" s="185" t="s">
        <v>20</v>
      </c>
      <c r="K114">
        <v>3</v>
      </c>
      <c r="L114">
        <v>3</v>
      </c>
      <c r="M114" s="185" t="s">
        <v>28</v>
      </c>
      <c r="N114" s="172">
        <v>44704.722511574073</v>
      </c>
      <c r="O114" s="185" t="s">
        <v>166</v>
      </c>
      <c r="P114" s="185" t="s">
        <v>1362</v>
      </c>
      <c r="Q114" s="185" t="s">
        <v>1530</v>
      </c>
    </row>
    <row r="115" spans="1:17" x14ac:dyDescent="0.25">
      <c r="A115">
        <v>12</v>
      </c>
      <c r="B115" s="171">
        <v>44520</v>
      </c>
      <c r="C115" s="172">
        <v>44520.416666666664</v>
      </c>
      <c r="D115" s="172">
        <v>44520.625</v>
      </c>
      <c r="E115" s="172">
        <v>44520.666666666664</v>
      </c>
      <c r="F115" s="172">
        <v>44520.708333333336</v>
      </c>
      <c r="G115" s="172">
        <v>44520.75</v>
      </c>
      <c r="H115" s="185" t="s">
        <v>1091</v>
      </c>
      <c r="I115" s="185" t="s">
        <v>173</v>
      </c>
      <c r="J115" s="185" t="s">
        <v>53</v>
      </c>
      <c r="K115">
        <v>3</v>
      </c>
      <c r="L115">
        <v>3</v>
      </c>
      <c r="M115" s="185" t="s">
        <v>364</v>
      </c>
      <c r="N115" s="172">
        <v>44704.722511574073</v>
      </c>
      <c r="O115" s="185" t="s">
        <v>166</v>
      </c>
      <c r="P115" s="185" t="s">
        <v>1362</v>
      </c>
      <c r="Q115" s="185" t="s">
        <v>1530</v>
      </c>
    </row>
    <row r="116" spans="1:17" x14ac:dyDescent="0.25">
      <c r="A116">
        <v>12</v>
      </c>
      <c r="B116" s="171">
        <v>44520</v>
      </c>
      <c r="C116" s="172">
        <v>44520.416666666664</v>
      </c>
      <c r="D116" s="172">
        <v>44520.625</v>
      </c>
      <c r="E116" s="172">
        <v>44520.666666666664</v>
      </c>
      <c r="F116" s="172">
        <v>44520.708333333336</v>
      </c>
      <c r="G116" s="172">
        <v>44520.75</v>
      </c>
      <c r="H116" s="185" t="s">
        <v>1092</v>
      </c>
      <c r="I116" s="185" t="s">
        <v>872</v>
      </c>
      <c r="J116" s="185" t="s">
        <v>967</v>
      </c>
      <c r="K116">
        <v>2</v>
      </c>
      <c r="L116">
        <v>1</v>
      </c>
      <c r="M116" s="185" t="s">
        <v>61</v>
      </c>
      <c r="N116" s="172">
        <v>44704.722511574073</v>
      </c>
      <c r="O116" s="185" t="s">
        <v>166</v>
      </c>
      <c r="P116" s="185" t="s">
        <v>1362</v>
      </c>
      <c r="Q116" s="185" t="s">
        <v>1530</v>
      </c>
    </row>
    <row r="117" spans="1:17" x14ac:dyDescent="0.25">
      <c r="A117">
        <v>12</v>
      </c>
      <c r="B117" s="171">
        <v>44520</v>
      </c>
      <c r="C117" s="172">
        <v>44520.416666666664</v>
      </c>
      <c r="D117" s="172">
        <v>44520.625</v>
      </c>
      <c r="E117" s="172">
        <v>44520.666666666664</v>
      </c>
      <c r="F117" s="172">
        <v>44520.708333333336</v>
      </c>
      <c r="G117" s="172">
        <v>44520.75</v>
      </c>
      <c r="H117" s="185" t="s">
        <v>1094</v>
      </c>
      <c r="I117" s="185" t="s">
        <v>871</v>
      </c>
      <c r="J117" s="185" t="s">
        <v>67</v>
      </c>
      <c r="K117">
        <v>4</v>
      </c>
      <c r="L117">
        <v>1</v>
      </c>
      <c r="M117" s="185" t="s">
        <v>49</v>
      </c>
      <c r="N117" s="172">
        <v>44704.722511574073</v>
      </c>
      <c r="O117" s="185" t="s">
        <v>166</v>
      </c>
      <c r="P117" s="185" t="s">
        <v>1362</v>
      </c>
      <c r="Q117" s="185" t="s">
        <v>1530</v>
      </c>
    </row>
    <row r="118" spans="1:17" x14ac:dyDescent="0.25">
      <c r="A118">
        <v>12</v>
      </c>
      <c r="B118" s="171">
        <v>44520</v>
      </c>
      <c r="C118" s="172">
        <v>44520.416666666664</v>
      </c>
      <c r="D118" s="172">
        <v>44520.625</v>
      </c>
      <c r="E118" s="172">
        <v>44520.666666666664</v>
      </c>
      <c r="F118" s="172">
        <v>44520.708333333336</v>
      </c>
      <c r="G118" s="172">
        <v>44520.75</v>
      </c>
      <c r="H118" s="185" t="s">
        <v>1095</v>
      </c>
      <c r="I118" s="185" t="s">
        <v>182</v>
      </c>
      <c r="J118" s="185" t="s">
        <v>74</v>
      </c>
      <c r="K118">
        <v>1</v>
      </c>
      <c r="L118">
        <v>0</v>
      </c>
      <c r="M118" s="185" t="s">
        <v>70</v>
      </c>
      <c r="N118" s="172">
        <v>44704.722511574073</v>
      </c>
      <c r="O118" s="185" t="s">
        <v>166</v>
      </c>
      <c r="P118" s="185" t="s">
        <v>1362</v>
      </c>
      <c r="Q118" s="185" t="s">
        <v>1530</v>
      </c>
    </row>
    <row r="119" spans="1:17" x14ac:dyDescent="0.25">
      <c r="A119">
        <v>12</v>
      </c>
      <c r="B119" s="171">
        <v>44520</v>
      </c>
      <c r="C119" s="172">
        <v>44520.520833333336</v>
      </c>
      <c r="D119" s="172">
        <v>44520.729166666664</v>
      </c>
      <c r="E119" s="172">
        <v>44520.770833333336</v>
      </c>
      <c r="F119" s="172">
        <v>44520.8125</v>
      </c>
      <c r="G119" s="172">
        <v>44520.854166666664</v>
      </c>
      <c r="H119" s="185" t="s">
        <v>898</v>
      </c>
      <c r="I119" s="185" t="s">
        <v>165</v>
      </c>
      <c r="J119" s="185" t="s">
        <v>41</v>
      </c>
      <c r="K119">
        <v>4</v>
      </c>
      <c r="L119">
        <v>0</v>
      </c>
      <c r="M119" s="185" t="s">
        <v>6</v>
      </c>
      <c r="N119" s="172">
        <v>44704.722511574073</v>
      </c>
      <c r="O119" s="185" t="s">
        <v>166</v>
      </c>
      <c r="P119" s="185" t="s">
        <v>1362</v>
      </c>
      <c r="Q119" s="185" t="s">
        <v>1530</v>
      </c>
    </row>
    <row r="120" spans="1:17" x14ac:dyDescent="0.25">
      <c r="A120">
        <v>12</v>
      </c>
      <c r="B120" s="171">
        <v>44521</v>
      </c>
      <c r="C120" s="172">
        <v>44521.375</v>
      </c>
      <c r="D120" s="172">
        <v>44521.583333333336</v>
      </c>
      <c r="E120" s="172">
        <v>44521.625</v>
      </c>
      <c r="F120" s="172">
        <v>44521.666666666664</v>
      </c>
      <c r="G120" s="172">
        <v>44521.708333333336</v>
      </c>
      <c r="H120" s="185" t="s">
        <v>1090</v>
      </c>
      <c r="I120" s="185" t="s">
        <v>179</v>
      </c>
      <c r="J120" s="185" t="s">
        <v>45</v>
      </c>
      <c r="K120">
        <v>3</v>
      </c>
      <c r="L120">
        <v>0</v>
      </c>
      <c r="M120" s="185" t="s">
        <v>32</v>
      </c>
      <c r="N120" s="172">
        <v>44704.722511574073</v>
      </c>
      <c r="O120" s="185" t="s">
        <v>166</v>
      </c>
      <c r="P120" s="185" t="s">
        <v>1362</v>
      </c>
      <c r="Q120" s="185" t="s">
        <v>1530</v>
      </c>
    </row>
    <row r="121" spans="1:17" x14ac:dyDescent="0.25">
      <c r="A121">
        <v>12</v>
      </c>
      <c r="B121" s="171">
        <v>44521</v>
      </c>
      <c r="C121" s="172">
        <v>44521.479166666664</v>
      </c>
      <c r="D121" s="172">
        <v>44521.6875</v>
      </c>
      <c r="E121" s="172">
        <v>44521.729166666664</v>
      </c>
      <c r="F121" s="172">
        <v>44521.770833333336</v>
      </c>
      <c r="G121" s="172">
        <v>44521.8125</v>
      </c>
      <c r="H121" s="185" t="s">
        <v>1093</v>
      </c>
      <c r="I121" s="185" t="s">
        <v>171</v>
      </c>
      <c r="J121" s="185" t="s">
        <v>64</v>
      </c>
      <c r="K121">
        <v>2</v>
      </c>
      <c r="L121">
        <v>1</v>
      </c>
      <c r="M121" s="185" t="s">
        <v>818</v>
      </c>
      <c r="N121" s="172">
        <v>44704.722511574073</v>
      </c>
      <c r="O121" s="185" t="s">
        <v>166</v>
      </c>
      <c r="P121" s="185" t="s">
        <v>1362</v>
      </c>
      <c r="Q121" s="185" t="s">
        <v>1530</v>
      </c>
    </row>
    <row r="122" spans="1:17" x14ac:dyDescent="0.25">
      <c r="A122">
        <v>13</v>
      </c>
      <c r="B122" s="171">
        <v>44527</v>
      </c>
      <c r="C122" s="172">
        <v>44527.3125</v>
      </c>
      <c r="D122" s="172">
        <v>44527.520833333336</v>
      </c>
      <c r="E122" s="172">
        <v>44527.5625</v>
      </c>
      <c r="F122" s="172">
        <v>44527.604166666664</v>
      </c>
      <c r="G122" s="172">
        <v>44527.645833333336</v>
      </c>
      <c r="H122" s="185" t="s">
        <v>1096</v>
      </c>
      <c r="I122" s="185" t="s">
        <v>175</v>
      </c>
      <c r="J122" s="185" t="s">
        <v>6</v>
      </c>
      <c r="K122">
        <v>2</v>
      </c>
      <c r="L122">
        <v>0</v>
      </c>
      <c r="M122" s="185" t="s">
        <v>53</v>
      </c>
      <c r="N122" s="172">
        <v>44704.722511574073</v>
      </c>
      <c r="O122" s="185" t="s">
        <v>166</v>
      </c>
      <c r="P122" s="185" t="s">
        <v>1362</v>
      </c>
      <c r="Q122" s="185" t="s">
        <v>1530</v>
      </c>
    </row>
    <row r="123" spans="1:17" x14ac:dyDescent="0.25">
      <c r="A123">
        <v>13</v>
      </c>
      <c r="B123" s="171">
        <v>44527</v>
      </c>
      <c r="C123" s="172">
        <v>44527.416666666664</v>
      </c>
      <c r="D123" s="172">
        <v>44527.625</v>
      </c>
      <c r="E123" s="172">
        <v>44527.666666666664</v>
      </c>
      <c r="F123" s="172">
        <v>44527.708333333336</v>
      </c>
      <c r="G123" s="172">
        <v>44527.75</v>
      </c>
      <c r="H123" s="185" t="s">
        <v>900</v>
      </c>
      <c r="I123" s="185" t="s">
        <v>170</v>
      </c>
      <c r="J123" s="185" t="s">
        <v>28</v>
      </c>
      <c r="K123">
        <v>1</v>
      </c>
      <c r="L123">
        <v>2</v>
      </c>
      <c r="M123" s="185" t="s">
        <v>10</v>
      </c>
      <c r="N123" s="172">
        <v>44704.722511574073</v>
      </c>
      <c r="O123" s="185" t="s">
        <v>166</v>
      </c>
      <c r="P123" s="185" t="s">
        <v>1362</v>
      </c>
      <c r="Q123" s="185" t="s">
        <v>1530</v>
      </c>
    </row>
    <row r="124" spans="1:17" x14ac:dyDescent="0.25">
      <c r="A124">
        <v>13</v>
      </c>
      <c r="B124" s="171">
        <v>44527</v>
      </c>
      <c r="C124" s="172">
        <v>44527.416666666664</v>
      </c>
      <c r="D124" s="172">
        <v>44527.625</v>
      </c>
      <c r="E124" s="172">
        <v>44527.666666666664</v>
      </c>
      <c r="F124" s="172">
        <v>44527.708333333336</v>
      </c>
      <c r="G124" s="172">
        <v>44527.75</v>
      </c>
      <c r="H124" s="185" t="s">
        <v>901</v>
      </c>
      <c r="I124" s="185" t="s">
        <v>165</v>
      </c>
      <c r="J124" s="185" t="s">
        <v>41</v>
      </c>
      <c r="K124">
        <v>4</v>
      </c>
      <c r="L124">
        <v>0</v>
      </c>
      <c r="M124" s="185" t="s">
        <v>61</v>
      </c>
      <c r="N124" s="172">
        <v>44704.722511574073</v>
      </c>
      <c r="O124" s="185" t="s">
        <v>166</v>
      </c>
      <c r="P124" s="185" t="s">
        <v>1362</v>
      </c>
      <c r="Q124" s="185" t="s">
        <v>1530</v>
      </c>
    </row>
    <row r="125" spans="1:17" x14ac:dyDescent="0.25">
      <c r="A125">
        <v>13</v>
      </c>
      <c r="B125" s="171">
        <v>44527</v>
      </c>
      <c r="C125" s="172">
        <v>44527.416666666664</v>
      </c>
      <c r="D125" s="172">
        <v>44527.625</v>
      </c>
      <c r="E125" s="172">
        <v>44527.666666666664</v>
      </c>
      <c r="F125" s="172">
        <v>44527.708333333336</v>
      </c>
      <c r="G125" s="172">
        <v>44527.75</v>
      </c>
      <c r="H125" s="185" t="s">
        <v>1102</v>
      </c>
      <c r="I125" s="185" t="s">
        <v>872</v>
      </c>
      <c r="J125" s="185" t="s">
        <v>967</v>
      </c>
      <c r="K125">
        <v>0</v>
      </c>
      <c r="L125">
        <v>0</v>
      </c>
      <c r="M125" s="185" t="s">
        <v>74</v>
      </c>
      <c r="N125" s="172">
        <v>44704.722511574073</v>
      </c>
      <c r="O125" s="185" t="s">
        <v>166</v>
      </c>
      <c r="P125" s="185" t="s">
        <v>1362</v>
      </c>
      <c r="Q125" s="185" t="s">
        <v>1530</v>
      </c>
    </row>
    <row r="126" spans="1:17" x14ac:dyDescent="0.25">
      <c r="A126">
        <v>13</v>
      </c>
      <c r="B126" s="171">
        <v>44527</v>
      </c>
      <c r="C126" s="172">
        <v>44527.520833333336</v>
      </c>
      <c r="D126" s="172">
        <v>44527.729166666664</v>
      </c>
      <c r="E126" s="172">
        <v>44527.770833333336</v>
      </c>
      <c r="F126" s="172">
        <v>44527.8125</v>
      </c>
      <c r="G126" s="172">
        <v>44527.854166666664</v>
      </c>
      <c r="H126" s="185" t="s">
        <v>1097</v>
      </c>
      <c r="I126" s="185" t="s">
        <v>875</v>
      </c>
      <c r="J126" s="185" t="s">
        <v>16</v>
      </c>
      <c r="K126">
        <v>0</v>
      </c>
      <c r="L126">
        <v>0</v>
      </c>
      <c r="M126" s="185" t="s">
        <v>818</v>
      </c>
      <c r="N126" s="172">
        <v>44704.722511574073</v>
      </c>
      <c r="O126" s="185" t="s">
        <v>166</v>
      </c>
      <c r="P126" s="185" t="s">
        <v>1362</v>
      </c>
      <c r="Q126" s="185" t="s">
        <v>1530</v>
      </c>
    </row>
    <row r="127" spans="1:17" x14ac:dyDescent="0.25">
      <c r="A127">
        <v>13</v>
      </c>
      <c r="B127" s="171">
        <v>44528</v>
      </c>
      <c r="C127" s="172">
        <v>44528.375</v>
      </c>
      <c r="D127" s="172">
        <v>44528.583333333336</v>
      </c>
      <c r="E127" s="172">
        <v>44528.625</v>
      </c>
      <c r="F127" s="172">
        <v>44528.666666666664</v>
      </c>
      <c r="G127" s="172">
        <v>44528.708333333336</v>
      </c>
      <c r="H127" s="185" t="s">
        <v>899</v>
      </c>
      <c r="I127" s="185" t="s">
        <v>867</v>
      </c>
      <c r="J127" s="185" t="s">
        <v>364</v>
      </c>
      <c r="K127">
        <v>1</v>
      </c>
      <c r="L127">
        <v>0</v>
      </c>
      <c r="M127" s="185" t="s">
        <v>32</v>
      </c>
      <c r="N127" s="172">
        <v>44704.722511574073</v>
      </c>
      <c r="O127" s="185" t="s">
        <v>166</v>
      </c>
      <c r="P127" s="185" t="s">
        <v>1362</v>
      </c>
      <c r="Q127" s="185" t="s">
        <v>1530</v>
      </c>
    </row>
    <row r="128" spans="1:17" x14ac:dyDescent="0.25">
      <c r="A128">
        <v>13</v>
      </c>
      <c r="B128" s="171">
        <v>44528</v>
      </c>
      <c r="C128" s="172">
        <v>44528.375</v>
      </c>
      <c r="D128" s="172">
        <v>44528.583333333336</v>
      </c>
      <c r="E128" s="172">
        <v>44528.625</v>
      </c>
      <c r="F128" s="172">
        <v>44528.666666666664</v>
      </c>
      <c r="G128" s="172">
        <v>44528.708333333336</v>
      </c>
      <c r="H128" s="185" t="s">
        <v>1100</v>
      </c>
      <c r="I128" s="185" t="s">
        <v>172</v>
      </c>
      <c r="J128" s="185" t="s">
        <v>36</v>
      </c>
      <c r="K128">
        <v>4</v>
      </c>
      <c r="L128">
        <v>2</v>
      </c>
      <c r="M128" s="185" t="s">
        <v>67</v>
      </c>
      <c r="N128" s="172">
        <v>44704.722511574073</v>
      </c>
      <c r="O128" s="185" t="s">
        <v>166</v>
      </c>
      <c r="P128" s="185" t="s">
        <v>1362</v>
      </c>
      <c r="Q128" s="185" t="s">
        <v>1530</v>
      </c>
    </row>
    <row r="129" spans="1:17" x14ac:dyDescent="0.25">
      <c r="A129">
        <v>13</v>
      </c>
      <c r="B129" s="171">
        <v>44528</v>
      </c>
      <c r="C129" s="172">
        <v>44528.375</v>
      </c>
      <c r="D129" s="172">
        <v>44528.583333333336</v>
      </c>
      <c r="E129" s="172">
        <v>44528.625</v>
      </c>
      <c r="F129" s="172">
        <v>44528.666666666664</v>
      </c>
      <c r="G129" s="172">
        <v>44528.708333333336</v>
      </c>
      <c r="H129" s="185" t="s">
        <v>1101</v>
      </c>
      <c r="I129" s="185" t="s">
        <v>179</v>
      </c>
      <c r="J129" s="185" t="s">
        <v>45</v>
      </c>
      <c r="K129">
        <v>2</v>
      </c>
      <c r="L129">
        <v>1</v>
      </c>
      <c r="M129" s="185" t="s">
        <v>70</v>
      </c>
      <c r="N129" s="172">
        <v>44704.722511574073</v>
      </c>
      <c r="O129" s="185" t="s">
        <v>166</v>
      </c>
      <c r="P129" s="185" t="s">
        <v>1362</v>
      </c>
      <c r="Q129" s="185" t="s">
        <v>1530</v>
      </c>
    </row>
    <row r="130" spans="1:17" x14ac:dyDescent="0.25">
      <c r="A130">
        <v>13</v>
      </c>
      <c r="B130" s="171">
        <v>44528</v>
      </c>
      <c r="C130" s="172">
        <v>44528.479166666664</v>
      </c>
      <c r="D130" s="172">
        <v>44528.6875</v>
      </c>
      <c r="E130" s="172">
        <v>44528.729166666664</v>
      </c>
      <c r="F130" s="172">
        <v>44528.770833333336</v>
      </c>
      <c r="G130" s="172">
        <v>44528.8125</v>
      </c>
      <c r="H130" s="185" t="s">
        <v>1099</v>
      </c>
      <c r="I130" s="185" t="s">
        <v>181</v>
      </c>
      <c r="J130" s="185" t="s">
        <v>24</v>
      </c>
      <c r="K130">
        <v>1</v>
      </c>
      <c r="L130">
        <v>1</v>
      </c>
      <c r="M130" s="185" t="s">
        <v>49</v>
      </c>
      <c r="N130" s="172">
        <v>44704.722511574073</v>
      </c>
      <c r="O130" s="185" t="s">
        <v>166</v>
      </c>
      <c r="P130" s="185" t="s">
        <v>1362</v>
      </c>
      <c r="Q130" s="185" t="s">
        <v>1530</v>
      </c>
    </row>
    <row r="131" spans="1:17" x14ac:dyDescent="0.25">
      <c r="A131">
        <v>14</v>
      </c>
      <c r="B131" s="171">
        <v>44530</v>
      </c>
      <c r="C131" s="172">
        <v>44530.604166666664</v>
      </c>
      <c r="D131" s="172">
        <v>44530.8125</v>
      </c>
      <c r="E131" s="172">
        <v>44530.854166666664</v>
      </c>
      <c r="F131" s="172">
        <v>44530.895833333336</v>
      </c>
      <c r="G131" s="172">
        <v>44530.9375</v>
      </c>
      <c r="H131" s="185" t="s">
        <v>1108</v>
      </c>
      <c r="I131" s="185" t="s">
        <v>173</v>
      </c>
      <c r="J131" s="185" t="s">
        <v>53</v>
      </c>
      <c r="K131">
        <v>1</v>
      </c>
      <c r="L131">
        <v>1</v>
      </c>
      <c r="M131" s="185" t="s">
        <v>967</v>
      </c>
      <c r="N131" s="172">
        <v>44704.722511574073</v>
      </c>
      <c r="O131" s="185" t="s">
        <v>166</v>
      </c>
      <c r="P131" s="185" t="s">
        <v>1362</v>
      </c>
      <c r="Q131" s="185" t="s">
        <v>1530</v>
      </c>
    </row>
    <row r="132" spans="1:17" x14ac:dyDescent="0.25">
      <c r="A132">
        <v>14</v>
      </c>
      <c r="B132" s="171">
        <v>44530</v>
      </c>
      <c r="C132" s="172">
        <v>44530.635416666664</v>
      </c>
      <c r="D132" s="172">
        <v>44530.84375</v>
      </c>
      <c r="E132" s="172">
        <v>44530.885416666664</v>
      </c>
      <c r="F132" s="172">
        <v>44530.927083333336</v>
      </c>
      <c r="G132" s="172">
        <v>44530.96875</v>
      </c>
      <c r="H132" s="185" t="s">
        <v>1104</v>
      </c>
      <c r="I132" s="185" t="s">
        <v>820</v>
      </c>
      <c r="J132" s="185" t="s">
        <v>818</v>
      </c>
      <c r="K132">
        <v>1</v>
      </c>
      <c r="L132">
        <v>0</v>
      </c>
      <c r="M132" s="185" t="s">
        <v>28</v>
      </c>
      <c r="N132" s="172">
        <v>44704.722511574073</v>
      </c>
      <c r="O132" s="185" t="s">
        <v>166</v>
      </c>
      <c r="P132" s="185" t="s">
        <v>1362</v>
      </c>
      <c r="Q132" s="185" t="s">
        <v>1530</v>
      </c>
    </row>
    <row r="133" spans="1:17" x14ac:dyDescent="0.25">
      <c r="A133">
        <v>14</v>
      </c>
      <c r="B133" s="171">
        <v>44531</v>
      </c>
      <c r="C133" s="172">
        <v>44531.604166666664</v>
      </c>
      <c r="D133" s="172">
        <v>44531.8125</v>
      </c>
      <c r="E133" s="172">
        <v>44531.854166666664</v>
      </c>
      <c r="F133" s="172">
        <v>44531.895833333336</v>
      </c>
      <c r="G133" s="172">
        <v>44531.9375</v>
      </c>
      <c r="H133" s="185" t="s">
        <v>1109</v>
      </c>
      <c r="I133" s="185" t="s">
        <v>178</v>
      </c>
      <c r="J133" s="185" t="s">
        <v>61</v>
      </c>
      <c r="K133">
        <v>2</v>
      </c>
      <c r="L133">
        <v>2</v>
      </c>
      <c r="M133" s="185" t="s">
        <v>36</v>
      </c>
      <c r="N133" s="172">
        <v>44704.722511574073</v>
      </c>
      <c r="O133" s="185" t="s">
        <v>166</v>
      </c>
      <c r="P133" s="185" t="s">
        <v>1362</v>
      </c>
      <c r="Q133" s="185" t="s">
        <v>1530</v>
      </c>
    </row>
    <row r="134" spans="1:17" x14ac:dyDescent="0.25">
      <c r="A134">
        <v>14</v>
      </c>
      <c r="B134" s="171">
        <v>44531</v>
      </c>
      <c r="C134" s="172">
        <v>44531.604166666664</v>
      </c>
      <c r="D134" s="172">
        <v>44531.8125</v>
      </c>
      <c r="E134" s="172">
        <v>44531.854166666664</v>
      </c>
      <c r="F134" s="172">
        <v>44531.895833333336</v>
      </c>
      <c r="G134" s="172">
        <v>44531.9375</v>
      </c>
      <c r="H134" s="185" t="s">
        <v>903</v>
      </c>
      <c r="I134" s="185" t="s">
        <v>871</v>
      </c>
      <c r="J134" s="185" t="s">
        <v>67</v>
      </c>
      <c r="K134">
        <v>1</v>
      </c>
      <c r="L134">
        <v>2</v>
      </c>
      <c r="M134" s="185" t="s">
        <v>24</v>
      </c>
      <c r="N134" s="172">
        <v>44704.722511574073</v>
      </c>
      <c r="O134" s="185" t="s">
        <v>166</v>
      </c>
      <c r="P134" s="185" t="s">
        <v>1362</v>
      </c>
      <c r="Q134" s="185" t="s">
        <v>1530</v>
      </c>
    </row>
    <row r="135" spans="1:17" x14ac:dyDescent="0.25">
      <c r="A135">
        <v>14</v>
      </c>
      <c r="B135" s="171">
        <v>44531</v>
      </c>
      <c r="C135" s="172">
        <v>44531.604166666664</v>
      </c>
      <c r="D135" s="172">
        <v>44531.8125</v>
      </c>
      <c r="E135" s="172">
        <v>44531.854166666664</v>
      </c>
      <c r="F135" s="172">
        <v>44531.895833333336</v>
      </c>
      <c r="G135" s="172">
        <v>44531.9375</v>
      </c>
      <c r="H135" s="185" t="s">
        <v>1105</v>
      </c>
      <c r="I135" s="185" t="s">
        <v>167</v>
      </c>
      <c r="J135" s="185" t="s">
        <v>70</v>
      </c>
      <c r="K135">
        <v>1</v>
      </c>
      <c r="L135">
        <v>1</v>
      </c>
      <c r="M135" s="185" t="s">
        <v>16</v>
      </c>
      <c r="N135" s="172">
        <v>44704.722511574073</v>
      </c>
      <c r="O135" s="185" t="s">
        <v>166</v>
      </c>
      <c r="P135" s="185" t="s">
        <v>1362</v>
      </c>
      <c r="Q135" s="185" t="s">
        <v>1530</v>
      </c>
    </row>
    <row r="136" spans="1:17" x14ac:dyDescent="0.25">
      <c r="A136">
        <v>14</v>
      </c>
      <c r="B136" s="171">
        <v>44531</v>
      </c>
      <c r="C136" s="172">
        <v>44531.604166666664</v>
      </c>
      <c r="D136" s="172">
        <v>44531.8125</v>
      </c>
      <c r="E136" s="172">
        <v>44531.854166666664</v>
      </c>
      <c r="F136" s="172">
        <v>44531.895833333336</v>
      </c>
      <c r="G136" s="172">
        <v>44531.9375</v>
      </c>
      <c r="H136" s="185" t="s">
        <v>1106</v>
      </c>
      <c r="I136" s="185" t="s">
        <v>182</v>
      </c>
      <c r="J136" s="185" t="s">
        <v>74</v>
      </c>
      <c r="K136">
        <v>0</v>
      </c>
      <c r="L136">
        <v>0</v>
      </c>
      <c r="M136" s="185" t="s">
        <v>20</v>
      </c>
      <c r="N136" s="172">
        <v>44704.722511574073</v>
      </c>
      <c r="O136" s="185" t="s">
        <v>166</v>
      </c>
      <c r="P136" s="185" t="s">
        <v>1362</v>
      </c>
      <c r="Q136" s="185" t="s">
        <v>1530</v>
      </c>
    </row>
    <row r="137" spans="1:17" x14ac:dyDescent="0.25">
      <c r="A137">
        <v>14</v>
      </c>
      <c r="B137" s="171">
        <v>44531</v>
      </c>
      <c r="C137" s="172">
        <v>44531.635416666664</v>
      </c>
      <c r="D137" s="172">
        <v>44531.84375</v>
      </c>
      <c r="E137" s="172">
        <v>44531.885416666664</v>
      </c>
      <c r="F137" s="172">
        <v>44531.927083333336</v>
      </c>
      <c r="G137" s="172">
        <v>44531.96875</v>
      </c>
      <c r="H137" s="185" t="s">
        <v>1103</v>
      </c>
      <c r="I137" s="185" t="s">
        <v>176</v>
      </c>
      <c r="J137" s="185" t="s">
        <v>10</v>
      </c>
      <c r="K137">
        <v>1</v>
      </c>
      <c r="L137">
        <v>2</v>
      </c>
      <c r="M137" s="185" t="s">
        <v>45</v>
      </c>
      <c r="N137" s="172">
        <v>44704.722511574073</v>
      </c>
      <c r="O137" s="185" t="s">
        <v>166</v>
      </c>
      <c r="P137" s="185" t="s">
        <v>1362</v>
      </c>
      <c r="Q137" s="185" t="s">
        <v>1530</v>
      </c>
    </row>
    <row r="138" spans="1:17" x14ac:dyDescent="0.25">
      <c r="A138">
        <v>14</v>
      </c>
      <c r="B138" s="171">
        <v>44531</v>
      </c>
      <c r="C138" s="172">
        <v>44531.635416666664</v>
      </c>
      <c r="D138" s="172">
        <v>44531.84375</v>
      </c>
      <c r="E138" s="172">
        <v>44531.885416666664</v>
      </c>
      <c r="F138" s="172">
        <v>44531.927083333336</v>
      </c>
      <c r="G138" s="172">
        <v>44531.96875</v>
      </c>
      <c r="H138" s="185" t="s">
        <v>902</v>
      </c>
      <c r="I138" s="185" t="s">
        <v>177</v>
      </c>
      <c r="J138" s="185" t="s">
        <v>32</v>
      </c>
      <c r="K138">
        <v>1</v>
      </c>
      <c r="L138">
        <v>4</v>
      </c>
      <c r="M138" s="185" t="s">
        <v>41</v>
      </c>
      <c r="N138" s="172">
        <v>44704.722511574073</v>
      </c>
      <c r="O138" s="185" t="s">
        <v>166</v>
      </c>
      <c r="P138" s="185" t="s">
        <v>1362</v>
      </c>
      <c r="Q138" s="185" t="s">
        <v>1530</v>
      </c>
    </row>
    <row r="139" spans="1:17" x14ac:dyDescent="0.25">
      <c r="A139">
        <v>14</v>
      </c>
      <c r="B139" s="171">
        <v>44532</v>
      </c>
      <c r="C139" s="172">
        <v>44532.604166666664</v>
      </c>
      <c r="D139" s="172">
        <v>44532.8125</v>
      </c>
      <c r="E139" s="172">
        <v>44532.854166666664</v>
      </c>
      <c r="F139" s="172">
        <v>44532.895833333336</v>
      </c>
      <c r="G139" s="172">
        <v>44532.9375</v>
      </c>
      <c r="H139" s="185" t="s">
        <v>1110</v>
      </c>
      <c r="I139" s="185" t="s">
        <v>171</v>
      </c>
      <c r="J139" s="185" t="s">
        <v>64</v>
      </c>
      <c r="K139">
        <v>2</v>
      </c>
      <c r="L139">
        <v>0</v>
      </c>
      <c r="M139" s="185" t="s">
        <v>364</v>
      </c>
      <c r="N139" s="172">
        <v>44704.722511574073</v>
      </c>
      <c r="O139" s="185" t="s">
        <v>166</v>
      </c>
      <c r="P139" s="185" t="s">
        <v>1362</v>
      </c>
      <c r="Q139" s="185" t="s">
        <v>1530</v>
      </c>
    </row>
    <row r="140" spans="1:17" x14ac:dyDescent="0.25">
      <c r="A140">
        <v>14</v>
      </c>
      <c r="B140" s="171">
        <v>44532</v>
      </c>
      <c r="C140" s="172">
        <v>44532.635416666664</v>
      </c>
      <c r="D140" s="172">
        <v>44532.84375</v>
      </c>
      <c r="E140" s="172">
        <v>44532.885416666664</v>
      </c>
      <c r="F140" s="172">
        <v>44532.927083333336</v>
      </c>
      <c r="G140" s="172">
        <v>44532.96875</v>
      </c>
      <c r="H140" s="185" t="s">
        <v>1107</v>
      </c>
      <c r="I140" s="185" t="s">
        <v>174</v>
      </c>
      <c r="J140" s="185" t="s">
        <v>49</v>
      </c>
      <c r="K140">
        <v>3</v>
      </c>
      <c r="L140">
        <v>2</v>
      </c>
      <c r="M140" s="185" t="s">
        <v>6</v>
      </c>
      <c r="N140" s="172">
        <v>44704.722511574073</v>
      </c>
      <c r="O140" s="185" t="s">
        <v>166</v>
      </c>
      <c r="P140" s="185" t="s">
        <v>1362</v>
      </c>
      <c r="Q140" s="185" t="s">
        <v>1530</v>
      </c>
    </row>
    <row r="141" spans="1:17" x14ac:dyDescent="0.25">
      <c r="A141">
        <v>15</v>
      </c>
      <c r="B141" s="171">
        <v>44534</v>
      </c>
      <c r="C141" s="172">
        <v>44534.3125</v>
      </c>
      <c r="D141" s="172">
        <v>44534.520833333336</v>
      </c>
      <c r="E141" s="172">
        <v>44534.5625</v>
      </c>
      <c r="F141" s="172">
        <v>44534.604166666664</v>
      </c>
      <c r="G141" s="172">
        <v>44534.645833333336</v>
      </c>
      <c r="H141" s="185" t="s">
        <v>1118</v>
      </c>
      <c r="I141" s="185" t="s">
        <v>167</v>
      </c>
      <c r="J141" s="185" t="s">
        <v>70</v>
      </c>
      <c r="K141">
        <v>3</v>
      </c>
      <c r="L141">
        <v>2</v>
      </c>
      <c r="M141" s="185" t="s">
        <v>24</v>
      </c>
      <c r="N141" s="172">
        <v>44704.722511574073</v>
      </c>
      <c r="O141" s="185" t="s">
        <v>166</v>
      </c>
      <c r="P141" s="185" t="s">
        <v>1362</v>
      </c>
      <c r="Q141" s="185" t="s">
        <v>1530</v>
      </c>
    </row>
    <row r="142" spans="1:17" x14ac:dyDescent="0.25">
      <c r="A142">
        <v>15</v>
      </c>
      <c r="B142" s="171">
        <v>44534</v>
      </c>
      <c r="C142" s="172">
        <v>44534.416666666664</v>
      </c>
      <c r="D142" s="172">
        <v>44534.625</v>
      </c>
      <c r="E142" s="172">
        <v>44534.666666666664</v>
      </c>
      <c r="F142" s="172">
        <v>44534.708333333336</v>
      </c>
      <c r="G142" s="172">
        <v>44534.75</v>
      </c>
      <c r="H142" s="185" t="s">
        <v>1114</v>
      </c>
      <c r="I142" s="185" t="s">
        <v>173</v>
      </c>
      <c r="J142" s="185" t="s">
        <v>53</v>
      </c>
      <c r="K142">
        <v>1</v>
      </c>
      <c r="L142">
        <v>0</v>
      </c>
      <c r="M142" s="185" t="s">
        <v>20</v>
      </c>
      <c r="N142" s="172">
        <v>44704.722511574073</v>
      </c>
      <c r="O142" s="185" t="s">
        <v>166</v>
      </c>
      <c r="P142" s="185" t="s">
        <v>1362</v>
      </c>
      <c r="Q142" s="185" t="s">
        <v>1530</v>
      </c>
    </row>
    <row r="143" spans="1:17" x14ac:dyDescent="0.25">
      <c r="A143">
        <v>15</v>
      </c>
      <c r="B143" s="171">
        <v>44534</v>
      </c>
      <c r="C143" s="172">
        <v>44534.416666666664</v>
      </c>
      <c r="D143" s="172">
        <v>44534.625</v>
      </c>
      <c r="E143" s="172">
        <v>44534.666666666664</v>
      </c>
      <c r="F143" s="172">
        <v>44534.708333333336</v>
      </c>
      <c r="G143" s="172">
        <v>44534.75</v>
      </c>
      <c r="H143" s="185" t="s">
        <v>1115</v>
      </c>
      <c r="I143" s="185" t="s">
        <v>178</v>
      </c>
      <c r="J143" s="185" t="s">
        <v>61</v>
      </c>
      <c r="K143">
        <v>1</v>
      </c>
      <c r="L143">
        <v>1</v>
      </c>
      <c r="M143" s="185" t="s">
        <v>16</v>
      </c>
      <c r="N143" s="172">
        <v>44704.722511574073</v>
      </c>
      <c r="O143" s="185" t="s">
        <v>166</v>
      </c>
      <c r="P143" s="185" t="s">
        <v>1362</v>
      </c>
      <c r="Q143" s="185" t="s">
        <v>1530</v>
      </c>
    </row>
    <row r="144" spans="1:17" x14ac:dyDescent="0.25">
      <c r="A144">
        <v>15</v>
      </c>
      <c r="B144" s="171">
        <v>44534</v>
      </c>
      <c r="C144" s="172">
        <v>44534.416666666664</v>
      </c>
      <c r="D144" s="172">
        <v>44534.625</v>
      </c>
      <c r="E144" s="172">
        <v>44534.666666666664</v>
      </c>
      <c r="F144" s="172">
        <v>44534.708333333336</v>
      </c>
      <c r="G144" s="172">
        <v>44534.75</v>
      </c>
      <c r="H144" s="185" t="s">
        <v>1119</v>
      </c>
      <c r="I144" s="185" t="s">
        <v>182</v>
      </c>
      <c r="J144" s="185" t="s">
        <v>74</v>
      </c>
      <c r="K144">
        <v>0</v>
      </c>
      <c r="L144">
        <v>1</v>
      </c>
      <c r="M144" s="185" t="s">
        <v>41</v>
      </c>
      <c r="N144" s="172">
        <v>44704.722511574073</v>
      </c>
      <c r="O144" s="185" t="s">
        <v>166</v>
      </c>
      <c r="P144" s="185" t="s">
        <v>1362</v>
      </c>
      <c r="Q144" s="185" t="s">
        <v>1530</v>
      </c>
    </row>
    <row r="145" spans="1:17" x14ac:dyDescent="0.25">
      <c r="A145">
        <v>15</v>
      </c>
      <c r="B145" s="171">
        <v>44534</v>
      </c>
      <c r="C145" s="172">
        <v>44534.520833333336</v>
      </c>
      <c r="D145" s="172">
        <v>44534.729166666664</v>
      </c>
      <c r="E145" s="172">
        <v>44534.770833333336</v>
      </c>
      <c r="F145" s="172">
        <v>44534.8125</v>
      </c>
      <c r="G145" s="172">
        <v>44534.854166666664</v>
      </c>
      <c r="H145" s="185" t="s">
        <v>1117</v>
      </c>
      <c r="I145" s="185" t="s">
        <v>871</v>
      </c>
      <c r="J145" s="185" t="s">
        <v>67</v>
      </c>
      <c r="K145">
        <v>1</v>
      </c>
      <c r="L145">
        <v>3</v>
      </c>
      <c r="M145" s="185" t="s">
        <v>45</v>
      </c>
      <c r="N145" s="172">
        <v>44704.722511574073</v>
      </c>
      <c r="O145" s="185" t="s">
        <v>166</v>
      </c>
      <c r="P145" s="185" t="s">
        <v>1362</v>
      </c>
      <c r="Q145" s="185" t="s">
        <v>1530</v>
      </c>
    </row>
    <row r="146" spans="1:17" x14ac:dyDescent="0.25">
      <c r="A146">
        <v>15</v>
      </c>
      <c r="B146" s="171">
        <v>44535</v>
      </c>
      <c r="C146" s="172">
        <v>44535.375</v>
      </c>
      <c r="D146" s="172">
        <v>44535.583333333336</v>
      </c>
      <c r="E146" s="172">
        <v>44535.625</v>
      </c>
      <c r="F146" s="172">
        <v>44535.666666666664</v>
      </c>
      <c r="G146" s="172">
        <v>44535.708333333336</v>
      </c>
      <c r="H146" s="185" t="s">
        <v>1112</v>
      </c>
      <c r="I146" s="185" t="s">
        <v>820</v>
      </c>
      <c r="J146" s="185" t="s">
        <v>818</v>
      </c>
      <c r="K146">
        <v>2</v>
      </c>
      <c r="L146">
        <v>2</v>
      </c>
      <c r="M146" s="185" t="s">
        <v>364</v>
      </c>
      <c r="N146" s="172">
        <v>44704.722511574073</v>
      </c>
      <c r="O146" s="185" t="s">
        <v>166</v>
      </c>
      <c r="P146" s="185" t="s">
        <v>1362</v>
      </c>
      <c r="Q146" s="185" t="s">
        <v>1530</v>
      </c>
    </row>
    <row r="147" spans="1:17" x14ac:dyDescent="0.25">
      <c r="A147">
        <v>15</v>
      </c>
      <c r="B147" s="171">
        <v>44535</v>
      </c>
      <c r="C147" s="172">
        <v>44535.375</v>
      </c>
      <c r="D147" s="172">
        <v>44535.583333333336</v>
      </c>
      <c r="E147" s="172">
        <v>44535.625</v>
      </c>
      <c r="F147" s="172">
        <v>44535.666666666664</v>
      </c>
      <c r="G147" s="172">
        <v>44535.708333333336</v>
      </c>
      <c r="H147" s="185" t="s">
        <v>1113</v>
      </c>
      <c r="I147" s="185" t="s">
        <v>174</v>
      </c>
      <c r="J147" s="185" t="s">
        <v>49</v>
      </c>
      <c r="K147">
        <v>1</v>
      </c>
      <c r="L147">
        <v>0</v>
      </c>
      <c r="M147" s="185" t="s">
        <v>28</v>
      </c>
      <c r="N147" s="172">
        <v>44704.722511574073</v>
      </c>
      <c r="O147" s="185" t="s">
        <v>166</v>
      </c>
      <c r="P147" s="185" t="s">
        <v>1362</v>
      </c>
      <c r="Q147" s="185" t="s">
        <v>1530</v>
      </c>
    </row>
    <row r="148" spans="1:17" x14ac:dyDescent="0.25">
      <c r="A148">
        <v>15</v>
      </c>
      <c r="B148" s="171">
        <v>44535</v>
      </c>
      <c r="C148" s="172">
        <v>44535.375</v>
      </c>
      <c r="D148" s="172">
        <v>44535.583333333336</v>
      </c>
      <c r="E148" s="172">
        <v>44535.625</v>
      </c>
      <c r="F148" s="172">
        <v>44535.666666666664</v>
      </c>
      <c r="G148" s="172">
        <v>44535.708333333336</v>
      </c>
      <c r="H148" s="185" t="s">
        <v>1116</v>
      </c>
      <c r="I148" s="185" t="s">
        <v>171</v>
      </c>
      <c r="J148" s="185" t="s">
        <v>64</v>
      </c>
      <c r="K148">
        <v>3</v>
      </c>
      <c r="L148">
        <v>0</v>
      </c>
      <c r="M148" s="185" t="s">
        <v>967</v>
      </c>
      <c r="N148" s="172">
        <v>44704.722511574073</v>
      </c>
      <c r="O148" s="185" t="s">
        <v>166</v>
      </c>
      <c r="P148" s="185" t="s">
        <v>1362</v>
      </c>
      <c r="Q148" s="185" t="s">
        <v>1530</v>
      </c>
    </row>
    <row r="149" spans="1:17" x14ac:dyDescent="0.25">
      <c r="A149">
        <v>15</v>
      </c>
      <c r="B149" s="171">
        <v>44535</v>
      </c>
      <c r="C149" s="172">
        <v>44535.479166666664</v>
      </c>
      <c r="D149" s="172">
        <v>44535.6875</v>
      </c>
      <c r="E149" s="172">
        <v>44535.729166666664</v>
      </c>
      <c r="F149" s="172">
        <v>44535.770833333336</v>
      </c>
      <c r="G149" s="172">
        <v>44535.8125</v>
      </c>
      <c r="H149" s="185" t="s">
        <v>1111</v>
      </c>
      <c r="I149" s="185" t="s">
        <v>176</v>
      </c>
      <c r="J149" s="185" t="s">
        <v>10</v>
      </c>
      <c r="K149">
        <v>2</v>
      </c>
      <c r="L149">
        <v>1</v>
      </c>
      <c r="M149" s="185" t="s">
        <v>36</v>
      </c>
      <c r="N149" s="172">
        <v>44704.722511574073</v>
      </c>
      <c r="O149" s="185" t="s">
        <v>166</v>
      </c>
      <c r="P149" s="185" t="s">
        <v>1362</v>
      </c>
      <c r="Q149" s="185" t="s">
        <v>1530</v>
      </c>
    </row>
    <row r="150" spans="1:17" x14ac:dyDescent="0.25">
      <c r="A150">
        <v>15</v>
      </c>
      <c r="B150" s="171">
        <v>44536</v>
      </c>
      <c r="C150" s="172">
        <v>44536.625</v>
      </c>
      <c r="D150" s="172">
        <v>44536.833333333336</v>
      </c>
      <c r="E150" s="172">
        <v>44536.875</v>
      </c>
      <c r="F150" s="172">
        <v>44536.916666666664</v>
      </c>
      <c r="G150" s="172">
        <v>44536.958333333336</v>
      </c>
      <c r="H150" s="185" t="s">
        <v>904</v>
      </c>
      <c r="I150" s="185" t="s">
        <v>177</v>
      </c>
      <c r="J150" s="185" t="s">
        <v>32</v>
      </c>
      <c r="K150">
        <v>2</v>
      </c>
      <c r="L150">
        <v>1</v>
      </c>
      <c r="M150" s="185" t="s">
        <v>6</v>
      </c>
      <c r="N150" s="172">
        <v>44704.722511574073</v>
      </c>
      <c r="O150" s="185" t="s">
        <v>166</v>
      </c>
      <c r="P150" s="185" t="s">
        <v>1362</v>
      </c>
      <c r="Q150" s="185" t="s">
        <v>1530</v>
      </c>
    </row>
    <row r="151" spans="1:17" x14ac:dyDescent="0.25">
      <c r="A151">
        <v>16</v>
      </c>
      <c r="B151" s="171">
        <v>44540</v>
      </c>
      <c r="C151" s="172">
        <v>44540.625</v>
      </c>
      <c r="D151" s="172">
        <v>44540.833333333336</v>
      </c>
      <c r="E151" s="172">
        <v>44540.875</v>
      </c>
      <c r="F151" s="172">
        <v>44540.916666666664</v>
      </c>
      <c r="G151" s="172">
        <v>44540.958333333336</v>
      </c>
      <c r="H151" s="185" t="s">
        <v>906</v>
      </c>
      <c r="I151" s="185" t="s">
        <v>867</v>
      </c>
      <c r="J151" s="185" t="s">
        <v>364</v>
      </c>
      <c r="K151">
        <v>2</v>
      </c>
      <c r="L151">
        <v>1</v>
      </c>
      <c r="M151" s="185" t="s">
        <v>67</v>
      </c>
      <c r="N151" s="172">
        <v>44704.722511574073</v>
      </c>
      <c r="O151" s="185" t="s">
        <v>166</v>
      </c>
      <c r="P151" s="185" t="s">
        <v>1362</v>
      </c>
      <c r="Q151" s="185" t="s">
        <v>1530</v>
      </c>
    </row>
    <row r="152" spans="1:17" x14ac:dyDescent="0.25">
      <c r="A152">
        <v>16</v>
      </c>
      <c r="B152" s="171">
        <v>44541</v>
      </c>
      <c r="C152" s="172">
        <v>44541.3125</v>
      </c>
      <c r="D152" s="172">
        <v>44541.520833333336</v>
      </c>
      <c r="E152" s="172">
        <v>44541.5625</v>
      </c>
      <c r="F152" s="172">
        <v>44541.604166666664</v>
      </c>
      <c r="G152" s="172">
        <v>44541.645833333336</v>
      </c>
      <c r="H152" s="185" t="s">
        <v>1124</v>
      </c>
      <c r="I152" s="185" t="s">
        <v>179</v>
      </c>
      <c r="J152" s="185" t="s">
        <v>45</v>
      </c>
      <c r="K152">
        <v>1</v>
      </c>
      <c r="L152">
        <v>0</v>
      </c>
      <c r="M152" s="185" t="s">
        <v>74</v>
      </c>
      <c r="N152" s="172">
        <v>44704.722511574073</v>
      </c>
      <c r="O152" s="185" t="s">
        <v>166</v>
      </c>
      <c r="P152" s="185" t="s">
        <v>1362</v>
      </c>
      <c r="Q152" s="185" t="s">
        <v>1530</v>
      </c>
    </row>
    <row r="153" spans="1:17" x14ac:dyDescent="0.25">
      <c r="A153">
        <v>16</v>
      </c>
      <c r="B153" s="171">
        <v>44541</v>
      </c>
      <c r="C153" s="172">
        <v>44541.416666666664</v>
      </c>
      <c r="D153" s="172">
        <v>44541.625</v>
      </c>
      <c r="E153" s="172">
        <v>44541.666666666664</v>
      </c>
      <c r="F153" s="172">
        <v>44541.708333333336</v>
      </c>
      <c r="G153" s="172">
        <v>44541.75</v>
      </c>
      <c r="H153" s="185" t="s">
        <v>905</v>
      </c>
      <c r="I153" s="185" t="s">
        <v>175</v>
      </c>
      <c r="J153" s="185" t="s">
        <v>6</v>
      </c>
      <c r="K153">
        <v>3</v>
      </c>
      <c r="L153">
        <v>0</v>
      </c>
      <c r="M153" s="185" t="s">
        <v>61</v>
      </c>
      <c r="N153" s="172">
        <v>44704.722511574073</v>
      </c>
      <c r="O153" s="185" t="s">
        <v>166</v>
      </c>
      <c r="P153" s="185" t="s">
        <v>1362</v>
      </c>
      <c r="Q153" s="185" t="s">
        <v>1530</v>
      </c>
    </row>
    <row r="154" spans="1:17" x14ac:dyDescent="0.25">
      <c r="A154">
        <v>16</v>
      </c>
      <c r="B154" s="171">
        <v>44541</v>
      </c>
      <c r="C154" s="172">
        <v>44541.416666666664</v>
      </c>
      <c r="D154" s="172">
        <v>44541.625</v>
      </c>
      <c r="E154" s="172">
        <v>44541.666666666664</v>
      </c>
      <c r="F154" s="172">
        <v>44541.708333333336</v>
      </c>
      <c r="G154" s="172">
        <v>44541.75</v>
      </c>
      <c r="H154" s="185" t="s">
        <v>1122</v>
      </c>
      <c r="I154" s="185" t="s">
        <v>181</v>
      </c>
      <c r="J154" s="185" t="s">
        <v>24</v>
      </c>
      <c r="K154">
        <v>3</v>
      </c>
      <c r="L154">
        <v>2</v>
      </c>
      <c r="M154" s="185" t="s">
        <v>818</v>
      </c>
      <c r="N154" s="172">
        <v>44704.722511574073</v>
      </c>
      <c r="O154" s="185" t="s">
        <v>166</v>
      </c>
      <c r="P154" s="185" t="s">
        <v>1362</v>
      </c>
      <c r="Q154" s="185" t="s">
        <v>1530</v>
      </c>
    </row>
    <row r="155" spans="1:17" x14ac:dyDescent="0.25">
      <c r="A155">
        <v>16</v>
      </c>
      <c r="B155" s="171">
        <v>44541</v>
      </c>
      <c r="C155" s="172">
        <v>44541.416666666664</v>
      </c>
      <c r="D155" s="172">
        <v>44541.625</v>
      </c>
      <c r="E155" s="172">
        <v>44541.666666666664</v>
      </c>
      <c r="F155" s="172">
        <v>44541.708333333336</v>
      </c>
      <c r="G155" s="172">
        <v>44541.75</v>
      </c>
      <c r="H155" s="185" t="s">
        <v>908</v>
      </c>
      <c r="I155" s="185" t="s">
        <v>165</v>
      </c>
      <c r="J155" s="185" t="s">
        <v>41</v>
      </c>
      <c r="K155">
        <v>1</v>
      </c>
      <c r="L155">
        <v>0</v>
      </c>
      <c r="M155" s="185" t="s">
        <v>10</v>
      </c>
      <c r="N155" s="172">
        <v>44704.722511574073</v>
      </c>
      <c r="O155" s="185" t="s">
        <v>166</v>
      </c>
      <c r="P155" s="185" t="s">
        <v>1362</v>
      </c>
      <c r="Q155" s="185" t="s">
        <v>1530</v>
      </c>
    </row>
    <row r="156" spans="1:17" x14ac:dyDescent="0.25">
      <c r="A156">
        <v>16</v>
      </c>
      <c r="B156" s="171">
        <v>44541</v>
      </c>
      <c r="C156" s="172">
        <v>44541.520833333336</v>
      </c>
      <c r="D156" s="172">
        <v>44541.729166666664</v>
      </c>
      <c r="E156" s="172">
        <v>44541.770833333336</v>
      </c>
      <c r="F156" s="172">
        <v>44541.8125</v>
      </c>
      <c r="G156" s="172">
        <v>44541.854166666664</v>
      </c>
      <c r="H156" s="185" t="s">
        <v>1125</v>
      </c>
      <c r="I156" s="185" t="s">
        <v>872</v>
      </c>
      <c r="J156" s="185" t="s">
        <v>967</v>
      </c>
      <c r="K156">
        <v>0</v>
      </c>
      <c r="L156">
        <v>1</v>
      </c>
      <c r="M156" s="185" t="s">
        <v>49</v>
      </c>
      <c r="N156" s="172">
        <v>44704.722511574073</v>
      </c>
      <c r="O156" s="185" t="s">
        <v>166</v>
      </c>
      <c r="P156" s="185" t="s">
        <v>1362</v>
      </c>
      <c r="Q156" s="185" t="s">
        <v>1530</v>
      </c>
    </row>
    <row r="157" spans="1:17" x14ac:dyDescent="0.25">
      <c r="A157">
        <v>16</v>
      </c>
      <c r="B157" s="171">
        <v>44542</v>
      </c>
      <c r="C157" s="172">
        <v>44542.375</v>
      </c>
      <c r="D157" s="172">
        <v>44542.583333333336</v>
      </c>
      <c r="E157" s="172">
        <v>44542.625</v>
      </c>
      <c r="F157" s="172">
        <v>44542.666666666664</v>
      </c>
      <c r="G157" s="172">
        <v>44542.708333333336</v>
      </c>
      <c r="H157" s="185" t="s">
        <v>1121</v>
      </c>
      <c r="I157" s="185" t="s">
        <v>169</v>
      </c>
      <c r="J157" s="185" t="s">
        <v>20</v>
      </c>
      <c r="K157">
        <v>0</v>
      </c>
      <c r="L157">
        <v>0</v>
      </c>
      <c r="M157" s="185" t="s">
        <v>70</v>
      </c>
      <c r="N157" s="172">
        <v>44704.722511574073</v>
      </c>
      <c r="O157" s="185" t="s">
        <v>166</v>
      </c>
      <c r="P157" s="185" t="s">
        <v>1362</v>
      </c>
      <c r="Q157" s="185" t="s">
        <v>1530</v>
      </c>
    </row>
    <row r="158" spans="1:17" x14ac:dyDescent="0.25">
      <c r="A158">
        <v>16</v>
      </c>
      <c r="B158" s="171">
        <v>44542</v>
      </c>
      <c r="C158" s="172">
        <v>44542.375</v>
      </c>
      <c r="D158" s="172">
        <v>44542.583333333336</v>
      </c>
      <c r="E158" s="172">
        <v>44542.625</v>
      </c>
      <c r="F158" s="172">
        <v>44542.666666666664</v>
      </c>
      <c r="G158" s="172">
        <v>44542.708333333336</v>
      </c>
      <c r="H158" s="185" t="s">
        <v>1123</v>
      </c>
      <c r="I158" s="185" t="s">
        <v>172</v>
      </c>
      <c r="J158" s="185" t="s">
        <v>36</v>
      </c>
      <c r="K158">
        <v>4</v>
      </c>
      <c r="L158">
        <v>0</v>
      </c>
      <c r="M158" s="185" t="s">
        <v>53</v>
      </c>
      <c r="N158" s="172">
        <v>44704.722511574073</v>
      </c>
      <c r="O158" s="185" t="s">
        <v>166</v>
      </c>
      <c r="P158" s="185" t="s">
        <v>1362</v>
      </c>
      <c r="Q158" s="185" t="s">
        <v>1530</v>
      </c>
    </row>
    <row r="159" spans="1:17" x14ac:dyDescent="0.25">
      <c r="A159">
        <v>16</v>
      </c>
      <c r="B159" s="171">
        <v>44542</v>
      </c>
      <c r="C159" s="172">
        <v>44542.479166666664</v>
      </c>
      <c r="D159" s="172">
        <v>44542.6875</v>
      </c>
      <c r="E159" s="172">
        <v>44542.729166666664</v>
      </c>
      <c r="F159" s="172">
        <v>44542.770833333336</v>
      </c>
      <c r="G159" s="172">
        <v>44542.8125</v>
      </c>
      <c r="H159" s="185" t="s">
        <v>907</v>
      </c>
      <c r="I159" s="185" t="s">
        <v>170</v>
      </c>
      <c r="J159" s="185" t="s">
        <v>28</v>
      </c>
      <c r="K159">
        <v>3</v>
      </c>
      <c r="L159">
        <v>1</v>
      </c>
      <c r="M159" s="185" t="s">
        <v>32</v>
      </c>
      <c r="N159" s="172">
        <v>44704.722511574073</v>
      </c>
      <c r="O159" s="185" t="s">
        <v>166</v>
      </c>
      <c r="P159" s="185" t="s">
        <v>1362</v>
      </c>
      <c r="Q159" s="185" t="s">
        <v>1530</v>
      </c>
    </row>
    <row r="160" spans="1:17" x14ac:dyDescent="0.25">
      <c r="A160">
        <v>17</v>
      </c>
      <c r="B160" s="171">
        <v>44544</v>
      </c>
      <c r="C160" s="172">
        <v>44544.614583333336</v>
      </c>
      <c r="D160" s="172">
        <v>44544.822916666664</v>
      </c>
      <c r="E160" s="172">
        <v>44544.864583333336</v>
      </c>
      <c r="F160" s="172">
        <v>44544.90625</v>
      </c>
      <c r="G160" s="172">
        <v>44544.947916666664</v>
      </c>
      <c r="H160" s="185" t="s">
        <v>1130</v>
      </c>
      <c r="I160" s="185" t="s">
        <v>872</v>
      </c>
      <c r="J160" s="185" t="s">
        <v>967</v>
      </c>
      <c r="K160">
        <v>0</v>
      </c>
      <c r="L160">
        <v>2</v>
      </c>
      <c r="M160" s="185" t="s">
        <v>10</v>
      </c>
      <c r="N160" s="172">
        <v>44704.722511574073</v>
      </c>
      <c r="O160" s="185" t="s">
        <v>166</v>
      </c>
      <c r="P160" s="185" t="s">
        <v>1362</v>
      </c>
      <c r="Q160" s="185" t="s">
        <v>1530</v>
      </c>
    </row>
    <row r="161" spans="1:17" x14ac:dyDescent="0.25">
      <c r="A161">
        <v>17</v>
      </c>
      <c r="B161" s="171">
        <v>44544</v>
      </c>
      <c r="C161" s="172">
        <v>44544.625</v>
      </c>
      <c r="D161" s="172">
        <v>44544.833333333336</v>
      </c>
      <c r="E161" s="172">
        <v>44544.875</v>
      </c>
      <c r="F161" s="172">
        <v>44544.916666666664</v>
      </c>
      <c r="G161" s="172">
        <v>44544.958333333336</v>
      </c>
      <c r="H161" s="185" t="s">
        <v>1132</v>
      </c>
      <c r="I161" s="185" t="s">
        <v>179</v>
      </c>
      <c r="J161" s="185" t="s">
        <v>45</v>
      </c>
      <c r="K161">
        <v>7</v>
      </c>
      <c r="L161">
        <v>0</v>
      </c>
      <c r="M161" s="185" t="s">
        <v>818</v>
      </c>
      <c r="N161" s="172">
        <v>44704.722511574073</v>
      </c>
      <c r="O161" s="185" t="s">
        <v>166</v>
      </c>
      <c r="P161" s="185" t="s">
        <v>1362</v>
      </c>
      <c r="Q161" s="185" t="s">
        <v>1530</v>
      </c>
    </row>
    <row r="162" spans="1:17" x14ac:dyDescent="0.25">
      <c r="A162">
        <v>17</v>
      </c>
      <c r="B162" s="171">
        <v>44545</v>
      </c>
      <c r="C162" s="172">
        <v>44545.604166666664</v>
      </c>
      <c r="D162" s="172">
        <v>44545.8125</v>
      </c>
      <c r="E162" s="172">
        <v>44545.854166666664</v>
      </c>
      <c r="F162" s="172">
        <v>44545.895833333336</v>
      </c>
      <c r="G162" s="172">
        <v>44545.9375</v>
      </c>
      <c r="H162" s="185" t="s">
        <v>1128</v>
      </c>
      <c r="I162" s="185" t="s">
        <v>875</v>
      </c>
      <c r="J162" s="185" t="s">
        <v>16</v>
      </c>
      <c r="K162">
        <v>0</v>
      </c>
      <c r="L162">
        <v>1</v>
      </c>
      <c r="M162" s="185" t="s">
        <v>74</v>
      </c>
      <c r="N162" s="172">
        <v>44704.722511574073</v>
      </c>
      <c r="O162" s="185" t="s">
        <v>166</v>
      </c>
      <c r="P162" s="185" t="s">
        <v>1362</v>
      </c>
      <c r="Q162" s="185" t="s">
        <v>1530</v>
      </c>
    </row>
    <row r="163" spans="1:17" x14ac:dyDescent="0.25">
      <c r="A163">
        <v>17</v>
      </c>
      <c r="B163" s="171">
        <v>44545</v>
      </c>
      <c r="C163" s="172">
        <v>44545.604166666664</v>
      </c>
      <c r="D163" s="172">
        <v>44545.8125</v>
      </c>
      <c r="E163" s="172">
        <v>44545.854166666664</v>
      </c>
      <c r="F163" s="172">
        <v>44545.895833333336</v>
      </c>
      <c r="G163" s="172">
        <v>44545.9375</v>
      </c>
      <c r="H163" s="185" t="s">
        <v>910</v>
      </c>
      <c r="I163" s="185" t="s">
        <v>170</v>
      </c>
      <c r="J163" s="185" t="s">
        <v>28</v>
      </c>
      <c r="K163">
        <v>2</v>
      </c>
      <c r="L163">
        <v>2</v>
      </c>
      <c r="M163" s="185" t="s">
        <v>61</v>
      </c>
      <c r="N163" s="172">
        <v>44704.722511574073</v>
      </c>
      <c r="O163" s="185" t="s">
        <v>166</v>
      </c>
      <c r="P163" s="185" t="s">
        <v>1362</v>
      </c>
      <c r="Q163" s="185" t="s">
        <v>1530</v>
      </c>
    </row>
    <row r="164" spans="1:17" x14ac:dyDescent="0.25">
      <c r="A164">
        <v>17</v>
      </c>
      <c r="B164" s="171">
        <v>44545</v>
      </c>
      <c r="C164" s="172">
        <v>44545.625</v>
      </c>
      <c r="D164" s="172">
        <v>44545.833333333336</v>
      </c>
      <c r="E164" s="172">
        <v>44545.875</v>
      </c>
      <c r="F164" s="172">
        <v>44545.916666666664</v>
      </c>
      <c r="G164" s="172">
        <v>44545.958333333336</v>
      </c>
      <c r="H164" s="185" t="s">
        <v>1126</v>
      </c>
      <c r="I164" s="185" t="s">
        <v>175</v>
      </c>
      <c r="J164" s="185" t="s">
        <v>6</v>
      </c>
      <c r="K164">
        <v>2</v>
      </c>
      <c r="L164">
        <v>0</v>
      </c>
      <c r="M164" s="185" t="s">
        <v>70</v>
      </c>
      <c r="N164" s="172">
        <v>44704.722511574073</v>
      </c>
      <c r="O164" s="185" t="s">
        <v>166</v>
      </c>
      <c r="P164" s="185" t="s">
        <v>1362</v>
      </c>
      <c r="Q164" s="185" t="s">
        <v>1530</v>
      </c>
    </row>
    <row r="165" spans="1:17" x14ac:dyDescent="0.25">
      <c r="A165">
        <v>17</v>
      </c>
      <c r="B165" s="171">
        <v>44546</v>
      </c>
      <c r="C165" s="172">
        <v>44546.614583333336</v>
      </c>
      <c r="D165" s="172">
        <v>44546.822916666664</v>
      </c>
      <c r="E165" s="172">
        <v>44546.864583333336</v>
      </c>
      <c r="F165" s="172">
        <v>44546.90625</v>
      </c>
      <c r="G165" s="172">
        <v>44546.947916666664</v>
      </c>
      <c r="H165" s="185" t="s">
        <v>911</v>
      </c>
      <c r="I165" s="185" t="s">
        <v>181</v>
      </c>
      <c r="J165" s="185" t="s">
        <v>24</v>
      </c>
      <c r="K165">
        <v>1</v>
      </c>
      <c r="L165">
        <v>1</v>
      </c>
      <c r="M165" s="185" t="s">
        <v>32</v>
      </c>
      <c r="N165" s="172">
        <v>44704.722511574073</v>
      </c>
      <c r="O165" s="185" t="s">
        <v>166</v>
      </c>
      <c r="P165" s="185" t="s">
        <v>1362</v>
      </c>
      <c r="Q165" s="185" t="s">
        <v>1530</v>
      </c>
    </row>
    <row r="166" spans="1:17" x14ac:dyDescent="0.25">
      <c r="A166">
        <v>17</v>
      </c>
      <c r="B166" s="171">
        <v>44546</v>
      </c>
      <c r="C166" s="172">
        <v>44546.625</v>
      </c>
      <c r="D166" s="172">
        <v>44546.833333333336</v>
      </c>
      <c r="E166" s="172">
        <v>44546.875</v>
      </c>
      <c r="F166" s="172">
        <v>44546.916666666664</v>
      </c>
      <c r="G166" s="172">
        <v>44546.958333333336</v>
      </c>
      <c r="H166" s="185" t="s">
        <v>1131</v>
      </c>
      <c r="I166" s="185" t="s">
        <v>165</v>
      </c>
      <c r="J166" s="185" t="s">
        <v>41</v>
      </c>
      <c r="K166">
        <v>3</v>
      </c>
      <c r="L166">
        <v>1</v>
      </c>
      <c r="M166" s="185" t="s">
        <v>53</v>
      </c>
      <c r="N166" s="172">
        <v>44704.722511574073</v>
      </c>
      <c r="O166" s="185" t="s">
        <v>166</v>
      </c>
      <c r="P166" s="185" t="s">
        <v>1362</v>
      </c>
      <c r="Q166" s="185" t="s">
        <v>1530</v>
      </c>
    </row>
    <row r="167" spans="1:17" x14ac:dyDescent="0.25">
      <c r="A167">
        <v>18</v>
      </c>
      <c r="B167" s="171">
        <v>44548</v>
      </c>
      <c r="C167" s="172">
        <v>44548.520833333336</v>
      </c>
      <c r="D167" s="172">
        <v>44548.729166666664</v>
      </c>
      <c r="E167" s="172">
        <v>44548.770833333336</v>
      </c>
      <c r="F167" s="172">
        <v>44548.8125</v>
      </c>
      <c r="G167" s="172">
        <v>44548.854166666664</v>
      </c>
      <c r="H167" s="185" t="s">
        <v>1134</v>
      </c>
      <c r="I167" s="185" t="s">
        <v>820</v>
      </c>
      <c r="J167" s="185" t="s">
        <v>818</v>
      </c>
      <c r="K167">
        <v>1</v>
      </c>
      <c r="L167">
        <v>4</v>
      </c>
      <c r="M167" s="185" t="s">
        <v>6</v>
      </c>
      <c r="N167" s="172">
        <v>44704.722511574073</v>
      </c>
      <c r="O167" s="185" t="s">
        <v>166</v>
      </c>
      <c r="P167" s="185" t="s">
        <v>1362</v>
      </c>
      <c r="Q167" s="185" t="s">
        <v>1530</v>
      </c>
    </row>
    <row r="168" spans="1:17" x14ac:dyDescent="0.25">
      <c r="A168">
        <v>18</v>
      </c>
      <c r="B168" s="171">
        <v>44549</v>
      </c>
      <c r="C168" s="172">
        <v>44549.375</v>
      </c>
      <c r="D168" s="172">
        <v>44549.583333333336</v>
      </c>
      <c r="E168" s="172">
        <v>44549.625</v>
      </c>
      <c r="F168" s="172">
        <v>44549.666666666664</v>
      </c>
      <c r="G168" s="172">
        <v>44549.708333333336</v>
      </c>
      <c r="H168" s="185" t="s">
        <v>1136</v>
      </c>
      <c r="I168" s="185" t="s">
        <v>173</v>
      </c>
      <c r="J168" s="185" t="s">
        <v>53</v>
      </c>
      <c r="K168">
        <v>0</v>
      </c>
      <c r="L168">
        <v>4</v>
      </c>
      <c r="M168" s="185" t="s">
        <v>45</v>
      </c>
      <c r="N168" s="172">
        <v>44704.722511574073</v>
      </c>
      <c r="O168" s="185" t="s">
        <v>166</v>
      </c>
      <c r="P168" s="185" t="s">
        <v>1362</v>
      </c>
      <c r="Q168" s="185" t="s">
        <v>1530</v>
      </c>
    </row>
    <row r="169" spans="1:17" x14ac:dyDescent="0.25">
      <c r="A169">
        <v>18</v>
      </c>
      <c r="B169" s="171">
        <v>44549</v>
      </c>
      <c r="C169" s="172">
        <v>44549.375</v>
      </c>
      <c r="D169" s="172">
        <v>44549.583333333336</v>
      </c>
      <c r="E169" s="172">
        <v>44549.625</v>
      </c>
      <c r="F169" s="172">
        <v>44549.666666666664</v>
      </c>
      <c r="G169" s="172">
        <v>44549.708333333336</v>
      </c>
      <c r="H169" s="185" t="s">
        <v>1139</v>
      </c>
      <c r="I169" s="185" t="s">
        <v>182</v>
      </c>
      <c r="J169" s="185" t="s">
        <v>74</v>
      </c>
      <c r="K169">
        <v>0</v>
      </c>
      <c r="L169">
        <v>0</v>
      </c>
      <c r="M169" s="185" t="s">
        <v>24</v>
      </c>
      <c r="N169" s="172">
        <v>44704.722511574073</v>
      </c>
      <c r="O169" s="185" t="s">
        <v>166</v>
      </c>
      <c r="P169" s="185" t="s">
        <v>1362</v>
      </c>
      <c r="Q169" s="185" t="s">
        <v>1530</v>
      </c>
    </row>
    <row r="170" spans="1:17" x14ac:dyDescent="0.25">
      <c r="A170">
        <v>18</v>
      </c>
      <c r="B170" s="171">
        <v>44549</v>
      </c>
      <c r="C170" s="172">
        <v>44549.479166666664</v>
      </c>
      <c r="D170" s="172">
        <v>44549.6875</v>
      </c>
      <c r="E170" s="172">
        <v>44549.729166666664</v>
      </c>
      <c r="F170" s="172">
        <v>44549.770833333336</v>
      </c>
      <c r="G170" s="172">
        <v>44549.8125</v>
      </c>
      <c r="H170" s="185" t="s">
        <v>1137</v>
      </c>
      <c r="I170" s="185" t="s">
        <v>171</v>
      </c>
      <c r="J170" s="185" t="s">
        <v>64</v>
      </c>
      <c r="K170">
        <v>2</v>
      </c>
      <c r="L170">
        <v>2</v>
      </c>
      <c r="M170" s="185" t="s">
        <v>41</v>
      </c>
      <c r="N170" s="172">
        <v>44704.722511574073</v>
      </c>
      <c r="O170" s="185" t="s">
        <v>166</v>
      </c>
      <c r="P170" s="185" t="s">
        <v>1362</v>
      </c>
      <c r="Q170" s="185" t="s">
        <v>1530</v>
      </c>
    </row>
    <row r="171" spans="1:17" x14ac:dyDescent="0.25">
      <c r="A171">
        <v>19</v>
      </c>
      <c r="B171" s="171">
        <v>44556</v>
      </c>
      <c r="C171" s="172">
        <v>44556.416666666664</v>
      </c>
      <c r="D171" s="172">
        <v>44556.625</v>
      </c>
      <c r="E171" s="172">
        <v>44556.666666666664</v>
      </c>
      <c r="F171" s="172">
        <v>44556.708333333336</v>
      </c>
      <c r="G171" s="172">
        <v>44556.75</v>
      </c>
      <c r="H171" s="185" t="s">
        <v>1142</v>
      </c>
      <c r="I171" s="185" t="s">
        <v>179</v>
      </c>
      <c r="J171" s="185" t="s">
        <v>45</v>
      </c>
      <c r="K171">
        <v>6</v>
      </c>
      <c r="L171">
        <v>3</v>
      </c>
      <c r="M171" s="185" t="s">
        <v>36</v>
      </c>
      <c r="N171" s="172">
        <v>44704.722511574073</v>
      </c>
      <c r="O171" s="185" t="s">
        <v>166</v>
      </c>
      <c r="P171" s="185" t="s">
        <v>1362</v>
      </c>
      <c r="Q171" s="185" t="s">
        <v>1530</v>
      </c>
    </row>
    <row r="172" spans="1:17" x14ac:dyDescent="0.25">
      <c r="A172">
        <v>19</v>
      </c>
      <c r="B172" s="171">
        <v>44556</v>
      </c>
      <c r="C172" s="172">
        <v>44556.416666666664</v>
      </c>
      <c r="D172" s="172">
        <v>44556.625</v>
      </c>
      <c r="E172" s="172">
        <v>44556.666666666664</v>
      </c>
      <c r="F172" s="172">
        <v>44556.708333333336</v>
      </c>
      <c r="G172" s="172">
        <v>44556.75</v>
      </c>
      <c r="H172" s="185" t="s">
        <v>1144</v>
      </c>
      <c r="I172" s="185" t="s">
        <v>872</v>
      </c>
      <c r="J172" s="185" t="s">
        <v>967</v>
      </c>
      <c r="K172">
        <v>0</v>
      </c>
      <c r="L172">
        <v>5</v>
      </c>
      <c r="M172" s="185" t="s">
        <v>6</v>
      </c>
      <c r="N172" s="172">
        <v>44704.722511574073</v>
      </c>
      <c r="O172" s="185" t="s">
        <v>166</v>
      </c>
      <c r="P172" s="185" t="s">
        <v>1362</v>
      </c>
      <c r="Q172" s="185" t="s">
        <v>1530</v>
      </c>
    </row>
    <row r="173" spans="1:17" x14ac:dyDescent="0.25">
      <c r="A173">
        <v>19</v>
      </c>
      <c r="B173" s="171">
        <v>44556</v>
      </c>
      <c r="C173" s="172">
        <v>44556.416666666664</v>
      </c>
      <c r="D173" s="172">
        <v>44556.625</v>
      </c>
      <c r="E173" s="172">
        <v>44556.666666666664</v>
      </c>
      <c r="F173" s="172">
        <v>44556.708333333336</v>
      </c>
      <c r="G173" s="172">
        <v>44556.75</v>
      </c>
      <c r="H173" s="185" t="s">
        <v>1145</v>
      </c>
      <c r="I173" s="185" t="s">
        <v>171</v>
      </c>
      <c r="J173" s="185" t="s">
        <v>64</v>
      </c>
      <c r="K173">
        <v>3</v>
      </c>
      <c r="L173">
        <v>0</v>
      </c>
      <c r="M173" s="185" t="s">
        <v>28</v>
      </c>
      <c r="N173" s="172">
        <v>44704.722511574073</v>
      </c>
      <c r="O173" s="185" t="s">
        <v>166</v>
      </c>
      <c r="P173" s="185" t="s">
        <v>1362</v>
      </c>
      <c r="Q173" s="185" t="s">
        <v>1530</v>
      </c>
    </row>
    <row r="174" spans="1:17" x14ac:dyDescent="0.25">
      <c r="A174">
        <v>19</v>
      </c>
      <c r="B174" s="171">
        <v>44556</v>
      </c>
      <c r="C174" s="172">
        <v>44556.416666666664</v>
      </c>
      <c r="D174" s="172">
        <v>44556.625</v>
      </c>
      <c r="E174" s="172">
        <v>44556.666666666664</v>
      </c>
      <c r="F174" s="172">
        <v>44556.708333333336</v>
      </c>
      <c r="G174" s="172">
        <v>44556.75</v>
      </c>
      <c r="H174" s="185" t="s">
        <v>1146</v>
      </c>
      <c r="I174" s="185" t="s">
        <v>167</v>
      </c>
      <c r="J174" s="185" t="s">
        <v>70</v>
      </c>
      <c r="K174">
        <v>2</v>
      </c>
      <c r="L174">
        <v>3</v>
      </c>
      <c r="M174" s="185" t="s">
        <v>61</v>
      </c>
      <c r="N174" s="172">
        <v>44704.722511574073</v>
      </c>
      <c r="O174" s="185" t="s">
        <v>166</v>
      </c>
      <c r="P174" s="185" t="s">
        <v>1362</v>
      </c>
      <c r="Q174" s="185" t="s">
        <v>1530</v>
      </c>
    </row>
    <row r="175" spans="1:17" x14ac:dyDescent="0.25">
      <c r="A175">
        <v>19</v>
      </c>
      <c r="B175" s="171">
        <v>44556</v>
      </c>
      <c r="C175" s="172">
        <v>44556.520833333336</v>
      </c>
      <c r="D175" s="172">
        <v>44556.729166666664</v>
      </c>
      <c r="E175" s="172">
        <v>44556.770833333336</v>
      </c>
      <c r="F175" s="172">
        <v>44556.8125</v>
      </c>
      <c r="G175" s="172">
        <v>44556.854166666664</v>
      </c>
      <c r="H175" s="185" t="s">
        <v>915</v>
      </c>
      <c r="I175" s="185" t="s">
        <v>176</v>
      </c>
      <c r="J175" s="185" t="s">
        <v>10</v>
      </c>
      <c r="K175">
        <v>1</v>
      </c>
      <c r="L175">
        <v>3</v>
      </c>
      <c r="M175" s="185" t="s">
        <v>24</v>
      </c>
      <c r="N175" s="172">
        <v>44704.722511574073</v>
      </c>
      <c r="O175" s="185" t="s">
        <v>166</v>
      </c>
      <c r="P175" s="185" t="s">
        <v>1362</v>
      </c>
      <c r="Q175" s="185" t="s">
        <v>1530</v>
      </c>
    </row>
    <row r="176" spans="1:17" x14ac:dyDescent="0.25">
      <c r="A176">
        <v>19</v>
      </c>
      <c r="B176" s="171">
        <v>44556</v>
      </c>
      <c r="C176" s="172">
        <v>44556.625</v>
      </c>
      <c r="D176" s="172">
        <v>44556.833333333336</v>
      </c>
      <c r="E176" s="172">
        <v>44556.875</v>
      </c>
      <c r="F176" s="172">
        <v>44556.916666666664</v>
      </c>
      <c r="G176" s="172">
        <v>44556.958333333336</v>
      </c>
      <c r="H176" s="185" t="s">
        <v>1140</v>
      </c>
      <c r="I176" s="185" t="s">
        <v>875</v>
      </c>
      <c r="J176" s="185" t="s">
        <v>16</v>
      </c>
      <c r="K176">
        <v>2</v>
      </c>
      <c r="L176">
        <v>0</v>
      </c>
      <c r="M176" s="185" t="s">
        <v>364</v>
      </c>
      <c r="N176" s="172">
        <v>44704.722511574073</v>
      </c>
      <c r="O176" s="185" t="s">
        <v>166</v>
      </c>
      <c r="P176" s="185" t="s">
        <v>1362</v>
      </c>
      <c r="Q176" s="185" t="s">
        <v>1530</v>
      </c>
    </row>
    <row r="177" spans="1:17" x14ac:dyDescent="0.25">
      <c r="A177">
        <v>19</v>
      </c>
      <c r="B177" s="171">
        <v>44557</v>
      </c>
      <c r="C177" s="172">
        <v>44557.625</v>
      </c>
      <c r="D177" s="172">
        <v>44557.833333333336</v>
      </c>
      <c r="E177" s="172">
        <v>44557.875</v>
      </c>
      <c r="F177" s="172">
        <v>44557.916666666664</v>
      </c>
      <c r="G177" s="172">
        <v>44557.958333333336</v>
      </c>
      <c r="H177" s="185" t="s">
        <v>1143</v>
      </c>
      <c r="I177" s="185" t="s">
        <v>173</v>
      </c>
      <c r="J177" s="185" t="s">
        <v>53</v>
      </c>
      <c r="K177">
        <v>1</v>
      </c>
      <c r="L177">
        <v>1</v>
      </c>
      <c r="M177" s="185" t="s">
        <v>49</v>
      </c>
      <c r="N177" s="172">
        <v>44704.722511574073</v>
      </c>
      <c r="O177" s="185" t="s">
        <v>166</v>
      </c>
      <c r="P177" s="185" t="s">
        <v>1362</v>
      </c>
      <c r="Q177" s="185" t="s">
        <v>1530</v>
      </c>
    </row>
    <row r="178" spans="1:17" x14ac:dyDescent="0.25">
      <c r="A178">
        <v>20</v>
      </c>
      <c r="B178" s="171">
        <v>44558</v>
      </c>
      <c r="C178" s="172">
        <v>44558.416666666664</v>
      </c>
      <c r="D178" s="172">
        <v>44558.625</v>
      </c>
      <c r="E178" s="172">
        <v>44558.666666666664</v>
      </c>
      <c r="F178" s="172">
        <v>44558.708333333336</v>
      </c>
      <c r="G178" s="172">
        <v>44558.75</v>
      </c>
      <c r="H178" s="185" t="s">
        <v>1151</v>
      </c>
      <c r="I178" s="185" t="s">
        <v>170</v>
      </c>
      <c r="J178" s="185" t="s">
        <v>28</v>
      </c>
      <c r="K178">
        <v>3</v>
      </c>
      <c r="L178">
        <v>0</v>
      </c>
      <c r="M178" s="185" t="s">
        <v>967</v>
      </c>
      <c r="N178" s="172">
        <v>44704.722511574073</v>
      </c>
      <c r="O178" s="185" t="s">
        <v>166</v>
      </c>
      <c r="P178" s="185" t="s">
        <v>1362</v>
      </c>
      <c r="Q178" s="185" t="s">
        <v>1530</v>
      </c>
    </row>
    <row r="179" spans="1:17" x14ac:dyDescent="0.25">
      <c r="A179">
        <v>20</v>
      </c>
      <c r="B179" s="171">
        <v>44558</v>
      </c>
      <c r="C179" s="172">
        <v>44558.416666666664</v>
      </c>
      <c r="D179" s="172">
        <v>44558.625</v>
      </c>
      <c r="E179" s="172">
        <v>44558.666666666664</v>
      </c>
      <c r="F179" s="172">
        <v>44558.708333333336</v>
      </c>
      <c r="G179" s="172">
        <v>44558.75</v>
      </c>
      <c r="H179" s="185" t="s">
        <v>1156</v>
      </c>
      <c r="I179" s="185" t="s">
        <v>178</v>
      </c>
      <c r="J179" s="185" t="s">
        <v>61</v>
      </c>
      <c r="K179">
        <v>1</v>
      </c>
      <c r="L179">
        <v>1</v>
      </c>
      <c r="M179" s="185" t="s">
        <v>64</v>
      </c>
      <c r="N179" s="172">
        <v>44704.722511574073</v>
      </c>
      <c r="O179" s="185" t="s">
        <v>166</v>
      </c>
      <c r="P179" s="185" t="s">
        <v>1362</v>
      </c>
      <c r="Q179" s="185" t="s">
        <v>1530</v>
      </c>
    </row>
    <row r="180" spans="1:17" x14ac:dyDescent="0.25">
      <c r="A180">
        <v>20</v>
      </c>
      <c r="B180" s="171">
        <v>44558</v>
      </c>
      <c r="C180" s="172">
        <v>44558.416666666664</v>
      </c>
      <c r="D180" s="172">
        <v>44558.625</v>
      </c>
      <c r="E180" s="172">
        <v>44558.666666666664</v>
      </c>
      <c r="F180" s="172">
        <v>44558.708333333336</v>
      </c>
      <c r="G180" s="172">
        <v>44558.75</v>
      </c>
      <c r="H180" s="185" t="s">
        <v>1157</v>
      </c>
      <c r="I180" s="185" t="s">
        <v>871</v>
      </c>
      <c r="J180" s="185" t="s">
        <v>67</v>
      </c>
      <c r="K180">
        <v>1</v>
      </c>
      <c r="L180">
        <v>4</v>
      </c>
      <c r="M180" s="185" t="s">
        <v>70</v>
      </c>
      <c r="N180" s="172">
        <v>44704.722511574073</v>
      </c>
      <c r="O180" s="185" t="s">
        <v>166</v>
      </c>
      <c r="P180" s="185" t="s">
        <v>1362</v>
      </c>
      <c r="Q180" s="185" t="s">
        <v>1530</v>
      </c>
    </row>
    <row r="181" spans="1:17" x14ac:dyDescent="0.25">
      <c r="A181">
        <v>20</v>
      </c>
      <c r="B181" s="171">
        <v>44558</v>
      </c>
      <c r="C181" s="172">
        <v>44558.625</v>
      </c>
      <c r="D181" s="172">
        <v>44558.833333333336</v>
      </c>
      <c r="E181" s="172">
        <v>44558.875</v>
      </c>
      <c r="F181" s="172">
        <v>44558.916666666664</v>
      </c>
      <c r="G181" s="172">
        <v>44558.958333333336</v>
      </c>
      <c r="H181" s="185" t="s">
        <v>1154</v>
      </c>
      <c r="I181" s="185" t="s">
        <v>172</v>
      </c>
      <c r="J181" s="185" t="s">
        <v>36</v>
      </c>
      <c r="K181">
        <v>1</v>
      </c>
      <c r="L181">
        <v>0</v>
      </c>
      <c r="M181" s="185" t="s">
        <v>41</v>
      </c>
      <c r="N181" s="172">
        <v>44704.722511574073</v>
      </c>
      <c r="O181" s="185" t="s">
        <v>166</v>
      </c>
      <c r="P181" s="185" t="s">
        <v>1362</v>
      </c>
      <c r="Q181" s="185" t="s">
        <v>1530</v>
      </c>
    </row>
    <row r="182" spans="1:17" x14ac:dyDescent="0.25">
      <c r="A182">
        <v>20</v>
      </c>
      <c r="B182" s="171">
        <v>44559</v>
      </c>
      <c r="C182" s="172">
        <v>44559.604166666664</v>
      </c>
      <c r="D182" s="172">
        <v>44559.8125</v>
      </c>
      <c r="E182" s="172">
        <v>44559.854166666664</v>
      </c>
      <c r="F182" s="172">
        <v>44559.895833333336</v>
      </c>
      <c r="G182" s="172">
        <v>44559.9375</v>
      </c>
      <c r="H182" s="185" t="s">
        <v>1150</v>
      </c>
      <c r="I182" s="185" t="s">
        <v>181</v>
      </c>
      <c r="J182" s="185" t="s">
        <v>24</v>
      </c>
      <c r="K182">
        <v>1</v>
      </c>
      <c r="L182">
        <v>1</v>
      </c>
      <c r="M182" s="185" t="s">
        <v>16</v>
      </c>
      <c r="N182" s="172">
        <v>44704.722511574073</v>
      </c>
      <c r="O182" s="185" t="s">
        <v>166</v>
      </c>
      <c r="P182" s="185" t="s">
        <v>1362</v>
      </c>
      <c r="Q182" s="185" t="s">
        <v>1530</v>
      </c>
    </row>
    <row r="183" spans="1:17" x14ac:dyDescent="0.25">
      <c r="A183">
        <v>20</v>
      </c>
      <c r="B183" s="171">
        <v>44559</v>
      </c>
      <c r="C183" s="172">
        <v>44559.635416666664</v>
      </c>
      <c r="D183" s="172">
        <v>44559.84375</v>
      </c>
      <c r="E183" s="172">
        <v>44559.885416666664</v>
      </c>
      <c r="F183" s="172">
        <v>44559.927083333336</v>
      </c>
      <c r="G183" s="172">
        <v>44559.96875</v>
      </c>
      <c r="H183" s="185" t="s">
        <v>1149</v>
      </c>
      <c r="I183" s="185" t="s">
        <v>867</v>
      </c>
      <c r="J183" s="185" t="s">
        <v>364</v>
      </c>
      <c r="K183">
        <v>0</v>
      </c>
      <c r="L183">
        <v>1</v>
      </c>
      <c r="M183" s="185" t="s">
        <v>45</v>
      </c>
      <c r="N183" s="172">
        <v>44704.722511574073</v>
      </c>
      <c r="O183" s="185" t="s">
        <v>166</v>
      </c>
      <c r="P183" s="185" t="s">
        <v>1362</v>
      </c>
      <c r="Q183" s="185" t="s">
        <v>1530</v>
      </c>
    </row>
    <row r="184" spans="1:17" x14ac:dyDescent="0.25">
      <c r="A184">
        <v>20</v>
      </c>
      <c r="B184" s="171">
        <v>44560</v>
      </c>
      <c r="C184" s="172">
        <v>44560.635416666664</v>
      </c>
      <c r="D184" s="172">
        <v>44560.84375</v>
      </c>
      <c r="E184" s="172">
        <v>44560.885416666664</v>
      </c>
      <c r="F184" s="172">
        <v>44560.927083333336</v>
      </c>
      <c r="G184" s="172">
        <v>44560.96875</v>
      </c>
      <c r="H184" s="185" t="s">
        <v>1155</v>
      </c>
      <c r="I184" s="185" t="s">
        <v>174</v>
      </c>
      <c r="J184" s="185" t="s">
        <v>49</v>
      </c>
      <c r="K184">
        <v>3</v>
      </c>
      <c r="L184">
        <v>1</v>
      </c>
      <c r="M184" s="185" t="s">
        <v>20</v>
      </c>
      <c r="N184" s="172">
        <v>44704.722511574073</v>
      </c>
      <c r="O184" s="185" t="s">
        <v>166</v>
      </c>
      <c r="P184" s="185" t="s">
        <v>1362</v>
      </c>
      <c r="Q184" s="185" t="s">
        <v>1530</v>
      </c>
    </row>
    <row r="185" spans="1:17" x14ac:dyDescent="0.25">
      <c r="A185">
        <v>21</v>
      </c>
      <c r="B185" s="171">
        <v>44562</v>
      </c>
      <c r="C185" s="172">
        <v>44562.3125</v>
      </c>
      <c r="D185" s="172">
        <v>44562.520833333336</v>
      </c>
      <c r="E185" s="172">
        <v>44562.5625</v>
      </c>
      <c r="F185" s="172">
        <v>44562.604166666664</v>
      </c>
      <c r="G185" s="172">
        <v>44562.645833333336</v>
      </c>
      <c r="H185" s="185" t="s">
        <v>1158</v>
      </c>
      <c r="I185" s="185" t="s">
        <v>175</v>
      </c>
      <c r="J185" s="185" t="s">
        <v>6</v>
      </c>
      <c r="K185">
        <v>1</v>
      </c>
      <c r="L185">
        <v>2</v>
      </c>
      <c r="M185" s="185" t="s">
        <v>45</v>
      </c>
      <c r="N185" s="172">
        <v>44704.722511574073</v>
      </c>
      <c r="O185" s="185" t="s">
        <v>166</v>
      </c>
      <c r="P185" s="185" t="s">
        <v>1362</v>
      </c>
      <c r="Q185" s="185" t="s">
        <v>1530</v>
      </c>
    </row>
    <row r="186" spans="1:17" x14ac:dyDescent="0.25">
      <c r="A186">
        <v>21</v>
      </c>
      <c r="B186" s="171">
        <v>44562</v>
      </c>
      <c r="C186" s="172">
        <v>44562.416666666664</v>
      </c>
      <c r="D186" s="172">
        <v>44562.625</v>
      </c>
      <c r="E186" s="172">
        <v>44562.666666666664</v>
      </c>
      <c r="F186" s="172">
        <v>44562.708333333336</v>
      </c>
      <c r="G186" s="172">
        <v>44562.75</v>
      </c>
      <c r="H186" s="185" t="s">
        <v>1165</v>
      </c>
      <c r="I186" s="185" t="s">
        <v>871</v>
      </c>
      <c r="J186" s="185" t="s">
        <v>67</v>
      </c>
      <c r="K186">
        <v>0</v>
      </c>
      <c r="L186">
        <v>1</v>
      </c>
      <c r="M186" s="185" t="s">
        <v>64</v>
      </c>
      <c r="N186" s="172">
        <v>44704.722511574073</v>
      </c>
      <c r="O186" s="185" t="s">
        <v>166</v>
      </c>
      <c r="P186" s="185" t="s">
        <v>1362</v>
      </c>
      <c r="Q186" s="185" t="s">
        <v>1530</v>
      </c>
    </row>
    <row r="187" spans="1:17" x14ac:dyDescent="0.25">
      <c r="A187">
        <v>21</v>
      </c>
      <c r="B187" s="171">
        <v>44562</v>
      </c>
      <c r="C187" s="172">
        <v>44562.520833333336</v>
      </c>
      <c r="D187" s="172">
        <v>44562.729166666664</v>
      </c>
      <c r="E187" s="172">
        <v>44562.770833333336</v>
      </c>
      <c r="F187" s="172">
        <v>44562.8125</v>
      </c>
      <c r="G187" s="172">
        <v>44562.854166666664</v>
      </c>
      <c r="H187" s="185" t="s">
        <v>1159</v>
      </c>
      <c r="I187" s="185" t="s">
        <v>170</v>
      </c>
      <c r="J187" s="185" t="s">
        <v>28</v>
      </c>
      <c r="K187">
        <v>2</v>
      </c>
      <c r="L187">
        <v>3</v>
      </c>
      <c r="M187" s="185" t="s">
        <v>70</v>
      </c>
      <c r="N187" s="172">
        <v>44704.722511574073</v>
      </c>
      <c r="O187" s="185" t="s">
        <v>166</v>
      </c>
      <c r="P187" s="185" t="s">
        <v>1362</v>
      </c>
      <c r="Q187" s="185" t="s">
        <v>1530</v>
      </c>
    </row>
    <row r="188" spans="1:17" x14ac:dyDescent="0.25">
      <c r="A188">
        <v>21</v>
      </c>
      <c r="B188" s="171">
        <v>44563</v>
      </c>
      <c r="C188" s="172">
        <v>44563.375</v>
      </c>
      <c r="D188" s="172">
        <v>44563.583333333336</v>
      </c>
      <c r="E188" s="172">
        <v>44563.625</v>
      </c>
      <c r="F188" s="172">
        <v>44563.666666666664</v>
      </c>
      <c r="G188" s="172">
        <v>44563.708333333336</v>
      </c>
      <c r="H188" s="185" t="s">
        <v>917</v>
      </c>
      <c r="I188" s="185" t="s">
        <v>867</v>
      </c>
      <c r="J188" s="185" t="s">
        <v>364</v>
      </c>
      <c r="K188">
        <v>2</v>
      </c>
      <c r="L188">
        <v>1</v>
      </c>
      <c r="M188" s="185" t="s">
        <v>10</v>
      </c>
      <c r="N188" s="172">
        <v>44704.722511574073</v>
      </c>
      <c r="O188" s="185" t="s">
        <v>166</v>
      </c>
      <c r="P188" s="185" t="s">
        <v>1362</v>
      </c>
      <c r="Q188" s="185" t="s">
        <v>1530</v>
      </c>
    </row>
    <row r="189" spans="1:17" x14ac:dyDescent="0.25">
      <c r="A189">
        <v>21</v>
      </c>
      <c r="B189" s="171">
        <v>44563</v>
      </c>
      <c r="C189" s="172">
        <v>44563.375</v>
      </c>
      <c r="D189" s="172">
        <v>44563.583333333336</v>
      </c>
      <c r="E189" s="172">
        <v>44563.625</v>
      </c>
      <c r="F189" s="172">
        <v>44563.666666666664</v>
      </c>
      <c r="G189" s="172">
        <v>44563.708333333336</v>
      </c>
      <c r="H189" s="185" t="s">
        <v>1160</v>
      </c>
      <c r="I189" s="185" t="s">
        <v>177</v>
      </c>
      <c r="J189" s="185" t="s">
        <v>32</v>
      </c>
      <c r="K189">
        <v>2</v>
      </c>
      <c r="L189">
        <v>3</v>
      </c>
      <c r="M189" s="185" t="s">
        <v>16</v>
      </c>
      <c r="N189" s="172">
        <v>44704.722511574073</v>
      </c>
      <c r="O189" s="185" t="s">
        <v>166</v>
      </c>
      <c r="P189" s="185" t="s">
        <v>1362</v>
      </c>
      <c r="Q189" s="185" t="s">
        <v>1530</v>
      </c>
    </row>
    <row r="190" spans="1:17" x14ac:dyDescent="0.25">
      <c r="A190">
        <v>21</v>
      </c>
      <c r="B190" s="171">
        <v>44563</v>
      </c>
      <c r="C190" s="172">
        <v>44563.375</v>
      </c>
      <c r="D190" s="172">
        <v>44563.583333333336</v>
      </c>
      <c r="E190" s="172">
        <v>44563.625</v>
      </c>
      <c r="F190" s="172">
        <v>44563.666666666664</v>
      </c>
      <c r="G190" s="172">
        <v>44563.708333333336</v>
      </c>
      <c r="H190" s="185" t="s">
        <v>1161</v>
      </c>
      <c r="I190" s="185" t="s">
        <v>820</v>
      </c>
      <c r="J190" s="185" t="s">
        <v>818</v>
      </c>
      <c r="K190">
        <v>3</v>
      </c>
      <c r="L190">
        <v>1</v>
      </c>
      <c r="M190" s="185" t="s">
        <v>20</v>
      </c>
      <c r="N190" s="172">
        <v>44704.722511574073</v>
      </c>
      <c r="O190" s="185" t="s">
        <v>166</v>
      </c>
      <c r="P190" s="185" t="s">
        <v>1362</v>
      </c>
      <c r="Q190" s="185" t="s">
        <v>1530</v>
      </c>
    </row>
    <row r="191" spans="1:17" x14ac:dyDescent="0.25">
      <c r="A191">
        <v>21</v>
      </c>
      <c r="B191" s="171">
        <v>44563</v>
      </c>
      <c r="C191" s="172">
        <v>44563.479166666664</v>
      </c>
      <c r="D191" s="172">
        <v>44563.6875</v>
      </c>
      <c r="E191" s="172">
        <v>44563.729166666664</v>
      </c>
      <c r="F191" s="172">
        <v>44563.770833333336</v>
      </c>
      <c r="G191" s="172">
        <v>44563.8125</v>
      </c>
      <c r="H191" s="185" t="s">
        <v>918</v>
      </c>
      <c r="I191" s="185" t="s">
        <v>181</v>
      </c>
      <c r="J191" s="185" t="s">
        <v>24</v>
      </c>
      <c r="K191">
        <v>2</v>
      </c>
      <c r="L191">
        <v>2</v>
      </c>
      <c r="M191" s="185" t="s">
        <v>41</v>
      </c>
      <c r="N191" s="172">
        <v>44704.722511574073</v>
      </c>
      <c r="O191" s="185" t="s">
        <v>166</v>
      </c>
      <c r="P191" s="185" t="s">
        <v>1362</v>
      </c>
      <c r="Q191" s="185" t="s">
        <v>1530</v>
      </c>
    </row>
    <row r="192" spans="1:17" x14ac:dyDescent="0.25">
      <c r="A192">
        <v>21</v>
      </c>
      <c r="B192" s="171">
        <v>44564</v>
      </c>
      <c r="C192" s="172">
        <v>44564.520833333336</v>
      </c>
      <c r="D192" s="172">
        <v>44564.729166666664</v>
      </c>
      <c r="E192" s="172">
        <v>44564.770833333336</v>
      </c>
      <c r="F192" s="172">
        <v>44564.8125</v>
      </c>
      <c r="G192" s="172">
        <v>44564.854166666664</v>
      </c>
      <c r="H192" s="185" t="s">
        <v>1163</v>
      </c>
      <c r="I192" s="185" t="s">
        <v>174</v>
      </c>
      <c r="J192" s="185" t="s">
        <v>49</v>
      </c>
      <c r="K192">
        <v>0</v>
      </c>
      <c r="L192">
        <v>1</v>
      </c>
      <c r="M192" s="185" t="s">
        <v>74</v>
      </c>
      <c r="N192" s="172">
        <v>44704.722511574073</v>
      </c>
      <c r="O192" s="185" t="s">
        <v>166</v>
      </c>
      <c r="P192" s="185" t="s">
        <v>1362</v>
      </c>
      <c r="Q192" s="185" t="s">
        <v>1530</v>
      </c>
    </row>
    <row r="193" spans="1:17" x14ac:dyDescent="0.25">
      <c r="A193">
        <v>18</v>
      </c>
      <c r="B193" s="171">
        <v>44572</v>
      </c>
      <c r="C193" s="172">
        <v>44572.614583333336</v>
      </c>
      <c r="D193" s="172">
        <v>44572.822916666664</v>
      </c>
      <c r="E193" s="172">
        <v>44572.864583333336</v>
      </c>
      <c r="F193" s="172">
        <v>44572.90625</v>
      </c>
      <c r="G193" s="172">
        <v>44572.947916666664</v>
      </c>
      <c r="H193" s="185" t="s">
        <v>913</v>
      </c>
      <c r="I193" s="185" t="s">
        <v>178</v>
      </c>
      <c r="J193" s="185" t="s">
        <v>61</v>
      </c>
      <c r="K193">
        <v>4</v>
      </c>
      <c r="L193">
        <v>1</v>
      </c>
      <c r="M193" s="185" t="s">
        <v>364</v>
      </c>
      <c r="N193" s="172">
        <v>44704.722511574073</v>
      </c>
      <c r="O193" s="185" t="s">
        <v>166</v>
      </c>
      <c r="P193" s="185" t="s">
        <v>1362</v>
      </c>
      <c r="Q193" s="185" t="s">
        <v>1530</v>
      </c>
    </row>
    <row r="194" spans="1:17" x14ac:dyDescent="0.25">
      <c r="A194">
        <v>18</v>
      </c>
      <c r="B194" s="171">
        <v>44573</v>
      </c>
      <c r="C194" s="172">
        <v>44573.614583333336</v>
      </c>
      <c r="D194" s="172">
        <v>44573.822916666664</v>
      </c>
      <c r="E194" s="172">
        <v>44573.864583333336</v>
      </c>
      <c r="F194" s="172">
        <v>44573.90625</v>
      </c>
      <c r="G194" s="172">
        <v>44573.947916666664</v>
      </c>
      <c r="H194" s="185" t="s">
        <v>1138</v>
      </c>
      <c r="I194" s="185" t="s">
        <v>167</v>
      </c>
      <c r="J194" s="185" t="s">
        <v>70</v>
      </c>
      <c r="K194">
        <v>2</v>
      </c>
      <c r="L194">
        <v>0</v>
      </c>
      <c r="M194" s="185" t="s">
        <v>967</v>
      </c>
      <c r="N194" s="172">
        <v>44704.722511574073</v>
      </c>
      <c r="O194" s="185" t="s">
        <v>166</v>
      </c>
      <c r="P194" s="185" t="s">
        <v>1362</v>
      </c>
      <c r="Q194" s="185" t="s">
        <v>1530</v>
      </c>
    </row>
    <row r="195" spans="1:17" x14ac:dyDescent="0.25">
      <c r="A195">
        <v>22</v>
      </c>
      <c r="B195" s="171">
        <v>44575</v>
      </c>
      <c r="C195" s="172">
        <v>44575.625</v>
      </c>
      <c r="D195" s="172">
        <v>44575.833333333336</v>
      </c>
      <c r="E195" s="172">
        <v>44575.875</v>
      </c>
      <c r="F195" s="172">
        <v>44575.916666666664</v>
      </c>
      <c r="G195" s="172">
        <v>44575.958333333336</v>
      </c>
      <c r="H195" s="185" t="s">
        <v>1167</v>
      </c>
      <c r="I195" s="185" t="s">
        <v>875</v>
      </c>
      <c r="J195" s="185" t="s">
        <v>16</v>
      </c>
      <c r="K195">
        <v>1</v>
      </c>
      <c r="L195">
        <v>1</v>
      </c>
      <c r="M195" s="185" t="s">
        <v>28</v>
      </c>
      <c r="N195" s="172">
        <v>44704.722511574073</v>
      </c>
      <c r="O195" s="185" t="s">
        <v>166</v>
      </c>
      <c r="P195" s="185" t="s">
        <v>1362</v>
      </c>
      <c r="Q195" s="185" t="s">
        <v>1530</v>
      </c>
    </row>
    <row r="196" spans="1:17" x14ac:dyDescent="0.25">
      <c r="A196">
        <v>22</v>
      </c>
      <c r="B196" s="171">
        <v>44576</v>
      </c>
      <c r="C196" s="172">
        <v>44576.3125</v>
      </c>
      <c r="D196" s="172">
        <v>44576.520833333336</v>
      </c>
      <c r="E196" s="172">
        <v>44576.5625</v>
      </c>
      <c r="F196" s="172">
        <v>44576.604166666664</v>
      </c>
      <c r="G196" s="172">
        <v>44576.645833333336</v>
      </c>
      <c r="H196" s="185" t="s">
        <v>1169</v>
      </c>
      <c r="I196" s="185" t="s">
        <v>179</v>
      </c>
      <c r="J196" s="185" t="s">
        <v>45</v>
      </c>
      <c r="K196">
        <v>1</v>
      </c>
      <c r="L196">
        <v>0</v>
      </c>
      <c r="M196" s="185" t="s">
        <v>24</v>
      </c>
      <c r="N196" s="172">
        <v>44704.722511574073</v>
      </c>
      <c r="O196" s="185" t="s">
        <v>166</v>
      </c>
      <c r="P196" s="185" t="s">
        <v>1362</v>
      </c>
      <c r="Q196" s="185" t="s">
        <v>1530</v>
      </c>
    </row>
    <row r="197" spans="1:17" x14ac:dyDescent="0.25">
      <c r="A197">
        <v>22</v>
      </c>
      <c r="B197" s="171">
        <v>44576</v>
      </c>
      <c r="C197" s="172">
        <v>44576.416666666664</v>
      </c>
      <c r="D197" s="172">
        <v>44576.625</v>
      </c>
      <c r="E197" s="172">
        <v>44576.666666666664</v>
      </c>
      <c r="F197" s="172">
        <v>44576.708333333336</v>
      </c>
      <c r="G197" s="172">
        <v>44576.75</v>
      </c>
      <c r="H197" s="185" t="s">
        <v>1170</v>
      </c>
      <c r="I197" s="185" t="s">
        <v>173</v>
      </c>
      <c r="J197" s="185" t="s">
        <v>53</v>
      </c>
      <c r="K197">
        <v>1</v>
      </c>
      <c r="L197">
        <v>1</v>
      </c>
      <c r="M197" s="185" t="s">
        <v>67</v>
      </c>
      <c r="N197" s="172">
        <v>44704.722511574073</v>
      </c>
      <c r="O197" s="185" t="s">
        <v>166</v>
      </c>
      <c r="P197" s="185" t="s">
        <v>1362</v>
      </c>
      <c r="Q197" s="185" t="s">
        <v>1530</v>
      </c>
    </row>
    <row r="198" spans="1:17" x14ac:dyDescent="0.25">
      <c r="A198">
        <v>22</v>
      </c>
      <c r="B198" s="171">
        <v>44576</v>
      </c>
      <c r="C198" s="172">
        <v>44576.416666666664</v>
      </c>
      <c r="D198" s="172">
        <v>44576.625</v>
      </c>
      <c r="E198" s="172">
        <v>44576.666666666664</v>
      </c>
      <c r="F198" s="172">
        <v>44576.708333333336</v>
      </c>
      <c r="G198" s="172">
        <v>44576.75</v>
      </c>
      <c r="H198" s="185" t="s">
        <v>1171</v>
      </c>
      <c r="I198" s="185" t="s">
        <v>872</v>
      </c>
      <c r="J198" s="185" t="s">
        <v>967</v>
      </c>
      <c r="K198">
        <v>2</v>
      </c>
      <c r="L198">
        <v>1</v>
      </c>
      <c r="M198" s="185" t="s">
        <v>32</v>
      </c>
      <c r="N198" s="172">
        <v>44704.722511574073</v>
      </c>
      <c r="O198" s="185" t="s">
        <v>166</v>
      </c>
      <c r="P198" s="185" t="s">
        <v>1362</v>
      </c>
      <c r="Q198" s="185" t="s">
        <v>1530</v>
      </c>
    </row>
    <row r="199" spans="1:17" x14ac:dyDescent="0.25">
      <c r="A199">
        <v>22</v>
      </c>
      <c r="B199" s="171">
        <v>44576</v>
      </c>
      <c r="C199" s="172">
        <v>44576.416666666664</v>
      </c>
      <c r="D199" s="172">
        <v>44576.625</v>
      </c>
      <c r="E199" s="172">
        <v>44576.666666666664</v>
      </c>
      <c r="F199" s="172">
        <v>44576.708333333336</v>
      </c>
      <c r="G199" s="172">
        <v>44576.75</v>
      </c>
      <c r="H199" s="185" t="s">
        <v>1174</v>
      </c>
      <c r="I199" s="185" t="s">
        <v>182</v>
      </c>
      <c r="J199" s="185" t="s">
        <v>74</v>
      </c>
      <c r="K199">
        <v>3</v>
      </c>
      <c r="L199">
        <v>1</v>
      </c>
      <c r="M199" s="185" t="s">
        <v>61</v>
      </c>
      <c r="N199" s="172">
        <v>44704.722511574073</v>
      </c>
      <c r="O199" s="185" t="s">
        <v>166</v>
      </c>
      <c r="P199" s="185" t="s">
        <v>1362</v>
      </c>
      <c r="Q199" s="185" t="s">
        <v>1530</v>
      </c>
    </row>
    <row r="200" spans="1:17" x14ac:dyDescent="0.25">
      <c r="A200">
        <v>22</v>
      </c>
      <c r="B200" s="171">
        <v>44576</v>
      </c>
      <c r="C200" s="172">
        <v>44576.520833333336</v>
      </c>
      <c r="D200" s="172">
        <v>44576.729166666664</v>
      </c>
      <c r="E200" s="172">
        <v>44576.770833333336</v>
      </c>
      <c r="F200" s="172">
        <v>44576.8125</v>
      </c>
      <c r="G200" s="172">
        <v>44576.854166666664</v>
      </c>
      <c r="H200" s="185" t="s">
        <v>1166</v>
      </c>
      <c r="I200" s="185" t="s">
        <v>176</v>
      </c>
      <c r="J200" s="185" t="s">
        <v>10</v>
      </c>
      <c r="K200">
        <v>2</v>
      </c>
      <c r="L200">
        <v>2</v>
      </c>
      <c r="M200" s="185" t="s">
        <v>49</v>
      </c>
      <c r="N200" s="172">
        <v>44704.722511574073</v>
      </c>
      <c r="O200" s="185" t="s">
        <v>166</v>
      </c>
      <c r="P200" s="185" t="s">
        <v>1362</v>
      </c>
      <c r="Q200" s="185" t="s">
        <v>1530</v>
      </c>
    </row>
    <row r="201" spans="1:17" x14ac:dyDescent="0.25">
      <c r="A201">
        <v>22</v>
      </c>
      <c r="B201" s="171">
        <v>44577</v>
      </c>
      <c r="C201" s="172">
        <v>44577.375</v>
      </c>
      <c r="D201" s="172">
        <v>44577.583333333336</v>
      </c>
      <c r="E201" s="172">
        <v>44577.625</v>
      </c>
      <c r="F201" s="172">
        <v>44577.666666666664</v>
      </c>
      <c r="G201" s="172">
        <v>44577.708333333336</v>
      </c>
      <c r="H201" s="185" t="s">
        <v>919</v>
      </c>
      <c r="I201" s="185" t="s">
        <v>165</v>
      </c>
      <c r="J201" s="185" t="s">
        <v>41</v>
      </c>
      <c r="K201">
        <v>3</v>
      </c>
      <c r="L201">
        <v>0</v>
      </c>
      <c r="M201" s="185" t="s">
        <v>364</v>
      </c>
      <c r="N201" s="172">
        <v>44704.722511574073</v>
      </c>
      <c r="O201" s="185" t="s">
        <v>166</v>
      </c>
      <c r="P201" s="185" t="s">
        <v>1362</v>
      </c>
      <c r="Q201" s="185" t="s">
        <v>1530</v>
      </c>
    </row>
    <row r="202" spans="1:17" x14ac:dyDescent="0.25">
      <c r="A202">
        <v>22</v>
      </c>
      <c r="B202" s="171">
        <v>44577</v>
      </c>
      <c r="C202" s="172">
        <v>44577.375</v>
      </c>
      <c r="D202" s="172">
        <v>44577.583333333336</v>
      </c>
      <c r="E202" s="172">
        <v>44577.625</v>
      </c>
      <c r="F202" s="172">
        <v>44577.666666666664</v>
      </c>
      <c r="G202" s="172">
        <v>44577.708333333336</v>
      </c>
      <c r="H202" s="185" t="s">
        <v>1173</v>
      </c>
      <c r="I202" s="185" t="s">
        <v>167</v>
      </c>
      <c r="J202" s="185" t="s">
        <v>70</v>
      </c>
      <c r="K202">
        <v>2</v>
      </c>
      <c r="L202">
        <v>3</v>
      </c>
      <c r="M202" s="185" t="s">
        <v>818</v>
      </c>
      <c r="N202" s="172">
        <v>44704.722511574073</v>
      </c>
      <c r="O202" s="185" t="s">
        <v>166</v>
      </c>
      <c r="P202" s="185" t="s">
        <v>1362</v>
      </c>
      <c r="Q202" s="185" t="s">
        <v>1530</v>
      </c>
    </row>
    <row r="203" spans="1:17" x14ac:dyDescent="0.25">
      <c r="A203">
        <v>24</v>
      </c>
      <c r="B203" s="171">
        <v>44579</v>
      </c>
      <c r="C203" s="172">
        <v>44579.625</v>
      </c>
      <c r="D203" s="172">
        <v>44579.833333333336</v>
      </c>
      <c r="E203" s="172">
        <v>44579.875</v>
      </c>
      <c r="F203" s="172">
        <v>44579.916666666664</v>
      </c>
      <c r="G203" s="172">
        <v>44579.958333333336</v>
      </c>
      <c r="H203" s="185" t="s">
        <v>1183</v>
      </c>
      <c r="I203" s="185" t="s">
        <v>875</v>
      </c>
      <c r="J203" s="185" t="s">
        <v>16</v>
      </c>
      <c r="K203">
        <v>1</v>
      </c>
      <c r="L203">
        <v>1</v>
      </c>
      <c r="M203" s="185" t="s">
        <v>24</v>
      </c>
      <c r="N203" s="172">
        <v>44704.722511574073</v>
      </c>
      <c r="O203" s="185" t="s">
        <v>166</v>
      </c>
      <c r="P203" s="185" t="s">
        <v>1362</v>
      </c>
      <c r="Q203" s="185" t="s">
        <v>1530</v>
      </c>
    </row>
    <row r="204" spans="1:17" x14ac:dyDescent="0.25">
      <c r="A204">
        <v>17</v>
      </c>
      <c r="B204" s="171">
        <v>44580</v>
      </c>
      <c r="C204" s="172">
        <v>44580.604166666664</v>
      </c>
      <c r="D204" s="172">
        <v>44580.8125</v>
      </c>
      <c r="E204" s="172">
        <v>44580.854166666664</v>
      </c>
      <c r="F204" s="172">
        <v>44580.895833333336</v>
      </c>
      <c r="G204" s="172">
        <v>44580.9375</v>
      </c>
      <c r="H204" s="185" t="s">
        <v>1129</v>
      </c>
      <c r="I204" s="185" t="s">
        <v>172</v>
      </c>
      <c r="J204" s="185" t="s">
        <v>36</v>
      </c>
      <c r="K204">
        <v>2</v>
      </c>
      <c r="L204">
        <v>3</v>
      </c>
      <c r="M204" s="185" t="s">
        <v>64</v>
      </c>
      <c r="N204" s="172">
        <v>44704.722511574073</v>
      </c>
      <c r="O204" s="185" t="s">
        <v>166</v>
      </c>
      <c r="P204" s="185" t="s">
        <v>1362</v>
      </c>
      <c r="Q204" s="185" t="s">
        <v>1530</v>
      </c>
    </row>
    <row r="205" spans="1:17" x14ac:dyDescent="0.25">
      <c r="A205">
        <v>17</v>
      </c>
      <c r="B205" s="171">
        <v>44580</v>
      </c>
      <c r="C205" s="172">
        <v>44580.625</v>
      </c>
      <c r="D205" s="172">
        <v>44580.833333333336</v>
      </c>
      <c r="E205" s="172">
        <v>44580.875</v>
      </c>
      <c r="F205" s="172">
        <v>44580.916666666664</v>
      </c>
      <c r="G205" s="172">
        <v>44580.958333333336</v>
      </c>
      <c r="H205" s="185" t="s">
        <v>1127</v>
      </c>
      <c r="I205" s="185" t="s">
        <v>867</v>
      </c>
      <c r="J205" s="185" t="s">
        <v>364</v>
      </c>
      <c r="K205">
        <v>1</v>
      </c>
      <c r="L205">
        <v>3</v>
      </c>
      <c r="M205" s="185" t="s">
        <v>49</v>
      </c>
      <c r="N205" s="172">
        <v>44704.722511574073</v>
      </c>
      <c r="O205" s="185" t="s">
        <v>166</v>
      </c>
      <c r="P205" s="185" t="s">
        <v>1362</v>
      </c>
      <c r="Q205" s="185" t="s">
        <v>1530</v>
      </c>
    </row>
    <row r="206" spans="1:17" x14ac:dyDescent="0.25">
      <c r="A206">
        <v>23</v>
      </c>
      <c r="B206" s="171">
        <v>44582</v>
      </c>
      <c r="C206" s="172">
        <v>44582.625</v>
      </c>
      <c r="D206" s="172">
        <v>44582.833333333336</v>
      </c>
      <c r="E206" s="172">
        <v>44582.875</v>
      </c>
      <c r="F206" s="172">
        <v>44582.916666666664</v>
      </c>
      <c r="G206" s="172">
        <v>44582.958333333336</v>
      </c>
      <c r="H206" s="185" t="s">
        <v>1181</v>
      </c>
      <c r="I206" s="185" t="s">
        <v>871</v>
      </c>
      <c r="J206" s="185" t="s">
        <v>67</v>
      </c>
      <c r="K206">
        <v>0</v>
      </c>
      <c r="L206">
        <v>3</v>
      </c>
      <c r="M206" s="185" t="s">
        <v>967</v>
      </c>
      <c r="N206" s="172">
        <v>44704.722511574073</v>
      </c>
      <c r="O206" s="185" t="s">
        <v>166</v>
      </c>
      <c r="P206" s="185" t="s">
        <v>1362</v>
      </c>
      <c r="Q206" s="185" t="s">
        <v>1530</v>
      </c>
    </row>
    <row r="207" spans="1:17" x14ac:dyDescent="0.25">
      <c r="A207">
        <v>23</v>
      </c>
      <c r="B207" s="171">
        <v>44583</v>
      </c>
      <c r="C207" s="172">
        <v>44583.3125</v>
      </c>
      <c r="D207" s="172">
        <v>44583.520833333336</v>
      </c>
      <c r="E207" s="172">
        <v>44583.5625</v>
      </c>
      <c r="F207" s="172">
        <v>44583.604166666664</v>
      </c>
      <c r="G207" s="172">
        <v>44583.645833333336</v>
      </c>
      <c r="H207" s="185" t="s">
        <v>922</v>
      </c>
      <c r="I207" s="185" t="s">
        <v>177</v>
      </c>
      <c r="J207" s="185" t="s">
        <v>32</v>
      </c>
      <c r="K207">
        <v>0</v>
      </c>
      <c r="L207">
        <v>1</v>
      </c>
      <c r="M207" s="185" t="s">
        <v>10</v>
      </c>
      <c r="N207" s="172">
        <v>44704.722511574073</v>
      </c>
      <c r="O207" s="185" t="s">
        <v>166</v>
      </c>
      <c r="P207" s="185" t="s">
        <v>1362</v>
      </c>
      <c r="Q207" s="185" t="s">
        <v>1530</v>
      </c>
    </row>
    <row r="208" spans="1:17" x14ac:dyDescent="0.25">
      <c r="A208">
        <v>23</v>
      </c>
      <c r="B208" s="171">
        <v>44583</v>
      </c>
      <c r="C208" s="172">
        <v>44583.416666666664</v>
      </c>
      <c r="D208" s="172">
        <v>44583.625</v>
      </c>
      <c r="E208" s="172">
        <v>44583.666666666664</v>
      </c>
      <c r="F208" s="172">
        <v>44583.708333333336</v>
      </c>
      <c r="G208" s="172">
        <v>44583.75</v>
      </c>
      <c r="H208" s="185" t="s">
        <v>1175</v>
      </c>
      <c r="I208" s="185" t="s">
        <v>867</v>
      </c>
      <c r="J208" s="185" t="s">
        <v>364</v>
      </c>
      <c r="K208">
        <v>1</v>
      </c>
      <c r="L208">
        <v>2</v>
      </c>
      <c r="M208" s="185" t="s">
        <v>74</v>
      </c>
      <c r="N208" s="172">
        <v>44704.722511574073</v>
      </c>
      <c r="O208" s="185" t="s">
        <v>166</v>
      </c>
      <c r="P208" s="185" t="s">
        <v>1362</v>
      </c>
      <c r="Q208" s="185" t="s">
        <v>1530</v>
      </c>
    </row>
    <row r="209" spans="1:17" x14ac:dyDescent="0.25">
      <c r="A209">
        <v>23</v>
      </c>
      <c r="B209" s="171">
        <v>44583</v>
      </c>
      <c r="C209" s="172">
        <v>44583.416666666664</v>
      </c>
      <c r="D209" s="172">
        <v>44583.625</v>
      </c>
      <c r="E209" s="172">
        <v>44583.666666666664</v>
      </c>
      <c r="F209" s="172">
        <v>44583.708333333336</v>
      </c>
      <c r="G209" s="172">
        <v>44583.75</v>
      </c>
      <c r="H209" s="185" t="s">
        <v>1177</v>
      </c>
      <c r="I209" s="185" t="s">
        <v>820</v>
      </c>
      <c r="J209" s="185" t="s">
        <v>818</v>
      </c>
      <c r="K209">
        <v>0</v>
      </c>
      <c r="L209">
        <v>1</v>
      </c>
      <c r="M209" s="185" t="s">
        <v>53</v>
      </c>
      <c r="N209" s="172">
        <v>44704.722511574073</v>
      </c>
      <c r="O209" s="185" t="s">
        <v>166</v>
      </c>
      <c r="P209" s="185" t="s">
        <v>1362</v>
      </c>
      <c r="Q209" s="185" t="s">
        <v>1530</v>
      </c>
    </row>
    <row r="210" spans="1:17" x14ac:dyDescent="0.25">
      <c r="A210">
        <v>23</v>
      </c>
      <c r="B210" s="171">
        <v>44583</v>
      </c>
      <c r="C210" s="172">
        <v>44583.416666666664</v>
      </c>
      <c r="D210" s="172">
        <v>44583.625</v>
      </c>
      <c r="E210" s="172">
        <v>44583.666666666664</v>
      </c>
      <c r="F210" s="172">
        <v>44583.708333333336</v>
      </c>
      <c r="G210" s="172">
        <v>44583.75</v>
      </c>
      <c r="H210" s="185" t="s">
        <v>1179</v>
      </c>
      <c r="I210" s="185" t="s">
        <v>174</v>
      </c>
      <c r="J210" s="185" t="s">
        <v>49</v>
      </c>
      <c r="K210">
        <v>1</v>
      </c>
      <c r="L210">
        <v>0</v>
      </c>
      <c r="M210" s="185" t="s">
        <v>70</v>
      </c>
      <c r="N210" s="172">
        <v>44704.722511574073</v>
      </c>
      <c r="O210" s="185" t="s">
        <v>166</v>
      </c>
      <c r="P210" s="185" t="s">
        <v>1362</v>
      </c>
      <c r="Q210" s="185" t="s">
        <v>1530</v>
      </c>
    </row>
    <row r="211" spans="1:17" x14ac:dyDescent="0.25">
      <c r="A211">
        <v>23</v>
      </c>
      <c r="B211" s="171">
        <v>44583</v>
      </c>
      <c r="C211" s="172">
        <v>44583.520833333336</v>
      </c>
      <c r="D211" s="172">
        <v>44583.729166666664</v>
      </c>
      <c r="E211" s="172">
        <v>44583.770833333336</v>
      </c>
      <c r="F211" s="172">
        <v>44583.8125</v>
      </c>
      <c r="G211" s="172">
        <v>44583.854166666664</v>
      </c>
      <c r="H211" s="185" t="s">
        <v>1180</v>
      </c>
      <c r="I211" s="185" t="s">
        <v>178</v>
      </c>
      <c r="J211" s="185" t="s">
        <v>61</v>
      </c>
      <c r="K211">
        <v>1</v>
      </c>
      <c r="L211">
        <v>1</v>
      </c>
      <c r="M211" s="185" t="s">
        <v>45</v>
      </c>
      <c r="N211" s="172">
        <v>44704.722511574073</v>
      </c>
      <c r="O211" s="185" t="s">
        <v>166</v>
      </c>
      <c r="P211" s="185" t="s">
        <v>1362</v>
      </c>
      <c r="Q211" s="185" t="s">
        <v>1530</v>
      </c>
    </row>
    <row r="212" spans="1:17" x14ac:dyDescent="0.25">
      <c r="A212">
        <v>23</v>
      </c>
      <c r="B212" s="171">
        <v>44584</v>
      </c>
      <c r="C212" s="172">
        <v>44584.375</v>
      </c>
      <c r="D212" s="172">
        <v>44584.583333333336</v>
      </c>
      <c r="E212" s="172">
        <v>44584.625</v>
      </c>
      <c r="F212" s="172">
        <v>44584.666666666664</v>
      </c>
      <c r="G212" s="172">
        <v>44584.708333333336</v>
      </c>
      <c r="H212" s="185" t="s">
        <v>920</v>
      </c>
      <c r="I212" s="185" t="s">
        <v>175</v>
      </c>
      <c r="J212" s="185" t="s">
        <v>6</v>
      </c>
      <c r="K212">
        <v>0</v>
      </c>
      <c r="L212">
        <v>0</v>
      </c>
      <c r="M212" s="185" t="s">
        <v>20</v>
      </c>
      <c r="N212" s="172">
        <v>44704.722511574073</v>
      </c>
      <c r="O212" s="185" t="s">
        <v>166</v>
      </c>
      <c r="P212" s="185" t="s">
        <v>1362</v>
      </c>
      <c r="Q212" s="185" t="s">
        <v>1530</v>
      </c>
    </row>
    <row r="213" spans="1:17" x14ac:dyDescent="0.25">
      <c r="A213">
        <v>23</v>
      </c>
      <c r="B213" s="171">
        <v>44584</v>
      </c>
      <c r="C213" s="172">
        <v>44584.375</v>
      </c>
      <c r="D213" s="172">
        <v>44584.583333333336</v>
      </c>
      <c r="E213" s="172">
        <v>44584.625</v>
      </c>
      <c r="F213" s="172">
        <v>44584.666666666664</v>
      </c>
      <c r="G213" s="172">
        <v>44584.708333333336</v>
      </c>
      <c r="H213" s="185" t="s">
        <v>921</v>
      </c>
      <c r="I213" s="185" t="s">
        <v>170</v>
      </c>
      <c r="J213" s="185" t="s">
        <v>28</v>
      </c>
      <c r="K213">
        <v>1</v>
      </c>
      <c r="L213">
        <v>3</v>
      </c>
      <c r="M213" s="185" t="s">
        <v>41</v>
      </c>
      <c r="N213" s="172">
        <v>44704.722511574073</v>
      </c>
      <c r="O213" s="185" t="s">
        <v>166</v>
      </c>
      <c r="P213" s="185" t="s">
        <v>1362</v>
      </c>
      <c r="Q213" s="185" t="s">
        <v>1530</v>
      </c>
    </row>
    <row r="214" spans="1:17" x14ac:dyDescent="0.25">
      <c r="A214">
        <v>23</v>
      </c>
      <c r="B214" s="171">
        <v>44584</v>
      </c>
      <c r="C214" s="172">
        <v>44584.375</v>
      </c>
      <c r="D214" s="172">
        <v>44584.583333333336</v>
      </c>
      <c r="E214" s="172">
        <v>44584.625</v>
      </c>
      <c r="F214" s="172">
        <v>44584.666666666664</v>
      </c>
      <c r="G214" s="172">
        <v>44584.708333333336</v>
      </c>
      <c r="H214" s="185" t="s">
        <v>1178</v>
      </c>
      <c r="I214" s="185" t="s">
        <v>172</v>
      </c>
      <c r="J214" s="185" t="s">
        <v>36</v>
      </c>
      <c r="K214">
        <v>1</v>
      </c>
      <c r="L214">
        <v>1</v>
      </c>
      <c r="M214" s="185" t="s">
        <v>16</v>
      </c>
      <c r="N214" s="172">
        <v>44704.722511574073</v>
      </c>
      <c r="O214" s="185" t="s">
        <v>166</v>
      </c>
      <c r="P214" s="185" t="s">
        <v>1362</v>
      </c>
      <c r="Q214" s="185" t="s">
        <v>1530</v>
      </c>
    </row>
    <row r="215" spans="1:17" x14ac:dyDescent="0.25">
      <c r="A215">
        <v>23</v>
      </c>
      <c r="B215" s="171">
        <v>44584</v>
      </c>
      <c r="C215" s="172">
        <v>44584.479166666664</v>
      </c>
      <c r="D215" s="172">
        <v>44584.6875</v>
      </c>
      <c r="E215" s="172">
        <v>44584.729166666664</v>
      </c>
      <c r="F215" s="172">
        <v>44584.770833333336</v>
      </c>
      <c r="G215" s="172">
        <v>44584.8125</v>
      </c>
      <c r="H215" s="185" t="s">
        <v>1176</v>
      </c>
      <c r="I215" s="185" t="s">
        <v>181</v>
      </c>
      <c r="J215" s="185" t="s">
        <v>24</v>
      </c>
      <c r="K215">
        <v>2</v>
      </c>
      <c r="L215">
        <v>0</v>
      </c>
      <c r="M215" s="185" t="s">
        <v>64</v>
      </c>
      <c r="N215" s="172">
        <v>44704.722511574073</v>
      </c>
      <c r="O215" s="185" t="s">
        <v>166</v>
      </c>
      <c r="P215" s="185" t="s">
        <v>1362</v>
      </c>
      <c r="Q215" s="185" t="s">
        <v>1530</v>
      </c>
    </row>
    <row r="216" spans="1:17" x14ac:dyDescent="0.25">
      <c r="A216">
        <v>17</v>
      </c>
      <c r="B216" s="171">
        <v>44597</v>
      </c>
      <c r="C216" s="172">
        <v>44597.541666666664</v>
      </c>
      <c r="D216" s="172">
        <v>44597.75</v>
      </c>
      <c r="E216" s="172">
        <v>44597.791666666664</v>
      </c>
      <c r="F216" s="172">
        <v>44597.833333333336</v>
      </c>
      <c r="G216" s="172">
        <v>44597.875</v>
      </c>
      <c r="H216" s="185" t="s">
        <v>909</v>
      </c>
      <c r="I216" s="185" t="s">
        <v>169</v>
      </c>
      <c r="J216" s="185" t="s">
        <v>20</v>
      </c>
      <c r="K216">
        <v>0</v>
      </c>
      <c r="L216">
        <v>0</v>
      </c>
      <c r="M216" s="185" t="s">
        <v>67</v>
      </c>
      <c r="N216" s="172">
        <v>44704.722511574073</v>
      </c>
      <c r="O216" s="185" t="s">
        <v>166</v>
      </c>
      <c r="P216" s="185" t="s">
        <v>1362</v>
      </c>
      <c r="Q216" s="185" t="s">
        <v>1530</v>
      </c>
    </row>
    <row r="217" spans="1:17" x14ac:dyDescent="0.25">
      <c r="A217">
        <v>24</v>
      </c>
      <c r="B217" s="171">
        <v>44600</v>
      </c>
      <c r="C217" s="172">
        <v>44600.614583333336</v>
      </c>
      <c r="D217" s="172">
        <v>44600.822916666664</v>
      </c>
      <c r="E217" s="172">
        <v>44600.864583333336</v>
      </c>
      <c r="F217" s="172">
        <v>44600.90625</v>
      </c>
      <c r="G217" s="172">
        <v>44600.947916666664</v>
      </c>
      <c r="H217" s="185" t="s">
        <v>1188</v>
      </c>
      <c r="I217" s="185" t="s">
        <v>173</v>
      </c>
      <c r="J217" s="185" t="s">
        <v>53</v>
      </c>
      <c r="K217">
        <v>3</v>
      </c>
      <c r="L217">
        <v>1</v>
      </c>
      <c r="M217" s="185" t="s">
        <v>32</v>
      </c>
      <c r="N217" s="172">
        <v>44704.722511574073</v>
      </c>
      <c r="O217" s="185" t="s">
        <v>166</v>
      </c>
      <c r="P217" s="185" t="s">
        <v>1362</v>
      </c>
      <c r="Q217" s="185" t="s">
        <v>1530</v>
      </c>
    </row>
    <row r="218" spans="1:17" x14ac:dyDescent="0.25">
      <c r="A218">
        <v>24</v>
      </c>
      <c r="B218" s="171">
        <v>44600</v>
      </c>
      <c r="C218" s="172">
        <v>44600.614583333336</v>
      </c>
      <c r="D218" s="172">
        <v>44600.822916666664</v>
      </c>
      <c r="E218" s="172">
        <v>44600.864583333336</v>
      </c>
      <c r="F218" s="172">
        <v>44600.90625</v>
      </c>
      <c r="G218" s="172">
        <v>44600.947916666664</v>
      </c>
      <c r="H218" s="185" t="s">
        <v>1186</v>
      </c>
      <c r="I218" s="185" t="s">
        <v>167</v>
      </c>
      <c r="J218" s="185" t="s">
        <v>70</v>
      </c>
      <c r="K218">
        <v>1</v>
      </c>
      <c r="L218">
        <v>0</v>
      </c>
      <c r="M218" s="185" t="s">
        <v>67</v>
      </c>
      <c r="N218" s="172">
        <v>44704.722511574073</v>
      </c>
      <c r="O218" s="185" t="s">
        <v>166</v>
      </c>
      <c r="P218" s="185" t="s">
        <v>1362</v>
      </c>
      <c r="Q218" s="185" t="s">
        <v>1530</v>
      </c>
    </row>
    <row r="219" spans="1:17" x14ac:dyDescent="0.25">
      <c r="A219">
        <v>24</v>
      </c>
      <c r="B219" s="171">
        <v>44600</v>
      </c>
      <c r="C219" s="172">
        <v>44600.625</v>
      </c>
      <c r="D219" s="172">
        <v>44600.833333333336</v>
      </c>
      <c r="E219" s="172">
        <v>44600.875</v>
      </c>
      <c r="F219" s="172">
        <v>44600.916666666664</v>
      </c>
      <c r="G219" s="172">
        <v>44600.958333333336</v>
      </c>
      <c r="H219" s="185" t="s">
        <v>1184</v>
      </c>
      <c r="I219" s="185" t="s">
        <v>169</v>
      </c>
      <c r="J219" s="185" t="s">
        <v>20</v>
      </c>
      <c r="K219">
        <v>1</v>
      </c>
      <c r="L219">
        <v>1</v>
      </c>
      <c r="M219" s="185" t="s">
        <v>49</v>
      </c>
      <c r="N219" s="172">
        <v>44704.722511574073</v>
      </c>
      <c r="O219" s="185" t="s">
        <v>166</v>
      </c>
      <c r="P219" s="185" t="s">
        <v>1362</v>
      </c>
      <c r="Q219" s="185" t="s">
        <v>1530</v>
      </c>
    </row>
    <row r="220" spans="1:17" x14ac:dyDescent="0.25">
      <c r="A220">
        <v>24</v>
      </c>
      <c r="B220" s="171">
        <v>44601</v>
      </c>
      <c r="C220" s="172">
        <v>44601.614583333336</v>
      </c>
      <c r="D220" s="172">
        <v>44601.822916666664</v>
      </c>
      <c r="E220" s="172">
        <v>44601.864583333336</v>
      </c>
      <c r="F220" s="172">
        <v>44601.90625</v>
      </c>
      <c r="G220" s="172">
        <v>44601.947916666664</v>
      </c>
      <c r="H220" s="185" t="s">
        <v>1191</v>
      </c>
      <c r="I220" s="185" t="s">
        <v>179</v>
      </c>
      <c r="J220" s="185" t="s">
        <v>45</v>
      </c>
      <c r="K220">
        <v>2</v>
      </c>
      <c r="L220">
        <v>0</v>
      </c>
      <c r="M220" s="185" t="s">
        <v>364</v>
      </c>
      <c r="N220" s="172">
        <v>44704.722511574073</v>
      </c>
      <c r="O220" s="185" t="s">
        <v>166</v>
      </c>
      <c r="P220" s="185" t="s">
        <v>1362</v>
      </c>
      <c r="Q220" s="185" t="s">
        <v>1530</v>
      </c>
    </row>
    <row r="221" spans="1:17" x14ac:dyDescent="0.25">
      <c r="A221">
        <v>24</v>
      </c>
      <c r="B221" s="171">
        <v>44601</v>
      </c>
      <c r="C221" s="172">
        <v>44601.614583333336</v>
      </c>
      <c r="D221" s="172">
        <v>44601.822916666664</v>
      </c>
      <c r="E221" s="172">
        <v>44601.864583333336</v>
      </c>
      <c r="F221" s="172">
        <v>44601.90625</v>
      </c>
      <c r="G221" s="172">
        <v>44601.947916666664</v>
      </c>
      <c r="H221" s="185" t="s">
        <v>1185</v>
      </c>
      <c r="I221" s="185" t="s">
        <v>872</v>
      </c>
      <c r="J221" s="185" t="s">
        <v>967</v>
      </c>
      <c r="K221">
        <v>1</v>
      </c>
      <c r="L221">
        <v>1</v>
      </c>
      <c r="M221" s="185" t="s">
        <v>28</v>
      </c>
      <c r="N221" s="172">
        <v>44704.722511574073</v>
      </c>
      <c r="O221" s="185" t="s">
        <v>166</v>
      </c>
      <c r="P221" s="185" t="s">
        <v>1362</v>
      </c>
      <c r="Q221" s="185" t="s">
        <v>1530</v>
      </c>
    </row>
    <row r="222" spans="1:17" x14ac:dyDescent="0.25">
      <c r="A222">
        <v>24</v>
      </c>
      <c r="B222" s="171">
        <v>44601</v>
      </c>
      <c r="C222" s="172">
        <v>44601.614583333336</v>
      </c>
      <c r="D222" s="172">
        <v>44601.822916666664</v>
      </c>
      <c r="E222" s="172">
        <v>44601.864583333336</v>
      </c>
      <c r="F222" s="172">
        <v>44601.90625</v>
      </c>
      <c r="G222" s="172">
        <v>44601.947916666664</v>
      </c>
      <c r="H222" s="185" t="s">
        <v>1189</v>
      </c>
      <c r="I222" s="185" t="s">
        <v>171</v>
      </c>
      <c r="J222" s="185" t="s">
        <v>64</v>
      </c>
      <c r="K222">
        <v>2</v>
      </c>
      <c r="L222">
        <v>3</v>
      </c>
      <c r="M222" s="185" t="s">
        <v>61</v>
      </c>
      <c r="N222" s="172">
        <v>44704.722511574073</v>
      </c>
      <c r="O222" s="185" t="s">
        <v>166</v>
      </c>
      <c r="P222" s="185" t="s">
        <v>1362</v>
      </c>
      <c r="Q222" s="185" t="s">
        <v>1530</v>
      </c>
    </row>
    <row r="223" spans="1:17" x14ac:dyDescent="0.25">
      <c r="A223">
        <v>24</v>
      </c>
      <c r="B223" s="171">
        <v>44601</v>
      </c>
      <c r="C223" s="172">
        <v>44601.625</v>
      </c>
      <c r="D223" s="172">
        <v>44601.833333333336</v>
      </c>
      <c r="E223" s="172">
        <v>44601.875</v>
      </c>
      <c r="F223" s="172">
        <v>44601.916666666664</v>
      </c>
      <c r="G223" s="172">
        <v>44601.958333333336</v>
      </c>
      <c r="H223" s="185" t="s">
        <v>1182</v>
      </c>
      <c r="I223" s="185" t="s">
        <v>176</v>
      </c>
      <c r="J223" s="185" t="s">
        <v>10</v>
      </c>
      <c r="K223">
        <v>3</v>
      </c>
      <c r="L223">
        <v>3</v>
      </c>
      <c r="M223" s="185" t="s">
        <v>818</v>
      </c>
      <c r="N223" s="172">
        <v>44704.722511574073</v>
      </c>
      <c r="O223" s="185" t="s">
        <v>166</v>
      </c>
      <c r="P223" s="185" t="s">
        <v>1362</v>
      </c>
      <c r="Q223" s="185" t="s">
        <v>1530</v>
      </c>
    </row>
    <row r="224" spans="1:17" x14ac:dyDescent="0.25">
      <c r="A224">
        <v>24</v>
      </c>
      <c r="B224" s="171">
        <v>44602</v>
      </c>
      <c r="C224" s="172">
        <v>44602.614583333336</v>
      </c>
      <c r="D224" s="172">
        <v>44602.822916666664</v>
      </c>
      <c r="E224" s="172">
        <v>44602.864583333336</v>
      </c>
      <c r="F224" s="172">
        <v>44602.90625</v>
      </c>
      <c r="G224" s="172">
        <v>44602.947916666664</v>
      </c>
      <c r="H224" s="185" t="s">
        <v>1190</v>
      </c>
      <c r="I224" s="185" t="s">
        <v>165</v>
      </c>
      <c r="J224" s="185" t="s">
        <v>41</v>
      </c>
      <c r="K224">
        <v>2</v>
      </c>
      <c r="L224">
        <v>0</v>
      </c>
      <c r="M224" s="185" t="s">
        <v>36</v>
      </c>
      <c r="N224" s="172">
        <v>44704.722511574073</v>
      </c>
      <c r="O224" s="185" t="s">
        <v>166</v>
      </c>
      <c r="P224" s="185" t="s">
        <v>1362</v>
      </c>
      <c r="Q224" s="185" t="s">
        <v>1530</v>
      </c>
    </row>
    <row r="225" spans="1:17" x14ac:dyDescent="0.25">
      <c r="A225">
        <v>24</v>
      </c>
      <c r="B225" s="171">
        <v>44602</v>
      </c>
      <c r="C225" s="172">
        <v>44602.614583333336</v>
      </c>
      <c r="D225" s="172">
        <v>44602.822916666664</v>
      </c>
      <c r="E225" s="172">
        <v>44602.864583333336</v>
      </c>
      <c r="F225" s="172">
        <v>44602.90625</v>
      </c>
      <c r="G225" s="172">
        <v>44602.947916666664</v>
      </c>
      <c r="H225" s="185" t="s">
        <v>1187</v>
      </c>
      <c r="I225" s="185" t="s">
        <v>182</v>
      </c>
      <c r="J225" s="185" t="s">
        <v>74</v>
      </c>
      <c r="K225">
        <v>0</v>
      </c>
      <c r="L225">
        <v>1</v>
      </c>
      <c r="M225" s="185" t="s">
        <v>6</v>
      </c>
      <c r="N225" s="172">
        <v>44704.722511574073</v>
      </c>
      <c r="O225" s="185" t="s">
        <v>166</v>
      </c>
      <c r="P225" s="185" t="s">
        <v>1362</v>
      </c>
      <c r="Q225" s="185" t="s">
        <v>1530</v>
      </c>
    </row>
    <row r="226" spans="1:17" x14ac:dyDescent="0.25">
      <c r="A226">
        <v>25</v>
      </c>
      <c r="B226" s="171">
        <v>44604</v>
      </c>
      <c r="C226" s="172">
        <v>44604.3125</v>
      </c>
      <c r="D226" s="172">
        <v>44604.520833333336</v>
      </c>
      <c r="E226" s="172">
        <v>44604.5625</v>
      </c>
      <c r="F226" s="172">
        <v>44604.604166666664</v>
      </c>
      <c r="G226" s="172">
        <v>44604.645833333336</v>
      </c>
      <c r="H226" s="185" t="s">
        <v>1194</v>
      </c>
      <c r="I226" s="185" t="s">
        <v>174</v>
      </c>
      <c r="J226" s="185" t="s">
        <v>49</v>
      </c>
      <c r="K226">
        <v>1</v>
      </c>
      <c r="L226">
        <v>1</v>
      </c>
      <c r="M226" s="185" t="s">
        <v>61</v>
      </c>
      <c r="N226" s="172">
        <v>44704.722511574073</v>
      </c>
      <c r="O226" s="185" t="s">
        <v>166</v>
      </c>
      <c r="P226" s="185" t="s">
        <v>1362</v>
      </c>
      <c r="Q226" s="185" t="s">
        <v>1530</v>
      </c>
    </row>
    <row r="227" spans="1:17" x14ac:dyDescent="0.25">
      <c r="A227">
        <v>25</v>
      </c>
      <c r="B227" s="171">
        <v>44604</v>
      </c>
      <c r="C227" s="172">
        <v>44604.416666666664</v>
      </c>
      <c r="D227" s="172">
        <v>44604.625</v>
      </c>
      <c r="E227" s="172">
        <v>44604.666666666664</v>
      </c>
      <c r="F227" s="172">
        <v>44604.708333333336</v>
      </c>
      <c r="G227" s="172">
        <v>44604.75</v>
      </c>
      <c r="H227" s="185" t="s">
        <v>923</v>
      </c>
      <c r="I227" s="185" t="s">
        <v>867</v>
      </c>
      <c r="J227" s="185" t="s">
        <v>364</v>
      </c>
      <c r="K227">
        <v>0</v>
      </c>
      <c r="L227">
        <v>0</v>
      </c>
      <c r="M227" s="185" t="s">
        <v>28</v>
      </c>
      <c r="N227" s="172">
        <v>44704.722511574073</v>
      </c>
      <c r="O227" s="185" t="s">
        <v>166</v>
      </c>
      <c r="P227" s="185" t="s">
        <v>1362</v>
      </c>
      <c r="Q227" s="185" t="s">
        <v>1530</v>
      </c>
    </row>
    <row r="228" spans="1:17" x14ac:dyDescent="0.25">
      <c r="A228">
        <v>25</v>
      </c>
      <c r="B228" s="171">
        <v>44604</v>
      </c>
      <c r="C228" s="172">
        <v>44604.416666666664</v>
      </c>
      <c r="D228" s="172">
        <v>44604.625</v>
      </c>
      <c r="E228" s="172">
        <v>44604.666666666664</v>
      </c>
      <c r="F228" s="172">
        <v>44604.708333333336</v>
      </c>
      <c r="G228" s="172">
        <v>44604.75</v>
      </c>
      <c r="H228" s="185" t="s">
        <v>1192</v>
      </c>
      <c r="I228" s="185" t="s">
        <v>177</v>
      </c>
      <c r="J228" s="185" t="s">
        <v>32</v>
      </c>
      <c r="K228">
        <v>3</v>
      </c>
      <c r="L228">
        <v>0</v>
      </c>
      <c r="M228" s="185" t="s">
        <v>818</v>
      </c>
      <c r="N228" s="172">
        <v>44704.722511574073</v>
      </c>
      <c r="O228" s="185" t="s">
        <v>166</v>
      </c>
      <c r="P228" s="185" t="s">
        <v>1362</v>
      </c>
      <c r="Q228" s="185" t="s">
        <v>1530</v>
      </c>
    </row>
    <row r="229" spans="1:17" x14ac:dyDescent="0.25">
      <c r="A229">
        <v>25</v>
      </c>
      <c r="B229" s="171">
        <v>44604</v>
      </c>
      <c r="C229" s="172">
        <v>44604.416666666664</v>
      </c>
      <c r="D229" s="172">
        <v>44604.625</v>
      </c>
      <c r="E229" s="172">
        <v>44604.666666666664</v>
      </c>
      <c r="F229" s="172">
        <v>44604.708333333336</v>
      </c>
      <c r="G229" s="172">
        <v>44604.75</v>
      </c>
      <c r="H229" s="185" t="s">
        <v>1198</v>
      </c>
      <c r="I229" s="185" t="s">
        <v>871</v>
      </c>
      <c r="J229" s="185" t="s">
        <v>67</v>
      </c>
      <c r="K229">
        <v>0</v>
      </c>
      <c r="L229">
        <v>2</v>
      </c>
      <c r="M229" s="185" t="s">
        <v>16</v>
      </c>
      <c r="N229" s="172">
        <v>44704.722511574073</v>
      </c>
      <c r="O229" s="185" t="s">
        <v>166</v>
      </c>
      <c r="P229" s="185" t="s">
        <v>1362</v>
      </c>
      <c r="Q229" s="185" t="s">
        <v>1530</v>
      </c>
    </row>
    <row r="230" spans="1:17" x14ac:dyDescent="0.25">
      <c r="A230">
        <v>25</v>
      </c>
      <c r="B230" s="171">
        <v>44604</v>
      </c>
      <c r="C230" s="172">
        <v>44604.520833333336</v>
      </c>
      <c r="D230" s="172">
        <v>44604.729166666664</v>
      </c>
      <c r="E230" s="172">
        <v>44604.770833333336</v>
      </c>
      <c r="F230" s="172">
        <v>44604.8125</v>
      </c>
      <c r="G230" s="172">
        <v>44604.854166666664</v>
      </c>
      <c r="H230" s="185" t="s">
        <v>1196</v>
      </c>
      <c r="I230" s="185" t="s">
        <v>872</v>
      </c>
      <c r="J230" s="185" t="s">
        <v>967</v>
      </c>
      <c r="K230">
        <v>0</v>
      </c>
      <c r="L230">
        <v>4</v>
      </c>
      <c r="M230" s="185" t="s">
        <v>45</v>
      </c>
      <c r="N230" s="172">
        <v>44704.722511574073</v>
      </c>
      <c r="O230" s="185" t="s">
        <v>166</v>
      </c>
      <c r="P230" s="185" t="s">
        <v>1362</v>
      </c>
      <c r="Q230" s="185" t="s">
        <v>1530</v>
      </c>
    </row>
    <row r="231" spans="1:17" x14ac:dyDescent="0.25">
      <c r="A231">
        <v>25</v>
      </c>
      <c r="B231" s="171">
        <v>44605</v>
      </c>
      <c r="C231" s="172">
        <v>44605.375</v>
      </c>
      <c r="D231" s="172">
        <v>44605.583333333336</v>
      </c>
      <c r="E231" s="172">
        <v>44605.625</v>
      </c>
      <c r="F231" s="172">
        <v>44605.666666666664</v>
      </c>
      <c r="G231" s="172">
        <v>44605.708333333336</v>
      </c>
      <c r="H231" s="185" t="s">
        <v>924</v>
      </c>
      <c r="I231" s="185" t="s">
        <v>169</v>
      </c>
      <c r="J231" s="185" t="s">
        <v>20</v>
      </c>
      <c r="K231">
        <v>0</v>
      </c>
      <c r="L231">
        <v>1</v>
      </c>
      <c r="M231" s="185" t="s">
        <v>41</v>
      </c>
      <c r="N231" s="172">
        <v>44704.722511574073</v>
      </c>
      <c r="O231" s="185" t="s">
        <v>166</v>
      </c>
      <c r="P231" s="185" t="s">
        <v>1362</v>
      </c>
      <c r="Q231" s="185" t="s">
        <v>1530</v>
      </c>
    </row>
    <row r="232" spans="1:17" x14ac:dyDescent="0.25">
      <c r="A232">
        <v>25</v>
      </c>
      <c r="B232" s="171">
        <v>44605</v>
      </c>
      <c r="C232" s="172">
        <v>44605.375</v>
      </c>
      <c r="D232" s="172">
        <v>44605.583333333336</v>
      </c>
      <c r="E232" s="172">
        <v>44605.625</v>
      </c>
      <c r="F232" s="172">
        <v>44605.666666666664</v>
      </c>
      <c r="G232" s="172">
        <v>44605.708333333336</v>
      </c>
      <c r="H232" s="185" t="s">
        <v>1195</v>
      </c>
      <c r="I232" s="185" t="s">
        <v>173</v>
      </c>
      <c r="J232" s="185" t="s">
        <v>53</v>
      </c>
      <c r="K232">
        <v>1</v>
      </c>
      <c r="L232">
        <v>0</v>
      </c>
      <c r="M232" s="185" t="s">
        <v>10</v>
      </c>
      <c r="N232" s="172">
        <v>44704.722511574073</v>
      </c>
      <c r="O232" s="185" t="s">
        <v>166</v>
      </c>
      <c r="P232" s="185" t="s">
        <v>1362</v>
      </c>
      <c r="Q232" s="185" t="s">
        <v>1530</v>
      </c>
    </row>
    <row r="233" spans="1:17" x14ac:dyDescent="0.25">
      <c r="A233">
        <v>25</v>
      </c>
      <c r="B233" s="171">
        <v>44605</v>
      </c>
      <c r="C233" s="172">
        <v>44605.375</v>
      </c>
      <c r="D233" s="172">
        <v>44605.583333333336</v>
      </c>
      <c r="E233" s="172">
        <v>44605.625</v>
      </c>
      <c r="F233" s="172">
        <v>44605.666666666664</v>
      </c>
      <c r="G233" s="172">
        <v>44605.708333333336</v>
      </c>
      <c r="H233" s="185" t="s">
        <v>1197</v>
      </c>
      <c r="I233" s="185" t="s">
        <v>171</v>
      </c>
      <c r="J233" s="185" t="s">
        <v>64</v>
      </c>
      <c r="K233">
        <v>0</v>
      </c>
      <c r="L233">
        <v>2</v>
      </c>
      <c r="M233" s="185" t="s">
        <v>74</v>
      </c>
      <c r="N233" s="172">
        <v>44704.722511574073</v>
      </c>
      <c r="O233" s="185" t="s">
        <v>166</v>
      </c>
      <c r="P233" s="185" t="s">
        <v>1362</v>
      </c>
      <c r="Q233" s="185" t="s">
        <v>1530</v>
      </c>
    </row>
    <row r="234" spans="1:17" x14ac:dyDescent="0.25">
      <c r="A234">
        <v>25</v>
      </c>
      <c r="B234" s="171">
        <v>44605</v>
      </c>
      <c r="C234" s="172">
        <v>44605.479166666664</v>
      </c>
      <c r="D234" s="172">
        <v>44605.6875</v>
      </c>
      <c r="E234" s="172">
        <v>44605.729166666664</v>
      </c>
      <c r="F234" s="172">
        <v>44605.770833333336</v>
      </c>
      <c r="G234" s="172">
        <v>44605.8125</v>
      </c>
      <c r="H234" s="185" t="s">
        <v>1193</v>
      </c>
      <c r="I234" s="185" t="s">
        <v>172</v>
      </c>
      <c r="J234" s="185" t="s">
        <v>36</v>
      </c>
      <c r="K234">
        <v>2</v>
      </c>
      <c r="L234">
        <v>2</v>
      </c>
      <c r="M234" s="185" t="s">
        <v>70</v>
      </c>
      <c r="N234" s="172">
        <v>44704.722511574073</v>
      </c>
      <c r="O234" s="185" t="s">
        <v>166</v>
      </c>
      <c r="P234" s="185" t="s">
        <v>1362</v>
      </c>
      <c r="Q234" s="185" t="s">
        <v>1530</v>
      </c>
    </row>
    <row r="235" spans="1:17" x14ac:dyDescent="0.25">
      <c r="A235">
        <v>18</v>
      </c>
      <c r="B235" s="171">
        <v>44607</v>
      </c>
      <c r="C235" s="172">
        <v>44607.635416666664</v>
      </c>
      <c r="D235" s="172">
        <v>44607.84375</v>
      </c>
      <c r="E235" s="172">
        <v>44607.885416666664</v>
      </c>
      <c r="F235" s="172">
        <v>44607.927083333336</v>
      </c>
      <c r="G235" s="172">
        <v>44607.96875</v>
      </c>
      <c r="H235" s="185" t="s">
        <v>1135</v>
      </c>
      <c r="I235" s="185" t="s">
        <v>174</v>
      </c>
      <c r="J235" s="185" t="s">
        <v>49</v>
      </c>
      <c r="K235">
        <v>2</v>
      </c>
      <c r="L235">
        <v>0</v>
      </c>
      <c r="M235" s="185" t="s">
        <v>16</v>
      </c>
      <c r="N235" s="172">
        <v>44704.722511574073</v>
      </c>
      <c r="O235" s="185" t="s">
        <v>166</v>
      </c>
      <c r="P235" s="185" t="s">
        <v>1362</v>
      </c>
      <c r="Q235" s="185" t="s">
        <v>1530</v>
      </c>
    </row>
    <row r="236" spans="1:17" x14ac:dyDescent="0.25">
      <c r="A236">
        <v>26</v>
      </c>
      <c r="B236" s="171">
        <v>44611</v>
      </c>
      <c r="C236" s="172">
        <v>44611.3125</v>
      </c>
      <c r="D236" s="172">
        <v>44611.520833333336</v>
      </c>
      <c r="E236" s="172">
        <v>44611.5625</v>
      </c>
      <c r="F236" s="172">
        <v>44611.604166666664</v>
      </c>
      <c r="G236" s="172">
        <v>44611.645833333336</v>
      </c>
      <c r="H236" s="185" t="s">
        <v>1203</v>
      </c>
      <c r="I236" s="185" t="s">
        <v>167</v>
      </c>
      <c r="J236" s="185" t="s">
        <v>70</v>
      </c>
      <c r="K236">
        <v>1</v>
      </c>
      <c r="L236">
        <v>1</v>
      </c>
      <c r="M236" s="185" t="s">
        <v>53</v>
      </c>
      <c r="N236" s="172">
        <v>44704.722511574073</v>
      </c>
      <c r="O236" s="185" t="s">
        <v>166</v>
      </c>
      <c r="P236" s="185" t="s">
        <v>1362</v>
      </c>
      <c r="Q236" s="185" t="s">
        <v>1530</v>
      </c>
    </row>
    <row r="237" spans="1:17" x14ac:dyDescent="0.25">
      <c r="A237">
        <v>26</v>
      </c>
      <c r="B237" s="171">
        <v>44611</v>
      </c>
      <c r="C237" s="172">
        <v>44611.416666666664</v>
      </c>
      <c r="D237" s="172">
        <v>44611.625</v>
      </c>
      <c r="E237" s="172">
        <v>44611.666666666664</v>
      </c>
      <c r="F237" s="172">
        <v>44611.708333333336</v>
      </c>
      <c r="G237" s="172">
        <v>44611.75</v>
      </c>
      <c r="H237" s="185" t="s">
        <v>926</v>
      </c>
      <c r="I237" s="185" t="s">
        <v>175</v>
      </c>
      <c r="J237" s="185" t="s">
        <v>6</v>
      </c>
      <c r="K237">
        <v>2</v>
      </c>
      <c r="L237">
        <v>1</v>
      </c>
      <c r="M237" s="185" t="s">
        <v>364</v>
      </c>
      <c r="N237" s="172">
        <v>44704.722511574073</v>
      </c>
      <c r="O237" s="185" t="s">
        <v>166</v>
      </c>
      <c r="P237" s="185" t="s">
        <v>1362</v>
      </c>
      <c r="Q237" s="185" t="s">
        <v>1530</v>
      </c>
    </row>
    <row r="238" spans="1:17" x14ac:dyDescent="0.25">
      <c r="A238">
        <v>26</v>
      </c>
      <c r="B238" s="171">
        <v>44611</v>
      </c>
      <c r="C238" s="172">
        <v>44611.416666666664</v>
      </c>
      <c r="D238" s="172">
        <v>44611.625</v>
      </c>
      <c r="E238" s="172">
        <v>44611.666666666664</v>
      </c>
      <c r="F238" s="172">
        <v>44611.708333333336</v>
      </c>
      <c r="G238" s="172">
        <v>44611.75</v>
      </c>
      <c r="H238" s="185" t="s">
        <v>927</v>
      </c>
      <c r="I238" s="185" t="s">
        <v>176</v>
      </c>
      <c r="J238" s="185" t="s">
        <v>10</v>
      </c>
      <c r="K238">
        <v>0</v>
      </c>
      <c r="L238">
        <v>1</v>
      </c>
      <c r="M238" s="185" t="s">
        <v>67</v>
      </c>
      <c r="N238" s="172">
        <v>44704.722511574073</v>
      </c>
      <c r="O238" s="185" t="s">
        <v>166</v>
      </c>
      <c r="P238" s="185" t="s">
        <v>1362</v>
      </c>
      <c r="Q238" s="185" t="s">
        <v>1530</v>
      </c>
    </row>
    <row r="239" spans="1:17" x14ac:dyDescent="0.25">
      <c r="A239">
        <v>26</v>
      </c>
      <c r="B239" s="171">
        <v>44611</v>
      </c>
      <c r="C239" s="172">
        <v>44611.416666666664</v>
      </c>
      <c r="D239" s="172">
        <v>44611.625</v>
      </c>
      <c r="E239" s="172">
        <v>44611.666666666664</v>
      </c>
      <c r="F239" s="172">
        <v>44611.708333333336</v>
      </c>
      <c r="G239" s="172">
        <v>44611.75</v>
      </c>
      <c r="H239" s="185" t="s">
        <v>1199</v>
      </c>
      <c r="I239" s="185" t="s">
        <v>875</v>
      </c>
      <c r="J239" s="185" t="s">
        <v>16</v>
      </c>
      <c r="K239">
        <v>0</v>
      </c>
      <c r="L239">
        <v>3</v>
      </c>
      <c r="M239" s="185" t="s">
        <v>20</v>
      </c>
      <c r="N239" s="172">
        <v>44704.722511574073</v>
      </c>
      <c r="O239" s="185" t="s">
        <v>166</v>
      </c>
      <c r="P239" s="185" t="s">
        <v>1362</v>
      </c>
      <c r="Q239" s="185" t="s">
        <v>1530</v>
      </c>
    </row>
    <row r="240" spans="1:17" x14ac:dyDescent="0.25">
      <c r="A240">
        <v>26</v>
      </c>
      <c r="B240" s="171">
        <v>44611</v>
      </c>
      <c r="C240" s="172">
        <v>44611.416666666664</v>
      </c>
      <c r="D240" s="172">
        <v>44611.625</v>
      </c>
      <c r="E240" s="172">
        <v>44611.666666666664</v>
      </c>
      <c r="F240" s="172">
        <v>44611.708333333336</v>
      </c>
      <c r="G240" s="172">
        <v>44611.75</v>
      </c>
      <c r="H240" s="185" t="s">
        <v>928</v>
      </c>
      <c r="I240" s="185" t="s">
        <v>170</v>
      </c>
      <c r="J240" s="185" t="s">
        <v>28</v>
      </c>
      <c r="K240">
        <v>0</v>
      </c>
      <c r="L240">
        <v>1</v>
      </c>
      <c r="M240" s="185" t="s">
        <v>24</v>
      </c>
      <c r="N240" s="172">
        <v>44704.722511574073</v>
      </c>
      <c r="O240" s="185" t="s">
        <v>166</v>
      </c>
      <c r="P240" s="185" t="s">
        <v>1362</v>
      </c>
      <c r="Q240" s="185" t="s">
        <v>1530</v>
      </c>
    </row>
    <row r="241" spans="1:17" x14ac:dyDescent="0.25">
      <c r="A241">
        <v>26</v>
      </c>
      <c r="B241" s="171">
        <v>44611</v>
      </c>
      <c r="C241" s="172">
        <v>44611.416666666664</v>
      </c>
      <c r="D241" s="172">
        <v>44611.625</v>
      </c>
      <c r="E241" s="172">
        <v>44611.666666666664</v>
      </c>
      <c r="F241" s="172">
        <v>44611.708333333336</v>
      </c>
      <c r="G241" s="172">
        <v>44611.75</v>
      </c>
      <c r="H241" s="185" t="s">
        <v>1201</v>
      </c>
      <c r="I241" s="185" t="s">
        <v>165</v>
      </c>
      <c r="J241" s="185" t="s">
        <v>41</v>
      </c>
      <c r="K241">
        <v>3</v>
      </c>
      <c r="L241">
        <v>1</v>
      </c>
      <c r="M241" s="185" t="s">
        <v>967</v>
      </c>
      <c r="N241" s="172">
        <v>44704.722511574073</v>
      </c>
      <c r="O241" s="185" t="s">
        <v>166</v>
      </c>
      <c r="P241" s="185" t="s">
        <v>1362</v>
      </c>
      <c r="Q241" s="185" t="s">
        <v>1530</v>
      </c>
    </row>
    <row r="242" spans="1:17" x14ac:dyDescent="0.25">
      <c r="A242">
        <v>26</v>
      </c>
      <c r="B242" s="171">
        <v>44611</v>
      </c>
      <c r="C242" s="172">
        <v>44611.416666666664</v>
      </c>
      <c r="D242" s="172">
        <v>44611.625</v>
      </c>
      <c r="E242" s="172">
        <v>44611.666666666664</v>
      </c>
      <c r="F242" s="172">
        <v>44611.708333333336</v>
      </c>
      <c r="G242" s="172">
        <v>44611.75</v>
      </c>
      <c r="H242" s="185" t="s">
        <v>929</v>
      </c>
      <c r="I242" s="185" t="s">
        <v>178</v>
      </c>
      <c r="J242" s="185" t="s">
        <v>61</v>
      </c>
      <c r="K242">
        <v>2</v>
      </c>
      <c r="L242">
        <v>0</v>
      </c>
      <c r="M242" s="185" t="s">
        <v>32</v>
      </c>
      <c r="N242" s="172">
        <v>44704.722511574073</v>
      </c>
      <c r="O242" s="185" t="s">
        <v>166</v>
      </c>
      <c r="P242" s="185" t="s">
        <v>1362</v>
      </c>
      <c r="Q242" s="185" t="s">
        <v>1530</v>
      </c>
    </row>
    <row r="243" spans="1:17" x14ac:dyDescent="0.25">
      <c r="A243">
        <v>26</v>
      </c>
      <c r="B243" s="171">
        <v>44611</v>
      </c>
      <c r="C243" s="172">
        <v>44611.520833333336</v>
      </c>
      <c r="D243" s="172">
        <v>44611.729166666664</v>
      </c>
      <c r="E243" s="172">
        <v>44611.770833333336</v>
      </c>
      <c r="F243" s="172">
        <v>44611.8125</v>
      </c>
      <c r="G243" s="172">
        <v>44611.854166666664</v>
      </c>
      <c r="H243" s="185" t="s">
        <v>1202</v>
      </c>
      <c r="I243" s="185" t="s">
        <v>179</v>
      </c>
      <c r="J243" s="185" t="s">
        <v>45</v>
      </c>
      <c r="K243">
        <v>2</v>
      </c>
      <c r="L243">
        <v>3</v>
      </c>
      <c r="M243" s="185" t="s">
        <v>64</v>
      </c>
      <c r="N243" s="172">
        <v>44704.722511574073</v>
      </c>
      <c r="O243" s="185" t="s">
        <v>166</v>
      </c>
      <c r="P243" s="185" t="s">
        <v>1362</v>
      </c>
      <c r="Q243" s="185" t="s">
        <v>1530</v>
      </c>
    </row>
    <row r="244" spans="1:17" x14ac:dyDescent="0.25">
      <c r="A244">
        <v>26</v>
      </c>
      <c r="B244" s="171">
        <v>44612</v>
      </c>
      <c r="C244" s="172">
        <v>44612.375</v>
      </c>
      <c r="D244" s="172">
        <v>44612.583333333336</v>
      </c>
      <c r="E244" s="172">
        <v>44612.625</v>
      </c>
      <c r="F244" s="172">
        <v>44612.666666666664</v>
      </c>
      <c r="G244" s="172">
        <v>44612.708333333336</v>
      </c>
      <c r="H244" s="185" t="s">
        <v>1200</v>
      </c>
      <c r="I244" s="185" t="s">
        <v>820</v>
      </c>
      <c r="J244" s="185" t="s">
        <v>818</v>
      </c>
      <c r="K244">
        <v>2</v>
      </c>
      <c r="L244">
        <v>4</v>
      </c>
      <c r="M244" s="185" t="s">
        <v>49</v>
      </c>
      <c r="N244" s="172">
        <v>44704.722511574073</v>
      </c>
      <c r="O244" s="185" t="s">
        <v>166</v>
      </c>
      <c r="P244" s="185" t="s">
        <v>1362</v>
      </c>
      <c r="Q244" s="185" t="s">
        <v>1530</v>
      </c>
    </row>
    <row r="245" spans="1:17" x14ac:dyDescent="0.25">
      <c r="A245">
        <v>26</v>
      </c>
      <c r="B245" s="171">
        <v>44612</v>
      </c>
      <c r="C245" s="172">
        <v>44612.479166666664</v>
      </c>
      <c r="D245" s="172">
        <v>44612.6875</v>
      </c>
      <c r="E245" s="172">
        <v>44612.729166666664</v>
      </c>
      <c r="F245" s="172">
        <v>44612.770833333336</v>
      </c>
      <c r="G245" s="172">
        <v>44612.8125</v>
      </c>
      <c r="H245" s="185" t="s">
        <v>1204</v>
      </c>
      <c r="I245" s="185" t="s">
        <v>182</v>
      </c>
      <c r="J245" s="185" t="s">
        <v>74</v>
      </c>
      <c r="K245">
        <v>2</v>
      </c>
      <c r="L245">
        <v>1</v>
      </c>
      <c r="M245" s="185" t="s">
        <v>36</v>
      </c>
      <c r="N245" s="172">
        <v>44704.722511574073</v>
      </c>
      <c r="O245" s="185" t="s">
        <v>166</v>
      </c>
      <c r="P245" s="185" t="s">
        <v>1362</v>
      </c>
      <c r="Q245" s="185" t="s">
        <v>1530</v>
      </c>
    </row>
    <row r="246" spans="1:17" x14ac:dyDescent="0.25">
      <c r="A246">
        <v>13</v>
      </c>
      <c r="B246" s="171">
        <v>44615</v>
      </c>
      <c r="C246" s="172">
        <v>44615.604166666664</v>
      </c>
      <c r="D246" s="172">
        <v>44615.8125</v>
      </c>
      <c r="E246" s="172">
        <v>44615.854166666664</v>
      </c>
      <c r="F246" s="172">
        <v>44615.895833333336</v>
      </c>
      <c r="G246" s="172">
        <v>44615.9375</v>
      </c>
      <c r="H246" s="185" t="s">
        <v>1098</v>
      </c>
      <c r="I246" s="185" t="s">
        <v>169</v>
      </c>
      <c r="J246" s="185" t="s">
        <v>20</v>
      </c>
      <c r="K246">
        <v>1</v>
      </c>
      <c r="L246">
        <v>0</v>
      </c>
      <c r="M246" s="185" t="s">
        <v>64</v>
      </c>
      <c r="N246" s="172">
        <v>44704.722511574073</v>
      </c>
      <c r="O246" s="185" t="s">
        <v>166</v>
      </c>
      <c r="P246" s="185" t="s">
        <v>1362</v>
      </c>
      <c r="Q246" s="185" t="s">
        <v>1530</v>
      </c>
    </row>
    <row r="247" spans="1:17" x14ac:dyDescent="0.25">
      <c r="A247">
        <v>18</v>
      </c>
      <c r="B247" s="171">
        <v>44615</v>
      </c>
      <c r="C247" s="172">
        <v>44615.604166666664</v>
      </c>
      <c r="D247" s="172">
        <v>44615.8125</v>
      </c>
      <c r="E247" s="172">
        <v>44615.854166666664</v>
      </c>
      <c r="F247" s="172">
        <v>44615.895833333336</v>
      </c>
      <c r="G247" s="172">
        <v>44615.9375</v>
      </c>
      <c r="H247" s="185" t="s">
        <v>914</v>
      </c>
      <c r="I247" s="185" t="s">
        <v>871</v>
      </c>
      <c r="J247" s="185" t="s">
        <v>67</v>
      </c>
      <c r="K247">
        <v>1</v>
      </c>
      <c r="L247">
        <v>4</v>
      </c>
      <c r="M247" s="185" t="s">
        <v>28</v>
      </c>
      <c r="N247" s="172">
        <v>44704.722511574073</v>
      </c>
      <c r="O247" s="185" t="s">
        <v>166</v>
      </c>
      <c r="P247" s="185" t="s">
        <v>1362</v>
      </c>
      <c r="Q247" s="185" t="s">
        <v>1530</v>
      </c>
    </row>
    <row r="248" spans="1:17" x14ac:dyDescent="0.25">
      <c r="A248">
        <v>19</v>
      </c>
      <c r="B248" s="171">
        <v>44615</v>
      </c>
      <c r="C248" s="172">
        <v>44615.614583333336</v>
      </c>
      <c r="D248" s="172">
        <v>44615.822916666664</v>
      </c>
      <c r="E248" s="172">
        <v>44615.864583333336</v>
      </c>
      <c r="F248" s="172">
        <v>44615.90625</v>
      </c>
      <c r="G248" s="172">
        <v>44615.947916666664</v>
      </c>
      <c r="H248" s="185" t="s">
        <v>1141</v>
      </c>
      <c r="I248" s="185" t="s">
        <v>165</v>
      </c>
      <c r="J248" s="185" t="s">
        <v>41</v>
      </c>
      <c r="K248">
        <v>6</v>
      </c>
      <c r="L248">
        <v>0</v>
      </c>
      <c r="M248" s="185" t="s">
        <v>818</v>
      </c>
      <c r="N248" s="172">
        <v>44704.722511574073</v>
      </c>
      <c r="O248" s="185" t="s">
        <v>166</v>
      </c>
      <c r="P248" s="185" t="s">
        <v>1362</v>
      </c>
      <c r="Q248" s="185" t="s">
        <v>1530</v>
      </c>
    </row>
    <row r="249" spans="1:17" x14ac:dyDescent="0.25">
      <c r="A249">
        <v>20</v>
      </c>
      <c r="B249" s="171">
        <v>44616</v>
      </c>
      <c r="C249" s="172">
        <v>44616.614583333336</v>
      </c>
      <c r="D249" s="172">
        <v>44616.822916666664</v>
      </c>
      <c r="E249" s="172">
        <v>44616.864583333336</v>
      </c>
      <c r="F249" s="172">
        <v>44616.90625</v>
      </c>
      <c r="G249" s="172">
        <v>44616.947916666664</v>
      </c>
      <c r="H249" s="185" t="s">
        <v>1148</v>
      </c>
      <c r="I249" s="185" t="s">
        <v>175</v>
      </c>
      <c r="J249" s="185" t="s">
        <v>6</v>
      </c>
      <c r="K249">
        <v>2</v>
      </c>
      <c r="L249">
        <v>1</v>
      </c>
      <c r="M249" s="185" t="s">
        <v>74</v>
      </c>
      <c r="N249" s="172">
        <v>44704.722511574073</v>
      </c>
      <c r="O249" s="185" t="s">
        <v>166</v>
      </c>
      <c r="P249" s="185" t="s">
        <v>1362</v>
      </c>
      <c r="Q249" s="185" t="s">
        <v>1530</v>
      </c>
    </row>
    <row r="250" spans="1:17" x14ac:dyDescent="0.25">
      <c r="A250">
        <v>27</v>
      </c>
      <c r="B250" s="171">
        <v>44617</v>
      </c>
      <c r="C250" s="172">
        <v>44617.625</v>
      </c>
      <c r="D250" s="172">
        <v>44617.833333333336</v>
      </c>
      <c r="E250" s="172">
        <v>44617.875</v>
      </c>
      <c r="F250" s="172">
        <v>44617.916666666664</v>
      </c>
      <c r="G250" s="172">
        <v>44617.958333333336</v>
      </c>
      <c r="H250" s="185" t="s">
        <v>1211</v>
      </c>
      <c r="I250" s="185" t="s">
        <v>178</v>
      </c>
      <c r="J250" s="185" t="s">
        <v>61</v>
      </c>
      <c r="K250">
        <v>2</v>
      </c>
      <c r="L250">
        <v>0</v>
      </c>
      <c r="M250" s="185" t="s">
        <v>967</v>
      </c>
      <c r="N250" s="172">
        <v>44704.722511574073</v>
      </c>
      <c r="O250" s="185" t="s">
        <v>166</v>
      </c>
      <c r="P250" s="185" t="s">
        <v>1362</v>
      </c>
      <c r="Q250" s="185" t="s">
        <v>1530</v>
      </c>
    </row>
    <row r="251" spans="1:17" x14ac:dyDescent="0.25">
      <c r="A251">
        <v>27</v>
      </c>
      <c r="B251" s="171">
        <v>44618</v>
      </c>
      <c r="C251" s="172">
        <v>44618.3125</v>
      </c>
      <c r="D251" s="172">
        <v>44618.520833333336</v>
      </c>
      <c r="E251" s="172">
        <v>44618.5625</v>
      </c>
      <c r="F251" s="172">
        <v>44618.604166666664</v>
      </c>
      <c r="G251" s="172">
        <v>44618.645833333336</v>
      </c>
      <c r="H251" s="185" t="s">
        <v>1209</v>
      </c>
      <c r="I251" s="185" t="s">
        <v>820</v>
      </c>
      <c r="J251" s="185" t="s">
        <v>818</v>
      </c>
      <c r="K251">
        <v>0</v>
      </c>
      <c r="L251">
        <v>4</v>
      </c>
      <c r="M251" s="185" t="s">
        <v>64</v>
      </c>
      <c r="N251" s="172">
        <v>44704.722511574073</v>
      </c>
      <c r="O251" s="185" t="s">
        <v>166</v>
      </c>
      <c r="P251" s="185" t="s">
        <v>1362</v>
      </c>
      <c r="Q251" s="185" t="s">
        <v>1530</v>
      </c>
    </row>
    <row r="252" spans="1:17" x14ac:dyDescent="0.25">
      <c r="A252">
        <v>27</v>
      </c>
      <c r="B252" s="171">
        <v>44618</v>
      </c>
      <c r="C252" s="172">
        <v>44618.416666666664</v>
      </c>
      <c r="D252" s="172">
        <v>44618.625</v>
      </c>
      <c r="E252" s="172">
        <v>44618.666666666664</v>
      </c>
      <c r="F252" s="172">
        <v>44618.708333333336</v>
      </c>
      <c r="G252" s="172">
        <v>44618.75</v>
      </c>
      <c r="H252" s="185" t="s">
        <v>1205</v>
      </c>
      <c r="I252" s="185" t="s">
        <v>867</v>
      </c>
      <c r="J252" s="185" t="s">
        <v>364</v>
      </c>
      <c r="K252">
        <v>0</v>
      </c>
      <c r="L252">
        <v>2</v>
      </c>
      <c r="M252" s="185" t="s">
        <v>53</v>
      </c>
      <c r="N252" s="172">
        <v>44704.722511574073</v>
      </c>
      <c r="O252" s="185" t="s">
        <v>166</v>
      </c>
      <c r="P252" s="185" t="s">
        <v>1362</v>
      </c>
      <c r="Q252" s="185" t="s">
        <v>1530</v>
      </c>
    </row>
    <row r="253" spans="1:17" x14ac:dyDescent="0.25">
      <c r="A253">
        <v>27</v>
      </c>
      <c r="B253" s="171">
        <v>44618</v>
      </c>
      <c r="C253" s="172">
        <v>44618.416666666664</v>
      </c>
      <c r="D253" s="172">
        <v>44618.625</v>
      </c>
      <c r="E253" s="172">
        <v>44618.666666666664</v>
      </c>
      <c r="F253" s="172">
        <v>44618.708333333336</v>
      </c>
      <c r="G253" s="172">
        <v>44618.75</v>
      </c>
      <c r="H253" s="185" t="s">
        <v>931</v>
      </c>
      <c r="I253" s="185" t="s">
        <v>170</v>
      </c>
      <c r="J253" s="185" t="s">
        <v>28</v>
      </c>
      <c r="K253">
        <v>1</v>
      </c>
      <c r="L253">
        <v>1</v>
      </c>
      <c r="M253" s="185" t="s">
        <v>20</v>
      </c>
      <c r="N253" s="172">
        <v>44704.722511574073</v>
      </c>
      <c r="O253" s="185" t="s">
        <v>166</v>
      </c>
      <c r="P253" s="185" t="s">
        <v>1362</v>
      </c>
      <c r="Q253" s="185" t="s">
        <v>1530</v>
      </c>
    </row>
    <row r="254" spans="1:17" x14ac:dyDescent="0.25">
      <c r="A254">
        <v>27</v>
      </c>
      <c r="B254" s="171">
        <v>44618</v>
      </c>
      <c r="C254" s="172">
        <v>44618.416666666664</v>
      </c>
      <c r="D254" s="172">
        <v>44618.625</v>
      </c>
      <c r="E254" s="172">
        <v>44618.666666666664</v>
      </c>
      <c r="F254" s="172">
        <v>44618.708333333336</v>
      </c>
      <c r="G254" s="172">
        <v>44618.75</v>
      </c>
      <c r="H254" s="185" t="s">
        <v>1210</v>
      </c>
      <c r="I254" s="185" t="s">
        <v>174</v>
      </c>
      <c r="J254" s="185" t="s">
        <v>49</v>
      </c>
      <c r="K254">
        <v>0</v>
      </c>
      <c r="L254">
        <v>0</v>
      </c>
      <c r="M254" s="185" t="s">
        <v>67</v>
      </c>
      <c r="N254" s="172">
        <v>44704.722511574073</v>
      </c>
      <c r="O254" s="185" t="s">
        <v>166</v>
      </c>
      <c r="P254" s="185" t="s">
        <v>1362</v>
      </c>
      <c r="Q254" s="185" t="s">
        <v>1530</v>
      </c>
    </row>
    <row r="255" spans="1:17" x14ac:dyDescent="0.25">
      <c r="A255">
        <v>27</v>
      </c>
      <c r="B255" s="171">
        <v>44618</v>
      </c>
      <c r="C255" s="172">
        <v>44618.4375</v>
      </c>
      <c r="D255" s="172">
        <v>44618.645833333336</v>
      </c>
      <c r="E255" s="172">
        <v>44618.6875</v>
      </c>
      <c r="F255" s="172">
        <v>44618.729166666664</v>
      </c>
      <c r="G255" s="172">
        <v>44618.770833333336</v>
      </c>
      <c r="H255" s="185" t="s">
        <v>1206</v>
      </c>
      <c r="I255" s="185" t="s">
        <v>875</v>
      </c>
      <c r="J255" s="185" t="s">
        <v>16</v>
      </c>
      <c r="K255">
        <v>0</v>
      </c>
      <c r="L255">
        <v>2</v>
      </c>
      <c r="M255" s="185" t="s">
        <v>10</v>
      </c>
      <c r="N255" s="172">
        <v>44704.722511574073</v>
      </c>
      <c r="O255" s="185" t="s">
        <v>166</v>
      </c>
      <c r="P255" s="185" t="s">
        <v>1362</v>
      </c>
      <c r="Q255" s="185" t="s">
        <v>1530</v>
      </c>
    </row>
    <row r="256" spans="1:17" x14ac:dyDescent="0.25">
      <c r="A256">
        <v>27</v>
      </c>
      <c r="B256" s="171">
        <v>44618</v>
      </c>
      <c r="C256" s="172">
        <v>44618.520833333336</v>
      </c>
      <c r="D256" s="172">
        <v>44618.729166666664</v>
      </c>
      <c r="E256" s="172">
        <v>44618.770833333336</v>
      </c>
      <c r="F256" s="172">
        <v>44618.8125</v>
      </c>
      <c r="G256" s="172">
        <v>44618.854166666664</v>
      </c>
      <c r="H256" s="185" t="s">
        <v>1208</v>
      </c>
      <c r="I256" s="185" t="s">
        <v>177</v>
      </c>
      <c r="J256" s="185" t="s">
        <v>32</v>
      </c>
      <c r="K256">
        <v>0</v>
      </c>
      <c r="L256">
        <v>1</v>
      </c>
      <c r="M256" s="185" t="s">
        <v>45</v>
      </c>
      <c r="N256" s="172">
        <v>44704.722511574073</v>
      </c>
      <c r="O256" s="185" t="s">
        <v>166</v>
      </c>
      <c r="P256" s="185" t="s">
        <v>1362</v>
      </c>
      <c r="Q256" s="185" t="s">
        <v>1530</v>
      </c>
    </row>
    <row r="257" spans="1:17" x14ac:dyDescent="0.25">
      <c r="A257">
        <v>27</v>
      </c>
      <c r="B257" s="171">
        <v>44619</v>
      </c>
      <c r="C257" s="172">
        <v>44619.375</v>
      </c>
      <c r="D257" s="172">
        <v>44619.583333333336</v>
      </c>
      <c r="E257" s="172">
        <v>44619.625</v>
      </c>
      <c r="F257" s="172">
        <v>44619.666666666664</v>
      </c>
      <c r="G257" s="172">
        <v>44619.708333333336</v>
      </c>
      <c r="H257" s="185" t="s">
        <v>1212</v>
      </c>
      <c r="I257" s="185" t="s">
        <v>167</v>
      </c>
      <c r="J257" s="185" t="s">
        <v>70</v>
      </c>
      <c r="K257">
        <v>1</v>
      </c>
      <c r="L257">
        <v>0</v>
      </c>
      <c r="M257" s="185" t="s">
        <v>74</v>
      </c>
      <c r="N257" s="172">
        <v>44704.722511574073</v>
      </c>
      <c r="O257" s="185" t="s">
        <v>166</v>
      </c>
      <c r="P257" s="185" t="s">
        <v>1362</v>
      </c>
      <c r="Q257" s="185" t="s">
        <v>1530</v>
      </c>
    </row>
    <row r="258" spans="1:17" x14ac:dyDescent="0.25">
      <c r="A258">
        <v>22</v>
      </c>
      <c r="B258" s="171">
        <v>44621</v>
      </c>
      <c r="C258" s="172">
        <v>44621.614583333336</v>
      </c>
      <c r="D258" s="172">
        <v>44621.822916666664</v>
      </c>
      <c r="E258" s="172">
        <v>44621.864583333336</v>
      </c>
      <c r="F258" s="172">
        <v>44621.90625</v>
      </c>
      <c r="G258" s="172">
        <v>44621.947916666664</v>
      </c>
      <c r="H258" s="185" t="s">
        <v>1168</v>
      </c>
      <c r="I258" s="185" t="s">
        <v>169</v>
      </c>
      <c r="J258" s="185" t="s">
        <v>20</v>
      </c>
      <c r="K258">
        <v>0</v>
      </c>
      <c r="L258">
        <v>2</v>
      </c>
      <c r="M258" s="185" t="s">
        <v>36</v>
      </c>
      <c r="N258" s="172">
        <v>44704.722511574073</v>
      </c>
      <c r="O258" s="185" t="s">
        <v>166</v>
      </c>
      <c r="P258" s="185" t="s">
        <v>1362</v>
      </c>
      <c r="Q258" s="185" t="s">
        <v>1530</v>
      </c>
    </row>
    <row r="259" spans="1:17" x14ac:dyDescent="0.25">
      <c r="A259">
        <v>28</v>
      </c>
      <c r="B259" s="171">
        <v>44625</v>
      </c>
      <c r="C259" s="172">
        <v>44625.3125</v>
      </c>
      <c r="D259" s="172">
        <v>44625.520833333336</v>
      </c>
      <c r="E259" s="172">
        <v>44625.5625</v>
      </c>
      <c r="F259" s="172">
        <v>44625.604166666664</v>
      </c>
      <c r="G259" s="172">
        <v>44625.645833333336</v>
      </c>
      <c r="H259" s="185" t="s">
        <v>1213</v>
      </c>
      <c r="I259" s="185" t="s">
        <v>172</v>
      </c>
      <c r="J259" s="185" t="s">
        <v>36</v>
      </c>
      <c r="K259">
        <v>1</v>
      </c>
      <c r="L259">
        <v>0</v>
      </c>
      <c r="M259" s="185" t="s">
        <v>818</v>
      </c>
      <c r="N259" s="172">
        <v>44704.722511574073</v>
      </c>
      <c r="O259" s="185" t="s">
        <v>166</v>
      </c>
      <c r="P259" s="185" t="s">
        <v>1362</v>
      </c>
      <c r="Q259" s="185" t="s">
        <v>1530</v>
      </c>
    </row>
    <row r="260" spans="1:17" x14ac:dyDescent="0.25">
      <c r="A260">
        <v>28</v>
      </c>
      <c r="B260" s="171">
        <v>44625</v>
      </c>
      <c r="C260" s="172">
        <v>44625.416666666664</v>
      </c>
      <c r="D260" s="172">
        <v>44625.625</v>
      </c>
      <c r="E260" s="172">
        <v>44625.666666666664</v>
      </c>
      <c r="F260" s="172">
        <v>44625.708333333336</v>
      </c>
      <c r="G260" s="172">
        <v>44625.75</v>
      </c>
      <c r="H260" s="185" t="s">
        <v>932</v>
      </c>
      <c r="I260" s="185" t="s">
        <v>176</v>
      </c>
      <c r="J260" s="185" t="s">
        <v>10</v>
      </c>
      <c r="K260">
        <v>4</v>
      </c>
      <c r="L260">
        <v>0</v>
      </c>
      <c r="M260" s="185" t="s">
        <v>61</v>
      </c>
      <c r="N260" s="172">
        <v>44704.722511574073</v>
      </c>
      <c r="O260" s="185" t="s">
        <v>166</v>
      </c>
      <c r="P260" s="185" t="s">
        <v>1362</v>
      </c>
      <c r="Q260" s="185" t="s">
        <v>1530</v>
      </c>
    </row>
    <row r="261" spans="1:17" x14ac:dyDescent="0.25">
      <c r="A261">
        <v>28</v>
      </c>
      <c r="B261" s="171">
        <v>44625</v>
      </c>
      <c r="C261" s="172">
        <v>44625.416666666664</v>
      </c>
      <c r="D261" s="172">
        <v>44625.625</v>
      </c>
      <c r="E261" s="172">
        <v>44625.666666666664</v>
      </c>
      <c r="F261" s="172">
        <v>44625.708333333336</v>
      </c>
      <c r="G261" s="172">
        <v>44625.75</v>
      </c>
      <c r="H261" s="185" t="s">
        <v>933</v>
      </c>
      <c r="I261" s="185" t="s">
        <v>169</v>
      </c>
      <c r="J261" s="185" t="s">
        <v>20</v>
      </c>
      <c r="K261">
        <v>0</v>
      </c>
      <c r="L261">
        <v>4</v>
      </c>
      <c r="M261" s="185" t="s">
        <v>24</v>
      </c>
      <c r="N261" s="172">
        <v>44704.722511574073</v>
      </c>
      <c r="O261" s="185" t="s">
        <v>166</v>
      </c>
      <c r="P261" s="185" t="s">
        <v>1362</v>
      </c>
      <c r="Q261" s="185" t="s">
        <v>1530</v>
      </c>
    </row>
    <row r="262" spans="1:17" x14ac:dyDescent="0.25">
      <c r="A262">
        <v>28</v>
      </c>
      <c r="B262" s="171">
        <v>44625</v>
      </c>
      <c r="C262" s="172">
        <v>44625.416666666664</v>
      </c>
      <c r="D262" s="172">
        <v>44625.625</v>
      </c>
      <c r="E262" s="172">
        <v>44625.666666666664</v>
      </c>
      <c r="F262" s="172">
        <v>44625.708333333336</v>
      </c>
      <c r="G262" s="172">
        <v>44625.75</v>
      </c>
      <c r="H262" s="185" t="s">
        <v>1216</v>
      </c>
      <c r="I262" s="185" t="s">
        <v>173</v>
      </c>
      <c r="J262" s="185" t="s">
        <v>53</v>
      </c>
      <c r="K262">
        <v>2</v>
      </c>
      <c r="L262">
        <v>1</v>
      </c>
      <c r="M262" s="185" t="s">
        <v>16</v>
      </c>
      <c r="N262" s="172">
        <v>44704.722511574073</v>
      </c>
      <c r="O262" s="185" t="s">
        <v>166</v>
      </c>
      <c r="P262" s="185" t="s">
        <v>1362</v>
      </c>
      <c r="Q262" s="185" t="s">
        <v>1530</v>
      </c>
    </row>
    <row r="263" spans="1:17" x14ac:dyDescent="0.25">
      <c r="A263">
        <v>28</v>
      </c>
      <c r="B263" s="171">
        <v>44625</v>
      </c>
      <c r="C263" s="172">
        <v>44625.416666666664</v>
      </c>
      <c r="D263" s="172">
        <v>44625.625</v>
      </c>
      <c r="E263" s="172">
        <v>44625.666666666664</v>
      </c>
      <c r="F263" s="172">
        <v>44625.708333333336</v>
      </c>
      <c r="G263" s="172">
        <v>44625.75</v>
      </c>
      <c r="H263" s="185" t="s">
        <v>1217</v>
      </c>
      <c r="I263" s="185" t="s">
        <v>872</v>
      </c>
      <c r="J263" s="185" t="s">
        <v>967</v>
      </c>
      <c r="K263">
        <v>1</v>
      </c>
      <c r="L263">
        <v>3</v>
      </c>
      <c r="M263" s="185" t="s">
        <v>364</v>
      </c>
      <c r="N263" s="172">
        <v>44704.722511574073</v>
      </c>
      <c r="O263" s="185" t="s">
        <v>166</v>
      </c>
      <c r="P263" s="185" t="s">
        <v>1362</v>
      </c>
      <c r="Q263" s="185" t="s">
        <v>1530</v>
      </c>
    </row>
    <row r="264" spans="1:17" x14ac:dyDescent="0.25">
      <c r="A264">
        <v>28</v>
      </c>
      <c r="B264" s="171">
        <v>44625</v>
      </c>
      <c r="C264" s="172">
        <v>44625.416666666664</v>
      </c>
      <c r="D264" s="172">
        <v>44625.625</v>
      </c>
      <c r="E264" s="172">
        <v>44625.666666666664</v>
      </c>
      <c r="F264" s="172">
        <v>44625.708333333336</v>
      </c>
      <c r="G264" s="172">
        <v>44625.75</v>
      </c>
      <c r="H264" s="185" t="s">
        <v>1219</v>
      </c>
      <c r="I264" s="185" t="s">
        <v>182</v>
      </c>
      <c r="J264" s="185" t="s">
        <v>74</v>
      </c>
      <c r="K264">
        <v>0</v>
      </c>
      <c r="L264">
        <v>2</v>
      </c>
      <c r="M264" s="185" t="s">
        <v>28</v>
      </c>
      <c r="N264" s="172">
        <v>44704.722511574073</v>
      </c>
      <c r="O264" s="185" t="s">
        <v>166</v>
      </c>
      <c r="P264" s="185" t="s">
        <v>1362</v>
      </c>
      <c r="Q264" s="185" t="s">
        <v>1530</v>
      </c>
    </row>
    <row r="265" spans="1:17" x14ac:dyDescent="0.25">
      <c r="A265">
        <v>28</v>
      </c>
      <c r="B265" s="171">
        <v>44625</v>
      </c>
      <c r="C265" s="172">
        <v>44625.520833333336</v>
      </c>
      <c r="D265" s="172">
        <v>44625.729166666664</v>
      </c>
      <c r="E265" s="172">
        <v>44625.770833333336</v>
      </c>
      <c r="F265" s="172">
        <v>44625.8125</v>
      </c>
      <c r="G265" s="172">
        <v>44625.854166666664</v>
      </c>
      <c r="H265" s="185" t="s">
        <v>1214</v>
      </c>
      <c r="I265" s="185" t="s">
        <v>165</v>
      </c>
      <c r="J265" s="185" t="s">
        <v>41</v>
      </c>
      <c r="K265">
        <v>1</v>
      </c>
      <c r="L265">
        <v>0</v>
      </c>
      <c r="M265" s="185" t="s">
        <v>70</v>
      </c>
      <c r="N265" s="172">
        <v>44704.722511574073</v>
      </c>
      <c r="O265" s="185" t="s">
        <v>166</v>
      </c>
      <c r="P265" s="185" t="s">
        <v>1362</v>
      </c>
      <c r="Q265" s="185" t="s">
        <v>1530</v>
      </c>
    </row>
    <row r="266" spans="1:17" x14ac:dyDescent="0.25">
      <c r="A266">
        <v>28</v>
      </c>
      <c r="B266" s="171">
        <v>44626</v>
      </c>
      <c r="C266" s="172">
        <v>44626.375</v>
      </c>
      <c r="D266" s="172">
        <v>44626.583333333336</v>
      </c>
      <c r="E266" s="172">
        <v>44626.625</v>
      </c>
      <c r="F266" s="172">
        <v>44626.666666666664</v>
      </c>
      <c r="G266" s="172">
        <v>44626.708333333336</v>
      </c>
      <c r="H266" s="185" t="s">
        <v>934</v>
      </c>
      <c r="I266" s="185" t="s">
        <v>871</v>
      </c>
      <c r="J266" s="185" t="s">
        <v>67</v>
      </c>
      <c r="K266">
        <v>2</v>
      </c>
      <c r="L266">
        <v>3</v>
      </c>
      <c r="M266" s="185" t="s">
        <v>6</v>
      </c>
      <c r="N266" s="172">
        <v>44704.722511574073</v>
      </c>
      <c r="O266" s="185" t="s">
        <v>166</v>
      </c>
      <c r="P266" s="185" t="s">
        <v>1362</v>
      </c>
      <c r="Q266" s="185" t="s">
        <v>1530</v>
      </c>
    </row>
    <row r="267" spans="1:17" x14ac:dyDescent="0.25">
      <c r="A267">
        <v>28</v>
      </c>
      <c r="B267" s="171">
        <v>44626</v>
      </c>
      <c r="C267" s="172">
        <v>44626.479166666664</v>
      </c>
      <c r="D267" s="172">
        <v>44626.6875</v>
      </c>
      <c r="E267" s="172">
        <v>44626.729166666664</v>
      </c>
      <c r="F267" s="172">
        <v>44626.770833333336</v>
      </c>
      <c r="G267" s="172">
        <v>44626.8125</v>
      </c>
      <c r="H267" s="185" t="s">
        <v>1215</v>
      </c>
      <c r="I267" s="185" t="s">
        <v>179</v>
      </c>
      <c r="J267" s="185" t="s">
        <v>45</v>
      </c>
      <c r="K267">
        <v>4</v>
      </c>
      <c r="L267">
        <v>1</v>
      </c>
      <c r="M267" s="185" t="s">
        <v>49</v>
      </c>
      <c r="N267" s="172">
        <v>44704.722511574073</v>
      </c>
      <c r="O267" s="185" t="s">
        <v>166</v>
      </c>
      <c r="P267" s="185" t="s">
        <v>1362</v>
      </c>
      <c r="Q267" s="185" t="s">
        <v>1530</v>
      </c>
    </row>
    <row r="268" spans="1:17" x14ac:dyDescent="0.25">
      <c r="A268">
        <v>28</v>
      </c>
      <c r="B268" s="171">
        <v>44627</v>
      </c>
      <c r="C268" s="172">
        <v>44627.625</v>
      </c>
      <c r="D268" s="172">
        <v>44627.833333333336</v>
      </c>
      <c r="E268" s="172">
        <v>44627.875</v>
      </c>
      <c r="F268" s="172">
        <v>44627.916666666664</v>
      </c>
      <c r="G268" s="172">
        <v>44627.958333333336</v>
      </c>
      <c r="H268" s="185" t="s">
        <v>1218</v>
      </c>
      <c r="I268" s="185" t="s">
        <v>171</v>
      </c>
      <c r="J268" s="185" t="s">
        <v>64</v>
      </c>
      <c r="K268">
        <v>5</v>
      </c>
      <c r="L268">
        <v>0</v>
      </c>
      <c r="M268" s="185" t="s">
        <v>32</v>
      </c>
      <c r="N268" s="172">
        <v>44704.722511574073</v>
      </c>
      <c r="O268" s="185" t="s">
        <v>166</v>
      </c>
      <c r="P268" s="185" t="s">
        <v>1362</v>
      </c>
      <c r="Q268" s="185" t="s">
        <v>1530</v>
      </c>
    </row>
    <row r="269" spans="1:17" x14ac:dyDescent="0.25">
      <c r="A269">
        <v>30</v>
      </c>
      <c r="B269" s="171">
        <v>44630</v>
      </c>
      <c r="C269" s="172">
        <v>44630.604166666664</v>
      </c>
      <c r="D269" s="172">
        <v>44630.8125</v>
      </c>
      <c r="E269" s="172">
        <v>44630.854166666664</v>
      </c>
      <c r="F269" s="172">
        <v>44630.895833333336</v>
      </c>
      <c r="G269" s="172">
        <v>44630.9375</v>
      </c>
      <c r="H269" s="185" t="s">
        <v>1232</v>
      </c>
      <c r="I269" s="185" t="s">
        <v>872</v>
      </c>
      <c r="J269" s="185" t="s">
        <v>967</v>
      </c>
      <c r="K269">
        <v>1</v>
      </c>
      <c r="L269">
        <v>3</v>
      </c>
      <c r="M269" s="185" t="s">
        <v>24</v>
      </c>
      <c r="N269" s="172">
        <v>44704.722511574073</v>
      </c>
      <c r="O269" s="185" t="s">
        <v>166</v>
      </c>
      <c r="P269" s="185" t="s">
        <v>1362</v>
      </c>
      <c r="Q269" s="185" t="s">
        <v>1530</v>
      </c>
    </row>
    <row r="270" spans="1:17" x14ac:dyDescent="0.25">
      <c r="A270">
        <v>21</v>
      </c>
      <c r="B270" s="171">
        <v>44630</v>
      </c>
      <c r="C270" s="172">
        <v>44630.604166666664</v>
      </c>
      <c r="D270" s="172">
        <v>44630.8125</v>
      </c>
      <c r="E270" s="172">
        <v>44630.854166666664</v>
      </c>
      <c r="F270" s="172">
        <v>44630.895833333336</v>
      </c>
      <c r="G270" s="172">
        <v>44630.9375</v>
      </c>
      <c r="H270" s="185" t="s">
        <v>1164</v>
      </c>
      <c r="I270" s="185" t="s">
        <v>178</v>
      </c>
      <c r="J270" s="185" t="s">
        <v>61</v>
      </c>
      <c r="K270">
        <v>1</v>
      </c>
      <c r="L270">
        <v>2</v>
      </c>
      <c r="M270" s="185" t="s">
        <v>53</v>
      </c>
      <c r="N270" s="172">
        <v>44704.722511574073</v>
      </c>
      <c r="O270" s="185" t="s">
        <v>166</v>
      </c>
      <c r="P270" s="185" t="s">
        <v>1362</v>
      </c>
      <c r="Q270" s="185" t="s">
        <v>1530</v>
      </c>
    </row>
    <row r="271" spans="1:17" x14ac:dyDescent="0.25">
      <c r="A271">
        <v>19</v>
      </c>
      <c r="B271" s="171">
        <v>44630</v>
      </c>
      <c r="C271" s="172">
        <v>44630.604166666664</v>
      </c>
      <c r="D271" s="172">
        <v>44630.8125</v>
      </c>
      <c r="E271" s="172">
        <v>44630.854166666664</v>
      </c>
      <c r="F271" s="172">
        <v>44630.895833333336</v>
      </c>
      <c r="G271" s="172">
        <v>44630.9375</v>
      </c>
      <c r="H271" s="185" t="s">
        <v>1147</v>
      </c>
      <c r="I271" s="185" t="s">
        <v>182</v>
      </c>
      <c r="J271" s="185" t="s">
        <v>74</v>
      </c>
      <c r="K271">
        <v>4</v>
      </c>
      <c r="L271">
        <v>0</v>
      </c>
      <c r="M271" s="185" t="s">
        <v>67</v>
      </c>
      <c r="N271" s="172">
        <v>44704.722511574073</v>
      </c>
      <c r="O271" s="185" t="s">
        <v>166</v>
      </c>
      <c r="P271" s="185" t="s">
        <v>1362</v>
      </c>
      <c r="Q271" s="185" t="s">
        <v>1530</v>
      </c>
    </row>
    <row r="272" spans="1:17" x14ac:dyDescent="0.25">
      <c r="A272">
        <v>20</v>
      </c>
      <c r="B272" s="171">
        <v>44630</v>
      </c>
      <c r="C272" s="172">
        <v>44630.614583333336</v>
      </c>
      <c r="D272" s="172">
        <v>44630.822916666664</v>
      </c>
      <c r="E272" s="172">
        <v>44630.864583333336</v>
      </c>
      <c r="F272" s="172">
        <v>44630.90625</v>
      </c>
      <c r="G272" s="172">
        <v>44630.947916666664</v>
      </c>
      <c r="H272" s="185" t="s">
        <v>1153</v>
      </c>
      <c r="I272" s="185" t="s">
        <v>820</v>
      </c>
      <c r="J272" s="185" t="s">
        <v>818</v>
      </c>
      <c r="K272">
        <v>0</v>
      </c>
      <c r="L272">
        <v>3</v>
      </c>
      <c r="M272" s="185" t="s">
        <v>10</v>
      </c>
      <c r="N272" s="172">
        <v>44704.722511574073</v>
      </c>
      <c r="O272" s="185" t="s">
        <v>166</v>
      </c>
      <c r="P272" s="185" t="s">
        <v>1362</v>
      </c>
      <c r="Q272" s="185" t="s">
        <v>1530</v>
      </c>
    </row>
    <row r="273" spans="1:17" x14ac:dyDescent="0.25">
      <c r="A273">
        <v>29</v>
      </c>
      <c r="B273" s="171">
        <v>44632</v>
      </c>
      <c r="C273" s="172">
        <v>44632.3125</v>
      </c>
      <c r="D273" s="172">
        <v>44632.520833333336</v>
      </c>
      <c r="E273" s="172">
        <v>44632.5625</v>
      </c>
      <c r="F273" s="172">
        <v>44632.604166666664</v>
      </c>
      <c r="G273" s="172">
        <v>44632.645833333336</v>
      </c>
      <c r="H273" s="185" t="s">
        <v>1221</v>
      </c>
      <c r="I273" s="185" t="s">
        <v>875</v>
      </c>
      <c r="J273" s="185" t="s">
        <v>16</v>
      </c>
      <c r="K273">
        <v>0</v>
      </c>
      <c r="L273">
        <v>2</v>
      </c>
      <c r="M273" s="185" t="s">
        <v>41</v>
      </c>
      <c r="N273" s="172">
        <v>44704.722511574073</v>
      </c>
      <c r="O273" s="185" t="s">
        <v>166</v>
      </c>
      <c r="P273" s="185" t="s">
        <v>1362</v>
      </c>
      <c r="Q273" s="185" t="s">
        <v>1530</v>
      </c>
    </row>
    <row r="274" spans="1:17" x14ac:dyDescent="0.25">
      <c r="A274">
        <v>29</v>
      </c>
      <c r="B274" s="171">
        <v>44632</v>
      </c>
      <c r="C274" s="172">
        <v>44632.416666666664</v>
      </c>
      <c r="D274" s="172">
        <v>44632.625</v>
      </c>
      <c r="E274" s="172">
        <v>44632.666666666664</v>
      </c>
      <c r="F274" s="172">
        <v>44632.708333333336</v>
      </c>
      <c r="G274" s="172">
        <v>44632.75</v>
      </c>
      <c r="H274" s="185" t="s">
        <v>935</v>
      </c>
      <c r="I274" s="185" t="s">
        <v>867</v>
      </c>
      <c r="J274" s="185" t="s">
        <v>364</v>
      </c>
      <c r="K274">
        <v>2</v>
      </c>
      <c r="L274">
        <v>0</v>
      </c>
      <c r="M274" s="185" t="s">
        <v>20</v>
      </c>
      <c r="N274" s="172">
        <v>44704.722511574073</v>
      </c>
      <c r="O274" s="185" t="s">
        <v>166</v>
      </c>
      <c r="P274" s="185" t="s">
        <v>1362</v>
      </c>
      <c r="Q274" s="185" t="s">
        <v>1530</v>
      </c>
    </row>
    <row r="275" spans="1:17" x14ac:dyDescent="0.25">
      <c r="A275">
        <v>29</v>
      </c>
      <c r="B275" s="171">
        <v>44632</v>
      </c>
      <c r="C275" s="172">
        <v>44632.520833333336</v>
      </c>
      <c r="D275" s="172">
        <v>44632.729166666664</v>
      </c>
      <c r="E275" s="172">
        <v>44632.770833333336</v>
      </c>
      <c r="F275" s="172">
        <v>44632.8125</v>
      </c>
      <c r="G275" s="172">
        <v>44632.854166666664</v>
      </c>
      <c r="H275" s="185" t="s">
        <v>1226</v>
      </c>
      <c r="I275" s="185" t="s">
        <v>174</v>
      </c>
      <c r="J275" s="185" t="s">
        <v>49</v>
      </c>
      <c r="K275">
        <v>3</v>
      </c>
      <c r="L275">
        <v>2</v>
      </c>
      <c r="M275" s="185" t="s">
        <v>64</v>
      </c>
      <c r="N275" s="172">
        <v>44704.722511574073</v>
      </c>
      <c r="O275" s="185" t="s">
        <v>166</v>
      </c>
      <c r="P275" s="185" t="s">
        <v>1362</v>
      </c>
      <c r="Q275" s="185" t="s">
        <v>1530</v>
      </c>
    </row>
    <row r="276" spans="1:17" x14ac:dyDescent="0.25">
      <c r="A276">
        <v>29</v>
      </c>
      <c r="B276" s="171">
        <v>44633</v>
      </c>
      <c r="C276" s="172">
        <v>44633.416666666664</v>
      </c>
      <c r="D276" s="172">
        <v>44633.583333333336</v>
      </c>
      <c r="E276" s="172">
        <v>44633.625</v>
      </c>
      <c r="F276" s="172">
        <v>44633.666666666664</v>
      </c>
      <c r="G276" s="172">
        <v>44633.708333333336</v>
      </c>
      <c r="H276" s="185" t="s">
        <v>1222</v>
      </c>
      <c r="I276" s="185" t="s">
        <v>181</v>
      </c>
      <c r="J276" s="185" t="s">
        <v>24</v>
      </c>
      <c r="K276">
        <v>1</v>
      </c>
      <c r="L276">
        <v>0</v>
      </c>
      <c r="M276" s="185" t="s">
        <v>53</v>
      </c>
      <c r="N276" s="172">
        <v>44704.722511574073</v>
      </c>
      <c r="O276" s="185" t="s">
        <v>166</v>
      </c>
      <c r="P276" s="185" t="s">
        <v>1362</v>
      </c>
      <c r="Q276" s="185" t="s">
        <v>1530</v>
      </c>
    </row>
    <row r="277" spans="1:17" x14ac:dyDescent="0.25">
      <c r="A277">
        <v>29</v>
      </c>
      <c r="B277" s="171">
        <v>44633</v>
      </c>
      <c r="C277" s="172">
        <v>44633.416666666664</v>
      </c>
      <c r="D277" s="172">
        <v>44633.583333333336</v>
      </c>
      <c r="E277" s="172">
        <v>44633.625</v>
      </c>
      <c r="F277" s="172">
        <v>44633.666666666664</v>
      </c>
      <c r="G277" s="172">
        <v>44633.708333333336</v>
      </c>
      <c r="H277" s="185" t="s">
        <v>1224</v>
      </c>
      <c r="I277" s="185" t="s">
        <v>177</v>
      </c>
      <c r="J277" s="185" t="s">
        <v>32</v>
      </c>
      <c r="K277">
        <v>0</v>
      </c>
      <c r="L277">
        <v>1</v>
      </c>
      <c r="M277" s="185" t="s">
        <v>74</v>
      </c>
      <c r="N277" s="172">
        <v>44704.722511574073</v>
      </c>
      <c r="O277" s="185" t="s">
        <v>166</v>
      </c>
      <c r="P277" s="185" t="s">
        <v>1362</v>
      </c>
      <c r="Q277" s="185" t="s">
        <v>1530</v>
      </c>
    </row>
    <row r="278" spans="1:17" x14ac:dyDescent="0.25">
      <c r="A278">
        <v>29</v>
      </c>
      <c r="B278" s="171">
        <v>44633</v>
      </c>
      <c r="C278" s="172">
        <v>44633.416666666664</v>
      </c>
      <c r="D278" s="172">
        <v>44633.583333333336</v>
      </c>
      <c r="E278" s="172">
        <v>44633.625</v>
      </c>
      <c r="F278" s="172">
        <v>44633.666666666664</v>
      </c>
      <c r="G278" s="172">
        <v>44633.708333333336</v>
      </c>
      <c r="H278" s="185" t="s">
        <v>1225</v>
      </c>
      <c r="I278" s="185" t="s">
        <v>820</v>
      </c>
      <c r="J278" s="185" t="s">
        <v>818</v>
      </c>
      <c r="K278">
        <v>2</v>
      </c>
      <c r="L278">
        <v>1</v>
      </c>
      <c r="M278" s="185" t="s">
        <v>967</v>
      </c>
      <c r="N278" s="172">
        <v>44704.722511574073</v>
      </c>
      <c r="O278" s="185" t="s">
        <v>166</v>
      </c>
      <c r="P278" s="185" t="s">
        <v>1362</v>
      </c>
      <c r="Q278" s="185" t="s">
        <v>1530</v>
      </c>
    </row>
    <row r="279" spans="1:17" x14ac:dyDescent="0.25">
      <c r="A279">
        <v>29</v>
      </c>
      <c r="B279" s="171">
        <v>44633</v>
      </c>
      <c r="C279" s="172">
        <v>44633.416666666664</v>
      </c>
      <c r="D279" s="172">
        <v>44633.583333333336</v>
      </c>
      <c r="E279" s="172">
        <v>44633.625</v>
      </c>
      <c r="F279" s="172">
        <v>44633.666666666664</v>
      </c>
      <c r="G279" s="172">
        <v>44633.708333333336</v>
      </c>
      <c r="H279" s="185" t="s">
        <v>936</v>
      </c>
      <c r="I279" s="185" t="s">
        <v>178</v>
      </c>
      <c r="J279" s="185" t="s">
        <v>61</v>
      </c>
      <c r="K279">
        <v>1</v>
      </c>
      <c r="L279">
        <v>2</v>
      </c>
      <c r="M279" s="185" t="s">
        <v>67</v>
      </c>
      <c r="N279" s="172">
        <v>44704.722511574073</v>
      </c>
      <c r="O279" s="185" t="s">
        <v>166</v>
      </c>
      <c r="P279" s="185" t="s">
        <v>1362</v>
      </c>
      <c r="Q279" s="185" t="s">
        <v>1530</v>
      </c>
    </row>
    <row r="280" spans="1:17" x14ac:dyDescent="0.25">
      <c r="A280">
        <v>29</v>
      </c>
      <c r="B280" s="171">
        <v>44633</v>
      </c>
      <c r="C280" s="172">
        <v>44633.416666666664</v>
      </c>
      <c r="D280" s="172">
        <v>44633.583333333336</v>
      </c>
      <c r="E280" s="172">
        <v>44633.625</v>
      </c>
      <c r="F280" s="172">
        <v>44633.666666666664</v>
      </c>
      <c r="G280" s="172">
        <v>44633.708333333336</v>
      </c>
      <c r="H280" s="185" t="s">
        <v>1227</v>
      </c>
      <c r="I280" s="185" t="s">
        <v>167</v>
      </c>
      <c r="J280" s="185" t="s">
        <v>70</v>
      </c>
      <c r="K280">
        <v>2</v>
      </c>
      <c r="L280">
        <v>1</v>
      </c>
      <c r="M280" s="185" t="s">
        <v>10</v>
      </c>
      <c r="N280" s="172">
        <v>44704.722511574073</v>
      </c>
      <c r="O280" s="185" t="s">
        <v>166</v>
      </c>
      <c r="P280" s="185" t="s">
        <v>1362</v>
      </c>
      <c r="Q280" s="185" t="s">
        <v>1530</v>
      </c>
    </row>
    <row r="281" spans="1:17" x14ac:dyDescent="0.25">
      <c r="A281">
        <v>29</v>
      </c>
      <c r="B281" s="171">
        <v>44633</v>
      </c>
      <c r="C281" s="172">
        <v>44633.520833333336</v>
      </c>
      <c r="D281" s="172">
        <v>44633.6875</v>
      </c>
      <c r="E281" s="172">
        <v>44633.729166666664</v>
      </c>
      <c r="F281" s="172">
        <v>44633.770833333336</v>
      </c>
      <c r="G281" s="172">
        <v>44633.8125</v>
      </c>
      <c r="H281" s="185" t="s">
        <v>1220</v>
      </c>
      <c r="I281" s="185" t="s">
        <v>175</v>
      </c>
      <c r="J281" s="185" t="s">
        <v>6</v>
      </c>
      <c r="K281">
        <v>2</v>
      </c>
      <c r="L281">
        <v>0</v>
      </c>
      <c r="M281" s="185" t="s">
        <v>36</v>
      </c>
      <c r="N281" s="172">
        <v>44704.722511574073</v>
      </c>
      <c r="O281" s="185" t="s">
        <v>166</v>
      </c>
      <c r="P281" s="185" t="s">
        <v>1362</v>
      </c>
      <c r="Q281" s="185" t="s">
        <v>1530</v>
      </c>
    </row>
    <row r="282" spans="1:17" x14ac:dyDescent="0.25">
      <c r="A282">
        <v>29</v>
      </c>
      <c r="B282" s="171">
        <v>44634</v>
      </c>
      <c r="C282" s="172">
        <v>44634.666666666664</v>
      </c>
      <c r="D282" s="172">
        <v>44634.833333333336</v>
      </c>
      <c r="E282" s="172">
        <v>44634.875</v>
      </c>
      <c r="F282" s="172">
        <v>44634.916666666664</v>
      </c>
      <c r="G282" s="172">
        <v>44634.958333333336</v>
      </c>
      <c r="H282" s="185" t="s">
        <v>1223</v>
      </c>
      <c r="I282" s="185" t="s">
        <v>170</v>
      </c>
      <c r="J282" s="185" t="s">
        <v>28</v>
      </c>
      <c r="K282">
        <v>0</v>
      </c>
      <c r="L282">
        <v>0</v>
      </c>
      <c r="M282" s="185" t="s">
        <v>45</v>
      </c>
      <c r="N282" s="172">
        <v>44704.722511574073</v>
      </c>
      <c r="O282" s="185" t="s">
        <v>166</v>
      </c>
      <c r="P282" s="185" t="s">
        <v>1362</v>
      </c>
      <c r="Q282" s="185" t="s">
        <v>1530</v>
      </c>
    </row>
    <row r="283" spans="1:17" x14ac:dyDescent="0.25">
      <c r="A283">
        <v>16</v>
      </c>
      <c r="B283" s="171">
        <v>44636</v>
      </c>
      <c r="C283" s="172">
        <v>44636.645833333336</v>
      </c>
      <c r="D283" s="172">
        <v>44636.8125</v>
      </c>
      <c r="E283" s="172">
        <v>44636.854166666664</v>
      </c>
      <c r="F283" s="172">
        <v>44636.895833333336</v>
      </c>
      <c r="G283" s="172">
        <v>44636.9375</v>
      </c>
      <c r="H283" s="185" t="s">
        <v>1120</v>
      </c>
      <c r="I283" s="185" t="s">
        <v>875</v>
      </c>
      <c r="J283" s="185" t="s">
        <v>16</v>
      </c>
      <c r="K283">
        <v>0</v>
      </c>
      <c r="L283">
        <v>2</v>
      </c>
      <c r="M283" s="185" t="s">
        <v>64</v>
      </c>
      <c r="N283" s="172">
        <v>44704.722511574073</v>
      </c>
      <c r="O283" s="185" t="s">
        <v>166</v>
      </c>
      <c r="P283" s="185" t="s">
        <v>1362</v>
      </c>
      <c r="Q283" s="185" t="s">
        <v>1530</v>
      </c>
    </row>
    <row r="284" spans="1:17" x14ac:dyDescent="0.25">
      <c r="A284">
        <v>27</v>
      </c>
      <c r="B284" s="171">
        <v>44636</v>
      </c>
      <c r="C284" s="172">
        <v>44636.677083333336</v>
      </c>
      <c r="D284" s="172">
        <v>44636.84375</v>
      </c>
      <c r="E284" s="172">
        <v>44636.885416666664</v>
      </c>
      <c r="F284" s="172">
        <v>44636.927083333336</v>
      </c>
      <c r="G284" s="172">
        <v>44636.96875</v>
      </c>
      <c r="H284" s="185" t="s">
        <v>930</v>
      </c>
      <c r="I284" s="185" t="s">
        <v>175</v>
      </c>
      <c r="J284" s="185" t="s">
        <v>6</v>
      </c>
      <c r="K284">
        <v>0</v>
      </c>
      <c r="L284">
        <v>2</v>
      </c>
      <c r="M284" s="185" t="s">
        <v>41</v>
      </c>
      <c r="N284" s="172">
        <v>44704.722511574073</v>
      </c>
      <c r="O284" s="185" t="s">
        <v>166</v>
      </c>
      <c r="P284" s="185" t="s">
        <v>1362</v>
      </c>
      <c r="Q284" s="185" t="s">
        <v>1530</v>
      </c>
    </row>
    <row r="285" spans="1:17" x14ac:dyDescent="0.25">
      <c r="A285">
        <v>20</v>
      </c>
      <c r="B285" s="171">
        <v>44637</v>
      </c>
      <c r="C285" s="172">
        <v>44637.65625</v>
      </c>
      <c r="D285" s="172">
        <v>44637.822916666664</v>
      </c>
      <c r="E285" s="172">
        <v>44637.864583333336</v>
      </c>
      <c r="F285" s="172">
        <v>44637.90625</v>
      </c>
      <c r="G285" s="172">
        <v>44637.947916666664</v>
      </c>
      <c r="H285" s="185" t="s">
        <v>1152</v>
      </c>
      <c r="I285" s="185" t="s">
        <v>177</v>
      </c>
      <c r="J285" s="185" t="s">
        <v>32</v>
      </c>
      <c r="K285">
        <v>1</v>
      </c>
      <c r="L285">
        <v>0</v>
      </c>
      <c r="M285" s="185" t="s">
        <v>53</v>
      </c>
      <c r="N285" s="172">
        <v>44704.722511574073</v>
      </c>
      <c r="O285" s="185" t="s">
        <v>166</v>
      </c>
      <c r="P285" s="185" t="s">
        <v>1362</v>
      </c>
      <c r="Q285" s="185" t="s">
        <v>1530</v>
      </c>
    </row>
    <row r="286" spans="1:17" x14ac:dyDescent="0.25">
      <c r="A286">
        <v>30</v>
      </c>
      <c r="B286" s="171">
        <v>44638</v>
      </c>
      <c r="C286" s="172">
        <v>44638.666666666664</v>
      </c>
      <c r="D286" s="172">
        <v>44638.833333333336</v>
      </c>
      <c r="E286" s="172">
        <v>44638.875</v>
      </c>
      <c r="F286" s="172">
        <v>44638.916666666664</v>
      </c>
      <c r="G286" s="172">
        <v>44638.958333333336</v>
      </c>
      <c r="H286" s="185" t="s">
        <v>1234</v>
      </c>
      <c r="I286" s="185" t="s">
        <v>182</v>
      </c>
      <c r="J286" s="185" t="s">
        <v>74</v>
      </c>
      <c r="K286">
        <v>2</v>
      </c>
      <c r="L286">
        <v>3</v>
      </c>
      <c r="M286" s="185" t="s">
        <v>818</v>
      </c>
      <c r="N286" s="172">
        <v>44704.722511574073</v>
      </c>
      <c r="O286" s="185" t="s">
        <v>166</v>
      </c>
      <c r="P286" s="185" t="s">
        <v>1362</v>
      </c>
      <c r="Q286" s="185" t="s">
        <v>1530</v>
      </c>
    </row>
    <row r="287" spans="1:17" x14ac:dyDescent="0.25">
      <c r="A287">
        <v>30</v>
      </c>
      <c r="B287" s="171">
        <v>44639</v>
      </c>
      <c r="C287" s="172">
        <v>44639.354166666664</v>
      </c>
      <c r="D287" s="172">
        <v>44639.520833333336</v>
      </c>
      <c r="E287" s="172">
        <v>44639.5625</v>
      </c>
      <c r="F287" s="172">
        <v>44639.604166666664</v>
      </c>
      <c r="G287" s="172">
        <v>44639.645833333336</v>
      </c>
      <c r="H287" s="185" t="s">
        <v>937</v>
      </c>
      <c r="I287" s="185" t="s">
        <v>176</v>
      </c>
      <c r="J287" s="185" t="s">
        <v>10</v>
      </c>
      <c r="K287">
        <v>0</v>
      </c>
      <c r="L287">
        <v>1</v>
      </c>
      <c r="M287" s="185" t="s">
        <v>6</v>
      </c>
      <c r="N287" s="172">
        <v>44704.722511574073</v>
      </c>
      <c r="O287" s="185" t="s">
        <v>166</v>
      </c>
      <c r="P287" s="185" t="s">
        <v>1362</v>
      </c>
      <c r="Q287" s="185" t="s">
        <v>1530</v>
      </c>
    </row>
    <row r="288" spans="1:17" x14ac:dyDescent="0.25">
      <c r="A288">
        <v>30</v>
      </c>
      <c r="B288" s="171">
        <v>44640</v>
      </c>
      <c r="C288" s="172">
        <v>44640.416666666664</v>
      </c>
      <c r="D288" s="172">
        <v>44640.583333333336</v>
      </c>
      <c r="E288" s="172">
        <v>44640.625</v>
      </c>
      <c r="F288" s="172">
        <v>44640.666666666664</v>
      </c>
      <c r="G288" s="172">
        <v>44640.708333333336</v>
      </c>
      <c r="H288" s="185" t="s">
        <v>1228</v>
      </c>
      <c r="I288" s="185" t="s">
        <v>172</v>
      </c>
      <c r="J288" s="185" t="s">
        <v>36</v>
      </c>
      <c r="K288">
        <v>2</v>
      </c>
      <c r="L288">
        <v>1</v>
      </c>
      <c r="M288" s="185" t="s">
        <v>364</v>
      </c>
      <c r="N288" s="172">
        <v>44704.722511574073</v>
      </c>
      <c r="O288" s="185" t="s">
        <v>166</v>
      </c>
      <c r="P288" s="185" t="s">
        <v>1362</v>
      </c>
      <c r="Q288" s="185" t="s">
        <v>1530</v>
      </c>
    </row>
    <row r="289" spans="1:17" x14ac:dyDescent="0.25">
      <c r="A289">
        <v>30</v>
      </c>
      <c r="B289" s="171">
        <v>44640</v>
      </c>
      <c r="C289" s="172">
        <v>44640.520833333336</v>
      </c>
      <c r="D289" s="172">
        <v>44640.6875</v>
      </c>
      <c r="E289" s="172">
        <v>44640.729166666664</v>
      </c>
      <c r="F289" s="172">
        <v>44640.770833333336</v>
      </c>
      <c r="G289" s="172">
        <v>44640.8125</v>
      </c>
      <c r="H289" s="185" t="s">
        <v>1233</v>
      </c>
      <c r="I289" s="185" t="s">
        <v>171</v>
      </c>
      <c r="J289" s="185" t="s">
        <v>64</v>
      </c>
      <c r="K289">
        <v>3</v>
      </c>
      <c r="L289">
        <v>1</v>
      </c>
      <c r="M289" s="185" t="s">
        <v>70</v>
      </c>
      <c r="N289" s="172">
        <v>44704.722511574073</v>
      </c>
      <c r="O289" s="185" t="s">
        <v>166</v>
      </c>
      <c r="P289" s="185" t="s">
        <v>1362</v>
      </c>
      <c r="Q289" s="185" t="s">
        <v>1530</v>
      </c>
    </row>
    <row r="290" spans="1:17" x14ac:dyDescent="0.25">
      <c r="A290">
        <v>31</v>
      </c>
      <c r="B290" s="171">
        <v>44653</v>
      </c>
      <c r="C290" s="172">
        <v>44653.3125</v>
      </c>
      <c r="D290" s="172">
        <v>44653.520833333336</v>
      </c>
      <c r="E290" s="172">
        <v>44653.5625</v>
      </c>
      <c r="F290" s="172">
        <v>44653.604166666664</v>
      </c>
      <c r="G290" s="172">
        <v>44653.604166666664</v>
      </c>
      <c r="H290" s="185" t="s">
        <v>942</v>
      </c>
      <c r="I290" s="185" t="s">
        <v>165</v>
      </c>
      <c r="J290" s="185" t="s">
        <v>41</v>
      </c>
      <c r="K290">
        <v>2</v>
      </c>
      <c r="L290">
        <v>0</v>
      </c>
      <c r="M290" s="185" t="s">
        <v>67</v>
      </c>
      <c r="N290" s="172">
        <v>44704.722511574073</v>
      </c>
      <c r="O290" s="185" t="s">
        <v>166</v>
      </c>
      <c r="P290" s="185" t="s">
        <v>1362</v>
      </c>
      <c r="Q290" s="185" t="s">
        <v>1530</v>
      </c>
    </row>
    <row r="291" spans="1:17" x14ac:dyDescent="0.25">
      <c r="A291">
        <v>31</v>
      </c>
      <c r="B291" s="171">
        <v>44653</v>
      </c>
      <c r="C291" s="172">
        <v>44653.416666666664</v>
      </c>
      <c r="D291" s="172">
        <v>44653.625</v>
      </c>
      <c r="E291" s="172">
        <v>44653.666666666664</v>
      </c>
      <c r="F291" s="172">
        <v>44653.708333333336</v>
      </c>
      <c r="G291" s="172">
        <v>44653.708333333336</v>
      </c>
      <c r="H291" s="185" t="s">
        <v>1235</v>
      </c>
      <c r="I291" s="185" t="s">
        <v>875</v>
      </c>
      <c r="J291" s="185" t="s">
        <v>16</v>
      </c>
      <c r="K291">
        <v>0</v>
      </c>
      <c r="L291">
        <v>0</v>
      </c>
      <c r="M291" s="185" t="s">
        <v>967</v>
      </c>
      <c r="N291" s="172">
        <v>44704.722511574073</v>
      </c>
      <c r="O291" s="185" t="s">
        <v>166</v>
      </c>
      <c r="P291" s="185" t="s">
        <v>1362</v>
      </c>
      <c r="Q291" s="185" t="s">
        <v>1530</v>
      </c>
    </row>
    <row r="292" spans="1:17" x14ac:dyDescent="0.25">
      <c r="A292">
        <v>31</v>
      </c>
      <c r="B292" s="171">
        <v>44653</v>
      </c>
      <c r="C292" s="172">
        <v>44653.416666666664</v>
      </c>
      <c r="D292" s="172">
        <v>44653.625</v>
      </c>
      <c r="E292" s="172">
        <v>44653.666666666664</v>
      </c>
      <c r="F292" s="172">
        <v>44653.708333333336</v>
      </c>
      <c r="G292" s="172">
        <v>44653.708333333336</v>
      </c>
      <c r="H292" s="185" t="s">
        <v>1236</v>
      </c>
      <c r="I292" s="185" t="s">
        <v>169</v>
      </c>
      <c r="J292" s="185" t="s">
        <v>20</v>
      </c>
      <c r="K292">
        <v>0</v>
      </c>
      <c r="L292">
        <v>2</v>
      </c>
      <c r="M292" s="185" t="s">
        <v>45</v>
      </c>
      <c r="N292" s="172">
        <v>44704.722511574073</v>
      </c>
      <c r="O292" s="185" t="s">
        <v>166</v>
      </c>
      <c r="P292" s="185" t="s">
        <v>1362</v>
      </c>
      <c r="Q292" s="185" t="s">
        <v>1530</v>
      </c>
    </row>
    <row r="293" spans="1:17" x14ac:dyDescent="0.25">
      <c r="A293">
        <v>31</v>
      </c>
      <c r="B293" s="171">
        <v>44653</v>
      </c>
      <c r="C293" s="172">
        <v>44653.416666666664</v>
      </c>
      <c r="D293" s="172">
        <v>44653.625</v>
      </c>
      <c r="E293" s="172">
        <v>44653.666666666664</v>
      </c>
      <c r="F293" s="172">
        <v>44653.708333333336</v>
      </c>
      <c r="G293" s="172">
        <v>44653.708333333336</v>
      </c>
      <c r="H293" s="185" t="s">
        <v>940</v>
      </c>
      <c r="I293" s="185" t="s">
        <v>181</v>
      </c>
      <c r="J293" s="185" t="s">
        <v>24</v>
      </c>
      <c r="K293">
        <v>1</v>
      </c>
      <c r="L293">
        <v>4</v>
      </c>
      <c r="M293" s="185" t="s">
        <v>364</v>
      </c>
      <c r="N293" s="172">
        <v>44704.722511574073</v>
      </c>
      <c r="O293" s="185" t="s">
        <v>166</v>
      </c>
      <c r="P293" s="185" t="s">
        <v>1362</v>
      </c>
      <c r="Q293" s="185" t="s">
        <v>1530</v>
      </c>
    </row>
    <row r="294" spans="1:17" x14ac:dyDescent="0.25">
      <c r="A294">
        <v>31</v>
      </c>
      <c r="B294" s="171">
        <v>44653</v>
      </c>
      <c r="C294" s="172">
        <v>44653.416666666664</v>
      </c>
      <c r="D294" s="172">
        <v>44653.625</v>
      </c>
      <c r="E294" s="172">
        <v>44653.666666666664</v>
      </c>
      <c r="F294" s="172">
        <v>44653.708333333336</v>
      </c>
      <c r="G294" s="172">
        <v>44653.708333333336</v>
      </c>
      <c r="H294" s="185" t="s">
        <v>1237</v>
      </c>
      <c r="I294" s="185" t="s">
        <v>820</v>
      </c>
      <c r="J294" s="185" t="s">
        <v>818</v>
      </c>
      <c r="K294">
        <v>1</v>
      </c>
      <c r="L294">
        <v>1</v>
      </c>
      <c r="M294" s="185" t="s">
        <v>61</v>
      </c>
      <c r="N294" s="172">
        <v>44704.722511574073</v>
      </c>
      <c r="O294" s="185" t="s">
        <v>166</v>
      </c>
      <c r="P294" s="185" t="s">
        <v>1362</v>
      </c>
      <c r="Q294" s="185" t="s">
        <v>1530</v>
      </c>
    </row>
    <row r="295" spans="1:17" x14ac:dyDescent="0.25">
      <c r="A295">
        <v>31</v>
      </c>
      <c r="B295" s="171">
        <v>44653</v>
      </c>
      <c r="C295" s="172">
        <v>44653.416666666664</v>
      </c>
      <c r="D295" s="172">
        <v>44653.625</v>
      </c>
      <c r="E295" s="172">
        <v>44653.666666666664</v>
      </c>
      <c r="F295" s="172">
        <v>44653.708333333336</v>
      </c>
      <c r="G295" s="172">
        <v>44653.708333333336</v>
      </c>
      <c r="H295" s="185" t="s">
        <v>1241</v>
      </c>
      <c r="I295" s="185" t="s">
        <v>182</v>
      </c>
      <c r="J295" s="185" t="s">
        <v>74</v>
      </c>
      <c r="K295">
        <v>2</v>
      </c>
      <c r="L295">
        <v>1</v>
      </c>
      <c r="M295" s="185" t="s">
        <v>10</v>
      </c>
      <c r="N295" s="172">
        <v>44704.722511574073</v>
      </c>
      <c r="O295" s="185" t="s">
        <v>166</v>
      </c>
      <c r="P295" s="185" t="s">
        <v>1362</v>
      </c>
      <c r="Q295" s="185" t="s">
        <v>1530</v>
      </c>
    </row>
    <row r="296" spans="1:17" x14ac:dyDescent="0.25">
      <c r="A296">
        <v>31</v>
      </c>
      <c r="B296" s="171">
        <v>44653</v>
      </c>
      <c r="C296" s="172">
        <v>44653.520833333336</v>
      </c>
      <c r="D296" s="172">
        <v>44653.729166666664</v>
      </c>
      <c r="E296" s="172">
        <v>44653.770833333336</v>
      </c>
      <c r="F296" s="172">
        <v>44653.8125</v>
      </c>
      <c r="G296" s="172">
        <v>44653.8125</v>
      </c>
      <c r="H296" s="185" t="s">
        <v>1238</v>
      </c>
      <c r="I296" s="185" t="s">
        <v>174</v>
      </c>
      <c r="J296" s="185" t="s">
        <v>49</v>
      </c>
      <c r="K296">
        <v>1</v>
      </c>
      <c r="L296">
        <v>1</v>
      </c>
      <c r="M296" s="185" t="s">
        <v>36</v>
      </c>
      <c r="N296" s="172">
        <v>44704.722511574073</v>
      </c>
      <c r="O296" s="185" t="s">
        <v>166</v>
      </c>
      <c r="P296" s="185" t="s">
        <v>1362</v>
      </c>
      <c r="Q296" s="185" t="s">
        <v>1530</v>
      </c>
    </row>
    <row r="297" spans="1:17" x14ac:dyDescent="0.25">
      <c r="A297">
        <v>31</v>
      </c>
      <c r="B297" s="171">
        <v>44654</v>
      </c>
      <c r="C297" s="172">
        <v>44654.375</v>
      </c>
      <c r="D297" s="172">
        <v>44654.583333333336</v>
      </c>
      <c r="E297" s="172">
        <v>44654.625</v>
      </c>
      <c r="F297" s="172">
        <v>44654.666666666664</v>
      </c>
      <c r="G297" s="172">
        <v>44654.666666666664</v>
      </c>
      <c r="H297" s="185" t="s">
        <v>1240</v>
      </c>
      <c r="I297" s="185" t="s">
        <v>167</v>
      </c>
      <c r="J297" s="185" t="s">
        <v>70</v>
      </c>
      <c r="K297">
        <v>2</v>
      </c>
      <c r="L297">
        <v>1</v>
      </c>
      <c r="M297" s="185" t="s">
        <v>32</v>
      </c>
      <c r="N297" s="172">
        <v>44704.722511574073</v>
      </c>
      <c r="O297" s="185" t="s">
        <v>166</v>
      </c>
      <c r="P297" s="185" t="s">
        <v>1362</v>
      </c>
      <c r="Q297" s="185" t="s">
        <v>1530</v>
      </c>
    </row>
    <row r="298" spans="1:17" x14ac:dyDescent="0.25">
      <c r="A298">
        <v>31</v>
      </c>
      <c r="B298" s="171">
        <v>44654</v>
      </c>
      <c r="C298" s="172">
        <v>44654.479166666664</v>
      </c>
      <c r="D298" s="172">
        <v>44654.6875</v>
      </c>
      <c r="E298" s="172">
        <v>44654.729166666664</v>
      </c>
      <c r="F298" s="172">
        <v>44654.770833333336</v>
      </c>
      <c r="G298" s="172">
        <v>44654.770833333336</v>
      </c>
      <c r="H298" s="185" t="s">
        <v>1239</v>
      </c>
      <c r="I298" s="185" t="s">
        <v>171</v>
      </c>
      <c r="J298" s="185" t="s">
        <v>64</v>
      </c>
      <c r="K298">
        <v>5</v>
      </c>
      <c r="L298">
        <v>1</v>
      </c>
      <c r="M298" s="185" t="s">
        <v>53</v>
      </c>
      <c r="N298" s="172">
        <v>44704.722511574073</v>
      </c>
      <c r="O298" s="185" t="s">
        <v>166</v>
      </c>
      <c r="P298" s="185" t="s">
        <v>1362</v>
      </c>
      <c r="Q298" s="185" t="s">
        <v>1530</v>
      </c>
    </row>
    <row r="299" spans="1:17" x14ac:dyDescent="0.25">
      <c r="A299">
        <v>31</v>
      </c>
      <c r="B299" s="171">
        <v>44655</v>
      </c>
      <c r="C299" s="172">
        <v>44655.625</v>
      </c>
      <c r="D299" s="172">
        <v>44655.833333333336</v>
      </c>
      <c r="E299" s="172">
        <v>44655.875</v>
      </c>
      <c r="F299" s="172">
        <v>44655.916666666664</v>
      </c>
      <c r="G299" s="172">
        <v>44655.916666666664</v>
      </c>
      <c r="H299" s="185" t="s">
        <v>941</v>
      </c>
      <c r="I299" s="185" t="s">
        <v>170</v>
      </c>
      <c r="J299" s="185" t="s">
        <v>28</v>
      </c>
      <c r="K299">
        <v>3</v>
      </c>
      <c r="L299">
        <v>0</v>
      </c>
      <c r="M299" s="185" t="s">
        <v>6</v>
      </c>
      <c r="N299" s="172">
        <v>44704.722511574073</v>
      </c>
      <c r="O299" s="185" t="s">
        <v>166</v>
      </c>
      <c r="P299" s="185" t="s">
        <v>1362</v>
      </c>
      <c r="Q299" s="185" t="s">
        <v>1530</v>
      </c>
    </row>
    <row r="300" spans="1:17" x14ac:dyDescent="0.25">
      <c r="A300">
        <v>19</v>
      </c>
      <c r="B300" s="171">
        <v>44657</v>
      </c>
      <c r="C300" s="172">
        <v>44657.604166666664</v>
      </c>
      <c r="D300" s="172">
        <v>44657.8125</v>
      </c>
      <c r="E300" s="172">
        <v>44657.854166666664</v>
      </c>
      <c r="F300" s="172">
        <v>44657.895833333336</v>
      </c>
      <c r="G300" s="172">
        <v>44657.895833333336</v>
      </c>
      <c r="H300" s="185" t="s">
        <v>916</v>
      </c>
      <c r="I300" s="185" t="s">
        <v>169</v>
      </c>
      <c r="J300" s="185" t="s">
        <v>20</v>
      </c>
      <c r="K300">
        <v>3</v>
      </c>
      <c r="L300">
        <v>2</v>
      </c>
      <c r="M300" s="185" t="s">
        <v>32</v>
      </c>
      <c r="N300" s="172">
        <v>44704.722511574073</v>
      </c>
      <c r="O300" s="185" t="s">
        <v>166</v>
      </c>
      <c r="P300" s="185" t="s">
        <v>1362</v>
      </c>
      <c r="Q300" s="185" t="s">
        <v>1530</v>
      </c>
    </row>
    <row r="301" spans="1:17" x14ac:dyDescent="0.25">
      <c r="A301">
        <v>32</v>
      </c>
      <c r="B301" s="171">
        <v>44659</v>
      </c>
      <c r="C301" s="172">
        <v>44659.625</v>
      </c>
      <c r="D301" s="172">
        <v>44659.833333333336</v>
      </c>
      <c r="E301" s="172">
        <v>44659.875</v>
      </c>
      <c r="F301" s="172">
        <v>44659.916666666664</v>
      </c>
      <c r="G301" s="172">
        <v>44659.916666666664</v>
      </c>
      <c r="H301" s="185" t="s">
        <v>1248</v>
      </c>
      <c r="I301" s="185" t="s">
        <v>173</v>
      </c>
      <c r="J301" s="185" t="s">
        <v>53</v>
      </c>
      <c r="K301">
        <v>1</v>
      </c>
      <c r="L301">
        <v>0</v>
      </c>
      <c r="M301" s="185" t="s">
        <v>74</v>
      </c>
      <c r="N301" s="172">
        <v>44704.722511574073</v>
      </c>
      <c r="O301" s="185" t="s">
        <v>166</v>
      </c>
      <c r="P301" s="185" t="s">
        <v>1362</v>
      </c>
      <c r="Q301" s="185" t="s">
        <v>1530</v>
      </c>
    </row>
    <row r="302" spans="1:17" x14ac:dyDescent="0.25">
      <c r="A302">
        <v>32</v>
      </c>
      <c r="B302" s="171">
        <v>44660</v>
      </c>
      <c r="C302" s="172">
        <v>44660.3125</v>
      </c>
      <c r="D302" s="172">
        <v>44660.520833333336</v>
      </c>
      <c r="E302" s="172">
        <v>44660.5625</v>
      </c>
      <c r="F302" s="172">
        <v>44660.604166666664</v>
      </c>
      <c r="G302" s="172">
        <v>44660.604166666664</v>
      </c>
      <c r="H302" s="185" t="s">
        <v>1245</v>
      </c>
      <c r="I302" s="185" t="s">
        <v>177</v>
      </c>
      <c r="J302" s="185" t="s">
        <v>32</v>
      </c>
      <c r="K302">
        <v>1</v>
      </c>
      <c r="L302">
        <v>0</v>
      </c>
      <c r="M302" s="185" t="s">
        <v>49</v>
      </c>
      <c r="N302" s="172">
        <v>44704.722511574073</v>
      </c>
      <c r="O302" s="185" t="s">
        <v>166</v>
      </c>
      <c r="P302" s="185" t="s">
        <v>1362</v>
      </c>
      <c r="Q302" s="185" t="s">
        <v>1530</v>
      </c>
    </row>
    <row r="303" spans="1:17" x14ac:dyDescent="0.25">
      <c r="A303">
        <v>32</v>
      </c>
      <c r="B303" s="171">
        <v>44660</v>
      </c>
      <c r="C303" s="172">
        <v>44660.416666666664</v>
      </c>
      <c r="D303" s="172">
        <v>44660.625</v>
      </c>
      <c r="E303" s="172">
        <v>44660.666666666664</v>
      </c>
      <c r="F303" s="172">
        <v>44660.708333333336</v>
      </c>
      <c r="G303" s="172">
        <v>44660.708333333336</v>
      </c>
      <c r="H303" s="185" t="s">
        <v>1242</v>
      </c>
      <c r="I303" s="185" t="s">
        <v>175</v>
      </c>
      <c r="J303" s="185" t="s">
        <v>6</v>
      </c>
      <c r="K303">
        <v>1</v>
      </c>
      <c r="L303">
        <v>2</v>
      </c>
      <c r="M303" s="185" t="s">
        <v>16</v>
      </c>
      <c r="N303" s="172">
        <v>44704.722511574073</v>
      </c>
      <c r="O303" s="185" t="s">
        <v>166</v>
      </c>
      <c r="P303" s="185" t="s">
        <v>1362</v>
      </c>
      <c r="Q303" s="185" t="s">
        <v>1530</v>
      </c>
    </row>
    <row r="304" spans="1:17" x14ac:dyDescent="0.25">
      <c r="A304">
        <v>32</v>
      </c>
      <c r="B304" s="171">
        <v>44660</v>
      </c>
      <c r="C304" s="172">
        <v>44660.416666666664</v>
      </c>
      <c r="D304" s="172">
        <v>44660.625</v>
      </c>
      <c r="E304" s="172">
        <v>44660.666666666664</v>
      </c>
      <c r="F304" s="172">
        <v>44660.708333333336</v>
      </c>
      <c r="G304" s="172">
        <v>44660.708333333336</v>
      </c>
      <c r="H304" s="185" t="s">
        <v>943</v>
      </c>
      <c r="I304" s="185" t="s">
        <v>178</v>
      </c>
      <c r="J304" s="185" t="s">
        <v>61</v>
      </c>
      <c r="K304">
        <v>0</v>
      </c>
      <c r="L304">
        <v>6</v>
      </c>
      <c r="M304" s="185" t="s">
        <v>24</v>
      </c>
      <c r="N304" s="172">
        <v>44704.722511574073</v>
      </c>
      <c r="O304" s="185" t="s">
        <v>166</v>
      </c>
      <c r="P304" s="185" t="s">
        <v>1362</v>
      </c>
      <c r="Q304" s="185" t="s">
        <v>1530</v>
      </c>
    </row>
    <row r="305" spans="1:17" x14ac:dyDescent="0.25">
      <c r="A305">
        <v>32</v>
      </c>
      <c r="B305" s="171">
        <v>44660</v>
      </c>
      <c r="C305" s="172">
        <v>44660.416666666664</v>
      </c>
      <c r="D305" s="172">
        <v>44660.625</v>
      </c>
      <c r="E305" s="172">
        <v>44660.666666666664</v>
      </c>
      <c r="F305" s="172">
        <v>44660.708333333336</v>
      </c>
      <c r="G305" s="172">
        <v>44660.708333333336</v>
      </c>
      <c r="H305" s="185" t="s">
        <v>1250</v>
      </c>
      <c r="I305" s="185" t="s">
        <v>871</v>
      </c>
      <c r="J305" s="185" t="s">
        <v>67</v>
      </c>
      <c r="K305">
        <v>0</v>
      </c>
      <c r="L305">
        <v>3</v>
      </c>
      <c r="M305" s="185" t="s">
        <v>818</v>
      </c>
      <c r="N305" s="172">
        <v>44704.722511574073</v>
      </c>
      <c r="O305" s="185" t="s">
        <v>166</v>
      </c>
      <c r="P305" s="185" t="s">
        <v>1362</v>
      </c>
      <c r="Q305" s="185" t="s">
        <v>1530</v>
      </c>
    </row>
    <row r="306" spans="1:17" x14ac:dyDescent="0.25">
      <c r="A306">
        <v>32</v>
      </c>
      <c r="B306" s="171">
        <v>44660</v>
      </c>
      <c r="C306" s="172">
        <v>44660.520833333336</v>
      </c>
      <c r="D306" s="172">
        <v>44660.729166666664</v>
      </c>
      <c r="E306" s="172">
        <v>44660.770833333336</v>
      </c>
      <c r="F306" s="172">
        <v>44660.8125</v>
      </c>
      <c r="G306" s="172">
        <v>44660.8125</v>
      </c>
      <c r="H306" s="185" t="s">
        <v>1243</v>
      </c>
      <c r="I306" s="185" t="s">
        <v>176</v>
      </c>
      <c r="J306" s="185" t="s">
        <v>10</v>
      </c>
      <c r="K306">
        <v>0</v>
      </c>
      <c r="L306">
        <v>4</v>
      </c>
      <c r="M306" s="185" t="s">
        <v>64</v>
      </c>
      <c r="N306" s="172">
        <v>44704.722511574073</v>
      </c>
      <c r="O306" s="185" t="s">
        <v>166</v>
      </c>
      <c r="P306" s="185" t="s">
        <v>1362</v>
      </c>
      <c r="Q306" s="185" t="s">
        <v>1530</v>
      </c>
    </row>
    <row r="307" spans="1:17" x14ac:dyDescent="0.25">
      <c r="A307">
        <v>32</v>
      </c>
      <c r="B307" s="171">
        <v>44661</v>
      </c>
      <c r="C307" s="172">
        <v>44661.375</v>
      </c>
      <c r="D307" s="172">
        <v>44661.583333333336</v>
      </c>
      <c r="E307" s="172">
        <v>44661.625</v>
      </c>
      <c r="F307" s="172">
        <v>44661.666666666664</v>
      </c>
      <c r="G307" s="172">
        <v>44661.666666666664</v>
      </c>
      <c r="H307" s="185" t="s">
        <v>1244</v>
      </c>
      <c r="I307" s="185" t="s">
        <v>867</v>
      </c>
      <c r="J307" s="185" t="s">
        <v>364</v>
      </c>
      <c r="K307">
        <v>2</v>
      </c>
      <c r="L307">
        <v>0</v>
      </c>
      <c r="M307" s="185" t="s">
        <v>70</v>
      </c>
      <c r="N307" s="172">
        <v>44704.722511574073</v>
      </c>
      <c r="O307" s="185" t="s">
        <v>166</v>
      </c>
      <c r="P307" s="185" t="s">
        <v>1362</v>
      </c>
      <c r="Q307" s="185" t="s">
        <v>1530</v>
      </c>
    </row>
    <row r="308" spans="1:17" x14ac:dyDescent="0.25">
      <c r="A308">
        <v>32</v>
      </c>
      <c r="B308" s="171">
        <v>44661</v>
      </c>
      <c r="C308" s="172">
        <v>44661.375</v>
      </c>
      <c r="D308" s="172">
        <v>44661.583333333336</v>
      </c>
      <c r="E308" s="172">
        <v>44661.625</v>
      </c>
      <c r="F308" s="172">
        <v>44661.666666666664</v>
      </c>
      <c r="G308" s="172">
        <v>44661.666666666664</v>
      </c>
      <c r="H308" s="185" t="s">
        <v>1246</v>
      </c>
      <c r="I308" s="185" t="s">
        <v>172</v>
      </c>
      <c r="J308" s="185" t="s">
        <v>36</v>
      </c>
      <c r="K308">
        <v>2</v>
      </c>
      <c r="L308">
        <v>1</v>
      </c>
      <c r="M308" s="185" t="s">
        <v>28</v>
      </c>
      <c r="N308" s="172">
        <v>44704.722511574073</v>
      </c>
      <c r="O308" s="185" t="s">
        <v>166</v>
      </c>
      <c r="P308" s="185" t="s">
        <v>1362</v>
      </c>
      <c r="Q308" s="185" t="s">
        <v>1530</v>
      </c>
    </row>
    <row r="309" spans="1:17" x14ac:dyDescent="0.25">
      <c r="A309">
        <v>32</v>
      </c>
      <c r="B309" s="171">
        <v>44661</v>
      </c>
      <c r="C309" s="172">
        <v>44661.375</v>
      </c>
      <c r="D309" s="172">
        <v>44661.583333333336</v>
      </c>
      <c r="E309" s="172">
        <v>44661.625</v>
      </c>
      <c r="F309" s="172">
        <v>44661.666666666664</v>
      </c>
      <c r="G309" s="172">
        <v>44661.666666666664</v>
      </c>
      <c r="H309" s="185" t="s">
        <v>1249</v>
      </c>
      <c r="I309" s="185" t="s">
        <v>872</v>
      </c>
      <c r="J309" s="185" t="s">
        <v>967</v>
      </c>
      <c r="K309">
        <v>2</v>
      </c>
      <c r="L309">
        <v>0</v>
      </c>
      <c r="M309" s="185" t="s">
        <v>20</v>
      </c>
      <c r="N309" s="172">
        <v>44704.722511574073</v>
      </c>
      <c r="O309" s="185" t="s">
        <v>166</v>
      </c>
      <c r="P309" s="185" t="s">
        <v>1362</v>
      </c>
      <c r="Q309" s="185" t="s">
        <v>1530</v>
      </c>
    </row>
    <row r="310" spans="1:17" x14ac:dyDescent="0.25">
      <c r="A310">
        <v>32</v>
      </c>
      <c r="B310" s="171">
        <v>44661</v>
      </c>
      <c r="C310" s="172">
        <v>44661.479166666664</v>
      </c>
      <c r="D310" s="172">
        <v>44661.6875</v>
      </c>
      <c r="E310" s="172">
        <v>44661.729166666664</v>
      </c>
      <c r="F310" s="172">
        <v>44661.770833333336</v>
      </c>
      <c r="G310" s="172">
        <v>44661.770833333336</v>
      </c>
      <c r="H310" s="185" t="s">
        <v>1247</v>
      </c>
      <c r="I310" s="185" t="s">
        <v>179</v>
      </c>
      <c r="J310" s="185" t="s">
        <v>45</v>
      </c>
      <c r="K310">
        <v>2</v>
      </c>
      <c r="L310">
        <v>2</v>
      </c>
      <c r="M310" s="185" t="s">
        <v>41</v>
      </c>
      <c r="N310" s="172">
        <v>44704.722511574073</v>
      </c>
      <c r="O310" s="185" t="s">
        <v>166</v>
      </c>
      <c r="P310" s="185" t="s">
        <v>1362</v>
      </c>
      <c r="Q310" s="185" t="s">
        <v>1530</v>
      </c>
    </row>
    <row r="311" spans="1:17" x14ac:dyDescent="0.25">
      <c r="A311">
        <v>33</v>
      </c>
      <c r="B311" s="171">
        <v>44667</v>
      </c>
      <c r="C311" s="172">
        <v>44667.3125</v>
      </c>
      <c r="D311" s="172">
        <v>44667.520833333336</v>
      </c>
      <c r="E311" s="172">
        <v>44667.5625</v>
      </c>
      <c r="F311" s="172">
        <v>44667.604166666664</v>
      </c>
      <c r="G311" s="172">
        <v>44667.604166666664</v>
      </c>
      <c r="H311" s="185" t="s">
        <v>1254</v>
      </c>
      <c r="I311" s="185" t="s">
        <v>171</v>
      </c>
      <c r="J311" s="185" t="s">
        <v>64</v>
      </c>
      <c r="K311">
        <v>0</v>
      </c>
      <c r="L311">
        <v>1</v>
      </c>
      <c r="M311" s="185" t="s">
        <v>16</v>
      </c>
      <c r="N311" s="172">
        <v>44704.722511574073</v>
      </c>
      <c r="O311" s="185" t="s">
        <v>166</v>
      </c>
      <c r="P311" s="185" t="s">
        <v>1362</v>
      </c>
      <c r="Q311" s="185" t="s">
        <v>1530</v>
      </c>
    </row>
    <row r="312" spans="1:17" x14ac:dyDescent="0.25">
      <c r="A312">
        <v>33</v>
      </c>
      <c r="B312" s="171">
        <v>44667</v>
      </c>
      <c r="C312" s="172">
        <v>44667.416666666664</v>
      </c>
      <c r="D312" s="172">
        <v>44667.625</v>
      </c>
      <c r="E312" s="172">
        <v>44667.666666666664</v>
      </c>
      <c r="F312" s="172">
        <v>44667.708333333336</v>
      </c>
      <c r="G312" s="172">
        <v>44667.708333333336</v>
      </c>
      <c r="H312" s="185" t="s">
        <v>1252</v>
      </c>
      <c r="I312" s="185" t="s">
        <v>174</v>
      </c>
      <c r="J312" s="185" t="s">
        <v>49</v>
      </c>
      <c r="K312">
        <v>3</v>
      </c>
      <c r="L312">
        <v>2</v>
      </c>
      <c r="M312" s="185" t="s">
        <v>967</v>
      </c>
      <c r="N312" s="172">
        <v>44704.722511574073</v>
      </c>
      <c r="O312" s="185" t="s">
        <v>166</v>
      </c>
      <c r="P312" s="185" t="s">
        <v>1362</v>
      </c>
      <c r="Q312" s="185" t="s">
        <v>1530</v>
      </c>
    </row>
    <row r="313" spans="1:17" x14ac:dyDescent="0.25">
      <c r="A313">
        <v>33</v>
      </c>
      <c r="B313" s="171">
        <v>44667</v>
      </c>
      <c r="C313" s="172">
        <v>44667.416666666664</v>
      </c>
      <c r="D313" s="172">
        <v>44667.625</v>
      </c>
      <c r="E313" s="172">
        <v>44667.666666666664</v>
      </c>
      <c r="F313" s="172">
        <v>44667.708333333336</v>
      </c>
      <c r="G313" s="172">
        <v>44667.708333333336</v>
      </c>
      <c r="H313" s="185" t="s">
        <v>946</v>
      </c>
      <c r="I313" s="185" t="s">
        <v>178</v>
      </c>
      <c r="J313" s="185" t="s">
        <v>61</v>
      </c>
      <c r="K313">
        <v>1</v>
      </c>
      <c r="L313">
        <v>0</v>
      </c>
      <c r="M313" s="185" t="s">
        <v>6</v>
      </c>
      <c r="N313" s="172">
        <v>44704.722511574073</v>
      </c>
      <c r="O313" s="185" t="s">
        <v>166</v>
      </c>
      <c r="P313" s="185" t="s">
        <v>1362</v>
      </c>
      <c r="Q313" s="185" t="s">
        <v>1530</v>
      </c>
    </row>
    <row r="314" spans="1:17" x14ac:dyDescent="0.25">
      <c r="A314">
        <v>33</v>
      </c>
      <c r="B314" s="171">
        <v>44667</v>
      </c>
      <c r="C314" s="172">
        <v>44667.416666666664</v>
      </c>
      <c r="D314" s="172">
        <v>44667.625</v>
      </c>
      <c r="E314" s="172">
        <v>44667.666666666664</v>
      </c>
      <c r="F314" s="172">
        <v>44667.708333333336</v>
      </c>
      <c r="G314" s="172">
        <v>44667.708333333336</v>
      </c>
      <c r="H314" s="185" t="s">
        <v>947</v>
      </c>
      <c r="I314" s="185" t="s">
        <v>871</v>
      </c>
      <c r="J314" s="185" t="s">
        <v>67</v>
      </c>
      <c r="K314">
        <v>1</v>
      </c>
      <c r="L314">
        <v>2</v>
      </c>
      <c r="M314" s="185" t="s">
        <v>364</v>
      </c>
      <c r="N314" s="172">
        <v>44704.722511574073</v>
      </c>
      <c r="O314" s="185" t="s">
        <v>166</v>
      </c>
      <c r="P314" s="185" t="s">
        <v>1362</v>
      </c>
      <c r="Q314" s="185" t="s">
        <v>1530</v>
      </c>
    </row>
    <row r="315" spans="1:17" x14ac:dyDescent="0.25">
      <c r="A315">
        <v>33</v>
      </c>
      <c r="B315" s="171">
        <v>44668</v>
      </c>
      <c r="C315" s="172">
        <v>44668.385416666664</v>
      </c>
      <c r="D315" s="172">
        <v>44668.59375</v>
      </c>
      <c r="E315" s="172">
        <v>44668.635416666664</v>
      </c>
      <c r="F315" s="172">
        <v>44668.677083333336</v>
      </c>
      <c r="G315" s="172">
        <v>44668.677083333336</v>
      </c>
      <c r="H315" s="185" t="s">
        <v>1253</v>
      </c>
      <c r="I315" s="185" t="s">
        <v>173</v>
      </c>
      <c r="J315" s="185" t="s">
        <v>53</v>
      </c>
      <c r="K315">
        <v>2</v>
      </c>
      <c r="L315">
        <v>1</v>
      </c>
      <c r="M315" s="185" t="s">
        <v>36</v>
      </c>
      <c r="N315" s="172">
        <v>44704.722511574073</v>
      </c>
      <c r="O315" s="185" t="s">
        <v>166</v>
      </c>
      <c r="P315" s="185" t="s">
        <v>1362</v>
      </c>
      <c r="Q315" s="185" t="s">
        <v>1530</v>
      </c>
    </row>
    <row r="316" spans="1:17" x14ac:dyDescent="0.25">
      <c r="A316">
        <v>33</v>
      </c>
      <c r="B316" s="171">
        <v>44668</v>
      </c>
      <c r="C316" s="172">
        <v>44668.385416666664</v>
      </c>
      <c r="D316" s="172">
        <v>44668.59375</v>
      </c>
      <c r="E316" s="172">
        <v>44668.635416666664</v>
      </c>
      <c r="F316" s="172">
        <v>44668.677083333336</v>
      </c>
      <c r="G316" s="172">
        <v>44668.677083333336</v>
      </c>
      <c r="H316" s="185" t="s">
        <v>1255</v>
      </c>
      <c r="I316" s="185" t="s">
        <v>167</v>
      </c>
      <c r="J316" s="185" t="s">
        <v>70</v>
      </c>
      <c r="K316">
        <v>1</v>
      </c>
      <c r="L316">
        <v>1</v>
      </c>
      <c r="M316" s="185" t="s">
        <v>20</v>
      </c>
      <c r="N316" s="172">
        <v>44704.722511574073</v>
      </c>
      <c r="O316" s="185" t="s">
        <v>166</v>
      </c>
      <c r="P316" s="185" t="s">
        <v>1362</v>
      </c>
      <c r="Q316" s="185" t="s">
        <v>1530</v>
      </c>
    </row>
    <row r="317" spans="1:17" x14ac:dyDescent="0.25">
      <c r="A317">
        <v>30</v>
      </c>
      <c r="B317" s="171">
        <v>44670</v>
      </c>
      <c r="C317" s="172">
        <v>44670.625</v>
      </c>
      <c r="D317" s="172">
        <v>44670.833333333336</v>
      </c>
      <c r="E317" s="172">
        <v>44670.875</v>
      </c>
      <c r="F317" s="172">
        <v>44670.916666666664</v>
      </c>
      <c r="G317" s="172">
        <v>44670.916666666664</v>
      </c>
      <c r="H317" s="185" t="s">
        <v>1229</v>
      </c>
      <c r="I317" s="185" t="s">
        <v>165</v>
      </c>
      <c r="J317" s="185" t="s">
        <v>41</v>
      </c>
      <c r="K317">
        <v>4</v>
      </c>
      <c r="L317">
        <v>0</v>
      </c>
      <c r="M317" s="185" t="s">
        <v>49</v>
      </c>
      <c r="N317" s="172">
        <v>44704.722511574073</v>
      </c>
      <c r="O317" s="185" t="s">
        <v>166</v>
      </c>
      <c r="P317" s="185" t="s">
        <v>1362</v>
      </c>
      <c r="Q317" s="185" t="s">
        <v>1530</v>
      </c>
    </row>
    <row r="318" spans="1:17" x14ac:dyDescent="0.25">
      <c r="A318">
        <v>25</v>
      </c>
      <c r="B318" s="171">
        <v>44671</v>
      </c>
      <c r="C318" s="172">
        <v>44671.614583333336</v>
      </c>
      <c r="D318" s="172">
        <v>44671.822916666664</v>
      </c>
      <c r="E318" s="172">
        <v>44671.864583333336</v>
      </c>
      <c r="F318" s="172">
        <v>44671.90625</v>
      </c>
      <c r="G318" s="172">
        <v>44671.90625</v>
      </c>
      <c r="H318" s="185" t="s">
        <v>925</v>
      </c>
      <c r="I318" s="185" t="s">
        <v>181</v>
      </c>
      <c r="J318" s="185" t="s">
        <v>24</v>
      </c>
      <c r="K318">
        <v>2</v>
      </c>
      <c r="L318">
        <v>4</v>
      </c>
      <c r="M318" s="185" t="s">
        <v>6</v>
      </c>
      <c r="N318" s="172">
        <v>44704.722511574073</v>
      </c>
      <c r="O318" s="185" t="s">
        <v>166</v>
      </c>
      <c r="P318" s="185" t="s">
        <v>1362</v>
      </c>
      <c r="Q318" s="185" t="s">
        <v>1530</v>
      </c>
    </row>
    <row r="319" spans="1:17" x14ac:dyDescent="0.25">
      <c r="A319">
        <v>18</v>
      </c>
      <c r="B319" s="171">
        <v>44671</v>
      </c>
      <c r="C319" s="172">
        <v>44671.614583333336</v>
      </c>
      <c r="D319" s="172">
        <v>44671.822916666664</v>
      </c>
      <c r="E319" s="172">
        <v>44671.864583333336</v>
      </c>
      <c r="F319" s="172">
        <v>44671.90625</v>
      </c>
      <c r="G319" s="172">
        <v>44671.90625</v>
      </c>
      <c r="H319" s="185" t="s">
        <v>1133</v>
      </c>
      <c r="I319" s="185" t="s">
        <v>177</v>
      </c>
      <c r="J319" s="185" t="s">
        <v>32</v>
      </c>
      <c r="K319">
        <v>1</v>
      </c>
      <c r="L319">
        <v>1</v>
      </c>
      <c r="M319" s="185" t="s">
        <v>36</v>
      </c>
      <c r="N319" s="172">
        <v>44704.722511574073</v>
      </c>
      <c r="O319" s="185" t="s">
        <v>166</v>
      </c>
      <c r="P319" s="185" t="s">
        <v>1362</v>
      </c>
      <c r="Q319" s="185" t="s">
        <v>1530</v>
      </c>
    </row>
    <row r="320" spans="1:17" x14ac:dyDescent="0.25">
      <c r="A320">
        <v>30</v>
      </c>
      <c r="B320" s="171">
        <v>44671</v>
      </c>
      <c r="C320" s="172">
        <v>44671.614583333336</v>
      </c>
      <c r="D320" s="172">
        <v>44671.822916666664</v>
      </c>
      <c r="E320" s="172">
        <v>44671.864583333336</v>
      </c>
      <c r="F320" s="172">
        <v>44671.90625</v>
      </c>
      <c r="G320" s="172">
        <v>44671.90625</v>
      </c>
      <c r="H320" s="185" t="s">
        <v>1231</v>
      </c>
      <c r="I320" s="185" t="s">
        <v>173</v>
      </c>
      <c r="J320" s="185" t="s">
        <v>53</v>
      </c>
      <c r="K320">
        <v>1</v>
      </c>
      <c r="L320">
        <v>0</v>
      </c>
      <c r="M320" s="185" t="s">
        <v>28</v>
      </c>
      <c r="N320" s="172">
        <v>44704.722511574073</v>
      </c>
      <c r="O320" s="185" t="s">
        <v>166</v>
      </c>
      <c r="P320" s="185" t="s">
        <v>1362</v>
      </c>
      <c r="Q320" s="185" t="s">
        <v>1530</v>
      </c>
    </row>
    <row r="321" spans="1:17" x14ac:dyDescent="0.25">
      <c r="A321">
        <v>30</v>
      </c>
      <c r="B321" s="171">
        <v>44671</v>
      </c>
      <c r="C321" s="172">
        <v>44671.625</v>
      </c>
      <c r="D321" s="172">
        <v>44671.833333333336</v>
      </c>
      <c r="E321" s="172">
        <v>44671.875</v>
      </c>
      <c r="F321" s="172">
        <v>44671.916666666664</v>
      </c>
      <c r="G321" s="172">
        <v>44671.916666666664</v>
      </c>
      <c r="H321" s="185" t="s">
        <v>1230</v>
      </c>
      <c r="I321" s="185" t="s">
        <v>179</v>
      </c>
      <c r="J321" s="185" t="s">
        <v>45</v>
      </c>
      <c r="K321">
        <v>3</v>
      </c>
      <c r="L321">
        <v>0</v>
      </c>
      <c r="M321" s="185" t="s">
        <v>16</v>
      </c>
      <c r="N321" s="172">
        <v>44704.722511574073</v>
      </c>
      <c r="O321" s="185" t="s">
        <v>166</v>
      </c>
      <c r="P321" s="185" t="s">
        <v>1362</v>
      </c>
      <c r="Q321" s="185" t="s">
        <v>1530</v>
      </c>
    </row>
    <row r="322" spans="1:17" x14ac:dyDescent="0.25">
      <c r="A322">
        <v>30</v>
      </c>
      <c r="B322" s="171">
        <v>44672</v>
      </c>
      <c r="C322" s="172">
        <v>44672.614583333336</v>
      </c>
      <c r="D322" s="172">
        <v>44672.822916666664</v>
      </c>
      <c r="E322" s="172">
        <v>44672.864583333336</v>
      </c>
      <c r="F322" s="172">
        <v>44672.90625</v>
      </c>
      <c r="G322" s="172">
        <v>44672.90625</v>
      </c>
      <c r="H322" s="185" t="s">
        <v>938</v>
      </c>
      <c r="I322" s="185" t="s">
        <v>169</v>
      </c>
      <c r="J322" s="185" t="s">
        <v>20</v>
      </c>
      <c r="K322">
        <v>2</v>
      </c>
      <c r="L322">
        <v>0</v>
      </c>
      <c r="M322" s="185" t="s">
        <v>61</v>
      </c>
      <c r="N322" s="172">
        <v>44704.722511574073</v>
      </c>
      <c r="O322" s="185" t="s">
        <v>166</v>
      </c>
      <c r="P322" s="185" t="s">
        <v>1362</v>
      </c>
      <c r="Q322" s="185" t="s">
        <v>1530</v>
      </c>
    </row>
    <row r="323" spans="1:17" x14ac:dyDescent="0.25">
      <c r="A323">
        <v>34</v>
      </c>
      <c r="B323" s="171">
        <v>44674</v>
      </c>
      <c r="C323" s="172">
        <v>44674.3125</v>
      </c>
      <c r="D323" s="172">
        <v>44674.520833333336</v>
      </c>
      <c r="E323" s="172">
        <v>44674.5625</v>
      </c>
      <c r="F323" s="172">
        <v>44674.604166666664</v>
      </c>
      <c r="G323" s="172">
        <v>44674.604166666664</v>
      </c>
      <c r="H323" s="185" t="s">
        <v>1257</v>
      </c>
      <c r="I323" s="185" t="s">
        <v>175</v>
      </c>
      <c r="J323" s="185" t="s">
        <v>6</v>
      </c>
      <c r="K323">
        <v>3</v>
      </c>
      <c r="L323">
        <v>1</v>
      </c>
      <c r="M323" s="185" t="s">
        <v>49</v>
      </c>
      <c r="N323" s="172">
        <v>44704.722511574073</v>
      </c>
      <c r="O323" s="185" t="s">
        <v>166</v>
      </c>
      <c r="P323" s="185" t="s">
        <v>1362</v>
      </c>
      <c r="Q323" s="185" t="s">
        <v>1530</v>
      </c>
    </row>
    <row r="324" spans="1:17" x14ac:dyDescent="0.25">
      <c r="A324">
        <v>34</v>
      </c>
      <c r="B324" s="171">
        <v>44674</v>
      </c>
      <c r="C324" s="172">
        <v>44674.416666666664</v>
      </c>
      <c r="D324" s="172">
        <v>44674.625</v>
      </c>
      <c r="E324" s="172">
        <v>44674.666666666664</v>
      </c>
      <c r="F324" s="172">
        <v>44674.708333333336</v>
      </c>
      <c r="G324" s="172">
        <v>44674.708333333336</v>
      </c>
      <c r="H324" s="185" t="s">
        <v>1263</v>
      </c>
      <c r="I324" s="185" t="s">
        <v>172</v>
      </c>
      <c r="J324" s="185" t="s">
        <v>36</v>
      </c>
      <c r="K324">
        <v>0</v>
      </c>
      <c r="L324">
        <v>0</v>
      </c>
      <c r="M324" s="185" t="s">
        <v>10</v>
      </c>
      <c r="N324" s="172">
        <v>44704.722511574073</v>
      </c>
      <c r="O324" s="185" t="s">
        <v>166</v>
      </c>
      <c r="P324" s="185" t="s">
        <v>1362</v>
      </c>
      <c r="Q324" s="185" t="s">
        <v>1530</v>
      </c>
    </row>
    <row r="325" spans="1:17" x14ac:dyDescent="0.25">
      <c r="A325">
        <v>34</v>
      </c>
      <c r="B325" s="171">
        <v>44674</v>
      </c>
      <c r="C325" s="172">
        <v>44674.416666666664</v>
      </c>
      <c r="D325" s="172">
        <v>44674.625</v>
      </c>
      <c r="E325" s="172">
        <v>44674.666666666664</v>
      </c>
      <c r="F325" s="172">
        <v>44674.708333333336</v>
      </c>
      <c r="G325" s="172">
        <v>44674.708333333336</v>
      </c>
      <c r="H325" s="185" t="s">
        <v>1264</v>
      </c>
      <c r="I325" s="185" t="s">
        <v>179</v>
      </c>
      <c r="J325" s="185" t="s">
        <v>45</v>
      </c>
      <c r="K325">
        <v>5</v>
      </c>
      <c r="L325">
        <v>1</v>
      </c>
      <c r="M325" s="185" t="s">
        <v>67</v>
      </c>
      <c r="N325" s="172">
        <v>44704.722511574073</v>
      </c>
      <c r="O325" s="185" t="s">
        <v>166</v>
      </c>
      <c r="P325" s="185" t="s">
        <v>1362</v>
      </c>
      <c r="Q325" s="185" t="s">
        <v>1530</v>
      </c>
    </row>
    <row r="326" spans="1:17" x14ac:dyDescent="0.25">
      <c r="A326">
        <v>34</v>
      </c>
      <c r="B326" s="171">
        <v>44674</v>
      </c>
      <c r="C326" s="172">
        <v>44674.416666666664</v>
      </c>
      <c r="D326" s="172">
        <v>44674.625</v>
      </c>
      <c r="E326" s="172">
        <v>44674.666666666664</v>
      </c>
      <c r="F326" s="172">
        <v>44674.708333333336</v>
      </c>
      <c r="G326" s="172">
        <v>44674.708333333336</v>
      </c>
      <c r="H326" s="185" t="s">
        <v>1265</v>
      </c>
      <c r="I326" s="185" t="s">
        <v>872</v>
      </c>
      <c r="J326" s="185" t="s">
        <v>967</v>
      </c>
      <c r="K326">
        <v>0</v>
      </c>
      <c r="L326">
        <v>3</v>
      </c>
      <c r="M326" s="185" t="s">
        <v>53</v>
      </c>
      <c r="N326" s="172">
        <v>44704.722511574073</v>
      </c>
      <c r="O326" s="185" t="s">
        <v>166</v>
      </c>
      <c r="P326" s="185" t="s">
        <v>1362</v>
      </c>
      <c r="Q326" s="185" t="s">
        <v>1530</v>
      </c>
    </row>
    <row r="327" spans="1:17" x14ac:dyDescent="0.25">
      <c r="A327">
        <v>34</v>
      </c>
      <c r="B327" s="171">
        <v>44674</v>
      </c>
      <c r="C327" s="172">
        <v>44674.520833333336</v>
      </c>
      <c r="D327" s="172">
        <v>44674.729166666664</v>
      </c>
      <c r="E327" s="172">
        <v>44674.770833333336</v>
      </c>
      <c r="F327" s="172">
        <v>44674.8125</v>
      </c>
      <c r="G327" s="172">
        <v>44674.8125</v>
      </c>
      <c r="H327" s="185" t="s">
        <v>1258</v>
      </c>
      <c r="I327" s="185" t="s">
        <v>867</v>
      </c>
      <c r="J327" s="185" t="s">
        <v>364</v>
      </c>
      <c r="K327">
        <v>0</v>
      </c>
      <c r="L327">
        <v>0</v>
      </c>
      <c r="M327" s="185" t="s">
        <v>64</v>
      </c>
      <c r="N327" s="172">
        <v>44704.722511574073</v>
      </c>
      <c r="O327" s="185" t="s">
        <v>166</v>
      </c>
      <c r="P327" s="185" t="s">
        <v>1362</v>
      </c>
      <c r="Q327" s="185" t="s">
        <v>1530</v>
      </c>
    </row>
    <row r="328" spans="1:17" x14ac:dyDescent="0.25">
      <c r="A328">
        <v>34</v>
      </c>
      <c r="B328" s="171">
        <v>44675</v>
      </c>
      <c r="C328" s="172">
        <v>44675.375</v>
      </c>
      <c r="D328" s="172">
        <v>44675.583333333336</v>
      </c>
      <c r="E328" s="172">
        <v>44675.625</v>
      </c>
      <c r="F328" s="172">
        <v>44675.666666666664</v>
      </c>
      <c r="G328" s="172">
        <v>44675.666666666664</v>
      </c>
      <c r="H328" s="185" t="s">
        <v>1259</v>
      </c>
      <c r="I328" s="185" t="s">
        <v>875</v>
      </c>
      <c r="J328" s="185" t="s">
        <v>16</v>
      </c>
      <c r="K328">
        <v>2</v>
      </c>
      <c r="L328">
        <v>2</v>
      </c>
      <c r="M328" s="185" t="s">
        <v>61</v>
      </c>
      <c r="N328" s="172">
        <v>44704.722511574073</v>
      </c>
      <c r="O328" s="185" t="s">
        <v>166</v>
      </c>
      <c r="P328" s="185" t="s">
        <v>1362</v>
      </c>
      <c r="Q328" s="185" t="s">
        <v>1530</v>
      </c>
    </row>
    <row r="329" spans="1:17" x14ac:dyDescent="0.25">
      <c r="A329">
        <v>34</v>
      </c>
      <c r="B329" s="171">
        <v>44675</v>
      </c>
      <c r="C329" s="172">
        <v>44675.375</v>
      </c>
      <c r="D329" s="172">
        <v>44675.583333333336</v>
      </c>
      <c r="E329" s="172">
        <v>44675.625</v>
      </c>
      <c r="F329" s="172">
        <v>44675.666666666664</v>
      </c>
      <c r="G329" s="172">
        <v>44675.666666666664</v>
      </c>
      <c r="H329" s="185" t="s">
        <v>1260</v>
      </c>
      <c r="I329" s="185" t="s">
        <v>169</v>
      </c>
      <c r="J329" s="185" t="s">
        <v>20</v>
      </c>
      <c r="K329">
        <v>1</v>
      </c>
      <c r="L329">
        <v>0</v>
      </c>
      <c r="M329" s="185" t="s">
        <v>74</v>
      </c>
      <c r="N329" s="172">
        <v>44704.722511574073</v>
      </c>
      <c r="O329" s="185" t="s">
        <v>166</v>
      </c>
      <c r="P329" s="185" t="s">
        <v>1362</v>
      </c>
      <c r="Q329" s="185" t="s">
        <v>1530</v>
      </c>
    </row>
    <row r="330" spans="1:17" x14ac:dyDescent="0.25">
      <c r="A330">
        <v>34</v>
      </c>
      <c r="B330" s="171">
        <v>44675</v>
      </c>
      <c r="C330" s="172">
        <v>44675.375</v>
      </c>
      <c r="D330" s="172">
        <v>44675.583333333336</v>
      </c>
      <c r="E330" s="172">
        <v>44675.625</v>
      </c>
      <c r="F330" s="172">
        <v>44675.666666666664</v>
      </c>
      <c r="G330" s="172">
        <v>44675.666666666664</v>
      </c>
      <c r="H330" s="185" t="s">
        <v>1261</v>
      </c>
      <c r="I330" s="185" t="s">
        <v>181</v>
      </c>
      <c r="J330" s="185" t="s">
        <v>24</v>
      </c>
      <c r="K330">
        <v>1</v>
      </c>
      <c r="L330">
        <v>0</v>
      </c>
      <c r="M330" s="185" t="s">
        <v>70</v>
      </c>
      <c r="N330" s="172">
        <v>44704.722511574073</v>
      </c>
      <c r="O330" s="185" t="s">
        <v>166</v>
      </c>
      <c r="P330" s="185" t="s">
        <v>1362</v>
      </c>
      <c r="Q330" s="185" t="s">
        <v>1530</v>
      </c>
    </row>
    <row r="331" spans="1:17" x14ac:dyDescent="0.25">
      <c r="A331">
        <v>34</v>
      </c>
      <c r="B331" s="171">
        <v>44675</v>
      </c>
      <c r="C331" s="172">
        <v>44675.479166666664</v>
      </c>
      <c r="D331" s="172">
        <v>44675.6875</v>
      </c>
      <c r="E331" s="172">
        <v>44675.729166666664</v>
      </c>
      <c r="F331" s="172">
        <v>44675.770833333336</v>
      </c>
      <c r="G331" s="172">
        <v>44675.770833333336</v>
      </c>
      <c r="H331" s="185" t="s">
        <v>948</v>
      </c>
      <c r="I331" s="185" t="s">
        <v>165</v>
      </c>
      <c r="J331" s="185" t="s">
        <v>41</v>
      </c>
      <c r="K331">
        <v>2</v>
      </c>
      <c r="L331">
        <v>0</v>
      </c>
      <c r="M331" s="185" t="s">
        <v>32</v>
      </c>
      <c r="N331" s="172">
        <v>44704.722511574073</v>
      </c>
      <c r="O331" s="185" t="s">
        <v>166</v>
      </c>
      <c r="P331" s="185" t="s">
        <v>1362</v>
      </c>
      <c r="Q331" s="185" t="s">
        <v>1530</v>
      </c>
    </row>
    <row r="332" spans="1:17" x14ac:dyDescent="0.25">
      <c r="A332">
        <v>34</v>
      </c>
      <c r="B332" s="171">
        <v>44676</v>
      </c>
      <c r="C332" s="172">
        <v>44676.625</v>
      </c>
      <c r="D332" s="172">
        <v>44676.833333333336</v>
      </c>
      <c r="E332" s="172">
        <v>44676.875</v>
      </c>
      <c r="F332" s="172">
        <v>44676.916666666664</v>
      </c>
      <c r="G332" s="172">
        <v>44676.916666666664</v>
      </c>
      <c r="H332" s="185" t="s">
        <v>1262</v>
      </c>
      <c r="I332" s="185" t="s">
        <v>170</v>
      </c>
      <c r="J332" s="185" t="s">
        <v>28</v>
      </c>
      <c r="K332">
        <v>0</v>
      </c>
      <c r="L332">
        <v>0</v>
      </c>
      <c r="M332" s="185" t="s">
        <v>818</v>
      </c>
      <c r="N332" s="172">
        <v>44704.722511574073</v>
      </c>
      <c r="O332" s="185" t="s">
        <v>166</v>
      </c>
      <c r="P332" s="185" t="s">
        <v>1362</v>
      </c>
      <c r="Q332" s="185" t="s">
        <v>1530</v>
      </c>
    </row>
    <row r="333" spans="1:17" x14ac:dyDescent="0.25">
      <c r="A333">
        <v>37</v>
      </c>
      <c r="B333" s="171">
        <v>44679</v>
      </c>
      <c r="C333" s="172">
        <v>44679.614583333336</v>
      </c>
      <c r="D333" s="172">
        <v>44679.822916666664</v>
      </c>
      <c r="E333" s="172">
        <v>44679.864583333336</v>
      </c>
      <c r="F333" s="172">
        <v>44679.90625</v>
      </c>
      <c r="G333" s="172">
        <v>44679.90625</v>
      </c>
      <c r="H333" s="185" t="s">
        <v>1281</v>
      </c>
      <c r="I333" s="185" t="s">
        <v>174</v>
      </c>
      <c r="J333" s="185" t="s">
        <v>49</v>
      </c>
      <c r="K333">
        <v>1</v>
      </c>
      <c r="L333">
        <v>1</v>
      </c>
      <c r="M333" s="185" t="s">
        <v>24</v>
      </c>
      <c r="N333" s="172">
        <v>44704.722511574073</v>
      </c>
      <c r="O333" s="185" t="s">
        <v>166</v>
      </c>
      <c r="P333" s="185" t="s">
        <v>1362</v>
      </c>
      <c r="Q333" s="185" t="s">
        <v>1530</v>
      </c>
    </row>
    <row r="334" spans="1:17" x14ac:dyDescent="0.25">
      <c r="A334">
        <v>35</v>
      </c>
      <c r="B334" s="171">
        <v>44681</v>
      </c>
      <c r="C334" s="172">
        <v>44681.3125</v>
      </c>
      <c r="D334" s="172">
        <v>44681.520833333336</v>
      </c>
      <c r="E334" s="172">
        <v>44681.5625</v>
      </c>
      <c r="F334" s="172">
        <v>44681.604166666664</v>
      </c>
      <c r="G334" s="172">
        <v>44681.604166666664</v>
      </c>
      <c r="H334" s="185" t="s">
        <v>1269</v>
      </c>
      <c r="I334" s="185" t="s">
        <v>173</v>
      </c>
      <c r="J334" s="185" t="s">
        <v>53</v>
      </c>
      <c r="K334">
        <v>0</v>
      </c>
      <c r="L334">
        <v>1</v>
      </c>
      <c r="M334" s="185" t="s">
        <v>41</v>
      </c>
      <c r="N334" s="172">
        <v>44704.722511574073</v>
      </c>
      <c r="O334" s="185" t="s">
        <v>166</v>
      </c>
      <c r="P334" s="185" t="s">
        <v>1362</v>
      </c>
      <c r="Q334" s="185" t="s">
        <v>1530</v>
      </c>
    </row>
    <row r="335" spans="1:17" x14ac:dyDescent="0.25">
      <c r="A335">
        <v>35</v>
      </c>
      <c r="B335" s="171">
        <v>44681</v>
      </c>
      <c r="C335" s="172">
        <v>44681.416666666664</v>
      </c>
      <c r="D335" s="172">
        <v>44681.625</v>
      </c>
      <c r="E335" s="172">
        <v>44681.666666666664</v>
      </c>
      <c r="F335" s="172">
        <v>44681.708333333336</v>
      </c>
      <c r="G335" s="172">
        <v>44681.708333333336</v>
      </c>
      <c r="H335" s="185" t="s">
        <v>1266</v>
      </c>
      <c r="I335" s="185" t="s">
        <v>176</v>
      </c>
      <c r="J335" s="185" t="s">
        <v>10</v>
      </c>
      <c r="K335">
        <v>2</v>
      </c>
      <c r="L335">
        <v>0</v>
      </c>
      <c r="M335" s="185" t="s">
        <v>967</v>
      </c>
      <c r="N335" s="172">
        <v>44704.722511574073</v>
      </c>
      <c r="O335" s="185" t="s">
        <v>166</v>
      </c>
      <c r="P335" s="185" t="s">
        <v>1362</v>
      </c>
      <c r="Q335" s="185" t="s">
        <v>1530</v>
      </c>
    </row>
    <row r="336" spans="1:17" x14ac:dyDescent="0.25">
      <c r="A336">
        <v>35</v>
      </c>
      <c r="B336" s="171">
        <v>44681</v>
      </c>
      <c r="C336" s="172">
        <v>44681.416666666664</v>
      </c>
      <c r="D336" s="172">
        <v>44681.625</v>
      </c>
      <c r="E336" s="172">
        <v>44681.666666666664</v>
      </c>
      <c r="F336" s="172">
        <v>44681.708333333336</v>
      </c>
      <c r="G336" s="172">
        <v>44681.708333333336</v>
      </c>
      <c r="H336" s="185" t="s">
        <v>950</v>
      </c>
      <c r="I336" s="185" t="s">
        <v>178</v>
      </c>
      <c r="J336" s="185" t="s">
        <v>61</v>
      </c>
      <c r="K336">
        <v>1</v>
      </c>
      <c r="L336">
        <v>2</v>
      </c>
      <c r="M336" s="185" t="s">
        <v>28</v>
      </c>
      <c r="N336" s="172">
        <v>44704.722511574073</v>
      </c>
      <c r="O336" s="185" t="s">
        <v>166</v>
      </c>
      <c r="P336" s="185" t="s">
        <v>1362</v>
      </c>
      <c r="Q336" s="185" t="s">
        <v>1530</v>
      </c>
    </row>
    <row r="337" spans="1:17" x14ac:dyDescent="0.25">
      <c r="A337">
        <v>35</v>
      </c>
      <c r="B337" s="171">
        <v>44681</v>
      </c>
      <c r="C337" s="172">
        <v>44681.416666666664</v>
      </c>
      <c r="D337" s="172">
        <v>44681.625</v>
      </c>
      <c r="E337" s="172">
        <v>44681.666666666664</v>
      </c>
      <c r="F337" s="172">
        <v>44681.708333333336</v>
      </c>
      <c r="G337" s="172">
        <v>44681.708333333336</v>
      </c>
      <c r="H337" s="185" t="s">
        <v>951</v>
      </c>
      <c r="I337" s="185" t="s">
        <v>871</v>
      </c>
      <c r="J337" s="185" t="s">
        <v>67</v>
      </c>
      <c r="K337">
        <v>1</v>
      </c>
      <c r="L337">
        <v>2</v>
      </c>
      <c r="M337" s="185" t="s">
        <v>20</v>
      </c>
      <c r="N337" s="172">
        <v>44704.722511574073</v>
      </c>
      <c r="O337" s="185" t="s">
        <v>166</v>
      </c>
      <c r="P337" s="185" t="s">
        <v>1362</v>
      </c>
      <c r="Q337" s="185" t="s">
        <v>1530</v>
      </c>
    </row>
    <row r="338" spans="1:17" x14ac:dyDescent="0.25">
      <c r="A338">
        <v>35</v>
      </c>
      <c r="B338" s="171">
        <v>44681</v>
      </c>
      <c r="C338" s="172">
        <v>44681.416666666664</v>
      </c>
      <c r="D338" s="172">
        <v>44681.625</v>
      </c>
      <c r="E338" s="172">
        <v>44681.666666666664</v>
      </c>
      <c r="F338" s="172">
        <v>44681.708333333336</v>
      </c>
      <c r="G338" s="172">
        <v>44681.708333333336</v>
      </c>
      <c r="H338" s="185" t="s">
        <v>1272</v>
      </c>
      <c r="I338" s="185" t="s">
        <v>182</v>
      </c>
      <c r="J338" s="185" t="s">
        <v>74</v>
      </c>
      <c r="K338">
        <v>0</v>
      </c>
      <c r="L338">
        <v>3</v>
      </c>
      <c r="M338" s="185" t="s">
        <v>16</v>
      </c>
      <c r="N338" s="172">
        <v>44704.722511574073</v>
      </c>
      <c r="O338" s="185" t="s">
        <v>166</v>
      </c>
      <c r="P338" s="185" t="s">
        <v>1362</v>
      </c>
      <c r="Q338" s="185" t="s">
        <v>1530</v>
      </c>
    </row>
    <row r="339" spans="1:17" x14ac:dyDescent="0.25">
      <c r="A339">
        <v>35</v>
      </c>
      <c r="B339" s="171">
        <v>44681</v>
      </c>
      <c r="C339" s="172">
        <v>44681.520833333336</v>
      </c>
      <c r="D339" s="172">
        <v>44681.729166666664</v>
      </c>
      <c r="E339" s="172">
        <v>44681.770833333336</v>
      </c>
      <c r="F339" s="172">
        <v>44681.8125</v>
      </c>
      <c r="G339" s="172">
        <v>44681.8125</v>
      </c>
      <c r="H339" s="185" t="s">
        <v>1267</v>
      </c>
      <c r="I339" s="185" t="s">
        <v>820</v>
      </c>
      <c r="J339" s="185" t="s">
        <v>818</v>
      </c>
      <c r="K339">
        <v>0</v>
      </c>
      <c r="L339">
        <v>4</v>
      </c>
      <c r="M339" s="185" t="s">
        <v>45</v>
      </c>
      <c r="N339" s="172">
        <v>44704.722511574073</v>
      </c>
      <c r="O339" s="185" t="s">
        <v>166</v>
      </c>
      <c r="P339" s="185" t="s">
        <v>1362</v>
      </c>
      <c r="Q339" s="185" t="s">
        <v>1530</v>
      </c>
    </row>
    <row r="340" spans="1:17" x14ac:dyDescent="0.25">
      <c r="A340">
        <v>35</v>
      </c>
      <c r="B340" s="171">
        <v>44682</v>
      </c>
      <c r="C340" s="172">
        <v>44682.375</v>
      </c>
      <c r="D340" s="172">
        <v>44682.583333333336</v>
      </c>
      <c r="E340" s="172">
        <v>44682.625</v>
      </c>
      <c r="F340" s="172">
        <v>44682.666666666664</v>
      </c>
      <c r="G340" s="172">
        <v>44682.666666666664</v>
      </c>
      <c r="H340" s="185" t="s">
        <v>949</v>
      </c>
      <c r="I340" s="185" t="s">
        <v>177</v>
      </c>
      <c r="J340" s="185" t="s">
        <v>32</v>
      </c>
      <c r="K340">
        <v>1</v>
      </c>
      <c r="L340">
        <v>0</v>
      </c>
      <c r="M340" s="185" t="s">
        <v>24</v>
      </c>
      <c r="N340" s="172">
        <v>44704.722511574073</v>
      </c>
      <c r="O340" s="185" t="s">
        <v>166</v>
      </c>
      <c r="P340" s="185" t="s">
        <v>1362</v>
      </c>
      <c r="Q340" s="185" t="s">
        <v>1530</v>
      </c>
    </row>
    <row r="341" spans="1:17" x14ac:dyDescent="0.25">
      <c r="A341">
        <v>35</v>
      </c>
      <c r="B341" s="171">
        <v>44682</v>
      </c>
      <c r="C341" s="172">
        <v>44682.375</v>
      </c>
      <c r="D341" s="172">
        <v>44682.583333333336</v>
      </c>
      <c r="E341" s="172">
        <v>44682.625</v>
      </c>
      <c r="F341" s="172">
        <v>44682.666666666664</v>
      </c>
      <c r="G341" s="172">
        <v>44682.666666666664</v>
      </c>
      <c r="H341" s="185" t="s">
        <v>1270</v>
      </c>
      <c r="I341" s="185" t="s">
        <v>171</v>
      </c>
      <c r="J341" s="185" t="s">
        <v>64</v>
      </c>
      <c r="K341">
        <v>3</v>
      </c>
      <c r="L341">
        <v>1</v>
      </c>
      <c r="M341" s="185" t="s">
        <v>36</v>
      </c>
      <c r="N341" s="172">
        <v>44704.722511574073</v>
      </c>
      <c r="O341" s="185" t="s">
        <v>166</v>
      </c>
      <c r="P341" s="185" t="s">
        <v>1362</v>
      </c>
      <c r="Q341" s="185" t="s">
        <v>1530</v>
      </c>
    </row>
    <row r="342" spans="1:17" x14ac:dyDescent="0.25">
      <c r="A342">
        <v>35</v>
      </c>
      <c r="B342" s="171">
        <v>44682</v>
      </c>
      <c r="C342" s="172">
        <v>44682.479166666664</v>
      </c>
      <c r="D342" s="172">
        <v>44682.6875</v>
      </c>
      <c r="E342" s="172">
        <v>44682.729166666664</v>
      </c>
      <c r="F342" s="172">
        <v>44682.770833333336</v>
      </c>
      <c r="G342" s="172">
        <v>44682.770833333336</v>
      </c>
      <c r="H342" s="185" t="s">
        <v>1271</v>
      </c>
      <c r="I342" s="185" t="s">
        <v>167</v>
      </c>
      <c r="J342" s="185" t="s">
        <v>70</v>
      </c>
      <c r="K342">
        <v>1</v>
      </c>
      <c r="L342">
        <v>2</v>
      </c>
      <c r="M342" s="185" t="s">
        <v>6</v>
      </c>
      <c r="N342" s="172">
        <v>44704.722511574073</v>
      </c>
      <c r="O342" s="185" t="s">
        <v>166</v>
      </c>
      <c r="P342" s="185" t="s">
        <v>1362</v>
      </c>
      <c r="Q342" s="185" t="s">
        <v>1530</v>
      </c>
    </row>
    <row r="343" spans="1:17" x14ac:dyDescent="0.25">
      <c r="A343">
        <v>35</v>
      </c>
      <c r="B343" s="171">
        <v>44683</v>
      </c>
      <c r="C343" s="172">
        <v>44683.625</v>
      </c>
      <c r="D343" s="172">
        <v>44683.833333333336</v>
      </c>
      <c r="E343" s="172">
        <v>44683.875</v>
      </c>
      <c r="F343" s="172">
        <v>44683.916666666664</v>
      </c>
      <c r="G343" s="172">
        <v>44683.916666666664</v>
      </c>
      <c r="H343" s="185" t="s">
        <v>1268</v>
      </c>
      <c r="I343" s="185" t="s">
        <v>174</v>
      </c>
      <c r="J343" s="185" t="s">
        <v>49</v>
      </c>
      <c r="K343">
        <v>3</v>
      </c>
      <c r="L343">
        <v>0</v>
      </c>
      <c r="M343" s="185" t="s">
        <v>364</v>
      </c>
      <c r="N343" s="172">
        <v>44704.722511574073</v>
      </c>
      <c r="O343" s="185" t="s">
        <v>166</v>
      </c>
      <c r="P343" s="185" t="s">
        <v>1362</v>
      </c>
      <c r="Q343" s="185" t="s">
        <v>1530</v>
      </c>
    </row>
    <row r="344" spans="1:17" x14ac:dyDescent="0.25">
      <c r="A344">
        <v>36</v>
      </c>
      <c r="B344" s="171">
        <v>44688</v>
      </c>
      <c r="C344" s="172">
        <v>44688.416666666664</v>
      </c>
      <c r="D344" s="172">
        <v>44688.625</v>
      </c>
      <c r="E344" s="172">
        <v>44688.666666666664</v>
      </c>
      <c r="F344" s="172">
        <v>44688.708333333336</v>
      </c>
      <c r="G344" s="172">
        <v>44688.708333333336</v>
      </c>
      <c r="H344" s="185" t="s">
        <v>952</v>
      </c>
      <c r="I344" s="185" t="s">
        <v>867</v>
      </c>
      <c r="J344" s="185" t="s">
        <v>364</v>
      </c>
      <c r="K344">
        <v>3</v>
      </c>
      <c r="L344">
        <v>0</v>
      </c>
      <c r="M344" s="185" t="s">
        <v>61</v>
      </c>
      <c r="N344" s="172">
        <v>44704.722511574073</v>
      </c>
      <c r="O344" s="185" t="s">
        <v>166</v>
      </c>
      <c r="P344" s="185" t="s">
        <v>1362</v>
      </c>
      <c r="Q344" s="185" t="s">
        <v>1530</v>
      </c>
    </row>
    <row r="345" spans="1:17" x14ac:dyDescent="0.25">
      <c r="A345">
        <v>36</v>
      </c>
      <c r="B345" s="171">
        <v>44688</v>
      </c>
      <c r="C345" s="172">
        <v>44688.416666666664</v>
      </c>
      <c r="D345" s="172">
        <v>44688.625</v>
      </c>
      <c r="E345" s="172">
        <v>44688.666666666664</v>
      </c>
      <c r="F345" s="172">
        <v>44688.708333333336</v>
      </c>
      <c r="G345" s="172">
        <v>44688.708333333336</v>
      </c>
      <c r="H345" s="185" t="s">
        <v>953</v>
      </c>
      <c r="I345" s="185" t="s">
        <v>169</v>
      </c>
      <c r="J345" s="185" t="s">
        <v>20</v>
      </c>
      <c r="K345">
        <v>1</v>
      </c>
      <c r="L345">
        <v>3</v>
      </c>
      <c r="M345" s="185" t="s">
        <v>10</v>
      </c>
      <c r="N345" s="172">
        <v>44704.722511574073</v>
      </c>
      <c r="O345" s="185" t="s">
        <v>166</v>
      </c>
      <c r="P345" s="185" t="s">
        <v>1362</v>
      </c>
      <c r="Q345" s="185" t="s">
        <v>1530</v>
      </c>
    </row>
    <row r="346" spans="1:17" x14ac:dyDescent="0.25">
      <c r="A346">
        <v>36</v>
      </c>
      <c r="B346" s="171">
        <v>44688</v>
      </c>
      <c r="C346" s="172">
        <v>44688.416666666664</v>
      </c>
      <c r="D346" s="172">
        <v>44688.625</v>
      </c>
      <c r="E346" s="172">
        <v>44688.666666666664</v>
      </c>
      <c r="F346" s="172">
        <v>44688.708333333336</v>
      </c>
      <c r="G346" s="172">
        <v>44688.708333333336</v>
      </c>
      <c r="H346" s="185" t="s">
        <v>1275</v>
      </c>
      <c r="I346" s="185" t="s">
        <v>181</v>
      </c>
      <c r="J346" s="185" t="s">
        <v>24</v>
      </c>
      <c r="K346">
        <v>2</v>
      </c>
      <c r="L346">
        <v>2</v>
      </c>
      <c r="M346" s="185" t="s">
        <v>74</v>
      </c>
      <c r="N346" s="172">
        <v>44704.722511574073</v>
      </c>
      <c r="O346" s="185" t="s">
        <v>166</v>
      </c>
      <c r="P346" s="185" t="s">
        <v>1362</v>
      </c>
      <c r="Q346" s="185" t="s">
        <v>1530</v>
      </c>
    </row>
    <row r="347" spans="1:17" x14ac:dyDescent="0.25">
      <c r="A347">
        <v>36</v>
      </c>
      <c r="B347" s="171">
        <v>44688</v>
      </c>
      <c r="C347" s="172">
        <v>44688.416666666664</v>
      </c>
      <c r="D347" s="172">
        <v>44688.625</v>
      </c>
      <c r="E347" s="172">
        <v>44688.666666666664</v>
      </c>
      <c r="F347" s="172">
        <v>44688.708333333336</v>
      </c>
      <c r="G347" s="172">
        <v>44688.708333333336</v>
      </c>
      <c r="H347" s="185" t="s">
        <v>954</v>
      </c>
      <c r="I347" s="185" t="s">
        <v>170</v>
      </c>
      <c r="J347" s="185" t="s">
        <v>28</v>
      </c>
      <c r="K347">
        <v>1</v>
      </c>
      <c r="L347">
        <v>0</v>
      </c>
      <c r="M347" s="185" t="s">
        <v>67</v>
      </c>
      <c r="N347" s="172">
        <v>44704.722511574073</v>
      </c>
      <c r="O347" s="185" t="s">
        <v>166</v>
      </c>
      <c r="P347" s="185" t="s">
        <v>1362</v>
      </c>
      <c r="Q347" s="185" t="s">
        <v>1530</v>
      </c>
    </row>
    <row r="348" spans="1:17" x14ac:dyDescent="0.25">
      <c r="A348">
        <v>36</v>
      </c>
      <c r="B348" s="171">
        <v>44688</v>
      </c>
      <c r="C348" s="172">
        <v>44688.520833333336</v>
      </c>
      <c r="D348" s="172">
        <v>44688.729166666664</v>
      </c>
      <c r="E348" s="172">
        <v>44688.770833333336</v>
      </c>
      <c r="F348" s="172">
        <v>44688.8125</v>
      </c>
      <c r="G348" s="172">
        <v>44688.8125</v>
      </c>
      <c r="H348" s="185" t="s">
        <v>1274</v>
      </c>
      <c r="I348" s="185" t="s">
        <v>875</v>
      </c>
      <c r="J348" s="185" t="s">
        <v>16</v>
      </c>
      <c r="K348">
        <v>4</v>
      </c>
      <c r="L348">
        <v>0</v>
      </c>
      <c r="M348" s="185" t="s">
        <v>49</v>
      </c>
      <c r="N348" s="172">
        <v>44704.722511574073</v>
      </c>
      <c r="O348" s="185" t="s">
        <v>166</v>
      </c>
      <c r="P348" s="185" t="s">
        <v>1362</v>
      </c>
      <c r="Q348" s="185" t="s">
        <v>1530</v>
      </c>
    </row>
    <row r="349" spans="1:17" x14ac:dyDescent="0.25">
      <c r="A349">
        <v>36</v>
      </c>
      <c r="B349" s="171">
        <v>44688</v>
      </c>
      <c r="C349" s="172">
        <v>44688.614583333336</v>
      </c>
      <c r="D349" s="172">
        <v>44688.822916666664</v>
      </c>
      <c r="E349" s="172">
        <v>44688.864583333336</v>
      </c>
      <c r="F349" s="172">
        <v>44688.90625</v>
      </c>
      <c r="G349" s="172">
        <v>44688.90625</v>
      </c>
      <c r="H349" s="185" t="s">
        <v>1277</v>
      </c>
      <c r="I349" s="185" t="s">
        <v>165</v>
      </c>
      <c r="J349" s="185" t="s">
        <v>41</v>
      </c>
      <c r="K349">
        <v>1</v>
      </c>
      <c r="L349">
        <v>1</v>
      </c>
      <c r="M349" s="185" t="s">
        <v>64</v>
      </c>
      <c r="N349" s="172">
        <v>44704.722511574073</v>
      </c>
      <c r="O349" s="185" t="s">
        <v>166</v>
      </c>
      <c r="P349" s="185" t="s">
        <v>1362</v>
      </c>
      <c r="Q349" s="185" t="s">
        <v>1530</v>
      </c>
    </row>
    <row r="350" spans="1:17" x14ac:dyDescent="0.25">
      <c r="A350">
        <v>36</v>
      </c>
      <c r="B350" s="171">
        <v>44689</v>
      </c>
      <c r="C350" s="172">
        <v>44689.375</v>
      </c>
      <c r="D350" s="172">
        <v>44689.583333333336</v>
      </c>
      <c r="E350" s="172">
        <v>44689.625</v>
      </c>
      <c r="F350" s="172">
        <v>44689.666666666664</v>
      </c>
      <c r="G350" s="172">
        <v>44689.666666666664</v>
      </c>
      <c r="H350" s="185" t="s">
        <v>1273</v>
      </c>
      <c r="I350" s="185" t="s">
        <v>175</v>
      </c>
      <c r="J350" s="185" t="s">
        <v>6</v>
      </c>
      <c r="K350">
        <v>2</v>
      </c>
      <c r="L350">
        <v>1</v>
      </c>
      <c r="M350" s="185" t="s">
        <v>818</v>
      </c>
      <c r="N350" s="172">
        <v>44704.722511574073</v>
      </c>
      <c r="O350" s="185" t="s">
        <v>166</v>
      </c>
      <c r="P350" s="185" t="s">
        <v>1362</v>
      </c>
      <c r="Q350" s="185" t="s">
        <v>1530</v>
      </c>
    </row>
    <row r="351" spans="1:17" x14ac:dyDescent="0.25">
      <c r="A351">
        <v>36</v>
      </c>
      <c r="B351" s="171">
        <v>44689</v>
      </c>
      <c r="C351" s="172">
        <v>44689.375</v>
      </c>
      <c r="D351" s="172">
        <v>44689.583333333336</v>
      </c>
      <c r="E351" s="172">
        <v>44689.625</v>
      </c>
      <c r="F351" s="172">
        <v>44689.666666666664</v>
      </c>
      <c r="G351" s="172">
        <v>44689.666666666664</v>
      </c>
      <c r="H351" s="185" t="s">
        <v>1276</v>
      </c>
      <c r="I351" s="185" t="s">
        <v>172</v>
      </c>
      <c r="J351" s="185" t="s">
        <v>36</v>
      </c>
      <c r="K351">
        <v>1</v>
      </c>
      <c r="L351">
        <v>2</v>
      </c>
      <c r="M351" s="185" t="s">
        <v>32</v>
      </c>
      <c r="N351" s="172">
        <v>44704.722511574073</v>
      </c>
      <c r="O351" s="185" t="s">
        <v>166</v>
      </c>
      <c r="P351" s="185" t="s">
        <v>1362</v>
      </c>
      <c r="Q351" s="185" t="s">
        <v>1530</v>
      </c>
    </row>
    <row r="352" spans="1:17" x14ac:dyDescent="0.25">
      <c r="A352">
        <v>36</v>
      </c>
      <c r="B352" s="171">
        <v>44689</v>
      </c>
      <c r="C352" s="172">
        <v>44689.375</v>
      </c>
      <c r="D352" s="172">
        <v>44689.583333333336</v>
      </c>
      <c r="E352" s="172">
        <v>44689.625</v>
      </c>
      <c r="F352" s="172">
        <v>44689.666666666664</v>
      </c>
      <c r="G352" s="172">
        <v>44689.666666666664</v>
      </c>
      <c r="H352" s="185" t="s">
        <v>1279</v>
      </c>
      <c r="I352" s="185" t="s">
        <v>872</v>
      </c>
      <c r="J352" s="185" t="s">
        <v>967</v>
      </c>
      <c r="K352">
        <v>0</v>
      </c>
      <c r="L352">
        <v>4</v>
      </c>
      <c r="M352" s="185" t="s">
        <v>70</v>
      </c>
      <c r="N352" s="172">
        <v>44704.722511574073</v>
      </c>
      <c r="O352" s="185" t="s">
        <v>166</v>
      </c>
      <c r="P352" s="185" t="s">
        <v>1362</v>
      </c>
      <c r="Q352" s="185" t="s">
        <v>1530</v>
      </c>
    </row>
    <row r="353" spans="1:17" x14ac:dyDescent="0.25">
      <c r="A353">
        <v>36</v>
      </c>
      <c r="B353" s="171">
        <v>44689</v>
      </c>
      <c r="C353" s="172">
        <v>44689.479166666664</v>
      </c>
      <c r="D353" s="172">
        <v>44689.6875</v>
      </c>
      <c r="E353" s="172">
        <v>44689.729166666664</v>
      </c>
      <c r="F353" s="172">
        <v>44689.770833333336</v>
      </c>
      <c r="G353" s="172">
        <v>44689.770833333336</v>
      </c>
      <c r="H353" s="185" t="s">
        <v>1278</v>
      </c>
      <c r="I353" s="185" t="s">
        <v>179</v>
      </c>
      <c r="J353" s="185" t="s">
        <v>45</v>
      </c>
      <c r="K353">
        <v>5</v>
      </c>
      <c r="L353">
        <v>0</v>
      </c>
      <c r="M353" s="185" t="s">
        <v>53</v>
      </c>
      <c r="N353" s="172">
        <v>44704.722511574073</v>
      </c>
      <c r="O353" s="185" t="s">
        <v>166</v>
      </c>
      <c r="P353" s="185" t="s">
        <v>1362</v>
      </c>
      <c r="Q353" s="185" t="s">
        <v>1530</v>
      </c>
    </row>
    <row r="354" spans="1:17" x14ac:dyDescent="0.25">
      <c r="A354">
        <v>33</v>
      </c>
      <c r="B354" s="171">
        <v>44691</v>
      </c>
      <c r="C354" s="172">
        <v>44691.625</v>
      </c>
      <c r="D354" s="172">
        <v>44691.833333333336</v>
      </c>
      <c r="E354" s="172">
        <v>44691.875</v>
      </c>
      <c r="F354" s="172">
        <v>44691.916666666664</v>
      </c>
      <c r="G354" s="172">
        <v>44691.916666666664</v>
      </c>
      <c r="H354" s="185" t="s">
        <v>944</v>
      </c>
      <c r="I354" s="185" t="s">
        <v>176</v>
      </c>
      <c r="J354" s="185" t="s">
        <v>10</v>
      </c>
      <c r="K354">
        <v>1</v>
      </c>
      <c r="L354">
        <v>2</v>
      </c>
      <c r="M354" s="185" t="s">
        <v>41</v>
      </c>
      <c r="N354" s="172">
        <v>44704.722511574073</v>
      </c>
      <c r="O354" s="185" t="s">
        <v>166</v>
      </c>
      <c r="P354" s="185" t="s">
        <v>1362</v>
      </c>
      <c r="Q354" s="185" t="s">
        <v>1530</v>
      </c>
    </row>
    <row r="355" spans="1:17" x14ac:dyDescent="0.25">
      <c r="A355">
        <v>33</v>
      </c>
      <c r="B355" s="171">
        <v>44692</v>
      </c>
      <c r="C355" s="172">
        <v>44692.604166666664</v>
      </c>
      <c r="D355" s="172">
        <v>44692.8125</v>
      </c>
      <c r="E355" s="172">
        <v>44692.854166666664</v>
      </c>
      <c r="F355" s="172">
        <v>44692.895833333336</v>
      </c>
      <c r="G355" s="172">
        <v>44692.895833333336</v>
      </c>
      <c r="H355" s="185" t="s">
        <v>1251</v>
      </c>
      <c r="I355" s="185" t="s">
        <v>820</v>
      </c>
      <c r="J355" s="185" t="s">
        <v>818</v>
      </c>
      <c r="K355">
        <v>0</v>
      </c>
      <c r="L355">
        <v>3</v>
      </c>
      <c r="M355" s="185" t="s">
        <v>24</v>
      </c>
      <c r="N355" s="172">
        <v>44704.722511574073</v>
      </c>
      <c r="O355" s="185" t="s">
        <v>166</v>
      </c>
      <c r="P355" s="185" t="s">
        <v>1362</v>
      </c>
      <c r="Q355" s="185" t="s">
        <v>1530</v>
      </c>
    </row>
    <row r="356" spans="1:17" x14ac:dyDescent="0.25">
      <c r="A356">
        <v>21</v>
      </c>
      <c r="B356" s="171">
        <v>44692</v>
      </c>
      <c r="C356" s="172">
        <v>44692.614583333336</v>
      </c>
      <c r="D356" s="172">
        <v>44692.822916666664</v>
      </c>
      <c r="E356" s="172">
        <v>44692.864583333336</v>
      </c>
      <c r="F356" s="172">
        <v>44692.90625</v>
      </c>
      <c r="G356" s="172">
        <v>44692.90625</v>
      </c>
      <c r="H356" s="185" t="s">
        <v>1162</v>
      </c>
      <c r="I356" s="185" t="s">
        <v>172</v>
      </c>
      <c r="J356" s="185" t="s">
        <v>36</v>
      </c>
      <c r="K356">
        <v>3</v>
      </c>
      <c r="L356">
        <v>0</v>
      </c>
      <c r="M356" s="185" t="s">
        <v>967</v>
      </c>
      <c r="N356" s="172">
        <v>44704.722511574073</v>
      </c>
      <c r="O356" s="185" t="s">
        <v>166</v>
      </c>
      <c r="P356" s="185" t="s">
        <v>1362</v>
      </c>
      <c r="Q356" s="185" t="s">
        <v>1530</v>
      </c>
    </row>
    <row r="357" spans="1:17" x14ac:dyDescent="0.25">
      <c r="A357">
        <v>30</v>
      </c>
      <c r="B357" s="171">
        <v>44692</v>
      </c>
      <c r="C357" s="172">
        <v>44692.614583333336</v>
      </c>
      <c r="D357" s="172">
        <v>44692.822916666664</v>
      </c>
      <c r="E357" s="172">
        <v>44692.864583333336</v>
      </c>
      <c r="F357" s="172">
        <v>44692.90625</v>
      </c>
      <c r="G357" s="172">
        <v>44692.90625</v>
      </c>
      <c r="H357" s="185" t="s">
        <v>939</v>
      </c>
      <c r="I357" s="185" t="s">
        <v>871</v>
      </c>
      <c r="J357" s="185" t="s">
        <v>67</v>
      </c>
      <c r="K357">
        <v>0</v>
      </c>
      <c r="L357">
        <v>0</v>
      </c>
      <c r="M357" s="185" t="s">
        <v>32</v>
      </c>
      <c r="N357" s="172">
        <v>44704.722511574073</v>
      </c>
      <c r="O357" s="185" t="s">
        <v>166</v>
      </c>
      <c r="P357" s="185" t="s">
        <v>1362</v>
      </c>
      <c r="Q357" s="185" t="s">
        <v>1530</v>
      </c>
    </row>
    <row r="358" spans="1:17" x14ac:dyDescent="0.25">
      <c r="A358">
        <v>33</v>
      </c>
      <c r="B358" s="171">
        <v>44692</v>
      </c>
      <c r="C358" s="172">
        <v>44692.635416666664</v>
      </c>
      <c r="D358" s="172">
        <v>44692.84375</v>
      </c>
      <c r="E358" s="172">
        <v>44692.885416666664</v>
      </c>
      <c r="F358" s="172">
        <v>44692.927083333336</v>
      </c>
      <c r="G358" s="172">
        <v>44692.927083333336</v>
      </c>
      <c r="H358" s="185" t="s">
        <v>1256</v>
      </c>
      <c r="I358" s="185" t="s">
        <v>182</v>
      </c>
      <c r="J358" s="185" t="s">
        <v>74</v>
      </c>
      <c r="K358">
        <v>1</v>
      </c>
      <c r="L358">
        <v>5</v>
      </c>
      <c r="M358" s="185" t="s">
        <v>45</v>
      </c>
      <c r="N358" s="172">
        <v>44704.722511574073</v>
      </c>
      <c r="O358" s="185" t="s">
        <v>166</v>
      </c>
      <c r="P358" s="185" t="s">
        <v>1362</v>
      </c>
      <c r="Q358" s="185" t="s">
        <v>1530</v>
      </c>
    </row>
    <row r="359" spans="1:17" x14ac:dyDescent="0.25">
      <c r="A359">
        <v>22</v>
      </c>
      <c r="B359" s="171">
        <v>44693</v>
      </c>
      <c r="C359" s="172">
        <v>44693.614583333336</v>
      </c>
      <c r="D359" s="172">
        <v>44693.822916666664</v>
      </c>
      <c r="E359" s="172">
        <v>44693.864583333336</v>
      </c>
      <c r="F359" s="172">
        <v>44693.90625</v>
      </c>
      <c r="G359" s="172">
        <v>44693.90625</v>
      </c>
      <c r="H359" s="185" t="s">
        <v>1172</v>
      </c>
      <c r="I359" s="185" t="s">
        <v>171</v>
      </c>
      <c r="J359" s="185" t="s">
        <v>64</v>
      </c>
      <c r="K359">
        <v>3</v>
      </c>
      <c r="L359">
        <v>0</v>
      </c>
      <c r="M359" s="185" t="s">
        <v>6</v>
      </c>
      <c r="N359" s="172">
        <v>44704.722511574073</v>
      </c>
      <c r="O359" s="185" t="s">
        <v>166</v>
      </c>
      <c r="P359" s="185" t="s">
        <v>1362</v>
      </c>
      <c r="Q359" s="185" t="s">
        <v>1530</v>
      </c>
    </row>
    <row r="360" spans="1:17" x14ac:dyDescent="0.25">
      <c r="A360">
        <v>37</v>
      </c>
      <c r="B360" s="171">
        <v>44696</v>
      </c>
      <c r="C360" s="172">
        <v>44696.291666666664</v>
      </c>
      <c r="D360" s="172">
        <v>44696.5</v>
      </c>
      <c r="E360" s="172">
        <v>44696.541666666664</v>
      </c>
      <c r="F360" s="172">
        <v>44696.583333333336</v>
      </c>
      <c r="G360" s="172">
        <v>44696.583333333336</v>
      </c>
      <c r="H360" s="185" t="s">
        <v>1283</v>
      </c>
      <c r="I360" s="185" t="s">
        <v>171</v>
      </c>
      <c r="J360" s="185" t="s">
        <v>64</v>
      </c>
      <c r="K360">
        <v>1</v>
      </c>
      <c r="L360">
        <v>0</v>
      </c>
      <c r="M360" s="185" t="s">
        <v>20</v>
      </c>
      <c r="N360" s="172">
        <v>44704.722511574073</v>
      </c>
      <c r="O360" s="185" t="s">
        <v>166</v>
      </c>
      <c r="P360" s="185" t="s">
        <v>1362</v>
      </c>
      <c r="Q360" s="185" t="s">
        <v>1530</v>
      </c>
    </row>
    <row r="361" spans="1:17" x14ac:dyDescent="0.25">
      <c r="A361">
        <v>37</v>
      </c>
      <c r="B361" s="171">
        <v>44696</v>
      </c>
      <c r="C361" s="172">
        <v>44696.375</v>
      </c>
      <c r="D361" s="172">
        <v>44696.583333333336</v>
      </c>
      <c r="E361" s="172">
        <v>44696.625</v>
      </c>
      <c r="F361" s="172">
        <v>44696.666666666664</v>
      </c>
      <c r="G361" s="172">
        <v>44696.666666666664</v>
      </c>
      <c r="H361" s="185" t="s">
        <v>955</v>
      </c>
      <c r="I361" s="185" t="s">
        <v>176</v>
      </c>
      <c r="J361" s="185" t="s">
        <v>10</v>
      </c>
      <c r="K361">
        <v>1</v>
      </c>
      <c r="L361">
        <v>1</v>
      </c>
      <c r="M361" s="185" t="s">
        <v>28</v>
      </c>
      <c r="N361" s="172">
        <v>44704.722511574073</v>
      </c>
      <c r="O361" s="185" t="s">
        <v>166</v>
      </c>
      <c r="P361" s="185" t="s">
        <v>1362</v>
      </c>
      <c r="Q361" s="185" t="s">
        <v>1530</v>
      </c>
    </row>
    <row r="362" spans="1:17" x14ac:dyDescent="0.25">
      <c r="A362">
        <v>37</v>
      </c>
      <c r="B362" s="171">
        <v>44696</v>
      </c>
      <c r="C362" s="172">
        <v>44696.375</v>
      </c>
      <c r="D362" s="172">
        <v>44696.583333333336</v>
      </c>
      <c r="E362" s="172">
        <v>44696.625</v>
      </c>
      <c r="F362" s="172">
        <v>44696.666666666664</v>
      </c>
      <c r="G362" s="172">
        <v>44696.666666666664</v>
      </c>
      <c r="H362" s="185" t="s">
        <v>1280</v>
      </c>
      <c r="I362" s="185" t="s">
        <v>820</v>
      </c>
      <c r="J362" s="185" t="s">
        <v>818</v>
      </c>
      <c r="K362">
        <v>1</v>
      </c>
      <c r="L362">
        <v>1</v>
      </c>
      <c r="M362" s="185" t="s">
        <v>16</v>
      </c>
      <c r="N362" s="172">
        <v>44704.722511574073</v>
      </c>
      <c r="O362" s="185" t="s">
        <v>166</v>
      </c>
      <c r="P362" s="185" t="s">
        <v>1362</v>
      </c>
      <c r="Q362" s="185" t="s">
        <v>1530</v>
      </c>
    </row>
    <row r="363" spans="1:17" x14ac:dyDescent="0.25">
      <c r="A363">
        <v>37</v>
      </c>
      <c r="B363" s="171">
        <v>44696</v>
      </c>
      <c r="C363" s="172">
        <v>44696.375</v>
      </c>
      <c r="D363" s="172">
        <v>44696.583333333336</v>
      </c>
      <c r="E363" s="172">
        <v>44696.625</v>
      </c>
      <c r="F363" s="172">
        <v>44696.666666666664</v>
      </c>
      <c r="G363" s="172">
        <v>44696.666666666664</v>
      </c>
      <c r="H363" s="185" t="s">
        <v>1284</v>
      </c>
      <c r="I363" s="185" t="s">
        <v>871</v>
      </c>
      <c r="J363" s="185" t="s">
        <v>67</v>
      </c>
      <c r="K363">
        <v>1</v>
      </c>
      <c r="L363">
        <v>5</v>
      </c>
      <c r="M363" s="185" t="s">
        <v>36</v>
      </c>
      <c r="N363" s="172">
        <v>44704.722511574073</v>
      </c>
      <c r="O363" s="185" t="s">
        <v>166</v>
      </c>
      <c r="P363" s="185" t="s">
        <v>1362</v>
      </c>
      <c r="Q363" s="185" t="s">
        <v>1530</v>
      </c>
    </row>
    <row r="364" spans="1:17" x14ac:dyDescent="0.25">
      <c r="A364">
        <v>37</v>
      </c>
      <c r="B364" s="171">
        <v>44696</v>
      </c>
      <c r="C364" s="172">
        <v>44696.375</v>
      </c>
      <c r="D364" s="172">
        <v>44696.583333333336</v>
      </c>
      <c r="E364" s="172">
        <v>44696.625</v>
      </c>
      <c r="F364" s="172">
        <v>44696.666666666664</v>
      </c>
      <c r="G364" s="172">
        <v>44696.666666666664</v>
      </c>
      <c r="H364" s="185" t="s">
        <v>1285</v>
      </c>
      <c r="I364" s="185" t="s">
        <v>167</v>
      </c>
      <c r="J364" s="185" t="s">
        <v>70</v>
      </c>
      <c r="K364">
        <v>2</v>
      </c>
      <c r="L364">
        <v>2</v>
      </c>
      <c r="M364" s="185" t="s">
        <v>45</v>
      </c>
      <c r="N364" s="172">
        <v>44704.722511574073</v>
      </c>
      <c r="O364" s="185" t="s">
        <v>166</v>
      </c>
      <c r="P364" s="185" t="s">
        <v>1362</v>
      </c>
      <c r="Q364" s="185" t="s">
        <v>1530</v>
      </c>
    </row>
    <row r="365" spans="1:17" x14ac:dyDescent="0.25">
      <c r="A365">
        <v>37</v>
      </c>
      <c r="B365" s="171">
        <v>44696</v>
      </c>
      <c r="C365" s="172">
        <v>44696.375</v>
      </c>
      <c r="D365" s="172">
        <v>44696.583333333336</v>
      </c>
      <c r="E365" s="172">
        <v>44696.625</v>
      </c>
      <c r="F365" s="172">
        <v>44696.666666666664</v>
      </c>
      <c r="G365" s="172">
        <v>44696.666666666664</v>
      </c>
      <c r="H365" s="185" t="s">
        <v>1286</v>
      </c>
      <c r="I365" s="185" t="s">
        <v>182</v>
      </c>
      <c r="J365" s="185" t="s">
        <v>74</v>
      </c>
      <c r="K365">
        <v>1</v>
      </c>
      <c r="L365">
        <v>1</v>
      </c>
      <c r="M365" s="185" t="s">
        <v>967</v>
      </c>
      <c r="N365" s="172">
        <v>44704.722511574073</v>
      </c>
      <c r="O365" s="185" t="s">
        <v>166</v>
      </c>
      <c r="P365" s="185" t="s">
        <v>1362</v>
      </c>
      <c r="Q365" s="185" t="s">
        <v>1530</v>
      </c>
    </row>
    <row r="366" spans="1:17" x14ac:dyDescent="0.25">
      <c r="A366">
        <v>37</v>
      </c>
      <c r="B366" s="171">
        <v>44696</v>
      </c>
      <c r="C366" s="172">
        <v>44696.479166666664</v>
      </c>
      <c r="D366" s="172">
        <v>44696.6875</v>
      </c>
      <c r="E366" s="172">
        <v>44696.729166666664</v>
      </c>
      <c r="F366" s="172">
        <v>44696.770833333336</v>
      </c>
      <c r="G366" s="172">
        <v>44696.770833333336</v>
      </c>
      <c r="H366" s="185" t="s">
        <v>956</v>
      </c>
      <c r="I366" s="185" t="s">
        <v>177</v>
      </c>
      <c r="J366" s="185" t="s">
        <v>32</v>
      </c>
      <c r="K366">
        <v>2</v>
      </c>
      <c r="L366">
        <v>3</v>
      </c>
      <c r="M366" s="185" t="s">
        <v>364</v>
      </c>
      <c r="N366" s="172">
        <v>44704.722511574073</v>
      </c>
      <c r="O366" s="185" t="s">
        <v>166</v>
      </c>
      <c r="P366" s="185" t="s">
        <v>1362</v>
      </c>
      <c r="Q366" s="185" t="s">
        <v>1530</v>
      </c>
    </row>
    <row r="367" spans="1:17" x14ac:dyDescent="0.25">
      <c r="A367">
        <v>37</v>
      </c>
      <c r="B367" s="171">
        <v>44697</v>
      </c>
      <c r="C367" s="172">
        <v>44697.625</v>
      </c>
      <c r="D367" s="172">
        <v>44697.833333333336</v>
      </c>
      <c r="E367" s="172">
        <v>44697.875</v>
      </c>
      <c r="F367" s="172">
        <v>44697.916666666664</v>
      </c>
      <c r="G367" s="172">
        <v>44697.916666666664</v>
      </c>
      <c r="H367" s="185" t="s">
        <v>1282</v>
      </c>
      <c r="I367" s="185" t="s">
        <v>173</v>
      </c>
      <c r="J367" s="185" t="s">
        <v>53</v>
      </c>
      <c r="K367">
        <v>2</v>
      </c>
      <c r="L367">
        <v>0</v>
      </c>
      <c r="M367" s="185" t="s">
        <v>6</v>
      </c>
      <c r="N367" s="172">
        <v>44704.722511574073</v>
      </c>
      <c r="O367" s="185" t="s">
        <v>166</v>
      </c>
      <c r="P367" s="185" t="s">
        <v>1362</v>
      </c>
      <c r="Q367" s="185" t="s">
        <v>1530</v>
      </c>
    </row>
    <row r="368" spans="1:17" x14ac:dyDescent="0.25">
      <c r="A368">
        <v>37</v>
      </c>
      <c r="B368" s="171">
        <v>44698</v>
      </c>
      <c r="C368" s="172">
        <v>44698.614583333336</v>
      </c>
      <c r="D368" s="172">
        <v>44698.822916666664</v>
      </c>
      <c r="E368" s="172">
        <v>44698.864583333336</v>
      </c>
      <c r="F368" s="172">
        <v>44698.90625</v>
      </c>
      <c r="G368" s="172">
        <v>44698.90625</v>
      </c>
      <c r="H368" s="185" t="s">
        <v>957</v>
      </c>
      <c r="I368" s="185" t="s">
        <v>178</v>
      </c>
      <c r="J368" s="185" t="s">
        <v>61</v>
      </c>
      <c r="K368">
        <v>1</v>
      </c>
      <c r="L368">
        <v>2</v>
      </c>
      <c r="M368" s="185" t="s">
        <v>41</v>
      </c>
      <c r="N368" s="172">
        <v>44704.722511574073</v>
      </c>
      <c r="O368" s="185" t="s">
        <v>166</v>
      </c>
      <c r="P368" s="185" t="s">
        <v>1362</v>
      </c>
      <c r="Q368" s="185" t="s">
        <v>1530</v>
      </c>
    </row>
    <row r="369" spans="1:17" x14ac:dyDescent="0.25">
      <c r="A369">
        <v>33</v>
      </c>
      <c r="B369" s="171">
        <v>44700</v>
      </c>
      <c r="C369" s="172">
        <v>44700.614583333336</v>
      </c>
      <c r="D369" s="172">
        <v>44700.822916666664</v>
      </c>
      <c r="E369" s="172">
        <v>44700.864583333336</v>
      </c>
      <c r="F369" s="172">
        <v>44700.90625</v>
      </c>
      <c r="G369" s="172">
        <v>44700.90625</v>
      </c>
      <c r="H369" s="185" t="s">
        <v>945</v>
      </c>
      <c r="I369" s="185" t="s">
        <v>177</v>
      </c>
      <c r="J369" s="185" t="s">
        <v>32</v>
      </c>
      <c r="K369">
        <v>3</v>
      </c>
      <c r="L369">
        <v>2</v>
      </c>
      <c r="M369" s="185" t="s">
        <v>28</v>
      </c>
      <c r="N369" s="172">
        <v>44704.722511574073</v>
      </c>
      <c r="O369" s="185" t="s">
        <v>166</v>
      </c>
      <c r="P369" s="185" t="s">
        <v>1362</v>
      </c>
      <c r="Q369" s="185" t="s">
        <v>1530</v>
      </c>
    </row>
    <row r="370" spans="1:17" x14ac:dyDescent="0.25">
      <c r="A370">
        <v>18</v>
      </c>
      <c r="B370" s="171">
        <v>44700</v>
      </c>
      <c r="C370" s="172">
        <v>44700.625</v>
      </c>
      <c r="D370" s="172">
        <v>44700.833333333336</v>
      </c>
      <c r="E370" s="172">
        <v>44700.875</v>
      </c>
      <c r="F370" s="172">
        <v>44700.916666666664</v>
      </c>
      <c r="G370" s="172">
        <v>44700.916666666664</v>
      </c>
      <c r="H370" s="185" t="s">
        <v>912</v>
      </c>
      <c r="I370" s="185" t="s">
        <v>176</v>
      </c>
      <c r="J370" s="185" t="s">
        <v>10</v>
      </c>
      <c r="K370">
        <v>1</v>
      </c>
      <c r="L370">
        <v>1</v>
      </c>
      <c r="M370" s="185" t="s">
        <v>20</v>
      </c>
      <c r="N370" s="172">
        <v>44704.722511574073</v>
      </c>
      <c r="O370" s="185" t="s">
        <v>166</v>
      </c>
      <c r="P370" s="185" t="s">
        <v>1362</v>
      </c>
      <c r="Q370" s="185" t="s">
        <v>1530</v>
      </c>
    </row>
    <row r="371" spans="1:17" x14ac:dyDescent="0.25">
      <c r="A371">
        <v>27</v>
      </c>
      <c r="B371" s="171">
        <v>44700</v>
      </c>
      <c r="C371" s="172">
        <v>44700.625</v>
      </c>
      <c r="D371" s="172">
        <v>44700.833333333336</v>
      </c>
      <c r="E371" s="172">
        <v>44700.875</v>
      </c>
      <c r="F371" s="172">
        <v>44700.916666666664</v>
      </c>
      <c r="G371" s="172">
        <v>44700.916666666664</v>
      </c>
      <c r="H371" s="185" t="s">
        <v>1207</v>
      </c>
      <c r="I371" s="185" t="s">
        <v>181</v>
      </c>
      <c r="J371" s="185" t="s">
        <v>24</v>
      </c>
      <c r="K371">
        <v>1</v>
      </c>
      <c r="L371">
        <v>1</v>
      </c>
      <c r="M371" s="185" t="s">
        <v>36</v>
      </c>
      <c r="N371" s="172">
        <v>44704.722511574073</v>
      </c>
      <c r="O371" s="185" t="s">
        <v>166</v>
      </c>
      <c r="P371" s="185" t="s">
        <v>1362</v>
      </c>
      <c r="Q371" s="185" t="s">
        <v>1530</v>
      </c>
    </row>
    <row r="372" spans="1:17" x14ac:dyDescent="0.25">
      <c r="A372">
        <v>38</v>
      </c>
      <c r="B372" s="171">
        <v>44703</v>
      </c>
      <c r="C372" s="172">
        <v>44703.458333333336</v>
      </c>
      <c r="D372" s="172">
        <v>44703.666666666664</v>
      </c>
      <c r="E372" s="172">
        <v>44703.708333333336</v>
      </c>
      <c r="F372" s="172">
        <v>44703.75</v>
      </c>
      <c r="G372" s="172">
        <v>44703.75</v>
      </c>
      <c r="H372" s="185" t="s">
        <v>958</v>
      </c>
      <c r="I372" s="185" t="s">
        <v>175</v>
      </c>
      <c r="J372" s="185" t="s">
        <v>6</v>
      </c>
      <c r="K372">
        <v>5</v>
      </c>
      <c r="L372">
        <v>1</v>
      </c>
      <c r="M372" s="185" t="s">
        <v>32</v>
      </c>
      <c r="N372" s="172">
        <v>44704.722511574073</v>
      </c>
      <c r="O372" s="185" t="s">
        <v>166</v>
      </c>
      <c r="P372" s="185" t="s">
        <v>1362</v>
      </c>
      <c r="Q372" s="185" t="s">
        <v>1530</v>
      </c>
    </row>
    <row r="373" spans="1:17" x14ac:dyDescent="0.25">
      <c r="A373">
        <v>38</v>
      </c>
      <c r="B373" s="171">
        <v>44703</v>
      </c>
      <c r="C373" s="172">
        <v>44703.458333333336</v>
      </c>
      <c r="D373" s="172">
        <v>44703.666666666664</v>
      </c>
      <c r="E373" s="172">
        <v>44703.708333333336</v>
      </c>
      <c r="F373" s="172">
        <v>44703.75</v>
      </c>
      <c r="G373" s="172">
        <v>44703.75</v>
      </c>
      <c r="H373" s="185" t="s">
        <v>1287</v>
      </c>
      <c r="I373" s="185" t="s">
        <v>867</v>
      </c>
      <c r="J373" s="185" t="s">
        <v>364</v>
      </c>
      <c r="K373">
        <v>1</v>
      </c>
      <c r="L373">
        <v>2</v>
      </c>
      <c r="M373" s="185" t="s">
        <v>818</v>
      </c>
      <c r="N373" s="172">
        <v>44704.722511574073</v>
      </c>
      <c r="O373" s="185" t="s">
        <v>166</v>
      </c>
      <c r="P373" s="185" t="s">
        <v>1362</v>
      </c>
      <c r="Q373" s="185" t="s">
        <v>1530</v>
      </c>
    </row>
    <row r="374" spans="1:17" x14ac:dyDescent="0.25">
      <c r="A374">
        <v>38</v>
      </c>
      <c r="B374" s="171">
        <v>44703</v>
      </c>
      <c r="C374" s="172">
        <v>44703.458333333336</v>
      </c>
      <c r="D374" s="172">
        <v>44703.666666666664</v>
      </c>
      <c r="E374" s="172">
        <v>44703.708333333336</v>
      </c>
      <c r="F374" s="172">
        <v>44703.75</v>
      </c>
      <c r="G374" s="172">
        <v>44703.75</v>
      </c>
      <c r="H374" s="185" t="s">
        <v>1288</v>
      </c>
      <c r="I374" s="185" t="s">
        <v>875</v>
      </c>
      <c r="J374" s="185" t="s">
        <v>16</v>
      </c>
      <c r="K374">
        <v>3</v>
      </c>
      <c r="L374">
        <v>1</v>
      </c>
      <c r="M374" s="185" t="s">
        <v>70</v>
      </c>
      <c r="N374" s="172">
        <v>44704.722511574073</v>
      </c>
      <c r="O374" s="185" t="s">
        <v>166</v>
      </c>
      <c r="P374" s="185" t="s">
        <v>1362</v>
      </c>
      <c r="Q374" s="185" t="s">
        <v>1530</v>
      </c>
    </row>
    <row r="375" spans="1:17" x14ac:dyDescent="0.25">
      <c r="A375">
        <v>38</v>
      </c>
      <c r="B375" s="171">
        <v>44703</v>
      </c>
      <c r="C375" s="172">
        <v>44703.458333333336</v>
      </c>
      <c r="D375" s="172">
        <v>44703.666666666664</v>
      </c>
      <c r="E375" s="172">
        <v>44703.708333333336</v>
      </c>
      <c r="F375" s="172">
        <v>44703.75</v>
      </c>
      <c r="G375" s="172">
        <v>44703.75</v>
      </c>
      <c r="H375" s="185" t="s">
        <v>1289</v>
      </c>
      <c r="I375" s="185" t="s">
        <v>169</v>
      </c>
      <c r="J375" s="185" t="s">
        <v>20</v>
      </c>
      <c r="K375">
        <v>1</v>
      </c>
      <c r="L375">
        <v>2</v>
      </c>
      <c r="M375" s="185" t="s">
        <v>53</v>
      </c>
      <c r="N375" s="172">
        <v>44704.722511574073</v>
      </c>
      <c r="O375" s="185" t="s">
        <v>166</v>
      </c>
      <c r="P375" s="185" t="s">
        <v>1362</v>
      </c>
      <c r="Q375" s="185" t="s">
        <v>1530</v>
      </c>
    </row>
    <row r="376" spans="1:17" x14ac:dyDescent="0.25">
      <c r="A376">
        <v>38</v>
      </c>
      <c r="B376" s="171">
        <v>44703</v>
      </c>
      <c r="C376" s="172">
        <v>44703.458333333336</v>
      </c>
      <c r="D376" s="172">
        <v>44703.666666666664</v>
      </c>
      <c r="E376" s="172">
        <v>44703.708333333336</v>
      </c>
      <c r="F376" s="172">
        <v>44703.75</v>
      </c>
      <c r="G376" s="172">
        <v>44703.75</v>
      </c>
      <c r="H376" s="185" t="s">
        <v>959</v>
      </c>
      <c r="I376" s="185" t="s">
        <v>181</v>
      </c>
      <c r="J376" s="185" t="s">
        <v>24</v>
      </c>
      <c r="K376">
        <v>2</v>
      </c>
      <c r="L376">
        <v>1</v>
      </c>
      <c r="M376" s="185" t="s">
        <v>67</v>
      </c>
      <c r="N376" s="172">
        <v>44704.722511574073</v>
      </c>
      <c r="O376" s="185" t="s">
        <v>166</v>
      </c>
      <c r="P376" s="185" t="s">
        <v>1362</v>
      </c>
      <c r="Q376" s="185" t="s">
        <v>1530</v>
      </c>
    </row>
    <row r="377" spans="1:17" x14ac:dyDescent="0.25">
      <c r="A377">
        <v>38</v>
      </c>
      <c r="B377" s="171">
        <v>44703</v>
      </c>
      <c r="C377" s="172">
        <v>44703.458333333336</v>
      </c>
      <c r="D377" s="172">
        <v>44703.666666666664</v>
      </c>
      <c r="E377" s="172">
        <v>44703.708333333336</v>
      </c>
      <c r="F377" s="172">
        <v>44703.75</v>
      </c>
      <c r="G377" s="172">
        <v>44703.75</v>
      </c>
      <c r="H377" s="185" t="s">
        <v>1290</v>
      </c>
      <c r="I377" s="185" t="s">
        <v>170</v>
      </c>
      <c r="J377" s="185" t="s">
        <v>28</v>
      </c>
      <c r="K377">
        <v>1</v>
      </c>
      <c r="L377">
        <v>0</v>
      </c>
      <c r="M377" s="185" t="s">
        <v>49</v>
      </c>
      <c r="N377" s="172">
        <v>44704.722511574073</v>
      </c>
      <c r="O377" s="185" t="s">
        <v>166</v>
      </c>
      <c r="P377" s="185" t="s">
        <v>1362</v>
      </c>
      <c r="Q377" s="185" t="s">
        <v>1530</v>
      </c>
    </row>
    <row r="378" spans="1:17" x14ac:dyDescent="0.25">
      <c r="A378">
        <v>38</v>
      </c>
      <c r="B378" s="171">
        <v>44703</v>
      </c>
      <c r="C378" s="172">
        <v>44703.458333333336</v>
      </c>
      <c r="D378" s="172">
        <v>44703.666666666664</v>
      </c>
      <c r="E378" s="172">
        <v>44703.708333333336</v>
      </c>
      <c r="F378" s="172">
        <v>44703.75</v>
      </c>
      <c r="G378" s="172">
        <v>44703.75</v>
      </c>
      <c r="H378" s="185" t="s">
        <v>1291</v>
      </c>
      <c r="I378" s="185" t="s">
        <v>172</v>
      </c>
      <c r="J378" s="185" t="s">
        <v>36</v>
      </c>
      <c r="K378">
        <v>4</v>
      </c>
      <c r="L378">
        <v>1</v>
      </c>
      <c r="M378" s="185" t="s">
        <v>61</v>
      </c>
      <c r="N378" s="172">
        <v>44704.722511574073</v>
      </c>
      <c r="O378" s="185" t="s">
        <v>166</v>
      </c>
      <c r="P378" s="185" t="s">
        <v>1362</v>
      </c>
      <c r="Q378" s="185" t="s">
        <v>1530</v>
      </c>
    </row>
    <row r="379" spans="1:17" x14ac:dyDescent="0.25">
      <c r="A379">
        <v>38</v>
      </c>
      <c r="B379" s="171">
        <v>44703</v>
      </c>
      <c r="C379" s="172">
        <v>44703.458333333336</v>
      </c>
      <c r="D379" s="172">
        <v>44703.666666666664</v>
      </c>
      <c r="E379" s="172">
        <v>44703.708333333336</v>
      </c>
      <c r="F379" s="172">
        <v>44703.75</v>
      </c>
      <c r="G379" s="172">
        <v>44703.75</v>
      </c>
      <c r="H379" s="185" t="s">
        <v>1292</v>
      </c>
      <c r="I379" s="185" t="s">
        <v>165</v>
      </c>
      <c r="J379" s="185" t="s">
        <v>41</v>
      </c>
      <c r="K379">
        <v>3</v>
      </c>
      <c r="L379">
        <v>1</v>
      </c>
      <c r="M379" s="185" t="s">
        <v>74</v>
      </c>
      <c r="N379" s="172">
        <v>44704.722511574073</v>
      </c>
      <c r="O379" s="185" t="s">
        <v>166</v>
      </c>
      <c r="P379" s="185" t="s">
        <v>1362</v>
      </c>
      <c r="Q379" s="185" t="s">
        <v>1530</v>
      </c>
    </row>
    <row r="380" spans="1:17" x14ac:dyDescent="0.25">
      <c r="A380">
        <v>38</v>
      </c>
      <c r="B380" s="171">
        <v>44703</v>
      </c>
      <c r="C380" s="172">
        <v>44703.458333333336</v>
      </c>
      <c r="D380" s="172">
        <v>44703.666666666664</v>
      </c>
      <c r="E380" s="172">
        <v>44703.708333333336</v>
      </c>
      <c r="F380" s="172">
        <v>44703.75</v>
      </c>
      <c r="G380" s="172">
        <v>44703.75</v>
      </c>
      <c r="H380" s="185" t="s">
        <v>1293</v>
      </c>
      <c r="I380" s="185" t="s">
        <v>179</v>
      </c>
      <c r="J380" s="185" t="s">
        <v>45</v>
      </c>
      <c r="K380">
        <v>3</v>
      </c>
      <c r="L380">
        <v>2</v>
      </c>
      <c r="M380" s="185" t="s">
        <v>10</v>
      </c>
      <c r="N380" s="172">
        <v>44704.722511574073</v>
      </c>
      <c r="O380" s="185" t="s">
        <v>166</v>
      </c>
      <c r="P380" s="185" t="s">
        <v>1362</v>
      </c>
      <c r="Q380" s="185" t="s">
        <v>1530</v>
      </c>
    </row>
    <row r="381" spans="1:17" x14ac:dyDescent="0.25">
      <c r="A381">
        <v>38</v>
      </c>
      <c r="B381" s="171">
        <v>44703</v>
      </c>
      <c r="C381" s="172">
        <v>44703.458333333336</v>
      </c>
      <c r="D381" s="172">
        <v>44703.666666666664</v>
      </c>
      <c r="E381" s="172">
        <v>44703.708333333336</v>
      </c>
      <c r="F381" s="172">
        <v>44703.75</v>
      </c>
      <c r="G381" s="172">
        <v>44703.75</v>
      </c>
      <c r="H381" s="185" t="s">
        <v>1294</v>
      </c>
      <c r="I381" s="185" t="s">
        <v>872</v>
      </c>
      <c r="J381" s="185" t="s">
        <v>967</v>
      </c>
      <c r="K381">
        <v>0</v>
      </c>
      <c r="L381">
        <v>5</v>
      </c>
      <c r="M381" s="185" t="s">
        <v>64</v>
      </c>
      <c r="N381" s="172">
        <v>44704.722511574073</v>
      </c>
      <c r="O381" s="185" t="s">
        <v>166</v>
      </c>
      <c r="P381" s="185" t="s">
        <v>1362</v>
      </c>
      <c r="Q381" s="185" t="s">
        <v>1530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CED05-D0F6-406F-97BC-6AF509C2EE62}">
  <sheetPr codeName="Sheet10"/>
  <dimension ref="A1:V33"/>
  <sheetViews>
    <sheetView showGridLines="0" tabSelected="1" zoomScaleNormal="100" workbookViewId="0">
      <selection activeCell="C21" sqref="C21"/>
    </sheetView>
  </sheetViews>
  <sheetFormatPr defaultRowHeight="15" x14ac:dyDescent="0.25"/>
  <cols>
    <col min="1" max="1" width="9.28515625" bestFit="1" customWidth="1"/>
    <col min="2" max="2" width="31.5703125" bestFit="1" customWidth="1"/>
    <col min="3" max="3" width="6.5703125" customWidth="1"/>
    <col min="4" max="4" width="6.85546875" bestFit="1" customWidth="1"/>
    <col min="5" max="5" width="9" bestFit="1" customWidth="1"/>
    <col min="6" max="6" width="11.85546875" bestFit="1" customWidth="1"/>
    <col min="7" max="7" width="8" bestFit="1" customWidth="1"/>
    <col min="8" max="10" width="7.85546875" customWidth="1"/>
    <col min="11" max="11" width="11.28515625" bestFit="1" customWidth="1"/>
    <col min="12" max="16" width="5" bestFit="1" customWidth="1"/>
    <col min="17" max="17" width="6" style="42" customWidth="1"/>
    <col min="18" max="18" width="8.140625" customWidth="1"/>
    <col min="19" max="19" width="23.5703125" customWidth="1"/>
    <col min="22" max="22" width="25.28515625" customWidth="1"/>
  </cols>
  <sheetData>
    <row r="1" spans="1:19" s="42" customFormat="1" ht="19.5" thickBot="1" x14ac:dyDescent="0.35">
      <c r="A1" s="186" t="s">
        <v>269</v>
      </c>
      <c r="B1" s="621" t="s">
        <v>270</v>
      </c>
      <c r="C1" s="621"/>
      <c r="D1" s="187" t="s">
        <v>271</v>
      </c>
      <c r="E1" s="187" t="s">
        <v>272</v>
      </c>
      <c r="F1" s="187" t="s">
        <v>273</v>
      </c>
      <c r="G1" s="187" t="s">
        <v>274</v>
      </c>
      <c r="H1" s="187" t="s">
        <v>275</v>
      </c>
      <c r="I1" s="187" t="s">
        <v>276</v>
      </c>
      <c r="J1" s="187" t="s">
        <v>277</v>
      </c>
      <c r="K1" s="187" t="s">
        <v>278</v>
      </c>
      <c r="L1" s="622" t="s">
        <v>279</v>
      </c>
      <c r="M1" s="623"/>
      <c r="N1" s="623"/>
      <c r="O1" s="623"/>
      <c r="P1" s="624"/>
      <c r="Q1" s="625" t="s">
        <v>280</v>
      </c>
      <c r="R1" s="626"/>
      <c r="S1"/>
    </row>
    <row r="2" spans="1:19" ht="26.25" x14ac:dyDescent="0.4">
      <c r="A2" s="188">
        <v>1</v>
      </c>
      <c r="B2" s="165" t="s">
        <v>45</v>
      </c>
      <c r="C2" s="165"/>
      <c r="D2" s="165">
        <v>38</v>
      </c>
      <c r="E2" s="165">
        <v>29</v>
      </c>
      <c r="F2" s="165">
        <v>6</v>
      </c>
      <c r="G2" s="165">
        <v>3</v>
      </c>
      <c r="H2" s="165">
        <v>99</v>
      </c>
      <c r="I2" s="165">
        <v>26</v>
      </c>
      <c r="J2" s="165">
        <v>73</v>
      </c>
      <c r="K2" s="165">
        <v>93</v>
      </c>
      <c r="L2" s="189" t="s">
        <v>1406</v>
      </c>
      <c r="M2" s="190" t="s">
        <v>1406</v>
      </c>
      <c r="N2" s="190" t="s">
        <v>1406</v>
      </c>
      <c r="O2" s="190" t="s">
        <v>1409</v>
      </c>
      <c r="P2" s="191" t="s">
        <v>1406</v>
      </c>
      <c r="Q2" s="165"/>
      <c r="R2" s="192"/>
    </row>
    <row r="3" spans="1:19" ht="26.25" x14ac:dyDescent="0.4">
      <c r="A3" s="188">
        <v>2</v>
      </c>
      <c r="B3" s="165" t="s">
        <v>41</v>
      </c>
      <c r="C3" s="161"/>
      <c r="D3" s="165">
        <v>38</v>
      </c>
      <c r="E3" s="165">
        <v>28</v>
      </c>
      <c r="F3" s="165">
        <v>8</v>
      </c>
      <c r="G3" s="165">
        <v>2</v>
      </c>
      <c r="H3" s="165">
        <v>94</v>
      </c>
      <c r="I3" s="165">
        <v>26</v>
      </c>
      <c r="J3" s="165">
        <v>68</v>
      </c>
      <c r="K3" s="165">
        <v>92</v>
      </c>
      <c r="L3" s="193" t="s">
        <v>1406</v>
      </c>
      <c r="M3" s="194" t="s">
        <v>1409</v>
      </c>
      <c r="N3" s="194" t="s">
        <v>1406</v>
      </c>
      <c r="O3" s="194" t="s">
        <v>1406</v>
      </c>
      <c r="P3" s="157" t="s">
        <v>1406</v>
      </c>
      <c r="Q3" s="165"/>
      <c r="R3" s="192"/>
    </row>
    <row r="4" spans="1:19" ht="26.25" x14ac:dyDescent="0.4">
      <c r="A4" s="188">
        <v>3</v>
      </c>
      <c r="B4" s="165" t="s">
        <v>24</v>
      </c>
      <c r="C4" s="165"/>
      <c r="D4" s="165">
        <v>38</v>
      </c>
      <c r="E4" s="165">
        <v>21</v>
      </c>
      <c r="F4" s="165">
        <v>11</v>
      </c>
      <c r="G4" s="165">
        <v>6</v>
      </c>
      <c r="H4" s="165">
        <v>76</v>
      </c>
      <c r="I4" s="165">
        <v>33</v>
      </c>
      <c r="J4" s="165">
        <v>43</v>
      </c>
      <c r="K4" s="165">
        <v>74</v>
      </c>
      <c r="L4" s="193" t="s">
        <v>1407</v>
      </c>
      <c r="M4" s="194" t="s">
        <v>1409</v>
      </c>
      <c r="N4" s="194" t="s">
        <v>1406</v>
      </c>
      <c r="O4" s="194" t="s">
        <v>1409</v>
      </c>
      <c r="P4" s="157" t="s">
        <v>1406</v>
      </c>
      <c r="Q4" s="165"/>
      <c r="R4" s="192"/>
    </row>
    <row r="5" spans="1:19" ht="26.25" x14ac:dyDescent="0.4">
      <c r="A5" s="188">
        <v>4</v>
      </c>
      <c r="B5" s="165" t="s">
        <v>64</v>
      </c>
      <c r="C5" s="165"/>
      <c r="D5" s="165">
        <v>38</v>
      </c>
      <c r="E5" s="165">
        <v>22</v>
      </c>
      <c r="F5" s="165">
        <v>5</v>
      </c>
      <c r="G5" s="165">
        <v>11</v>
      </c>
      <c r="H5" s="165">
        <v>69</v>
      </c>
      <c r="I5" s="165">
        <v>40</v>
      </c>
      <c r="J5" s="165">
        <v>29</v>
      </c>
      <c r="K5" s="165">
        <v>71</v>
      </c>
      <c r="L5" s="193" t="s">
        <v>1406</v>
      </c>
      <c r="M5" s="194" t="s">
        <v>1409</v>
      </c>
      <c r="N5" s="194" t="s">
        <v>1406</v>
      </c>
      <c r="O5" s="194" t="s">
        <v>1406</v>
      </c>
      <c r="P5" s="157" t="s">
        <v>1406</v>
      </c>
      <c r="Q5" s="165"/>
      <c r="R5" s="192"/>
    </row>
    <row r="6" spans="1:19" ht="26.25" x14ac:dyDescent="0.4">
      <c r="A6" s="195">
        <v>5</v>
      </c>
      <c r="B6" s="165" t="s">
        <v>6</v>
      </c>
      <c r="C6" s="165"/>
      <c r="D6" s="165">
        <v>38</v>
      </c>
      <c r="E6" s="165">
        <v>22</v>
      </c>
      <c r="F6" s="165">
        <v>3</v>
      </c>
      <c r="G6" s="165">
        <v>13</v>
      </c>
      <c r="H6" s="165">
        <v>61</v>
      </c>
      <c r="I6" s="165">
        <v>48</v>
      </c>
      <c r="J6" s="165">
        <v>13</v>
      </c>
      <c r="K6" s="165">
        <v>69</v>
      </c>
      <c r="L6" s="193" t="s">
        <v>1406</v>
      </c>
      <c r="M6" s="194" t="s">
        <v>1406</v>
      </c>
      <c r="N6" s="194" t="s">
        <v>1407</v>
      </c>
      <c r="O6" s="194" t="s">
        <v>1407</v>
      </c>
      <c r="P6" s="157" t="s">
        <v>1406</v>
      </c>
      <c r="Q6" s="165"/>
      <c r="R6" s="192"/>
    </row>
    <row r="7" spans="1:19" ht="26.25" x14ac:dyDescent="0.4">
      <c r="A7" s="195">
        <v>6</v>
      </c>
      <c r="B7" s="165" t="s">
        <v>49</v>
      </c>
      <c r="C7" s="165"/>
      <c r="D7" s="165">
        <v>38</v>
      </c>
      <c r="E7" s="165">
        <v>16</v>
      </c>
      <c r="F7" s="165">
        <v>10</v>
      </c>
      <c r="G7" s="165">
        <v>12</v>
      </c>
      <c r="H7" s="165">
        <v>57</v>
      </c>
      <c r="I7" s="165">
        <v>57</v>
      </c>
      <c r="J7" s="165">
        <v>0</v>
      </c>
      <c r="K7" s="165">
        <v>58</v>
      </c>
      <c r="L7" s="193" t="s">
        <v>1407</v>
      </c>
      <c r="M7" s="194" t="s">
        <v>1409</v>
      </c>
      <c r="N7" s="194" t="s">
        <v>1406</v>
      </c>
      <c r="O7" s="194" t="s">
        <v>1407</v>
      </c>
      <c r="P7" s="157" t="s">
        <v>1407</v>
      </c>
      <c r="Q7" s="165"/>
      <c r="R7" s="192"/>
    </row>
    <row r="8" spans="1:19" ht="26.25" x14ac:dyDescent="0.4">
      <c r="A8" s="620">
        <v>7</v>
      </c>
      <c r="B8" s="165" t="s">
        <v>70</v>
      </c>
      <c r="C8" s="165"/>
      <c r="D8" s="165">
        <v>38</v>
      </c>
      <c r="E8" s="165">
        <v>16</v>
      </c>
      <c r="F8" s="165">
        <v>8</v>
      </c>
      <c r="G8" s="165">
        <v>14</v>
      </c>
      <c r="H8" s="165">
        <v>60</v>
      </c>
      <c r="I8" s="165">
        <v>51</v>
      </c>
      <c r="J8" s="165">
        <v>9</v>
      </c>
      <c r="K8" s="165">
        <v>56</v>
      </c>
      <c r="L8" s="193" t="s">
        <v>1407</v>
      </c>
      <c r="M8" s="194" t="s">
        <v>1407</v>
      </c>
      <c r="N8" s="194" t="s">
        <v>1406</v>
      </c>
      <c r="O8" s="194" t="s">
        <v>1409</v>
      </c>
      <c r="P8" s="157" t="s">
        <v>1407</v>
      </c>
      <c r="Q8" s="165"/>
      <c r="R8" s="192"/>
    </row>
    <row r="9" spans="1:19" ht="26.25" x14ac:dyDescent="0.4">
      <c r="A9" s="193">
        <v>8</v>
      </c>
      <c r="B9" s="165" t="s">
        <v>36</v>
      </c>
      <c r="C9" s="165"/>
      <c r="D9" s="165">
        <v>38</v>
      </c>
      <c r="E9" s="165">
        <v>14</v>
      </c>
      <c r="F9" s="165">
        <v>10</v>
      </c>
      <c r="G9" s="165">
        <v>14</v>
      </c>
      <c r="H9" s="165">
        <v>62</v>
      </c>
      <c r="I9" s="165">
        <v>59</v>
      </c>
      <c r="J9" s="165">
        <v>3</v>
      </c>
      <c r="K9" s="165">
        <v>52</v>
      </c>
      <c r="L9" s="193" t="s">
        <v>1407</v>
      </c>
      <c r="M9" s="194" t="s">
        <v>1406</v>
      </c>
      <c r="N9" s="194" t="s">
        <v>1406</v>
      </c>
      <c r="O9" s="194" t="s">
        <v>1409</v>
      </c>
      <c r="P9" s="157" t="s">
        <v>1406</v>
      </c>
      <c r="Q9" s="165"/>
      <c r="R9" s="192"/>
    </row>
    <row r="10" spans="1:19" ht="26.25" x14ac:dyDescent="0.4">
      <c r="A10" s="193">
        <v>9</v>
      </c>
      <c r="B10" s="165" t="s">
        <v>16</v>
      </c>
      <c r="C10" s="165"/>
      <c r="D10" s="165">
        <v>38</v>
      </c>
      <c r="E10" s="165">
        <v>12</v>
      </c>
      <c r="F10" s="165">
        <v>15</v>
      </c>
      <c r="G10" s="165">
        <v>11</v>
      </c>
      <c r="H10" s="165">
        <v>42</v>
      </c>
      <c r="I10" s="165">
        <v>44</v>
      </c>
      <c r="J10" s="165">
        <v>-2</v>
      </c>
      <c r="K10" s="165">
        <v>51</v>
      </c>
      <c r="L10" s="193" t="s">
        <v>1409</v>
      </c>
      <c r="M10" s="194" t="s">
        <v>1406</v>
      </c>
      <c r="N10" s="194" t="s">
        <v>1406</v>
      </c>
      <c r="O10" s="194" t="s">
        <v>1409</v>
      </c>
      <c r="P10" s="157" t="s">
        <v>1406</v>
      </c>
      <c r="Q10" s="165"/>
      <c r="R10" s="192"/>
    </row>
    <row r="11" spans="1:19" ht="26.25" x14ac:dyDescent="0.4">
      <c r="A11" s="193">
        <v>10</v>
      </c>
      <c r="B11" s="165" t="s">
        <v>74</v>
      </c>
      <c r="C11" s="165"/>
      <c r="D11" s="165">
        <v>38</v>
      </c>
      <c r="E11" s="165">
        <v>15</v>
      </c>
      <c r="F11" s="165">
        <v>6</v>
      </c>
      <c r="G11" s="165">
        <v>17</v>
      </c>
      <c r="H11" s="165">
        <v>38</v>
      </c>
      <c r="I11" s="165">
        <v>43</v>
      </c>
      <c r="J11" s="165">
        <v>-5</v>
      </c>
      <c r="K11" s="165">
        <v>51</v>
      </c>
      <c r="L11" s="193" t="s">
        <v>1407</v>
      </c>
      <c r="M11" s="194" t="s">
        <v>1409</v>
      </c>
      <c r="N11" s="194" t="s">
        <v>1407</v>
      </c>
      <c r="O11" s="194" t="s">
        <v>1409</v>
      </c>
      <c r="P11" s="157" t="s">
        <v>1407</v>
      </c>
      <c r="Q11" s="165"/>
      <c r="R11" s="192"/>
    </row>
    <row r="12" spans="1:19" ht="26.25" x14ac:dyDescent="0.4">
      <c r="A12" s="193">
        <v>11</v>
      </c>
      <c r="B12" s="165" t="s">
        <v>53</v>
      </c>
      <c r="C12" s="165"/>
      <c r="D12" s="165">
        <v>38</v>
      </c>
      <c r="E12" s="165">
        <v>13</v>
      </c>
      <c r="F12" s="165">
        <v>10</v>
      </c>
      <c r="G12" s="165">
        <v>15</v>
      </c>
      <c r="H12" s="165">
        <v>44</v>
      </c>
      <c r="I12" s="165">
        <v>62</v>
      </c>
      <c r="J12" s="165">
        <v>-18</v>
      </c>
      <c r="K12" s="165">
        <v>49</v>
      </c>
      <c r="L12" s="193" t="s">
        <v>1406</v>
      </c>
      <c r="M12" s="194" t="s">
        <v>1407</v>
      </c>
      <c r="N12" s="194" t="s">
        <v>1407</v>
      </c>
      <c r="O12" s="194" t="s">
        <v>1406</v>
      </c>
      <c r="P12" s="157" t="s">
        <v>1406</v>
      </c>
      <c r="Q12" s="165"/>
      <c r="R12" s="192"/>
    </row>
    <row r="13" spans="1:19" ht="26.25" x14ac:dyDescent="0.4">
      <c r="A13" s="193">
        <v>12</v>
      </c>
      <c r="B13" s="165" t="s">
        <v>28</v>
      </c>
      <c r="C13" s="165"/>
      <c r="D13" s="165">
        <v>38</v>
      </c>
      <c r="E13" s="165">
        <v>11</v>
      </c>
      <c r="F13" s="165">
        <v>15</v>
      </c>
      <c r="G13" s="165">
        <v>12</v>
      </c>
      <c r="H13" s="165">
        <v>50</v>
      </c>
      <c r="I13" s="165">
        <v>46</v>
      </c>
      <c r="J13" s="165">
        <v>4</v>
      </c>
      <c r="K13" s="165">
        <v>48</v>
      </c>
      <c r="L13" s="193" t="s">
        <v>1406</v>
      </c>
      <c r="M13" s="194" t="s">
        <v>1406</v>
      </c>
      <c r="N13" s="194" t="s">
        <v>1409</v>
      </c>
      <c r="O13" s="194" t="s">
        <v>1407</v>
      </c>
      <c r="P13" s="157" t="s">
        <v>1406</v>
      </c>
      <c r="Q13" s="161"/>
      <c r="R13" s="192"/>
    </row>
    <row r="14" spans="1:19" ht="26.25" x14ac:dyDescent="0.4">
      <c r="A14" s="193">
        <v>13</v>
      </c>
      <c r="B14" s="165" t="s">
        <v>364</v>
      </c>
      <c r="C14" s="165"/>
      <c r="D14" s="165">
        <v>38</v>
      </c>
      <c r="E14" s="165">
        <v>13</v>
      </c>
      <c r="F14" s="165">
        <v>7</v>
      </c>
      <c r="G14" s="165">
        <v>18</v>
      </c>
      <c r="H14" s="165">
        <v>48</v>
      </c>
      <c r="I14" s="165">
        <v>56</v>
      </c>
      <c r="J14" s="165">
        <v>-8</v>
      </c>
      <c r="K14" s="165">
        <v>46</v>
      </c>
      <c r="L14" s="193" t="s">
        <v>1409</v>
      </c>
      <c r="M14" s="194" t="s">
        <v>1407</v>
      </c>
      <c r="N14" s="194" t="s">
        <v>1406</v>
      </c>
      <c r="O14" s="194" t="s">
        <v>1406</v>
      </c>
      <c r="P14" s="157" t="s">
        <v>1407</v>
      </c>
      <c r="Q14" s="165"/>
      <c r="R14" s="192"/>
    </row>
    <row r="15" spans="1:19" ht="26.25" x14ac:dyDescent="0.4">
      <c r="A15" s="193">
        <v>14</v>
      </c>
      <c r="B15" s="165" t="s">
        <v>10</v>
      </c>
      <c r="C15" s="165"/>
      <c r="D15" s="165">
        <v>38</v>
      </c>
      <c r="E15" s="165">
        <v>13</v>
      </c>
      <c r="F15" s="165">
        <v>6</v>
      </c>
      <c r="G15" s="165">
        <v>19</v>
      </c>
      <c r="H15" s="165">
        <v>52</v>
      </c>
      <c r="I15" s="165">
        <v>54</v>
      </c>
      <c r="J15" s="165">
        <v>-2</v>
      </c>
      <c r="K15" s="165">
        <v>45</v>
      </c>
      <c r="L15" s="193" t="s">
        <v>1406</v>
      </c>
      <c r="M15" s="194" t="s">
        <v>1407</v>
      </c>
      <c r="N15" s="194" t="s">
        <v>1409</v>
      </c>
      <c r="O15" s="194" t="s">
        <v>1409</v>
      </c>
      <c r="P15" s="157" t="s">
        <v>1407</v>
      </c>
      <c r="Q15" s="165"/>
      <c r="R15" s="192"/>
    </row>
    <row r="16" spans="1:19" ht="26.25" x14ac:dyDescent="0.4">
      <c r="A16" s="193">
        <v>15</v>
      </c>
      <c r="B16" s="165" t="s">
        <v>61</v>
      </c>
      <c r="C16" s="165"/>
      <c r="D16" s="165">
        <v>38</v>
      </c>
      <c r="E16" s="165">
        <v>9</v>
      </c>
      <c r="F16" s="165">
        <v>13</v>
      </c>
      <c r="G16" s="165">
        <v>16</v>
      </c>
      <c r="H16" s="165">
        <v>43</v>
      </c>
      <c r="I16" s="165">
        <v>67</v>
      </c>
      <c r="J16" s="165">
        <v>-24</v>
      </c>
      <c r="K16" s="165">
        <v>40</v>
      </c>
      <c r="L16" s="193" t="s">
        <v>1409</v>
      </c>
      <c r="M16" s="194" t="s">
        <v>1407</v>
      </c>
      <c r="N16" s="194" t="s">
        <v>1407</v>
      </c>
      <c r="O16" s="194" t="s">
        <v>1407</v>
      </c>
      <c r="P16" s="157" t="s">
        <v>1407</v>
      </c>
      <c r="Q16" s="165"/>
      <c r="R16" s="192"/>
    </row>
    <row r="17" spans="1:22" ht="26.25" x14ac:dyDescent="0.4">
      <c r="A17" s="193">
        <v>16</v>
      </c>
      <c r="B17" s="165" t="s">
        <v>32</v>
      </c>
      <c r="C17" s="165"/>
      <c r="D17" s="165">
        <v>38</v>
      </c>
      <c r="E17" s="165">
        <v>11</v>
      </c>
      <c r="F17" s="165">
        <v>6</v>
      </c>
      <c r="G17" s="165">
        <v>21</v>
      </c>
      <c r="H17" s="165">
        <v>43</v>
      </c>
      <c r="I17" s="165">
        <v>66</v>
      </c>
      <c r="J17" s="165">
        <v>-23</v>
      </c>
      <c r="K17" s="165">
        <v>39</v>
      </c>
      <c r="L17" s="193" t="s">
        <v>1406</v>
      </c>
      <c r="M17" s="194" t="s">
        <v>1409</v>
      </c>
      <c r="N17" s="194" t="s">
        <v>1407</v>
      </c>
      <c r="O17" s="194" t="s">
        <v>1406</v>
      </c>
      <c r="P17" s="157" t="s">
        <v>1407</v>
      </c>
      <c r="Q17" s="165"/>
      <c r="R17" s="192"/>
    </row>
    <row r="18" spans="1:22" ht="26.25" x14ac:dyDescent="0.4">
      <c r="A18" s="193">
        <v>17</v>
      </c>
      <c r="B18" s="165" t="s">
        <v>818</v>
      </c>
      <c r="C18" s="165"/>
      <c r="D18" s="165">
        <v>38</v>
      </c>
      <c r="E18" s="165">
        <v>9</v>
      </c>
      <c r="F18" s="165">
        <v>11</v>
      </c>
      <c r="G18" s="165">
        <v>18</v>
      </c>
      <c r="H18" s="165">
        <v>42</v>
      </c>
      <c r="I18" s="165">
        <v>79</v>
      </c>
      <c r="J18" s="165">
        <v>-37</v>
      </c>
      <c r="K18" s="165">
        <v>38</v>
      </c>
      <c r="L18" s="193" t="s">
        <v>1407</v>
      </c>
      <c r="M18" s="194" t="s">
        <v>1407</v>
      </c>
      <c r="N18" s="194" t="s">
        <v>1407</v>
      </c>
      <c r="O18" s="194" t="s">
        <v>1409</v>
      </c>
      <c r="P18" s="157" t="s">
        <v>1406</v>
      </c>
      <c r="Q18" s="165"/>
      <c r="R18" s="192"/>
      <c r="U18" s="2"/>
      <c r="V18" s="2"/>
    </row>
    <row r="19" spans="1:22" ht="26.25" x14ac:dyDescent="0.4">
      <c r="A19" s="196">
        <v>18</v>
      </c>
      <c r="B19" s="165" t="s">
        <v>20</v>
      </c>
      <c r="C19" s="165"/>
      <c r="D19" s="165">
        <v>38</v>
      </c>
      <c r="E19" s="165">
        <v>7</v>
      </c>
      <c r="F19" s="165">
        <v>14</v>
      </c>
      <c r="G19" s="165">
        <v>17</v>
      </c>
      <c r="H19" s="165">
        <v>34</v>
      </c>
      <c r="I19" s="165">
        <v>53</v>
      </c>
      <c r="J19" s="165">
        <v>-19</v>
      </c>
      <c r="K19" s="165">
        <v>35</v>
      </c>
      <c r="L19" s="193" t="s">
        <v>1406</v>
      </c>
      <c r="M19" s="194" t="s">
        <v>1407</v>
      </c>
      <c r="N19" s="194" t="s">
        <v>1407</v>
      </c>
      <c r="O19" s="194" t="s">
        <v>1409</v>
      </c>
      <c r="P19" s="157" t="s">
        <v>1407</v>
      </c>
      <c r="Q19" s="165"/>
      <c r="R19" s="192"/>
      <c r="U19" s="2"/>
      <c r="V19" s="197"/>
    </row>
    <row r="20" spans="1:22" ht="26.25" x14ac:dyDescent="0.4">
      <c r="A20" s="196">
        <v>19</v>
      </c>
      <c r="B20" s="165" t="s">
        <v>67</v>
      </c>
      <c r="C20" s="165"/>
      <c r="D20" s="165">
        <v>38</v>
      </c>
      <c r="E20" s="165">
        <v>6</v>
      </c>
      <c r="F20" s="165">
        <v>5</v>
      </c>
      <c r="G20" s="165">
        <v>27</v>
      </c>
      <c r="H20" s="165">
        <v>34</v>
      </c>
      <c r="I20" s="165">
        <v>77</v>
      </c>
      <c r="J20" s="165">
        <v>-43</v>
      </c>
      <c r="K20" s="165">
        <v>23</v>
      </c>
      <c r="L20" s="193" t="s">
        <v>1407</v>
      </c>
      <c r="M20" s="194" t="s">
        <v>1407</v>
      </c>
      <c r="N20" s="194" t="s">
        <v>1409</v>
      </c>
      <c r="O20" s="194" t="s">
        <v>1407</v>
      </c>
      <c r="P20" s="157" t="s">
        <v>1407</v>
      </c>
      <c r="Q20" s="165"/>
      <c r="R20" s="192"/>
      <c r="U20" s="2"/>
      <c r="V20" s="197"/>
    </row>
    <row r="21" spans="1:22" ht="27" thickBot="1" x14ac:dyDescent="0.45">
      <c r="A21" s="196">
        <v>20</v>
      </c>
      <c r="B21" s="165" t="s">
        <v>967</v>
      </c>
      <c r="C21" s="165"/>
      <c r="D21" s="165">
        <v>38</v>
      </c>
      <c r="E21" s="165">
        <v>5</v>
      </c>
      <c r="F21" s="165">
        <v>7</v>
      </c>
      <c r="G21" s="165">
        <v>26</v>
      </c>
      <c r="H21" s="165">
        <v>23</v>
      </c>
      <c r="I21" s="165">
        <v>84</v>
      </c>
      <c r="J21" s="165">
        <v>-61</v>
      </c>
      <c r="K21" s="165">
        <v>22</v>
      </c>
      <c r="L21" s="198" t="s">
        <v>1407</v>
      </c>
      <c r="M21" s="199" t="s">
        <v>1407</v>
      </c>
      <c r="N21" s="199" t="s">
        <v>1407</v>
      </c>
      <c r="O21" s="199" t="s">
        <v>1409</v>
      </c>
      <c r="P21" s="166" t="s">
        <v>1407</v>
      </c>
      <c r="Q21" s="165"/>
      <c r="R21" s="192"/>
      <c r="U21" s="2"/>
      <c r="V21" s="197"/>
    </row>
    <row r="22" spans="1:22" x14ac:dyDescent="0.25">
      <c r="A22" s="200"/>
      <c r="B22" s="200"/>
      <c r="C22" s="200"/>
      <c r="D22" s="200"/>
      <c r="E22" s="200"/>
      <c r="F22" s="200"/>
      <c r="G22" s="200"/>
      <c r="H22" s="200"/>
      <c r="I22" s="200"/>
      <c r="J22" s="200"/>
      <c r="K22" s="200"/>
      <c r="Q22" s="201"/>
      <c r="R22" s="200"/>
    </row>
    <row r="23" spans="1:22" x14ac:dyDescent="0.25">
      <c r="Q23"/>
    </row>
    <row r="30" spans="1:22" ht="26.25" x14ac:dyDescent="0.4">
      <c r="A30" s="188"/>
      <c r="B30" s="8" t="s">
        <v>1533</v>
      </c>
      <c r="C30" s="202"/>
      <c r="E30" s="202"/>
    </row>
    <row r="31" spans="1:22" ht="26.25" x14ac:dyDescent="0.4">
      <c r="A31" s="195"/>
      <c r="B31" s="8" t="s">
        <v>1534</v>
      </c>
      <c r="R31" t="s">
        <v>281</v>
      </c>
    </row>
    <row r="32" spans="1:22" ht="26.25" x14ac:dyDescent="0.4">
      <c r="A32" s="620"/>
      <c r="B32" s="8" t="s">
        <v>1535</v>
      </c>
    </row>
    <row r="33" spans="1:2" ht="26.25" x14ac:dyDescent="0.4">
      <c r="A33" s="196"/>
      <c r="B33" s="8" t="s">
        <v>1536</v>
      </c>
    </row>
  </sheetData>
  <sheetProtection algorithmName="SHA-512" hashValue="Z6l6ejB4pBv1lqIiIrmC/6t66LqZgRXgRZD99RAWkubd/cMhaj3pNMUzyR+9/eP4d0gOG/nBUnBVtk/SKfMzGA==" saltValue="5r2k+cSFyLWfRBukZLVaOw==" spinCount="100000" sheet="1" objects="1" scenarios="1"/>
  <mergeCells count="3">
    <mergeCell ref="B1:C1"/>
    <mergeCell ref="L1:P1"/>
    <mergeCell ref="Q1:R1"/>
  </mergeCells>
  <conditionalFormatting sqref="L2:P21">
    <cfRule type="expression" dxfId="4" priority="1">
      <formula>L2="L"</formula>
    </cfRule>
    <cfRule type="expression" dxfId="3" priority="2">
      <formula>L2="W"</formula>
    </cfRule>
    <cfRule type="expression" dxfId="2" priority="3">
      <formula>L2="D"</formula>
    </cfRule>
  </conditionalFormatting>
  <dataValidations count="1">
    <dataValidation type="list" showInputMessage="1" showErrorMessage="1" error="Please select a team" prompt="Select a Club" sqref="V19:V21" xr:uid="{D98F8F1A-CEF7-493A-A388-FB98FB07A498}">
      <formula1>$B$2:$B$21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odelLeague_no_Prediction">
                <anchor moveWithCells="1" sizeWithCells="1">
                  <from>
                    <xdr:col>0</xdr:col>
                    <xdr:colOff>266700</xdr:colOff>
                    <xdr:row>22</xdr:row>
                    <xdr:rowOff>104775</xdr:rowOff>
                  </from>
                  <to>
                    <xdr:col>1</xdr:col>
                    <xdr:colOff>1514475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ModelLeague_with_Prediction">
                <anchor moveWithCells="1" sizeWithCells="1">
                  <from>
                    <xdr:col>1</xdr:col>
                    <xdr:colOff>1790700</xdr:colOff>
                    <xdr:row>22</xdr:row>
                    <xdr:rowOff>123825</xdr:rowOff>
                  </from>
                  <to>
                    <xdr:col>5</xdr:col>
                    <xdr:colOff>57150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Run_MC">
                <anchor moveWithCells="1" sizeWithCells="1">
                  <from>
                    <xdr:col>5</xdr:col>
                    <xdr:colOff>457200</xdr:colOff>
                    <xdr:row>22</xdr:row>
                    <xdr:rowOff>123825</xdr:rowOff>
                  </from>
                  <to>
                    <xdr:col>8</xdr:col>
                    <xdr:colOff>409575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9EE8A-A48D-49E2-B1A0-16E42BF279F8}">
  <sheetPr codeName="Sheet17"/>
  <dimension ref="A1:FF28"/>
  <sheetViews>
    <sheetView showGridLines="0" zoomScaleNormal="100" workbookViewId="0"/>
  </sheetViews>
  <sheetFormatPr defaultRowHeight="15" x14ac:dyDescent="0.25"/>
  <cols>
    <col min="1" max="1" width="5.5703125" bestFit="1" customWidth="1"/>
    <col min="2" max="2" width="31.5703125" bestFit="1" customWidth="1"/>
    <col min="3" max="3" width="7.5703125" bestFit="1" customWidth="1"/>
    <col min="4" max="5" width="8.5703125" style="42" bestFit="1" customWidth="1"/>
    <col min="6" max="6" width="10.5703125" style="42" bestFit="1" customWidth="1"/>
    <col min="7" max="7" width="8.5703125" style="42" bestFit="1" customWidth="1"/>
    <col min="8" max="8" width="8.7109375" style="42" bestFit="1" customWidth="1"/>
    <col min="9" max="9" width="8.5703125" style="42" bestFit="1" customWidth="1"/>
    <col min="10" max="10" width="6.7109375" style="42" bestFit="1" customWidth="1"/>
    <col min="11" max="11" width="10.42578125" customWidth="1"/>
    <col min="12" max="12" width="9.28515625" hidden="1" customWidth="1"/>
    <col min="13" max="13" width="8.28515625" hidden="1" customWidth="1"/>
    <col min="14" max="14" width="12.85546875" hidden="1" customWidth="1"/>
    <col min="15" max="15" width="10.140625" customWidth="1"/>
    <col min="16" max="16" width="8.28515625" bestFit="1" customWidth="1"/>
    <col min="17" max="17" width="13.28515625" customWidth="1"/>
    <col min="18" max="18" width="2.28515625" customWidth="1"/>
    <col min="19" max="19" width="6.42578125" customWidth="1"/>
    <col min="20" max="30" width="0.7109375" customWidth="1"/>
    <col min="31" max="140" width="1.140625" customWidth="1"/>
    <col min="141" max="141" width="9" customWidth="1"/>
    <col min="142" max="161" width="6.5703125" customWidth="1"/>
  </cols>
  <sheetData>
    <row r="1" spans="1:162" ht="19.5" customHeight="1" thickBot="1" x14ac:dyDescent="0.35">
      <c r="A1" s="203"/>
      <c r="B1" s="204"/>
      <c r="C1" s="205"/>
      <c r="D1" s="206" t="s">
        <v>282</v>
      </c>
      <c r="E1" s="207" t="s">
        <v>283</v>
      </c>
      <c r="F1" s="208" t="s">
        <v>284</v>
      </c>
      <c r="G1" s="207" t="s">
        <v>272</v>
      </c>
      <c r="H1" s="207" t="s">
        <v>273</v>
      </c>
      <c r="I1" s="207" t="s">
        <v>274</v>
      </c>
      <c r="J1" s="207" t="s">
        <v>277</v>
      </c>
      <c r="K1" s="209" t="s">
        <v>278</v>
      </c>
      <c r="L1" s="210" t="s">
        <v>285</v>
      </c>
      <c r="M1" s="210" t="s">
        <v>286</v>
      </c>
      <c r="N1" s="211" t="s">
        <v>287</v>
      </c>
      <c r="O1" s="210" t="s">
        <v>288</v>
      </c>
      <c r="P1" s="210" t="s">
        <v>286</v>
      </c>
      <c r="Q1" s="211" t="s">
        <v>287</v>
      </c>
      <c r="R1" s="210"/>
      <c r="S1" s="212" t="s">
        <v>278</v>
      </c>
      <c r="T1" s="213">
        <v>0</v>
      </c>
      <c r="U1" s="630">
        <v>10</v>
      </c>
      <c r="V1" s="628"/>
      <c r="W1" s="628"/>
      <c r="X1" s="628"/>
      <c r="Y1" s="628"/>
      <c r="Z1" s="628"/>
      <c r="AA1" s="628"/>
      <c r="AB1" s="628"/>
      <c r="AC1" s="628"/>
      <c r="AD1" s="631"/>
      <c r="AE1" s="630">
        <v>20</v>
      </c>
      <c r="AF1" s="628"/>
      <c r="AG1" s="628"/>
      <c r="AH1" s="628"/>
      <c r="AI1" s="628"/>
      <c r="AJ1" s="628"/>
      <c r="AK1" s="628"/>
      <c r="AL1" s="628"/>
      <c r="AM1" s="628"/>
      <c r="AN1" s="631"/>
      <c r="AO1" s="627">
        <v>30</v>
      </c>
      <c r="AP1" s="628"/>
      <c r="AQ1" s="628"/>
      <c r="AR1" s="628"/>
      <c r="AS1" s="628"/>
      <c r="AT1" s="628"/>
      <c r="AU1" s="628"/>
      <c r="AV1" s="628"/>
      <c r="AW1" s="628"/>
      <c r="AX1" s="631"/>
      <c r="AY1" s="627">
        <v>40</v>
      </c>
      <c r="AZ1" s="628"/>
      <c r="BA1" s="628"/>
      <c r="BB1" s="628"/>
      <c r="BC1" s="628"/>
      <c r="BD1" s="628"/>
      <c r="BE1" s="628"/>
      <c r="BF1" s="628"/>
      <c r="BG1" s="628"/>
      <c r="BH1" s="631"/>
      <c r="BI1" s="627">
        <v>50</v>
      </c>
      <c r="BJ1" s="628"/>
      <c r="BK1" s="628"/>
      <c r="BL1" s="628"/>
      <c r="BM1" s="628"/>
      <c r="BN1" s="628"/>
      <c r="BO1" s="628"/>
      <c r="BP1" s="628"/>
      <c r="BQ1" s="628"/>
      <c r="BR1" s="631"/>
      <c r="BS1" s="627">
        <v>60</v>
      </c>
      <c r="BT1" s="628"/>
      <c r="BU1" s="628"/>
      <c r="BV1" s="628"/>
      <c r="BW1" s="628"/>
      <c r="BX1" s="628"/>
      <c r="BY1" s="628"/>
      <c r="BZ1" s="628"/>
      <c r="CA1" s="628"/>
      <c r="CB1" s="631"/>
      <c r="CC1" s="627">
        <v>70</v>
      </c>
      <c r="CD1" s="628"/>
      <c r="CE1" s="628"/>
      <c r="CF1" s="628"/>
      <c r="CG1" s="628"/>
      <c r="CH1" s="628"/>
      <c r="CI1" s="628"/>
      <c r="CJ1" s="628"/>
      <c r="CK1" s="628"/>
      <c r="CL1" s="631"/>
      <c r="CM1" s="627">
        <v>80</v>
      </c>
      <c r="CN1" s="628"/>
      <c r="CO1" s="628"/>
      <c r="CP1" s="628"/>
      <c r="CQ1" s="628"/>
      <c r="CR1" s="628"/>
      <c r="CS1" s="628"/>
      <c r="CT1" s="628"/>
      <c r="CU1" s="628"/>
      <c r="CV1" s="631"/>
      <c r="CW1" s="627">
        <v>90</v>
      </c>
      <c r="CX1" s="628"/>
      <c r="CY1" s="628"/>
      <c r="CZ1" s="628"/>
      <c r="DA1" s="628"/>
      <c r="DB1" s="628"/>
      <c r="DC1" s="628"/>
      <c r="DD1" s="628"/>
      <c r="DE1" s="628"/>
      <c r="DF1" s="631"/>
      <c r="DG1" s="627">
        <v>100</v>
      </c>
      <c r="DH1" s="628"/>
      <c r="DI1" s="628"/>
      <c r="DJ1" s="628"/>
      <c r="DK1" s="628"/>
      <c r="DL1" s="628"/>
      <c r="DM1" s="628"/>
      <c r="DN1" s="628"/>
      <c r="DO1" s="628"/>
      <c r="DP1" s="631"/>
      <c r="DQ1" s="627">
        <v>110</v>
      </c>
      <c r="DR1" s="628"/>
      <c r="DS1" s="628"/>
      <c r="DT1" s="628"/>
      <c r="DU1" s="628"/>
      <c r="DV1" s="628"/>
      <c r="DW1" s="628"/>
      <c r="DX1" s="628"/>
      <c r="DY1" s="628"/>
      <c r="DZ1" s="631"/>
      <c r="EA1" s="627">
        <v>120</v>
      </c>
      <c r="EB1" s="628"/>
      <c r="EC1" s="628"/>
      <c r="ED1" s="628"/>
      <c r="EE1" s="628"/>
      <c r="EF1" s="628"/>
      <c r="EG1" s="628"/>
      <c r="EH1" s="628"/>
      <c r="EI1" s="628"/>
      <c r="EJ1" s="629"/>
      <c r="EL1" s="277">
        <v>1</v>
      </c>
      <c r="EM1" s="278">
        <v>2</v>
      </c>
      <c r="EN1" s="278">
        <v>3</v>
      </c>
      <c r="EO1" s="278">
        <v>4</v>
      </c>
      <c r="EP1" s="278">
        <v>5</v>
      </c>
      <c r="EQ1" s="278">
        <v>6</v>
      </c>
      <c r="ER1" s="278">
        <v>7</v>
      </c>
      <c r="ES1" s="278">
        <v>8</v>
      </c>
      <c r="ET1" s="278">
        <v>9</v>
      </c>
      <c r="EU1" s="278">
        <v>10</v>
      </c>
      <c r="EV1" s="278">
        <v>11</v>
      </c>
      <c r="EW1" s="278">
        <v>12</v>
      </c>
      <c r="EX1" s="278">
        <v>13</v>
      </c>
      <c r="EY1" s="278">
        <v>14</v>
      </c>
      <c r="EZ1" s="278">
        <v>15</v>
      </c>
      <c r="FA1" s="278">
        <v>16</v>
      </c>
      <c r="FB1" s="278">
        <v>17</v>
      </c>
      <c r="FC1" s="278">
        <v>18</v>
      </c>
      <c r="FD1" s="278">
        <v>19</v>
      </c>
      <c r="FE1" s="279">
        <v>20</v>
      </c>
    </row>
    <row r="2" spans="1:162" ht="26.25" x14ac:dyDescent="0.4">
      <c r="A2" s="214">
        <v>1</v>
      </c>
      <c r="B2" s="215" t="s">
        <v>45</v>
      </c>
      <c r="C2" s="216"/>
      <c r="D2" s="217">
        <v>3.0299999713897705</v>
      </c>
      <c r="E2" s="217">
        <v>0.27000001072883606</v>
      </c>
      <c r="F2" s="218">
        <v>0</v>
      </c>
      <c r="G2" s="219">
        <v>29</v>
      </c>
      <c r="H2" s="219">
        <v>6</v>
      </c>
      <c r="I2" s="219">
        <v>3</v>
      </c>
      <c r="J2" s="220">
        <v>73</v>
      </c>
      <c r="K2" s="221">
        <v>93</v>
      </c>
      <c r="L2" s="222">
        <v>1</v>
      </c>
      <c r="M2" s="222">
        <v>1</v>
      </c>
      <c r="N2" s="223">
        <v>0</v>
      </c>
      <c r="O2" s="222">
        <f t="shared" ref="O2:O21" si="0">IF(L2&lt;0.01,"&lt;1%",L2)</f>
        <v>1</v>
      </c>
      <c r="P2" s="222" t="str">
        <f t="shared" ref="P2:P21" si="1">IF(M2&lt;0.01,"&lt;1%",IF(M2&gt;0.99,"&gt;99%",M2))</f>
        <v>&gt;99%</v>
      </c>
      <c r="Q2" s="223" t="str">
        <f t="shared" ref="Q2:Q21" si="2">IF(N2&lt;0.01,"&lt;1%",N2)</f>
        <v>&lt;1%</v>
      </c>
      <c r="R2" s="224"/>
      <c r="S2" s="225"/>
      <c r="T2" s="226">
        <v>0</v>
      </c>
      <c r="U2" s="226">
        <v>0</v>
      </c>
      <c r="V2" s="226">
        <v>0</v>
      </c>
      <c r="W2" s="226">
        <v>0</v>
      </c>
      <c r="X2" s="226">
        <v>0</v>
      </c>
      <c r="Y2" s="226">
        <v>0</v>
      </c>
      <c r="Z2" s="226">
        <v>0</v>
      </c>
      <c r="AA2" s="226">
        <v>0</v>
      </c>
      <c r="AB2" s="226">
        <v>0</v>
      </c>
      <c r="AC2" s="226">
        <v>0</v>
      </c>
      <c r="AD2" s="227">
        <v>0</v>
      </c>
      <c r="AE2" s="228">
        <v>0</v>
      </c>
      <c r="AF2" s="228">
        <v>0</v>
      </c>
      <c r="AG2" s="228">
        <v>0</v>
      </c>
      <c r="AH2" s="228">
        <v>0</v>
      </c>
      <c r="AI2" s="228">
        <v>0</v>
      </c>
      <c r="AJ2" s="228">
        <v>0</v>
      </c>
      <c r="AK2" s="228">
        <v>0</v>
      </c>
      <c r="AL2" s="228">
        <v>0</v>
      </c>
      <c r="AM2" s="228">
        <v>0</v>
      </c>
      <c r="AN2" s="229">
        <v>0</v>
      </c>
      <c r="AO2" s="230">
        <v>0</v>
      </c>
      <c r="AP2" s="228">
        <v>0</v>
      </c>
      <c r="AQ2" s="228">
        <v>0</v>
      </c>
      <c r="AR2" s="228">
        <v>0</v>
      </c>
      <c r="AS2" s="228">
        <v>0</v>
      </c>
      <c r="AT2" s="228">
        <v>0</v>
      </c>
      <c r="AU2" s="228">
        <v>0</v>
      </c>
      <c r="AV2" s="228">
        <v>0</v>
      </c>
      <c r="AW2" s="228">
        <v>0</v>
      </c>
      <c r="AX2" s="229">
        <v>0</v>
      </c>
      <c r="AY2" s="230">
        <v>0</v>
      </c>
      <c r="AZ2" s="228">
        <v>0</v>
      </c>
      <c r="BA2" s="228">
        <v>0</v>
      </c>
      <c r="BB2" s="228">
        <v>0</v>
      </c>
      <c r="BC2" s="228">
        <v>0</v>
      </c>
      <c r="BD2" s="228">
        <v>0</v>
      </c>
      <c r="BE2" s="228">
        <v>0</v>
      </c>
      <c r="BF2" s="228">
        <v>0</v>
      </c>
      <c r="BG2" s="228">
        <v>0</v>
      </c>
      <c r="BH2" s="229">
        <v>0</v>
      </c>
      <c r="BI2" s="230">
        <v>0</v>
      </c>
      <c r="BJ2" s="228">
        <v>0</v>
      </c>
      <c r="BK2" s="228">
        <v>0</v>
      </c>
      <c r="BL2" s="228">
        <v>0</v>
      </c>
      <c r="BM2" s="228">
        <v>0</v>
      </c>
      <c r="BN2" s="228">
        <v>0</v>
      </c>
      <c r="BO2" s="228">
        <v>0</v>
      </c>
      <c r="BP2" s="228">
        <v>0</v>
      </c>
      <c r="BQ2" s="228">
        <v>0</v>
      </c>
      <c r="BR2" s="229">
        <v>0</v>
      </c>
      <c r="BS2" s="230">
        <v>0</v>
      </c>
      <c r="BT2" s="228">
        <v>0</v>
      </c>
      <c r="BU2" s="228">
        <v>0</v>
      </c>
      <c r="BV2" s="228">
        <v>0</v>
      </c>
      <c r="BW2" s="228">
        <v>0</v>
      </c>
      <c r="BX2" s="228">
        <v>0</v>
      </c>
      <c r="BY2" s="228">
        <v>0</v>
      </c>
      <c r="BZ2" s="228">
        <v>0</v>
      </c>
      <c r="CA2" s="228">
        <v>0</v>
      </c>
      <c r="CB2" s="229">
        <v>0</v>
      </c>
      <c r="CC2" s="230">
        <v>0</v>
      </c>
      <c r="CD2" s="228">
        <v>0</v>
      </c>
      <c r="CE2" s="228">
        <v>0</v>
      </c>
      <c r="CF2" s="228">
        <v>0</v>
      </c>
      <c r="CG2" s="228">
        <v>0</v>
      </c>
      <c r="CH2" s="228">
        <v>0</v>
      </c>
      <c r="CI2" s="228">
        <v>0</v>
      </c>
      <c r="CJ2" s="228">
        <v>0</v>
      </c>
      <c r="CK2" s="228">
        <v>0</v>
      </c>
      <c r="CL2" s="229">
        <v>0</v>
      </c>
      <c r="CM2" s="230">
        <v>0</v>
      </c>
      <c r="CN2" s="228">
        <v>0</v>
      </c>
      <c r="CO2" s="228">
        <v>0</v>
      </c>
      <c r="CP2" s="228">
        <v>0</v>
      </c>
      <c r="CQ2" s="228">
        <v>0</v>
      </c>
      <c r="CR2" s="228">
        <v>0</v>
      </c>
      <c r="CS2" s="228">
        <v>0</v>
      </c>
      <c r="CT2" s="228">
        <v>0</v>
      </c>
      <c r="CU2" s="228">
        <v>0</v>
      </c>
      <c r="CV2" s="229">
        <v>0</v>
      </c>
      <c r="CW2" s="230">
        <v>0</v>
      </c>
      <c r="CX2" s="228">
        <v>0</v>
      </c>
      <c r="CY2" s="228">
        <v>0</v>
      </c>
      <c r="CZ2" s="228">
        <v>0</v>
      </c>
      <c r="DA2" s="228">
        <v>0</v>
      </c>
      <c r="DB2" s="228">
        <v>0</v>
      </c>
      <c r="DC2" s="228">
        <v>0</v>
      </c>
      <c r="DD2" s="228">
        <v>0</v>
      </c>
      <c r="DE2" s="228">
        <v>0</v>
      </c>
      <c r="DF2" s="229">
        <v>0</v>
      </c>
      <c r="DG2" s="230">
        <v>0</v>
      </c>
      <c r="DH2" s="228">
        <v>0</v>
      </c>
      <c r="DI2" s="228">
        <v>10000</v>
      </c>
      <c r="DJ2" s="228">
        <v>0</v>
      </c>
      <c r="DK2" s="228">
        <v>0</v>
      </c>
      <c r="DL2" s="228">
        <v>0</v>
      </c>
      <c r="DM2" s="228">
        <v>0</v>
      </c>
      <c r="DN2" s="228">
        <v>0</v>
      </c>
      <c r="DO2" s="228">
        <v>0</v>
      </c>
      <c r="DP2" s="229">
        <v>0</v>
      </c>
      <c r="DQ2" s="230">
        <v>0</v>
      </c>
      <c r="DR2" s="228">
        <v>0</v>
      </c>
      <c r="DS2" s="228">
        <v>0</v>
      </c>
      <c r="DT2" s="228">
        <v>0</v>
      </c>
      <c r="DU2" s="228">
        <v>0</v>
      </c>
      <c r="DV2" s="228">
        <v>0</v>
      </c>
      <c r="DW2" s="228">
        <v>0</v>
      </c>
      <c r="DX2" s="228">
        <v>0</v>
      </c>
      <c r="DY2" s="228">
        <v>0</v>
      </c>
      <c r="DZ2" s="229">
        <v>0</v>
      </c>
      <c r="EA2" s="230">
        <v>0</v>
      </c>
      <c r="EB2" s="228">
        <v>0</v>
      </c>
      <c r="EC2" s="228">
        <v>0</v>
      </c>
      <c r="ED2" s="228"/>
      <c r="EE2" s="228"/>
      <c r="EF2" s="228"/>
      <c r="EG2" s="228"/>
      <c r="EH2" s="228"/>
      <c r="EI2" s="228"/>
      <c r="EJ2" s="231"/>
      <c r="EK2" s="232">
        <f t="shared" ref="EK2:EK21" si="3">SUM(T2:EJ2)</f>
        <v>10000</v>
      </c>
      <c r="EL2" s="44">
        <v>10000</v>
      </c>
      <c r="EM2" s="270">
        <v>0</v>
      </c>
      <c r="EN2" s="270">
        <v>0</v>
      </c>
      <c r="EO2" s="270">
        <v>0</v>
      </c>
      <c r="EP2" s="270">
        <v>0</v>
      </c>
      <c r="EQ2" s="270">
        <v>0</v>
      </c>
      <c r="ER2" s="270">
        <v>0</v>
      </c>
      <c r="ES2" s="270">
        <v>0</v>
      </c>
      <c r="ET2" s="270">
        <v>0</v>
      </c>
      <c r="EU2" s="270">
        <v>0</v>
      </c>
      <c r="EV2" s="270">
        <v>0</v>
      </c>
      <c r="EW2" s="270">
        <v>0</v>
      </c>
      <c r="EX2" s="270">
        <v>0</v>
      </c>
      <c r="EY2" s="270">
        <v>0</v>
      </c>
      <c r="EZ2" s="270">
        <v>0</v>
      </c>
      <c r="FA2" s="270">
        <v>0</v>
      </c>
      <c r="FB2" s="270">
        <v>0</v>
      </c>
      <c r="FC2" s="270">
        <v>0</v>
      </c>
      <c r="FD2" s="270">
        <v>0</v>
      </c>
      <c r="FE2" s="271">
        <v>0</v>
      </c>
      <c r="FF2" s="280"/>
    </row>
    <row r="3" spans="1:162" ht="26.25" x14ac:dyDescent="0.4">
      <c r="A3" s="214">
        <v>2</v>
      </c>
      <c r="B3" s="233" t="s">
        <v>41</v>
      </c>
      <c r="C3" s="192"/>
      <c r="D3" s="260">
        <v>2.9100000858306885</v>
      </c>
      <c r="E3" s="260">
        <v>0.25</v>
      </c>
      <c r="F3" s="235">
        <v>0</v>
      </c>
      <c r="G3" s="219">
        <v>28</v>
      </c>
      <c r="H3" s="219">
        <v>8</v>
      </c>
      <c r="I3" s="219">
        <v>2</v>
      </c>
      <c r="J3" s="220">
        <v>68</v>
      </c>
      <c r="K3" s="221">
        <v>92</v>
      </c>
      <c r="L3" s="222">
        <v>0</v>
      </c>
      <c r="M3" s="222">
        <v>1</v>
      </c>
      <c r="N3" s="223">
        <v>0</v>
      </c>
      <c r="O3" s="222" t="str">
        <f t="shared" si="0"/>
        <v>&lt;1%</v>
      </c>
      <c r="P3" s="222" t="str">
        <f t="shared" si="1"/>
        <v>&gt;99%</v>
      </c>
      <c r="Q3" s="223" t="str">
        <f t="shared" si="2"/>
        <v>&lt;1%</v>
      </c>
      <c r="R3" s="224"/>
      <c r="S3" s="225"/>
      <c r="T3" s="226">
        <v>0</v>
      </c>
      <c r="U3" s="226">
        <v>0</v>
      </c>
      <c r="V3" s="226">
        <v>0</v>
      </c>
      <c r="W3" s="226">
        <v>0</v>
      </c>
      <c r="X3" s="226">
        <v>0</v>
      </c>
      <c r="Y3" s="226">
        <v>0</v>
      </c>
      <c r="Z3" s="226">
        <v>0</v>
      </c>
      <c r="AA3" s="226">
        <v>0</v>
      </c>
      <c r="AB3" s="226">
        <v>0</v>
      </c>
      <c r="AC3" s="226">
        <v>0</v>
      </c>
      <c r="AD3" s="227">
        <v>0</v>
      </c>
      <c r="AE3" s="265">
        <v>0</v>
      </c>
      <c r="AF3" s="265">
        <v>0</v>
      </c>
      <c r="AG3" s="265">
        <v>0</v>
      </c>
      <c r="AH3" s="265">
        <v>0</v>
      </c>
      <c r="AI3" s="265">
        <v>0</v>
      </c>
      <c r="AJ3" s="265">
        <v>0</v>
      </c>
      <c r="AK3" s="265">
        <v>0</v>
      </c>
      <c r="AL3" s="265">
        <v>0</v>
      </c>
      <c r="AM3" s="265">
        <v>0</v>
      </c>
      <c r="AN3" s="227">
        <v>0</v>
      </c>
      <c r="AO3" s="236">
        <v>0</v>
      </c>
      <c r="AP3" s="265">
        <v>0</v>
      </c>
      <c r="AQ3" s="265">
        <v>0</v>
      </c>
      <c r="AR3" s="265">
        <v>0</v>
      </c>
      <c r="AS3" s="265">
        <v>0</v>
      </c>
      <c r="AT3" s="265">
        <v>0</v>
      </c>
      <c r="AU3" s="265">
        <v>0</v>
      </c>
      <c r="AV3" s="265">
        <v>0</v>
      </c>
      <c r="AW3" s="265">
        <v>0</v>
      </c>
      <c r="AX3" s="227">
        <v>0</v>
      </c>
      <c r="AY3" s="236">
        <v>0</v>
      </c>
      <c r="AZ3" s="265">
        <v>0</v>
      </c>
      <c r="BA3" s="265">
        <v>0</v>
      </c>
      <c r="BB3" s="265">
        <v>0</v>
      </c>
      <c r="BC3" s="265">
        <v>0</v>
      </c>
      <c r="BD3" s="265">
        <v>0</v>
      </c>
      <c r="BE3" s="265">
        <v>0</v>
      </c>
      <c r="BF3" s="265">
        <v>0</v>
      </c>
      <c r="BG3" s="265">
        <v>0</v>
      </c>
      <c r="BH3" s="227">
        <v>0</v>
      </c>
      <c r="BI3" s="236">
        <v>0</v>
      </c>
      <c r="BJ3" s="265">
        <v>0</v>
      </c>
      <c r="BK3" s="265">
        <v>0</v>
      </c>
      <c r="BL3" s="265">
        <v>0</v>
      </c>
      <c r="BM3" s="265">
        <v>0</v>
      </c>
      <c r="BN3" s="265">
        <v>0</v>
      </c>
      <c r="BO3" s="265">
        <v>0</v>
      </c>
      <c r="BP3" s="265">
        <v>0</v>
      </c>
      <c r="BQ3" s="265">
        <v>0</v>
      </c>
      <c r="BR3" s="227">
        <v>0</v>
      </c>
      <c r="BS3" s="236">
        <v>0</v>
      </c>
      <c r="BT3" s="265">
        <v>0</v>
      </c>
      <c r="BU3" s="265">
        <v>0</v>
      </c>
      <c r="BV3" s="265">
        <v>0</v>
      </c>
      <c r="BW3" s="265">
        <v>0</v>
      </c>
      <c r="BX3" s="265">
        <v>0</v>
      </c>
      <c r="BY3" s="265">
        <v>0</v>
      </c>
      <c r="BZ3" s="265">
        <v>0</v>
      </c>
      <c r="CA3" s="265">
        <v>0</v>
      </c>
      <c r="CB3" s="227">
        <v>0</v>
      </c>
      <c r="CC3" s="236">
        <v>0</v>
      </c>
      <c r="CD3" s="265">
        <v>0</v>
      </c>
      <c r="CE3" s="265">
        <v>0</v>
      </c>
      <c r="CF3" s="265">
        <v>0</v>
      </c>
      <c r="CG3" s="265">
        <v>0</v>
      </c>
      <c r="CH3" s="265">
        <v>0</v>
      </c>
      <c r="CI3" s="265">
        <v>0</v>
      </c>
      <c r="CJ3" s="265">
        <v>0</v>
      </c>
      <c r="CK3" s="265">
        <v>0</v>
      </c>
      <c r="CL3" s="227">
        <v>0</v>
      </c>
      <c r="CM3" s="236">
        <v>0</v>
      </c>
      <c r="CN3" s="265">
        <v>0</v>
      </c>
      <c r="CO3" s="265">
        <v>0</v>
      </c>
      <c r="CP3" s="265">
        <v>0</v>
      </c>
      <c r="CQ3" s="265">
        <v>0</v>
      </c>
      <c r="CR3" s="265">
        <v>0</v>
      </c>
      <c r="CS3" s="265">
        <v>0</v>
      </c>
      <c r="CT3" s="265">
        <v>0</v>
      </c>
      <c r="CU3" s="265">
        <v>0</v>
      </c>
      <c r="CV3" s="227">
        <v>0</v>
      </c>
      <c r="CW3" s="236">
        <v>0</v>
      </c>
      <c r="CX3" s="265">
        <v>0</v>
      </c>
      <c r="CY3" s="265">
        <v>0</v>
      </c>
      <c r="CZ3" s="265">
        <v>0</v>
      </c>
      <c r="DA3" s="265">
        <v>0</v>
      </c>
      <c r="DB3" s="265">
        <v>0</v>
      </c>
      <c r="DC3" s="265">
        <v>0</v>
      </c>
      <c r="DD3" s="265">
        <v>0</v>
      </c>
      <c r="DE3" s="265">
        <v>0</v>
      </c>
      <c r="DF3" s="227">
        <v>0</v>
      </c>
      <c r="DG3" s="236">
        <v>0</v>
      </c>
      <c r="DH3" s="265">
        <v>10000</v>
      </c>
      <c r="DI3" s="265">
        <v>0</v>
      </c>
      <c r="DJ3" s="265">
        <v>0</v>
      </c>
      <c r="DK3" s="265">
        <v>0</v>
      </c>
      <c r="DL3" s="265">
        <v>0</v>
      </c>
      <c r="DM3" s="265">
        <v>0</v>
      </c>
      <c r="DN3" s="265">
        <v>0</v>
      </c>
      <c r="DO3" s="265">
        <v>0</v>
      </c>
      <c r="DP3" s="227">
        <v>0</v>
      </c>
      <c r="DQ3" s="236">
        <v>0</v>
      </c>
      <c r="DR3" s="265">
        <v>0</v>
      </c>
      <c r="DS3" s="265">
        <v>0</v>
      </c>
      <c r="DT3" s="265">
        <v>0</v>
      </c>
      <c r="DU3" s="265">
        <v>0</v>
      </c>
      <c r="DV3" s="265">
        <v>0</v>
      </c>
      <c r="DW3" s="265">
        <v>0</v>
      </c>
      <c r="DX3" s="265">
        <v>0</v>
      </c>
      <c r="DY3" s="265">
        <v>0</v>
      </c>
      <c r="DZ3" s="227">
        <v>0</v>
      </c>
      <c r="EA3" s="236">
        <v>0</v>
      </c>
      <c r="EB3" s="265">
        <v>0</v>
      </c>
      <c r="EC3" s="265">
        <v>0</v>
      </c>
      <c r="ED3" s="265"/>
      <c r="EE3" s="265"/>
      <c r="EF3" s="265"/>
      <c r="EG3" s="265"/>
      <c r="EH3" s="265"/>
      <c r="EI3" s="265"/>
      <c r="EJ3" s="237"/>
      <c r="EK3" s="232">
        <f t="shared" si="3"/>
        <v>10000</v>
      </c>
      <c r="EL3" s="58">
        <v>0</v>
      </c>
      <c r="EM3" s="268">
        <v>10000</v>
      </c>
      <c r="EN3" s="268">
        <v>0</v>
      </c>
      <c r="EO3" s="268">
        <v>0</v>
      </c>
      <c r="EP3" s="268">
        <v>0</v>
      </c>
      <c r="EQ3" s="268">
        <v>0</v>
      </c>
      <c r="ER3" s="268">
        <v>0</v>
      </c>
      <c r="ES3" s="268">
        <v>0</v>
      </c>
      <c r="ET3" s="268">
        <v>0</v>
      </c>
      <c r="EU3" s="268">
        <v>0</v>
      </c>
      <c r="EV3" s="268">
        <v>0</v>
      </c>
      <c r="EW3" s="268">
        <v>0</v>
      </c>
      <c r="EX3" s="268">
        <v>0</v>
      </c>
      <c r="EY3" s="268">
        <v>0</v>
      </c>
      <c r="EZ3" s="268">
        <v>0</v>
      </c>
      <c r="FA3" s="268">
        <v>0</v>
      </c>
      <c r="FB3" s="268">
        <v>0</v>
      </c>
      <c r="FC3" s="268">
        <v>0</v>
      </c>
      <c r="FD3" s="268">
        <v>0</v>
      </c>
      <c r="FE3" s="269">
        <v>0</v>
      </c>
      <c r="FF3" s="280"/>
    </row>
    <row r="4" spans="1:162" ht="26.25" x14ac:dyDescent="0.4">
      <c r="A4" s="214">
        <v>3</v>
      </c>
      <c r="B4" s="233" t="s">
        <v>24</v>
      </c>
      <c r="C4" s="192"/>
      <c r="D4" s="260">
        <v>2.4500000476837158</v>
      </c>
      <c r="E4" s="260">
        <v>0.33000001311302185</v>
      </c>
      <c r="F4" s="235">
        <v>0</v>
      </c>
      <c r="G4" s="261">
        <v>21</v>
      </c>
      <c r="H4" s="261">
        <v>11</v>
      </c>
      <c r="I4" s="261">
        <v>6</v>
      </c>
      <c r="J4" s="262">
        <v>43</v>
      </c>
      <c r="K4" s="221">
        <v>74</v>
      </c>
      <c r="L4" s="263">
        <v>0</v>
      </c>
      <c r="M4" s="263">
        <v>1</v>
      </c>
      <c r="N4" s="223">
        <v>0</v>
      </c>
      <c r="O4" s="263" t="str">
        <f t="shared" si="0"/>
        <v>&lt;1%</v>
      </c>
      <c r="P4" s="263" t="str">
        <f t="shared" si="1"/>
        <v>&gt;99%</v>
      </c>
      <c r="Q4" s="223" t="str">
        <f t="shared" si="2"/>
        <v>&lt;1%</v>
      </c>
      <c r="R4" s="264"/>
      <c r="S4" s="225"/>
      <c r="T4" s="226">
        <v>0</v>
      </c>
      <c r="U4" s="226">
        <v>0</v>
      </c>
      <c r="V4" s="226">
        <v>0</v>
      </c>
      <c r="W4" s="226">
        <v>0</v>
      </c>
      <c r="X4" s="226">
        <v>0</v>
      </c>
      <c r="Y4" s="226">
        <v>0</v>
      </c>
      <c r="Z4" s="226">
        <v>0</v>
      </c>
      <c r="AA4" s="226">
        <v>0</v>
      </c>
      <c r="AB4" s="226">
        <v>0</v>
      </c>
      <c r="AC4" s="226">
        <v>0</v>
      </c>
      <c r="AD4" s="227">
        <v>0</v>
      </c>
      <c r="AE4" s="265">
        <v>0</v>
      </c>
      <c r="AF4" s="265">
        <v>0</v>
      </c>
      <c r="AG4" s="265">
        <v>0</v>
      </c>
      <c r="AH4" s="265">
        <v>0</v>
      </c>
      <c r="AI4" s="265">
        <v>0</v>
      </c>
      <c r="AJ4" s="265">
        <v>0</v>
      </c>
      <c r="AK4" s="265">
        <v>0</v>
      </c>
      <c r="AL4" s="265">
        <v>0</v>
      </c>
      <c r="AM4" s="265">
        <v>0</v>
      </c>
      <c r="AN4" s="227">
        <v>0</v>
      </c>
      <c r="AO4" s="236">
        <v>0</v>
      </c>
      <c r="AP4" s="265">
        <v>0</v>
      </c>
      <c r="AQ4" s="265">
        <v>0</v>
      </c>
      <c r="AR4" s="265">
        <v>0</v>
      </c>
      <c r="AS4" s="265">
        <v>0</v>
      </c>
      <c r="AT4" s="265">
        <v>0</v>
      </c>
      <c r="AU4" s="265">
        <v>0</v>
      </c>
      <c r="AV4" s="265">
        <v>0</v>
      </c>
      <c r="AW4" s="265">
        <v>0</v>
      </c>
      <c r="AX4" s="227">
        <v>0</v>
      </c>
      <c r="AY4" s="236">
        <v>0</v>
      </c>
      <c r="AZ4" s="265">
        <v>0</v>
      </c>
      <c r="BA4" s="265">
        <v>0</v>
      </c>
      <c r="BB4" s="265">
        <v>0</v>
      </c>
      <c r="BC4" s="265">
        <v>0</v>
      </c>
      <c r="BD4" s="265">
        <v>0</v>
      </c>
      <c r="BE4" s="265">
        <v>0</v>
      </c>
      <c r="BF4" s="265">
        <v>0</v>
      </c>
      <c r="BG4" s="265">
        <v>0</v>
      </c>
      <c r="BH4" s="227">
        <v>0</v>
      </c>
      <c r="BI4" s="236">
        <v>0</v>
      </c>
      <c r="BJ4" s="265">
        <v>0</v>
      </c>
      <c r="BK4" s="265">
        <v>0</v>
      </c>
      <c r="BL4" s="265">
        <v>0</v>
      </c>
      <c r="BM4" s="265">
        <v>0</v>
      </c>
      <c r="BN4" s="265">
        <v>0</v>
      </c>
      <c r="BO4" s="265">
        <v>0</v>
      </c>
      <c r="BP4" s="265">
        <v>0</v>
      </c>
      <c r="BQ4" s="265">
        <v>0</v>
      </c>
      <c r="BR4" s="227">
        <v>0</v>
      </c>
      <c r="BS4" s="236">
        <v>0</v>
      </c>
      <c r="BT4" s="265">
        <v>0</v>
      </c>
      <c r="BU4" s="265">
        <v>0</v>
      </c>
      <c r="BV4" s="265">
        <v>0</v>
      </c>
      <c r="BW4" s="265">
        <v>0</v>
      </c>
      <c r="BX4" s="265">
        <v>0</v>
      </c>
      <c r="BY4" s="265">
        <v>0</v>
      </c>
      <c r="BZ4" s="265">
        <v>0</v>
      </c>
      <c r="CA4" s="265">
        <v>0</v>
      </c>
      <c r="CB4" s="227">
        <v>0</v>
      </c>
      <c r="CC4" s="236">
        <v>0</v>
      </c>
      <c r="CD4" s="265">
        <v>0</v>
      </c>
      <c r="CE4" s="265">
        <v>0</v>
      </c>
      <c r="CF4" s="265">
        <v>0</v>
      </c>
      <c r="CG4" s="265">
        <v>0</v>
      </c>
      <c r="CH4" s="265">
        <v>0</v>
      </c>
      <c r="CI4" s="265">
        <v>0</v>
      </c>
      <c r="CJ4" s="265">
        <v>0</v>
      </c>
      <c r="CK4" s="265">
        <v>0</v>
      </c>
      <c r="CL4" s="227">
        <v>0</v>
      </c>
      <c r="CM4" s="236">
        <v>0</v>
      </c>
      <c r="CN4" s="265">
        <v>0</v>
      </c>
      <c r="CO4" s="265">
        <v>0</v>
      </c>
      <c r="CP4" s="265">
        <v>10000</v>
      </c>
      <c r="CQ4" s="265">
        <v>0</v>
      </c>
      <c r="CR4" s="265">
        <v>0</v>
      </c>
      <c r="CS4" s="265">
        <v>0</v>
      </c>
      <c r="CT4" s="265">
        <v>0</v>
      </c>
      <c r="CU4" s="265">
        <v>0</v>
      </c>
      <c r="CV4" s="227">
        <v>0</v>
      </c>
      <c r="CW4" s="236">
        <v>0</v>
      </c>
      <c r="CX4" s="265">
        <v>0</v>
      </c>
      <c r="CY4" s="265">
        <v>0</v>
      </c>
      <c r="CZ4" s="265">
        <v>0</v>
      </c>
      <c r="DA4" s="265">
        <v>0</v>
      </c>
      <c r="DB4" s="265">
        <v>0</v>
      </c>
      <c r="DC4" s="265">
        <v>0</v>
      </c>
      <c r="DD4" s="265">
        <v>0</v>
      </c>
      <c r="DE4" s="265">
        <v>0</v>
      </c>
      <c r="DF4" s="227">
        <v>0</v>
      </c>
      <c r="DG4" s="236">
        <v>0</v>
      </c>
      <c r="DH4" s="265">
        <v>0</v>
      </c>
      <c r="DI4" s="265">
        <v>0</v>
      </c>
      <c r="DJ4" s="265">
        <v>0</v>
      </c>
      <c r="DK4" s="265">
        <v>0</v>
      </c>
      <c r="DL4" s="265">
        <v>0</v>
      </c>
      <c r="DM4" s="265">
        <v>0</v>
      </c>
      <c r="DN4" s="265">
        <v>0</v>
      </c>
      <c r="DO4" s="265">
        <v>0</v>
      </c>
      <c r="DP4" s="227">
        <v>0</v>
      </c>
      <c r="DQ4" s="236">
        <v>0</v>
      </c>
      <c r="DR4" s="265">
        <v>0</v>
      </c>
      <c r="DS4" s="265">
        <v>0</v>
      </c>
      <c r="DT4" s="265">
        <v>0</v>
      </c>
      <c r="DU4" s="265">
        <v>0</v>
      </c>
      <c r="DV4" s="265">
        <v>0</v>
      </c>
      <c r="DW4" s="265">
        <v>0</v>
      </c>
      <c r="DX4" s="265">
        <v>0</v>
      </c>
      <c r="DY4" s="265">
        <v>0</v>
      </c>
      <c r="DZ4" s="227">
        <v>0</v>
      </c>
      <c r="EA4" s="236">
        <v>0</v>
      </c>
      <c r="EB4" s="265">
        <v>0</v>
      </c>
      <c r="EC4" s="265">
        <v>0</v>
      </c>
      <c r="ED4" s="265"/>
      <c r="EE4" s="265"/>
      <c r="EF4" s="265"/>
      <c r="EG4" s="265"/>
      <c r="EH4" s="265"/>
      <c r="EI4" s="265"/>
      <c r="EJ4" s="237"/>
      <c r="EK4" s="232">
        <f t="shared" si="3"/>
        <v>10000</v>
      </c>
      <c r="EL4" s="58">
        <v>0</v>
      </c>
      <c r="EM4" s="268">
        <v>0</v>
      </c>
      <c r="EN4" s="268">
        <v>10000</v>
      </c>
      <c r="EO4" s="268">
        <v>0</v>
      </c>
      <c r="EP4" s="268">
        <v>0</v>
      </c>
      <c r="EQ4" s="268">
        <v>0</v>
      </c>
      <c r="ER4" s="268">
        <v>0</v>
      </c>
      <c r="ES4" s="268">
        <v>0</v>
      </c>
      <c r="ET4" s="268">
        <v>0</v>
      </c>
      <c r="EU4" s="268">
        <v>0</v>
      </c>
      <c r="EV4" s="268">
        <v>0</v>
      </c>
      <c r="EW4" s="268">
        <v>0</v>
      </c>
      <c r="EX4" s="268">
        <v>0</v>
      </c>
      <c r="EY4" s="268">
        <v>0</v>
      </c>
      <c r="EZ4" s="268">
        <v>0</v>
      </c>
      <c r="FA4" s="268">
        <v>0</v>
      </c>
      <c r="FB4" s="268">
        <v>0</v>
      </c>
      <c r="FC4" s="268">
        <v>0</v>
      </c>
      <c r="FD4" s="268">
        <v>0</v>
      </c>
      <c r="FE4" s="269">
        <v>0</v>
      </c>
      <c r="FF4" s="280"/>
    </row>
    <row r="5" spans="1:162" ht="26.25" x14ac:dyDescent="0.4">
      <c r="A5" s="214">
        <v>4</v>
      </c>
      <c r="B5" s="233" t="s">
        <v>64</v>
      </c>
      <c r="C5" s="192"/>
      <c r="D5" s="260">
        <v>2.4500000476837158</v>
      </c>
      <c r="E5" s="260">
        <v>0.56000000238418579</v>
      </c>
      <c r="F5" s="235">
        <v>0</v>
      </c>
      <c r="G5" s="261">
        <v>22</v>
      </c>
      <c r="H5" s="261">
        <v>5</v>
      </c>
      <c r="I5" s="261">
        <v>11</v>
      </c>
      <c r="J5" s="262">
        <v>29</v>
      </c>
      <c r="K5" s="221">
        <v>71</v>
      </c>
      <c r="L5" s="263">
        <v>0</v>
      </c>
      <c r="M5" s="263">
        <v>1</v>
      </c>
      <c r="N5" s="223">
        <v>0</v>
      </c>
      <c r="O5" s="263" t="str">
        <f t="shared" si="0"/>
        <v>&lt;1%</v>
      </c>
      <c r="P5" s="263" t="str">
        <f t="shared" si="1"/>
        <v>&gt;99%</v>
      </c>
      <c r="Q5" s="223" t="str">
        <f t="shared" si="2"/>
        <v>&lt;1%</v>
      </c>
      <c r="R5" s="264"/>
      <c r="S5" s="225"/>
      <c r="T5" s="226">
        <v>0</v>
      </c>
      <c r="U5" s="226">
        <v>0</v>
      </c>
      <c r="V5" s="226">
        <v>0</v>
      </c>
      <c r="W5" s="226">
        <v>0</v>
      </c>
      <c r="X5" s="226">
        <v>0</v>
      </c>
      <c r="Y5" s="226">
        <v>0</v>
      </c>
      <c r="Z5" s="226">
        <v>0</v>
      </c>
      <c r="AA5" s="226">
        <v>0</v>
      </c>
      <c r="AB5" s="226">
        <v>0</v>
      </c>
      <c r="AC5" s="226">
        <v>0</v>
      </c>
      <c r="AD5" s="227">
        <v>0</v>
      </c>
      <c r="AE5" s="265">
        <v>0</v>
      </c>
      <c r="AF5" s="265">
        <v>0</v>
      </c>
      <c r="AG5" s="265">
        <v>0</v>
      </c>
      <c r="AH5" s="265">
        <v>0</v>
      </c>
      <c r="AI5" s="265">
        <v>0</v>
      </c>
      <c r="AJ5" s="265">
        <v>0</v>
      </c>
      <c r="AK5" s="265">
        <v>0</v>
      </c>
      <c r="AL5" s="265">
        <v>0</v>
      </c>
      <c r="AM5" s="265">
        <v>0</v>
      </c>
      <c r="AN5" s="227">
        <v>0</v>
      </c>
      <c r="AO5" s="236">
        <v>0</v>
      </c>
      <c r="AP5" s="265">
        <v>0</v>
      </c>
      <c r="AQ5" s="265">
        <v>0</v>
      </c>
      <c r="AR5" s="265">
        <v>0</v>
      </c>
      <c r="AS5" s="265">
        <v>0</v>
      </c>
      <c r="AT5" s="265">
        <v>0</v>
      </c>
      <c r="AU5" s="265">
        <v>0</v>
      </c>
      <c r="AV5" s="265">
        <v>0</v>
      </c>
      <c r="AW5" s="265">
        <v>0</v>
      </c>
      <c r="AX5" s="227">
        <v>0</v>
      </c>
      <c r="AY5" s="236">
        <v>0</v>
      </c>
      <c r="AZ5" s="265">
        <v>0</v>
      </c>
      <c r="BA5" s="265">
        <v>0</v>
      </c>
      <c r="BB5" s="265">
        <v>0</v>
      </c>
      <c r="BC5" s="265">
        <v>0</v>
      </c>
      <c r="BD5" s="265">
        <v>0</v>
      </c>
      <c r="BE5" s="265">
        <v>0</v>
      </c>
      <c r="BF5" s="265">
        <v>0</v>
      </c>
      <c r="BG5" s="265">
        <v>0</v>
      </c>
      <c r="BH5" s="227">
        <v>0</v>
      </c>
      <c r="BI5" s="236">
        <v>0</v>
      </c>
      <c r="BJ5" s="265">
        <v>0</v>
      </c>
      <c r="BK5" s="265">
        <v>0</v>
      </c>
      <c r="BL5" s="265">
        <v>0</v>
      </c>
      <c r="BM5" s="265">
        <v>0</v>
      </c>
      <c r="BN5" s="265">
        <v>0</v>
      </c>
      <c r="BO5" s="265">
        <v>0</v>
      </c>
      <c r="BP5" s="265">
        <v>0</v>
      </c>
      <c r="BQ5" s="265">
        <v>0</v>
      </c>
      <c r="BR5" s="227">
        <v>0</v>
      </c>
      <c r="BS5" s="236">
        <v>0</v>
      </c>
      <c r="BT5" s="265">
        <v>0</v>
      </c>
      <c r="BU5" s="265">
        <v>0</v>
      </c>
      <c r="BV5" s="265">
        <v>0</v>
      </c>
      <c r="BW5" s="265">
        <v>0</v>
      </c>
      <c r="BX5" s="265">
        <v>0</v>
      </c>
      <c r="BY5" s="265">
        <v>0</v>
      </c>
      <c r="BZ5" s="265">
        <v>0</v>
      </c>
      <c r="CA5" s="265">
        <v>0</v>
      </c>
      <c r="CB5" s="227">
        <v>0</v>
      </c>
      <c r="CC5" s="236">
        <v>0</v>
      </c>
      <c r="CD5" s="265">
        <v>0</v>
      </c>
      <c r="CE5" s="265">
        <v>0</v>
      </c>
      <c r="CF5" s="265">
        <v>0</v>
      </c>
      <c r="CG5" s="265">
        <v>0</v>
      </c>
      <c r="CH5" s="265">
        <v>0</v>
      </c>
      <c r="CI5" s="265">
        <v>0</v>
      </c>
      <c r="CJ5" s="265">
        <v>0</v>
      </c>
      <c r="CK5" s="265">
        <v>0</v>
      </c>
      <c r="CL5" s="227">
        <v>0</v>
      </c>
      <c r="CM5" s="236">
        <v>10000</v>
      </c>
      <c r="CN5" s="265">
        <v>0</v>
      </c>
      <c r="CO5" s="265">
        <v>0</v>
      </c>
      <c r="CP5" s="265">
        <v>0</v>
      </c>
      <c r="CQ5" s="265">
        <v>0</v>
      </c>
      <c r="CR5" s="265">
        <v>0</v>
      </c>
      <c r="CS5" s="265">
        <v>0</v>
      </c>
      <c r="CT5" s="265">
        <v>0</v>
      </c>
      <c r="CU5" s="265">
        <v>0</v>
      </c>
      <c r="CV5" s="227">
        <v>0</v>
      </c>
      <c r="CW5" s="236">
        <v>0</v>
      </c>
      <c r="CX5" s="265">
        <v>0</v>
      </c>
      <c r="CY5" s="265">
        <v>0</v>
      </c>
      <c r="CZ5" s="265">
        <v>0</v>
      </c>
      <c r="DA5" s="265">
        <v>0</v>
      </c>
      <c r="DB5" s="265">
        <v>0</v>
      </c>
      <c r="DC5" s="265">
        <v>0</v>
      </c>
      <c r="DD5" s="265">
        <v>0</v>
      </c>
      <c r="DE5" s="265">
        <v>0</v>
      </c>
      <c r="DF5" s="227">
        <v>0</v>
      </c>
      <c r="DG5" s="236">
        <v>0</v>
      </c>
      <c r="DH5" s="265">
        <v>0</v>
      </c>
      <c r="DI5" s="265">
        <v>0</v>
      </c>
      <c r="DJ5" s="265">
        <v>0</v>
      </c>
      <c r="DK5" s="265">
        <v>0</v>
      </c>
      <c r="DL5" s="265">
        <v>0</v>
      </c>
      <c r="DM5" s="265">
        <v>0</v>
      </c>
      <c r="DN5" s="265">
        <v>0</v>
      </c>
      <c r="DO5" s="265">
        <v>0</v>
      </c>
      <c r="DP5" s="227">
        <v>0</v>
      </c>
      <c r="DQ5" s="236">
        <v>0</v>
      </c>
      <c r="DR5" s="265">
        <v>0</v>
      </c>
      <c r="DS5" s="265">
        <v>0</v>
      </c>
      <c r="DT5" s="265">
        <v>0</v>
      </c>
      <c r="DU5" s="265">
        <v>0</v>
      </c>
      <c r="DV5" s="265">
        <v>0</v>
      </c>
      <c r="DW5" s="265">
        <v>0</v>
      </c>
      <c r="DX5" s="265">
        <v>0</v>
      </c>
      <c r="DY5" s="265">
        <v>0</v>
      </c>
      <c r="DZ5" s="227">
        <v>0</v>
      </c>
      <c r="EA5" s="236">
        <v>0</v>
      </c>
      <c r="EB5" s="265">
        <v>0</v>
      </c>
      <c r="EC5" s="265">
        <v>0</v>
      </c>
      <c r="ED5" s="265"/>
      <c r="EE5" s="265"/>
      <c r="EF5" s="265"/>
      <c r="EG5" s="265"/>
      <c r="EH5" s="265"/>
      <c r="EI5" s="265"/>
      <c r="EJ5" s="237"/>
      <c r="EK5" s="232">
        <f t="shared" si="3"/>
        <v>10000</v>
      </c>
      <c r="EL5" s="58">
        <v>0</v>
      </c>
      <c r="EM5" s="268">
        <v>0</v>
      </c>
      <c r="EN5" s="268">
        <v>0</v>
      </c>
      <c r="EO5" s="268">
        <v>10000</v>
      </c>
      <c r="EP5" s="268">
        <v>0</v>
      </c>
      <c r="EQ5" s="268">
        <v>0</v>
      </c>
      <c r="ER5" s="268">
        <v>0</v>
      </c>
      <c r="ES5" s="268">
        <v>0</v>
      </c>
      <c r="ET5" s="268">
        <v>0</v>
      </c>
      <c r="EU5" s="268">
        <v>0</v>
      </c>
      <c r="EV5" s="268">
        <v>0</v>
      </c>
      <c r="EW5" s="268">
        <v>0</v>
      </c>
      <c r="EX5" s="268">
        <v>0</v>
      </c>
      <c r="EY5" s="268">
        <v>0</v>
      </c>
      <c r="EZ5" s="268">
        <v>0</v>
      </c>
      <c r="FA5" s="268">
        <v>0</v>
      </c>
      <c r="FB5" s="268">
        <v>0</v>
      </c>
      <c r="FC5" s="268">
        <v>0</v>
      </c>
      <c r="FD5" s="268">
        <v>0</v>
      </c>
      <c r="FE5" s="269">
        <v>0</v>
      </c>
      <c r="FF5" s="280"/>
    </row>
    <row r="6" spans="1:162" ht="26.25" x14ac:dyDescent="0.4">
      <c r="A6" s="239">
        <v>5</v>
      </c>
      <c r="B6" s="233" t="s">
        <v>6</v>
      </c>
      <c r="C6" s="192"/>
      <c r="D6" s="260">
        <v>2.2000000476837158</v>
      </c>
      <c r="E6" s="260">
        <v>0.5899999737739563</v>
      </c>
      <c r="F6" s="235">
        <v>0</v>
      </c>
      <c r="G6" s="261">
        <v>22</v>
      </c>
      <c r="H6" s="261">
        <v>3</v>
      </c>
      <c r="I6" s="261">
        <v>13</v>
      </c>
      <c r="J6" s="262">
        <v>13</v>
      </c>
      <c r="K6" s="221">
        <v>69</v>
      </c>
      <c r="L6" s="263">
        <v>0</v>
      </c>
      <c r="M6" s="263">
        <v>0</v>
      </c>
      <c r="N6" s="223">
        <v>0</v>
      </c>
      <c r="O6" s="263" t="str">
        <f t="shared" si="0"/>
        <v>&lt;1%</v>
      </c>
      <c r="P6" s="263" t="str">
        <f t="shared" si="1"/>
        <v>&lt;1%</v>
      </c>
      <c r="Q6" s="223" t="str">
        <f t="shared" si="2"/>
        <v>&lt;1%</v>
      </c>
      <c r="R6" s="264"/>
      <c r="S6" s="225"/>
      <c r="T6" s="226">
        <v>0</v>
      </c>
      <c r="U6" s="226">
        <v>0</v>
      </c>
      <c r="V6" s="226">
        <v>0</v>
      </c>
      <c r="W6" s="226">
        <v>0</v>
      </c>
      <c r="X6" s="226">
        <v>0</v>
      </c>
      <c r="Y6" s="226">
        <v>0</v>
      </c>
      <c r="Z6" s="226">
        <v>0</v>
      </c>
      <c r="AA6" s="226">
        <v>0</v>
      </c>
      <c r="AB6" s="226">
        <v>0</v>
      </c>
      <c r="AC6" s="226">
        <v>0</v>
      </c>
      <c r="AD6" s="227">
        <v>0</v>
      </c>
      <c r="AE6" s="265">
        <v>0</v>
      </c>
      <c r="AF6" s="265">
        <v>0</v>
      </c>
      <c r="AG6" s="265">
        <v>0</v>
      </c>
      <c r="AH6" s="265">
        <v>0</v>
      </c>
      <c r="AI6" s="265">
        <v>0</v>
      </c>
      <c r="AJ6" s="265">
        <v>0</v>
      </c>
      <c r="AK6" s="265">
        <v>0</v>
      </c>
      <c r="AL6" s="265">
        <v>0</v>
      </c>
      <c r="AM6" s="265">
        <v>0</v>
      </c>
      <c r="AN6" s="227">
        <v>0</v>
      </c>
      <c r="AO6" s="236">
        <v>0</v>
      </c>
      <c r="AP6" s="265">
        <v>0</v>
      </c>
      <c r="AQ6" s="265">
        <v>0</v>
      </c>
      <c r="AR6" s="265">
        <v>0</v>
      </c>
      <c r="AS6" s="265">
        <v>0</v>
      </c>
      <c r="AT6" s="265">
        <v>0</v>
      </c>
      <c r="AU6" s="265">
        <v>0</v>
      </c>
      <c r="AV6" s="265">
        <v>0</v>
      </c>
      <c r="AW6" s="265">
        <v>0</v>
      </c>
      <c r="AX6" s="227">
        <v>0</v>
      </c>
      <c r="AY6" s="236">
        <v>0</v>
      </c>
      <c r="AZ6" s="265">
        <v>0</v>
      </c>
      <c r="BA6" s="265">
        <v>0</v>
      </c>
      <c r="BB6" s="265">
        <v>0</v>
      </c>
      <c r="BC6" s="265">
        <v>0</v>
      </c>
      <c r="BD6" s="265">
        <v>0</v>
      </c>
      <c r="BE6" s="265">
        <v>0</v>
      </c>
      <c r="BF6" s="265">
        <v>0</v>
      </c>
      <c r="BG6" s="265">
        <v>0</v>
      </c>
      <c r="BH6" s="227">
        <v>0</v>
      </c>
      <c r="BI6" s="236">
        <v>0</v>
      </c>
      <c r="BJ6" s="265">
        <v>0</v>
      </c>
      <c r="BK6" s="265">
        <v>0</v>
      </c>
      <c r="BL6" s="265">
        <v>0</v>
      </c>
      <c r="BM6" s="265">
        <v>0</v>
      </c>
      <c r="BN6" s="265">
        <v>0</v>
      </c>
      <c r="BO6" s="265">
        <v>0</v>
      </c>
      <c r="BP6" s="265">
        <v>0</v>
      </c>
      <c r="BQ6" s="265">
        <v>0</v>
      </c>
      <c r="BR6" s="227">
        <v>0</v>
      </c>
      <c r="BS6" s="236">
        <v>0</v>
      </c>
      <c r="BT6" s="265">
        <v>0</v>
      </c>
      <c r="BU6" s="265">
        <v>0</v>
      </c>
      <c r="BV6" s="265">
        <v>0</v>
      </c>
      <c r="BW6" s="265">
        <v>0</v>
      </c>
      <c r="BX6" s="265">
        <v>0</v>
      </c>
      <c r="BY6" s="265">
        <v>0</v>
      </c>
      <c r="BZ6" s="265">
        <v>0</v>
      </c>
      <c r="CA6" s="265">
        <v>0</v>
      </c>
      <c r="CB6" s="227">
        <v>0</v>
      </c>
      <c r="CC6" s="236">
        <v>0</v>
      </c>
      <c r="CD6" s="265">
        <v>0</v>
      </c>
      <c r="CE6" s="265">
        <v>0</v>
      </c>
      <c r="CF6" s="265">
        <v>0</v>
      </c>
      <c r="CG6" s="265">
        <v>0</v>
      </c>
      <c r="CH6" s="265">
        <v>0</v>
      </c>
      <c r="CI6" s="265">
        <v>0</v>
      </c>
      <c r="CJ6" s="265">
        <v>0</v>
      </c>
      <c r="CK6" s="265">
        <v>10000</v>
      </c>
      <c r="CL6" s="227">
        <v>0</v>
      </c>
      <c r="CM6" s="236">
        <v>0</v>
      </c>
      <c r="CN6" s="265">
        <v>0</v>
      </c>
      <c r="CO6" s="265">
        <v>0</v>
      </c>
      <c r="CP6" s="265">
        <v>0</v>
      </c>
      <c r="CQ6" s="265">
        <v>0</v>
      </c>
      <c r="CR6" s="265">
        <v>0</v>
      </c>
      <c r="CS6" s="265">
        <v>0</v>
      </c>
      <c r="CT6" s="265">
        <v>0</v>
      </c>
      <c r="CU6" s="265">
        <v>0</v>
      </c>
      <c r="CV6" s="227">
        <v>0</v>
      </c>
      <c r="CW6" s="236">
        <v>0</v>
      </c>
      <c r="CX6" s="265">
        <v>0</v>
      </c>
      <c r="CY6" s="265">
        <v>0</v>
      </c>
      <c r="CZ6" s="265">
        <v>0</v>
      </c>
      <c r="DA6" s="265">
        <v>0</v>
      </c>
      <c r="DB6" s="265">
        <v>0</v>
      </c>
      <c r="DC6" s="265">
        <v>0</v>
      </c>
      <c r="DD6" s="265">
        <v>0</v>
      </c>
      <c r="DE6" s="265">
        <v>0</v>
      </c>
      <c r="DF6" s="227">
        <v>0</v>
      </c>
      <c r="DG6" s="236">
        <v>0</v>
      </c>
      <c r="DH6" s="265">
        <v>0</v>
      </c>
      <c r="DI6" s="265">
        <v>0</v>
      </c>
      <c r="DJ6" s="265">
        <v>0</v>
      </c>
      <c r="DK6" s="265">
        <v>0</v>
      </c>
      <c r="DL6" s="265">
        <v>0</v>
      </c>
      <c r="DM6" s="265">
        <v>0</v>
      </c>
      <c r="DN6" s="265">
        <v>0</v>
      </c>
      <c r="DO6" s="265">
        <v>0</v>
      </c>
      <c r="DP6" s="227">
        <v>0</v>
      </c>
      <c r="DQ6" s="236">
        <v>0</v>
      </c>
      <c r="DR6" s="265">
        <v>0</v>
      </c>
      <c r="DS6" s="265">
        <v>0</v>
      </c>
      <c r="DT6" s="265">
        <v>0</v>
      </c>
      <c r="DU6" s="265">
        <v>0</v>
      </c>
      <c r="DV6" s="265">
        <v>0</v>
      </c>
      <c r="DW6" s="265">
        <v>0</v>
      </c>
      <c r="DX6" s="265">
        <v>0</v>
      </c>
      <c r="DY6" s="265">
        <v>0</v>
      </c>
      <c r="DZ6" s="227">
        <v>0</v>
      </c>
      <c r="EA6" s="236">
        <v>0</v>
      </c>
      <c r="EB6" s="265">
        <v>0</v>
      </c>
      <c r="EC6" s="265">
        <v>0</v>
      </c>
      <c r="ED6" s="265"/>
      <c r="EE6" s="265"/>
      <c r="EF6" s="265"/>
      <c r="EG6" s="265"/>
      <c r="EH6" s="265"/>
      <c r="EI6" s="265"/>
      <c r="EJ6" s="237"/>
      <c r="EK6" s="232">
        <f t="shared" si="3"/>
        <v>10000</v>
      </c>
      <c r="EL6" s="58">
        <v>0</v>
      </c>
      <c r="EM6" s="268">
        <v>0</v>
      </c>
      <c r="EN6" s="268">
        <v>0</v>
      </c>
      <c r="EO6" s="268">
        <v>0</v>
      </c>
      <c r="EP6" s="268">
        <v>10000</v>
      </c>
      <c r="EQ6" s="268">
        <v>0</v>
      </c>
      <c r="ER6" s="268">
        <v>0</v>
      </c>
      <c r="ES6" s="268">
        <v>0</v>
      </c>
      <c r="ET6" s="268">
        <v>0</v>
      </c>
      <c r="EU6" s="268">
        <v>0</v>
      </c>
      <c r="EV6" s="268">
        <v>0</v>
      </c>
      <c r="EW6" s="268">
        <v>0</v>
      </c>
      <c r="EX6" s="268">
        <v>0</v>
      </c>
      <c r="EY6" s="268">
        <v>0</v>
      </c>
      <c r="EZ6" s="268">
        <v>0</v>
      </c>
      <c r="FA6" s="268">
        <v>0</v>
      </c>
      <c r="FB6" s="268">
        <v>0</v>
      </c>
      <c r="FC6" s="268">
        <v>0</v>
      </c>
      <c r="FD6" s="268">
        <v>0</v>
      </c>
      <c r="FE6" s="269">
        <v>0</v>
      </c>
      <c r="FF6" s="280"/>
    </row>
    <row r="7" spans="1:162" ht="26.25" x14ac:dyDescent="0.4">
      <c r="A7" s="240">
        <v>6</v>
      </c>
      <c r="B7" s="233" t="s">
        <v>49</v>
      </c>
      <c r="C7" s="192"/>
      <c r="D7" s="260">
        <v>2.0699999332427979</v>
      </c>
      <c r="E7" s="260">
        <v>0.75</v>
      </c>
      <c r="F7" s="235">
        <v>0</v>
      </c>
      <c r="G7" s="261">
        <v>16</v>
      </c>
      <c r="H7" s="261">
        <v>10</v>
      </c>
      <c r="I7" s="261">
        <v>12</v>
      </c>
      <c r="J7" s="262">
        <v>0</v>
      </c>
      <c r="K7" s="221">
        <v>58</v>
      </c>
      <c r="L7" s="263">
        <v>0</v>
      </c>
      <c r="M7" s="263">
        <v>0</v>
      </c>
      <c r="N7" s="223">
        <v>0</v>
      </c>
      <c r="O7" s="263" t="str">
        <f t="shared" si="0"/>
        <v>&lt;1%</v>
      </c>
      <c r="P7" s="263" t="str">
        <f t="shared" si="1"/>
        <v>&lt;1%</v>
      </c>
      <c r="Q7" s="223" t="str">
        <f t="shared" si="2"/>
        <v>&lt;1%</v>
      </c>
      <c r="R7" s="264"/>
      <c r="S7" s="225"/>
      <c r="T7" s="226">
        <v>0</v>
      </c>
      <c r="U7" s="226">
        <v>0</v>
      </c>
      <c r="V7" s="226">
        <v>0</v>
      </c>
      <c r="W7" s="226">
        <v>0</v>
      </c>
      <c r="X7" s="226">
        <v>0</v>
      </c>
      <c r="Y7" s="226">
        <v>0</v>
      </c>
      <c r="Z7" s="226">
        <v>0</v>
      </c>
      <c r="AA7" s="226">
        <v>0</v>
      </c>
      <c r="AB7" s="226">
        <v>0</v>
      </c>
      <c r="AC7" s="226">
        <v>0</v>
      </c>
      <c r="AD7" s="227">
        <v>0</v>
      </c>
      <c r="AE7" s="265">
        <v>0</v>
      </c>
      <c r="AF7" s="265">
        <v>0</v>
      </c>
      <c r="AG7" s="265">
        <v>0</v>
      </c>
      <c r="AH7" s="265">
        <v>0</v>
      </c>
      <c r="AI7" s="265">
        <v>0</v>
      </c>
      <c r="AJ7" s="265">
        <v>0</v>
      </c>
      <c r="AK7" s="265">
        <v>0</v>
      </c>
      <c r="AL7" s="265">
        <v>0</v>
      </c>
      <c r="AM7" s="265">
        <v>0</v>
      </c>
      <c r="AN7" s="227">
        <v>0</v>
      </c>
      <c r="AO7" s="236">
        <v>0</v>
      </c>
      <c r="AP7" s="265">
        <v>0</v>
      </c>
      <c r="AQ7" s="265">
        <v>0</v>
      </c>
      <c r="AR7" s="265">
        <v>0</v>
      </c>
      <c r="AS7" s="265">
        <v>0</v>
      </c>
      <c r="AT7" s="265">
        <v>0</v>
      </c>
      <c r="AU7" s="265">
        <v>0</v>
      </c>
      <c r="AV7" s="265">
        <v>0</v>
      </c>
      <c r="AW7" s="265">
        <v>0</v>
      </c>
      <c r="AX7" s="227">
        <v>0</v>
      </c>
      <c r="AY7" s="236">
        <v>0</v>
      </c>
      <c r="AZ7" s="265">
        <v>0</v>
      </c>
      <c r="BA7" s="265">
        <v>0</v>
      </c>
      <c r="BB7" s="265">
        <v>0</v>
      </c>
      <c r="BC7" s="265">
        <v>0</v>
      </c>
      <c r="BD7" s="265">
        <v>0</v>
      </c>
      <c r="BE7" s="265">
        <v>0</v>
      </c>
      <c r="BF7" s="265">
        <v>0</v>
      </c>
      <c r="BG7" s="265">
        <v>0</v>
      </c>
      <c r="BH7" s="227">
        <v>0</v>
      </c>
      <c r="BI7" s="236">
        <v>0</v>
      </c>
      <c r="BJ7" s="265">
        <v>0</v>
      </c>
      <c r="BK7" s="265">
        <v>0</v>
      </c>
      <c r="BL7" s="265">
        <v>0</v>
      </c>
      <c r="BM7" s="265">
        <v>0</v>
      </c>
      <c r="BN7" s="265">
        <v>0</v>
      </c>
      <c r="BO7" s="265">
        <v>0</v>
      </c>
      <c r="BP7" s="265">
        <v>0</v>
      </c>
      <c r="BQ7" s="265">
        <v>0</v>
      </c>
      <c r="BR7" s="227">
        <v>0</v>
      </c>
      <c r="BS7" s="236">
        <v>0</v>
      </c>
      <c r="BT7" s="265">
        <v>0</v>
      </c>
      <c r="BU7" s="265">
        <v>0</v>
      </c>
      <c r="BV7" s="265">
        <v>0</v>
      </c>
      <c r="BW7" s="265">
        <v>0</v>
      </c>
      <c r="BX7" s="265">
        <v>0</v>
      </c>
      <c r="BY7" s="265">
        <v>0</v>
      </c>
      <c r="BZ7" s="265">
        <v>10000</v>
      </c>
      <c r="CA7" s="265">
        <v>0</v>
      </c>
      <c r="CB7" s="227">
        <v>0</v>
      </c>
      <c r="CC7" s="236">
        <v>0</v>
      </c>
      <c r="CD7" s="265">
        <v>0</v>
      </c>
      <c r="CE7" s="265">
        <v>0</v>
      </c>
      <c r="CF7" s="265">
        <v>0</v>
      </c>
      <c r="CG7" s="265">
        <v>0</v>
      </c>
      <c r="CH7" s="265">
        <v>0</v>
      </c>
      <c r="CI7" s="265">
        <v>0</v>
      </c>
      <c r="CJ7" s="265">
        <v>0</v>
      </c>
      <c r="CK7" s="265">
        <v>0</v>
      </c>
      <c r="CL7" s="227">
        <v>0</v>
      </c>
      <c r="CM7" s="236">
        <v>0</v>
      </c>
      <c r="CN7" s="265">
        <v>0</v>
      </c>
      <c r="CO7" s="265">
        <v>0</v>
      </c>
      <c r="CP7" s="265">
        <v>0</v>
      </c>
      <c r="CQ7" s="265">
        <v>0</v>
      </c>
      <c r="CR7" s="265">
        <v>0</v>
      </c>
      <c r="CS7" s="265">
        <v>0</v>
      </c>
      <c r="CT7" s="265">
        <v>0</v>
      </c>
      <c r="CU7" s="265">
        <v>0</v>
      </c>
      <c r="CV7" s="227">
        <v>0</v>
      </c>
      <c r="CW7" s="236">
        <v>0</v>
      </c>
      <c r="CX7" s="265">
        <v>0</v>
      </c>
      <c r="CY7" s="265">
        <v>0</v>
      </c>
      <c r="CZ7" s="265">
        <v>0</v>
      </c>
      <c r="DA7" s="265">
        <v>0</v>
      </c>
      <c r="DB7" s="265">
        <v>0</v>
      </c>
      <c r="DC7" s="265">
        <v>0</v>
      </c>
      <c r="DD7" s="265">
        <v>0</v>
      </c>
      <c r="DE7" s="265">
        <v>0</v>
      </c>
      <c r="DF7" s="227">
        <v>0</v>
      </c>
      <c r="DG7" s="236">
        <v>0</v>
      </c>
      <c r="DH7" s="265">
        <v>0</v>
      </c>
      <c r="DI7" s="265">
        <v>0</v>
      </c>
      <c r="DJ7" s="265">
        <v>0</v>
      </c>
      <c r="DK7" s="265">
        <v>0</v>
      </c>
      <c r="DL7" s="265">
        <v>0</v>
      </c>
      <c r="DM7" s="265">
        <v>0</v>
      </c>
      <c r="DN7" s="265">
        <v>0</v>
      </c>
      <c r="DO7" s="265">
        <v>0</v>
      </c>
      <c r="DP7" s="227">
        <v>0</v>
      </c>
      <c r="DQ7" s="236">
        <v>0</v>
      </c>
      <c r="DR7" s="265">
        <v>0</v>
      </c>
      <c r="DS7" s="265">
        <v>0</v>
      </c>
      <c r="DT7" s="265">
        <v>0</v>
      </c>
      <c r="DU7" s="265">
        <v>0</v>
      </c>
      <c r="DV7" s="265">
        <v>0</v>
      </c>
      <c r="DW7" s="265">
        <v>0</v>
      </c>
      <c r="DX7" s="265">
        <v>0</v>
      </c>
      <c r="DY7" s="265">
        <v>0</v>
      </c>
      <c r="DZ7" s="227">
        <v>0</v>
      </c>
      <c r="EA7" s="236">
        <v>0</v>
      </c>
      <c r="EB7" s="265">
        <v>0</v>
      </c>
      <c r="EC7" s="265">
        <v>0</v>
      </c>
      <c r="ED7" s="265"/>
      <c r="EE7" s="265"/>
      <c r="EF7" s="265"/>
      <c r="EG7" s="265"/>
      <c r="EH7" s="265"/>
      <c r="EI7" s="265"/>
      <c r="EJ7" s="237"/>
      <c r="EK7" s="232">
        <f t="shared" si="3"/>
        <v>10000</v>
      </c>
      <c r="EL7" s="58">
        <v>0</v>
      </c>
      <c r="EM7" s="268">
        <v>0</v>
      </c>
      <c r="EN7" s="268">
        <v>0</v>
      </c>
      <c r="EO7" s="268">
        <v>0</v>
      </c>
      <c r="EP7" s="268">
        <v>0</v>
      </c>
      <c r="EQ7" s="268">
        <v>10000</v>
      </c>
      <c r="ER7" s="268">
        <v>0</v>
      </c>
      <c r="ES7" s="268">
        <v>0</v>
      </c>
      <c r="ET7" s="268">
        <v>0</v>
      </c>
      <c r="EU7" s="268">
        <v>0</v>
      </c>
      <c r="EV7" s="268">
        <v>0</v>
      </c>
      <c r="EW7" s="268">
        <v>0</v>
      </c>
      <c r="EX7" s="268">
        <v>0</v>
      </c>
      <c r="EY7" s="268">
        <v>0</v>
      </c>
      <c r="EZ7" s="268">
        <v>0</v>
      </c>
      <c r="FA7" s="268">
        <v>0</v>
      </c>
      <c r="FB7" s="268">
        <v>0</v>
      </c>
      <c r="FC7" s="268">
        <v>0</v>
      </c>
      <c r="FD7" s="268">
        <v>0</v>
      </c>
      <c r="FE7" s="269">
        <v>0</v>
      </c>
      <c r="FF7" s="280"/>
    </row>
    <row r="8" spans="1:162" ht="26.25" x14ac:dyDescent="0.4">
      <c r="A8" s="240">
        <v>7</v>
      </c>
      <c r="B8" s="233" t="s">
        <v>70</v>
      </c>
      <c r="C8" s="284"/>
      <c r="D8" s="260">
        <v>1.9800000190734863</v>
      </c>
      <c r="E8" s="260">
        <v>0.75999999046325684</v>
      </c>
      <c r="F8" s="235">
        <v>0</v>
      </c>
      <c r="G8" s="261">
        <v>16</v>
      </c>
      <c r="H8" s="261">
        <v>8</v>
      </c>
      <c r="I8" s="261">
        <v>14</v>
      </c>
      <c r="J8" s="262">
        <v>9</v>
      </c>
      <c r="K8" s="221">
        <v>56</v>
      </c>
      <c r="L8" s="263">
        <v>0</v>
      </c>
      <c r="M8" s="263">
        <v>0</v>
      </c>
      <c r="N8" s="223">
        <v>0</v>
      </c>
      <c r="O8" s="263" t="str">
        <f t="shared" si="0"/>
        <v>&lt;1%</v>
      </c>
      <c r="P8" s="263" t="str">
        <f t="shared" si="1"/>
        <v>&lt;1%</v>
      </c>
      <c r="Q8" s="223" t="str">
        <f t="shared" si="2"/>
        <v>&lt;1%</v>
      </c>
      <c r="R8" s="264"/>
      <c r="S8" s="225"/>
      <c r="T8" s="226">
        <v>0</v>
      </c>
      <c r="U8" s="226">
        <v>0</v>
      </c>
      <c r="V8" s="226">
        <v>0</v>
      </c>
      <c r="W8" s="226">
        <v>0</v>
      </c>
      <c r="X8" s="226">
        <v>0</v>
      </c>
      <c r="Y8" s="226">
        <v>0</v>
      </c>
      <c r="Z8" s="226">
        <v>0</v>
      </c>
      <c r="AA8" s="226">
        <v>0</v>
      </c>
      <c r="AB8" s="226">
        <v>0</v>
      </c>
      <c r="AC8" s="226">
        <v>0</v>
      </c>
      <c r="AD8" s="227">
        <v>0</v>
      </c>
      <c r="AE8" s="265">
        <v>0</v>
      </c>
      <c r="AF8" s="265">
        <v>0</v>
      </c>
      <c r="AG8" s="265">
        <v>0</v>
      </c>
      <c r="AH8" s="265">
        <v>0</v>
      </c>
      <c r="AI8" s="265">
        <v>0</v>
      </c>
      <c r="AJ8" s="265">
        <v>0</v>
      </c>
      <c r="AK8" s="265">
        <v>0</v>
      </c>
      <c r="AL8" s="265">
        <v>0</v>
      </c>
      <c r="AM8" s="265">
        <v>0</v>
      </c>
      <c r="AN8" s="227">
        <v>0</v>
      </c>
      <c r="AO8" s="236">
        <v>0</v>
      </c>
      <c r="AP8" s="265">
        <v>0</v>
      </c>
      <c r="AQ8" s="265">
        <v>0</v>
      </c>
      <c r="AR8" s="265">
        <v>0</v>
      </c>
      <c r="AS8" s="265">
        <v>0</v>
      </c>
      <c r="AT8" s="265">
        <v>0</v>
      </c>
      <c r="AU8" s="265">
        <v>0</v>
      </c>
      <c r="AV8" s="265">
        <v>0</v>
      </c>
      <c r="AW8" s="265">
        <v>0</v>
      </c>
      <c r="AX8" s="227">
        <v>0</v>
      </c>
      <c r="AY8" s="236">
        <v>0</v>
      </c>
      <c r="AZ8" s="265">
        <v>0</v>
      </c>
      <c r="BA8" s="265">
        <v>0</v>
      </c>
      <c r="BB8" s="265">
        <v>0</v>
      </c>
      <c r="BC8" s="265">
        <v>0</v>
      </c>
      <c r="BD8" s="265">
        <v>0</v>
      </c>
      <c r="BE8" s="265">
        <v>0</v>
      </c>
      <c r="BF8" s="265">
        <v>0</v>
      </c>
      <c r="BG8" s="265">
        <v>0</v>
      </c>
      <c r="BH8" s="227">
        <v>0</v>
      </c>
      <c r="BI8" s="236">
        <v>0</v>
      </c>
      <c r="BJ8" s="265">
        <v>0</v>
      </c>
      <c r="BK8" s="265">
        <v>0</v>
      </c>
      <c r="BL8" s="265">
        <v>0</v>
      </c>
      <c r="BM8" s="265">
        <v>0</v>
      </c>
      <c r="BN8" s="265">
        <v>0</v>
      </c>
      <c r="BO8" s="265">
        <v>0</v>
      </c>
      <c r="BP8" s="265">
        <v>0</v>
      </c>
      <c r="BQ8" s="265">
        <v>0</v>
      </c>
      <c r="BR8" s="227">
        <v>0</v>
      </c>
      <c r="BS8" s="236">
        <v>0</v>
      </c>
      <c r="BT8" s="265">
        <v>0</v>
      </c>
      <c r="BU8" s="265">
        <v>0</v>
      </c>
      <c r="BV8" s="265">
        <v>0</v>
      </c>
      <c r="BW8" s="265">
        <v>0</v>
      </c>
      <c r="BX8" s="265">
        <v>10000</v>
      </c>
      <c r="BY8" s="265">
        <v>0</v>
      </c>
      <c r="BZ8" s="265">
        <v>0</v>
      </c>
      <c r="CA8" s="265">
        <v>0</v>
      </c>
      <c r="CB8" s="227">
        <v>0</v>
      </c>
      <c r="CC8" s="236">
        <v>0</v>
      </c>
      <c r="CD8" s="265">
        <v>0</v>
      </c>
      <c r="CE8" s="265">
        <v>0</v>
      </c>
      <c r="CF8" s="265">
        <v>0</v>
      </c>
      <c r="CG8" s="265">
        <v>0</v>
      </c>
      <c r="CH8" s="265">
        <v>0</v>
      </c>
      <c r="CI8" s="265">
        <v>0</v>
      </c>
      <c r="CJ8" s="265">
        <v>0</v>
      </c>
      <c r="CK8" s="265">
        <v>0</v>
      </c>
      <c r="CL8" s="227">
        <v>0</v>
      </c>
      <c r="CM8" s="236">
        <v>0</v>
      </c>
      <c r="CN8" s="265">
        <v>0</v>
      </c>
      <c r="CO8" s="265">
        <v>0</v>
      </c>
      <c r="CP8" s="265">
        <v>0</v>
      </c>
      <c r="CQ8" s="265">
        <v>0</v>
      </c>
      <c r="CR8" s="265">
        <v>0</v>
      </c>
      <c r="CS8" s="265">
        <v>0</v>
      </c>
      <c r="CT8" s="265">
        <v>0</v>
      </c>
      <c r="CU8" s="265">
        <v>0</v>
      </c>
      <c r="CV8" s="227">
        <v>0</v>
      </c>
      <c r="CW8" s="236">
        <v>0</v>
      </c>
      <c r="CX8" s="265">
        <v>0</v>
      </c>
      <c r="CY8" s="265">
        <v>0</v>
      </c>
      <c r="CZ8" s="265">
        <v>0</v>
      </c>
      <c r="DA8" s="265">
        <v>0</v>
      </c>
      <c r="DB8" s="265">
        <v>0</v>
      </c>
      <c r="DC8" s="265">
        <v>0</v>
      </c>
      <c r="DD8" s="265">
        <v>0</v>
      </c>
      <c r="DE8" s="265">
        <v>0</v>
      </c>
      <c r="DF8" s="227">
        <v>0</v>
      </c>
      <c r="DG8" s="236">
        <v>0</v>
      </c>
      <c r="DH8" s="265">
        <v>0</v>
      </c>
      <c r="DI8" s="265">
        <v>0</v>
      </c>
      <c r="DJ8" s="265">
        <v>0</v>
      </c>
      <c r="DK8" s="265">
        <v>0</v>
      </c>
      <c r="DL8" s="265">
        <v>0</v>
      </c>
      <c r="DM8" s="265">
        <v>0</v>
      </c>
      <c r="DN8" s="265">
        <v>0</v>
      </c>
      <c r="DO8" s="265">
        <v>0</v>
      </c>
      <c r="DP8" s="227">
        <v>0</v>
      </c>
      <c r="DQ8" s="236">
        <v>0</v>
      </c>
      <c r="DR8" s="265">
        <v>0</v>
      </c>
      <c r="DS8" s="265">
        <v>0</v>
      </c>
      <c r="DT8" s="265">
        <v>0</v>
      </c>
      <c r="DU8" s="265">
        <v>0</v>
      </c>
      <c r="DV8" s="265">
        <v>0</v>
      </c>
      <c r="DW8" s="265">
        <v>0</v>
      </c>
      <c r="DX8" s="265">
        <v>0</v>
      </c>
      <c r="DY8" s="265">
        <v>0</v>
      </c>
      <c r="DZ8" s="227">
        <v>0</v>
      </c>
      <c r="EA8" s="236">
        <v>0</v>
      </c>
      <c r="EB8" s="265">
        <v>0</v>
      </c>
      <c r="EC8" s="265">
        <v>0</v>
      </c>
      <c r="ED8" s="265"/>
      <c r="EE8" s="265"/>
      <c r="EF8" s="265"/>
      <c r="EG8" s="265"/>
      <c r="EH8" s="265"/>
      <c r="EI8" s="265"/>
      <c r="EJ8" s="237"/>
      <c r="EK8" s="232">
        <f t="shared" si="3"/>
        <v>10000</v>
      </c>
      <c r="EL8" s="58">
        <v>0</v>
      </c>
      <c r="EM8" s="268">
        <v>0</v>
      </c>
      <c r="EN8" s="268">
        <v>0</v>
      </c>
      <c r="EO8" s="268">
        <v>0</v>
      </c>
      <c r="EP8" s="268">
        <v>0</v>
      </c>
      <c r="EQ8" s="268">
        <v>0</v>
      </c>
      <c r="ER8" s="268">
        <v>10000</v>
      </c>
      <c r="ES8" s="268">
        <v>0</v>
      </c>
      <c r="ET8" s="268">
        <v>0</v>
      </c>
      <c r="EU8" s="268">
        <v>0</v>
      </c>
      <c r="EV8" s="268">
        <v>0</v>
      </c>
      <c r="EW8" s="268">
        <v>0</v>
      </c>
      <c r="EX8" s="268">
        <v>0</v>
      </c>
      <c r="EY8" s="268">
        <v>0</v>
      </c>
      <c r="EZ8" s="268">
        <v>0</v>
      </c>
      <c r="FA8" s="268">
        <v>0</v>
      </c>
      <c r="FB8" s="268">
        <v>0</v>
      </c>
      <c r="FC8" s="268">
        <v>0</v>
      </c>
      <c r="FD8" s="268">
        <v>0</v>
      </c>
      <c r="FE8" s="269">
        <v>0</v>
      </c>
      <c r="FF8" s="280"/>
    </row>
    <row r="9" spans="1:162" ht="26.25" x14ac:dyDescent="0.4">
      <c r="A9" s="240">
        <v>8</v>
      </c>
      <c r="B9" s="233" t="s">
        <v>36</v>
      </c>
      <c r="C9" s="192"/>
      <c r="D9" s="234">
        <v>1.9800000190734863</v>
      </c>
      <c r="E9" s="234">
        <v>0.82999998331069946</v>
      </c>
      <c r="F9" s="235">
        <v>0</v>
      </c>
      <c r="G9" s="219">
        <v>14</v>
      </c>
      <c r="H9" s="219">
        <v>10</v>
      </c>
      <c r="I9" s="219">
        <v>14</v>
      </c>
      <c r="J9" s="220">
        <v>3</v>
      </c>
      <c r="K9" s="221">
        <v>52</v>
      </c>
      <c r="L9" s="222">
        <v>0</v>
      </c>
      <c r="M9" s="222">
        <v>0</v>
      </c>
      <c r="N9" s="223">
        <v>0</v>
      </c>
      <c r="O9" s="222" t="str">
        <f t="shared" si="0"/>
        <v>&lt;1%</v>
      </c>
      <c r="P9" s="222" t="str">
        <f t="shared" si="1"/>
        <v>&lt;1%</v>
      </c>
      <c r="Q9" s="223" t="str">
        <f t="shared" si="2"/>
        <v>&lt;1%</v>
      </c>
      <c r="R9" s="224"/>
      <c r="S9" s="225"/>
      <c r="T9" s="226">
        <v>0</v>
      </c>
      <c r="U9" s="226">
        <v>0</v>
      </c>
      <c r="V9" s="226">
        <v>0</v>
      </c>
      <c r="W9" s="226">
        <v>0</v>
      </c>
      <c r="X9" s="226">
        <v>0</v>
      </c>
      <c r="Y9" s="226">
        <v>0</v>
      </c>
      <c r="Z9" s="226">
        <v>0</v>
      </c>
      <c r="AA9" s="226">
        <v>0</v>
      </c>
      <c r="AB9" s="226">
        <v>0</v>
      </c>
      <c r="AC9" s="226">
        <v>0</v>
      </c>
      <c r="AD9" s="227">
        <v>0</v>
      </c>
      <c r="AE9" s="226">
        <v>0</v>
      </c>
      <c r="AF9" s="226">
        <v>0</v>
      </c>
      <c r="AG9" s="226">
        <v>0</v>
      </c>
      <c r="AH9" s="226">
        <v>0</v>
      </c>
      <c r="AI9" s="226">
        <v>0</v>
      </c>
      <c r="AJ9" s="226">
        <v>0</v>
      </c>
      <c r="AK9" s="226">
        <v>0</v>
      </c>
      <c r="AL9" s="226">
        <v>0</v>
      </c>
      <c r="AM9" s="226">
        <v>0</v>
      </c>
      <c r="AN9" s="227">
        <v>0</v>
      </c>
      <c r="AO9" s="236">
        <v>0</v>
      </c>
      <c r="AP9" s="226">
        <v>0</v>
      </c>
      <c r="AQ9" s="226">
        <v>0</v>
      </c>
      <c r="AR9" s="226">
        <v>0</v>
      </c>
      <c r="AS9" s="226">
        <v>0</v>
      </c>
      <c r="AT9" s="226">
        <v>0</v>
      </c>
      <c r="AU9" s="226">
        <v>0</v>
      </c>
      <c r="AV9" s="226">
        <v>0</v>
      </c>
      <c r="AW9" s="226">
        <v>0</v>
      </c>
      <c r="AX9" s="227">
        <v>0</v>
      </c>
      <c r="AY9" s="236">
        <v>0</v>
      </c>
      <c r="AZ9" s="226">
        <v>0</v>
      </c>
      <c r="BA9" s="226">
        <v>0</v>
      </c>
      <c r="BB9" s="226">
        <v>0</v>
      </c>
      <c r="BC9" s="226">
        <v>0</v>
      </c>
      <c r="BD9" s="226">
        <v>0</v>
      </c>
      <c r="BE9" s="226">
        <v>0</v>
      </c>
      <c r="BF9" s="226">
        <v>0</v>
      </c>
      <c r="BG9" s="226">
        <v>0</v>
      </c>
      <c r="BH9" s="227">
        <v>0</v>
      </c>
      <c r="BI9" s="236">
        <v>0</v>
      </c>
      <c r="BJ9" s="226">
        <v>0</v>
      </c>
      <c r="BK9" s="226">
        <v>0</v>
      </c>
      <c r="BL9" s="226">
        <v>0</v>
      </c>
      <c r="BM9" s="226">
        <v>0</v>
      </c>
      <c r="BN9" s="226">
        <v>0</v>
      </c>
      <c r="BO9" s="226">
        <v>0</v>
      </c>
      <c r="BP9" s="226">
        <v>0</v>
      </c>
      <c r="BQ9" s="226">
        <v>0</v>
      </c>
      <c r="BR9" s="227">
        <v>0</v>
      </c>
      <c r="BS9" s="236">
        <v>0</v>
      </c>
      <c r="BT9" s="226">
        <v>10000</v>
      </c>
      <c r="BU9" s="226">
        <v>0</v>
      </c>
      <c r="BV9" s="226">
        <v>0</v>
      </c>
      <c r="BW9" s="226">
        <v>0</v>
      </c>
      <c r="BX9" s="226">
        <v>0</v>
      </c>
      <c r="BY9" s="226">
        <v>0</v>
      </c>
      <c r="BZ9" s="226">
        <v>0</v>
      </c>
      <c r="CA9" s="226">
        <v>0</v>
      </c>
      <c r="CB9" s="227">
        <v>0</v>
      </c>
      <c r="CC9" s="236">
        <v>0</v>
      </c>
      <c r="CD9" s="226">
        <v>0</v>
      </c>
      <c r="CE9" s="226">
        <v>0</v>
      </c>
      <c r="CF9" s="226">
        <v>0</v>
      </c>
      <c r="CG9" s="226">
        <v>0</v>
      </c>
      <c r="CH9" s="226">
        <v>0</v>
      </c>
      <c r="CI9" s="226">
        <v>0</v>
      </c>
      <c r="CJ9" s="226">
        <v>0</v>
      </c>
      <c r="CK9" s="226">
        <v>0</v>
      </c>
      <c r="CL9" s="227">
        <v>0</v>
      </c>
      <c r="CM9" s="236">
        <v>0</v>
      </c>
      <c r="CN9" s="226">
        <v>0</v>
      </c>
      <c r="CO9" s="226">
        <v>0</v>
      </c>
      <c r="CP9" s="226">
        <v>0</v>
      </c>
      <c r="CQ9" s="226">
        <v>0</v>
      </c>
      <c r="CR9" s="226">
        <v>0</v>
      </c>
      <c r="CS9" s="226">
        <v>0</v>
      </c>
      <c r="CT9" s="226">
        <v>0</v>
      </c>
      <c r="CU9" s="226">
        <v>0</v>
      </c>
      <c r="CV9" s="227">
        <v>0</v>
      </c>
      <c r="CW9" s="236">
        <v>0</v>
      </c>
      <c r="CX9" s="226">
        <v>0</v>
      </c>
      <c r="CY9" s="226">
        <v>0</v>
      </c>
      <c r="CZ9" s="226">
        <v>0</v>
      </c>
      <c r="DA9" s="226">
        <v>0</v>
      </c>
      <c r="DB9" s="226">
        <v>0</v>
      </c>
      <c r="DC9" s="226">
        <v>0</v>
      </c>
      <c r="DD9" s="226">
        <v>0</v>
      </c>
      <c r="DE9" s="226">
        <v>0</v>
      </c>
      <c r="DF9" s="227">
        <v>0</v>
      </c>
      <c r="DG9" s="236">
        <v>0</v>
      </c>
      <c r="DH9" s="226">
        <v>0</v>
      </c>
      <c r="DI9" s="226">
        <v>0</v>
      </c>
      <c r="DJ9" s="226">
        <v>0</v>
      </c>
      <c r="DK9" s="226">
        <v>0</v>
      </c>
      <c r="DL9" s="226">
        <v>0</v>
      </c>
      <c r="DM9" s="226">
        <v>0</v>
      </c>
      <c r="DN9" s="226">
        <v>0</v>
      </c>
      <c r="DO9" s="226">
        <v>0</v>
      </c>
      <c r="DP9" s="227">
        <v>0</v>
      </c>
      <c r="DQ9" s="236">
        <v>0</v>
      </c>
      <c r="DR9" s="226">
        <v>0</v>
      </c>
      <c r="DS9" s="226">
        <v>0</v>
      </c>
      <c r="DT9" s="226">
        <v>0</v>
      </c>
      <c r="DU9" s="226">
        <v>0</v>
      </c>
      <c r="DV9" s="226">
        <v>0</v>
      </c>
      <c r="DW9" s="226">
        <v>0</v>
      </c>
      <c r="DX9" s="226">
        <v>0</v>
      </c>
      <c r="DY9" s="226">
        <v>0</v>
      </c>
      <c r="DZ9" s="227">
        <v>0</v>
      </c>
      <c r="EA9" s="236">
        <v>0</v>
      </c>
      <c r="EB9" s="226">
        <v>0</v>
      </c>
      <c r="EC9" s="226">
        <v>0</v>
      </c>
      <c r="ED9" s="226"/>
      <c r="EE9" s="226"/>
      <c r="EF9" s="226"/>
      <c r="EG9" s="226"/>
      <c r="EH9" s="226"/>
      <c r="EI9" s="226"/>
      <c r="EJ9" s="237"/>
      <c r="EK9" s="232">
        <f t="shared" si="3"/>
        <v>10000</v>
      </c>
      <c r="EL9" s="58">
        <v>0</v>
      </c>
      <c r="EM9" s="268">
        <v>0</v>
      </c>
      <c r="EN9" s="268">
        <v>0</v>
      </c>
      <c r="EO9" s="268">
        <v>0</v>
      </c>
      <c r="EP9" s="268">
        <v>0</v>
      </c>
      <c r="EQ9" s="268">
        <v>0</v>
      </c>
      <c r="ER9" s="268">
        <v>0</v>
      </c>
      <c r="ES9" s="268">
        <v>10000</v>
      </c>
      <c r="ET9" s="268">
        <v>0</v>
      </c>
      <c r="EU9" s="268">
        <v>0</v>
      </c>
      <c r="EV9" s="268">
        <v>0</v>
      </c>
      <c r="EW9" s="268">
        <v>0</v>
      </c>
      <c r="EX9" s="268">
        <v>0</v>
      </c>
      <c r="EY9" s="268">
        <v>0</v>
      </c>
      <c r="EZ9" s="268">
        <v>0</v>
      </c>
      <c r="FA9" s="268">
        <v>0</v>
      </c>
      <c r="FB9" s="268">
        <v>0</v>
      </c>
      <c r="FC9" s="268">
        <v>0</v>
      </c>
      <c r="FD9" s="268">
        <v>0</v>
      </c>
      <c r="FE9" s="269">
        <v>0</v>
      </c>
      <c r="FF9" s="280"/>
    </row>
    <row r="10" spans="1:162" ht="26.25" x14ac:dyDescent="0.4">
      <c r="A10" s="240">
        <v>9</v>
      </c>
      <c r="B10" s="233" t="s">
        <v>16</v>
      </c>
      <c r="C10" s="192"/>
      <c r="D10" s="234">
        <v>2.0799999237060547</v>
      </c>
      <c r="E10" s="234">
        <v>0.51999998092651367</v>
      </c>
      <c r="F10" s="235">
        <v>0</v>
      </c>
      <c r="G10" s="219">
        <v>12</v>
      </c>
      <c r="H10" s="219">
        <v>15</v>
      </c>
      <c r="I10" s="219">
        <v>11</v>
      </c>
      <c r="J10" s="220">
        <v>-2</v>
      </c>
      <c r="K10" s="221">
        <v>51</v>
      </c>
      <c r="L10" s="222">
        <v>0</v>
      </c>
      <c r="M10" s="222">
        <v>0</v>
      </c>
      <c r="N10" s="223">
        <v>0</v>
      </c>
      <c r="O10" s="222" t="str">
        <f t="shared" si="0"/>
        <v>&lt;1%</v>
      </c>
      <c r="P10" s="222" t="str">
        <f t="shared" si="1"/>
        <v>&lt;1%</v>
      </c>
      <c r="Q10" s="223" t="str">
        <f t="shared" si="2"/>
        <v>&lt;1%</v>
      </c>
      <c r="R10" s="224"/>
      <c r="S10" s="225"/>
      <c r="T10" s="226">
        <v>0</v>
      </c>
      <c r="U10" s="226">
        <v>0</v>
      </c>
      <c r="V10" s="226">
        <v>0</v>
      </c>
      <c r="W10" s="226">
        <v>0</v>
      </c>
      <c r="X10" s="226">
        <v>0</v>
      </c>
      <c r="Y10" s="226">
        <v>0</v>
      </c>
      <c r="Z10" s="226">
        <v>0</v>
      </c>
      <c r="AA10" s="226">
        <v>0</v>
      </c>
      <c r="AB10" s="226">
        <v>0</v>
      </c>
      <c r="AC10" s="226">
        <v>0</v>
      </c>
      <c r="AD10" s="227">
        <v>0</v>
      </c>
      <c r="AE10" s="226">
        <v>0</v>
      </c>
      <c r="AF10" s="226">
        <v>0</v>
      </c>
      <c r="AG10" s="226">
        <v>0</v>
      </c>
      <c r="AH10" s="226">
        <v>0</v>
      </c>
      <c r="AI10" s="226">
        <v>0</v>
      </c>
      <c r="AJ10" s="226">
        <v>0</v>
      </c>
      <c r="AK10" s="226">
        <v>0</v>
      </c>
      <c r="AL10" s="226">
        <v>0</v>
      </c>
      <c r="AM10" s="226">
        <v>0</v>
      </c>
      <c r="AN10" s="227">
        <v>0</v>
      </c>
      <c r="AO10" s="236">
        <v>0</v>
      </c>
      <c r="AP10" s="226">
        <v>0</v>
      </c>
      <c r="AQ10" s="226">
        <v>0</v>
      </c>
      <c r="AR10" s="226">
        <v>0</v>
      </c>
      <c r="AS10" s="226">
        <v>0</v>
      </c>
      <c r="AT10" s="226">
        <v>0</v>
      </c>
      <c r="AU10" s="226">
        <v>0</v>
      </c>
      <c r="AV10" s="226">
        <v>0</v>
      </c>
      <c r="AW10" s="226">
        <v>0</v>
      </c>
      <c r="AX10" s="227">
        <v>0</v>
      </c>
      <c r="AY10" s="236">
        <v>0</v>
      </c>
      <c r="AZ10" s="226">
        <v>0</v>
      </c>
      <c r="BA10" s="226">
        <v>0</v>
      </c>
      <c r="BB10" s="226">
        <v>0</v>
      </c>
      <c r="BC10" s="226">
        <v>0</v>
      </c>
      <c r="BD10" s="226">
        <v>0</v>
      </c>
      <c r="BE10" s="226">
        <v>0</v>
      </c>
      <c r="BF10" s="226">
        <v>0</v>
      </c>
      <c r="BG10" s="226">
        <v>0</v>
      </c>
      <c r="BH10" s="227">
        <v>0</v>
      </c>
      <c r="BI10" s="236">
        <v>0</v>
      </c>
      <c r="BJ10" s="226">
        <v>0</v>
      </c>
      <c r="BK10" s="226">
        <v>0</v>
      </c>
      <c r="BL10" s="226">
        <v>0</v>
      </c>
      <c r="BM10" s="226">
        <v>0</v>
      </c>
      <c r="BN10" s="226">
        <v>0</v>
      </c>
      <c r="BO10" s="226">
        <v>0</v>
      </c>
      <c r="BP10" s="226">
        <v>0</v>
      </c>
      <c r="BQ10" s="226">
        <v>0</v>
      </c>
      <c r="BR10" s="227">
        <v>0</v>
      </c>
      <c r="BS10" s="236">
        <v>10000</v>
      </c>
      <c r="BT10" s="226">
        <v>0</v>
      </c>
      <c r="BU10" s="226">
        <v>0</v>
      </c>
      <c r="BV10" s="226">
        <v>0</v>
      </c>
      <c r="BW10" s="226">
        <v>0</v>
      </c>
      <c r="BX10" s="226">
        <v>0</v>
      </c>
      <c r="BY10" s="226">
        <v>0</v>
      </c>
      <c r="BZ10" s="226">
        <v>0</v>
      </c>
      <c r="CA10" s="226">
        <v>0</v>
      </c>
      <c r="CB10" s="227">
        <v>0</v>
      </c>
      <c r="CC10" s="236">
        <v>0</v>
      </c>
      <c r="CD10" s="226">
        <v>0</v>
      </c>
      <c r="CE10" s="226">
        <v>0</v>
      </c>
      <c r="CF10" s="226">
        <v>0</v>
      </c>
      <c r="CG10" s="226">
        <v>0</v>
      </c>
      <c r="CH10" s="226">
        <v>0</v>
      </c>
      <c r="CI10" s="226">
        <v>0</v>
      </c>
      <c r="CJ10" s="226">
        <v>0</v>
      </c>
      <c r="CK10" s="226">
        <v>0</v>
      </c>
      <c r="CL10" s="227">
        <v>0</v>
      </c>
      <c r="CM10" s="236">
        <v>0</v>
      </c>
      <c r="CN10" s="226">
        <v>0</v>
      </c>
      <c r="CO10" s="226">
        <v>0</v>
      </c>
      <c r="CP10" s="226">
        <v>0</v>
      </c>
      <c r="CQ10" s="226">
        <v>0</v>
      </c>
      <c r="CR10" s="226">
        <v>0</v>
      </c>
      <c r="CS10" s="226">
        <v>0</v>
      </c>
      <c r="CT10" s="226">
        <v>0</v>
      </c>
      <c r="CU10" s="226">
        <v>0</v>
      </c>
      <c r="CV10" s="227">
        <v>0</v>
      </c>
      <c r="CW10" s="236">
        <v>0</v>
      </c>
      <c r="CX10" s="226">
        <v>0</v>
      </c>
      <c r="CY10" s="226">
        <v>0</v>
      </c>
      <c r="CZ10" s="226">
        <v>0</v>
      </c>
      <c r="DA10" s="226">
        <v>0</v>
      </c>
      <c r="DB10" s="226">
        <v>0</v>
      </c>
      <c r="DC10" s="226">
        <v>0</v>
      </c>
      <c r="DD10" s="226">
        <v>0</v>
      </c>
      <c r="DE10" s="226">
        <v>0</v>
      </c>
      <c r="DF10" s="227">
        <v>0</v>
      </c>
      <c r="DG10" s="236">
        <v>0</v>
      </c>
      <c r="DH10" s="226">
        <v>0</v>
      </c>
      <c r="DI10" s="226">
        <v>0</v>
      </c>
      <c r="DJ10" s="226">
        <v>0</v>
      </c>
      <c r="DK10" s="226">
        <v>0</v>
      </c>
      <c r="DL10" s="226">
        <v>0</v>
      </c>
      <c r="DM10" s="226">
        <v>0</v>
      </c>
      <c r="DN10" s="226">
        <v>0</v>
      </c>
      <c r="DO10" s="226">
        <v>0</v>
      </c>
      <c r="DP10" s="227">
        <v>0</v>
      </c>
      <c r="DQ10" s="236">
        <v>0</v>
      </c>
      <c r="DR10" s="226">
        <v>0</v>
      </c>
      <c r="DS10" s="226">
        <v>0</v>
      </c>
      <c r="DT10" s="226">
        <v>0</v>
      </c>
      <c r="DU10" s="226">
        <v>0</v>
      </c>
      <c r="DV10" s="226">
        <v>0</v>
      </c>
      <c r="DW10" s="226">
        <v>0</v>
      </c>
      <c r="DX10" s="226">
        <v>0</v>
      </c>
      <c r="DY10" s="226">
        <v>0</v>
      </c>
      <c r="DZ10" s="227">
        <v>0</v>
      </c>
      <c r="EA10" s="236">
        <v>0</v>
      </c>
      <c r="EB10" s="226">
        <v>0</v>
      </c>
      <c r="EC10" s="226">
        <v>0</v>
      </c>
      <c r="ED10" s="226"/>
      <c r="EE10" s="226"/>
      <c r="EF10" s="226"/>
      <c r="EG10" s="226"/>
      <c r="EH10" s="226"/>
      <c r="EI10" s="226"/>
      <c r="EJ10" s="237"/>
      <c r="EK10" s="232">
        <f t="shared" si="3"/>
        <v>10000</v>
      </c>
      <c r="EL10" s="58">
        <v>0</v>
      </c>
      <c r="EM10" s="268">
        <v>0</v>
      </c>
      <c r="EN10" s="268">
        <v>0</v>
      </c>
      <c r="EO10" s="268">
        <v>0</v>
      </c>
      <c r="EP10" s="268">
        <v>0</v>
      </c>
      <c r="EQ10" s="268">
        <v>0</v>
      </c>
      <c r="ER10" s="268">
        <v>0</v>
      </c>
      <c r="ES10" s="268">
        <v>0</v>
      </c>
      <c r="ET10" s="268">
        <v>10000</v>
      </c>
      <c r="EU10" s="268">
        <v>0</v>
      </c>
      <c r="EV10" s="268">
        <v>0</v>
      </c>
      <c r="EW10" s="268">
        <v>0</v>
      </c>
      <c r="EX10" s="268">
        <v>0</v>
      </c>
      <c r="EY10" s="268">
        <v>0</v>
      </c>
      <c r="EZ10" s="268">
        <v>0</v>
      </c>
      <c r="FA10" s="268">
        <v>0</v>
      </c>
      <c r="FB10" s="268">
        <v>0</v>
      </c>
      <c r="FC10" s="268">
        <v>0</v>
      </c>
      <c r="FD10" s="268">
        <v>0</v>
      </c>
      <c r="FE10" s="269">
        <v>0</v>
      </c>
      <c r="FF10" s="280"/>
    </row>
    <row r="11" spans="1:162" ht="26.25" x14ac:dyDescent="0.4">
      <c r="A11" s="240">
        <v>10</v>
      </c>
      <c r="B11" s="233" t="s">
        <v>74</v>
      </c>
      <c r="C11" s="192"/>
      <c r="D11" s="260">
        <v>1.7799999713897705</v>
      </c>
      <c r="E11" s="260">
        <v>0.75999999046325684</v>
      </c>
      <c r="F11" s="235">
        <v>0</v>
      </c>
      <c r="G11" s="261">
        <v>15</v>
      </c>
      <c r="H11" s="261">
        <v>6</v>
      </c>
      <c r="I11" s="261">
        <v>17</v>
      </c>
      <c r="J11" s="262">
        <v>-5</v>
      </c>
      <c r="K11" s="221">
        <v>51</v>
      </c>
      <c r="L11" s="263">
        <v>0</v>
      </c>
      <c r="M11" s="263">
        <v>0</v>
      </c>
      <c r="N11" s="223">
        <v>0</v>
      </c>
      <c r="O11" s="263" t="str">
        <f t="shared" si="0"/>
        <v>&lt;1%</v>
      </c>
      <c r="P11" s="263" t="str">
        <f t="shared" si="1"/>
        <v>&lt;1%</v>
      </c>
      <c r="Q11" s="223" t="str">
        <f t="shared" si="2"/>
        <v>&lt;1%</v>
      </c>
      <c r="R11" s="264"/>
      <c r="S11" s="225"/>
      <c r="T11" s="226">
        <v>0</v>
      </c>
      <c r="U11" s="226">
        <v>0</v>
      </c>
      <c r="V11" s="226">
        <v>0</v>
      </c>
      <c r="W11" s="226">
        <v>0</v>
      </c>
      <c r="X11" s="226">
        <v>0</v>
      </c>
      <c r="Y11" s="226">
        <v>0</v>
      </c>
      <c r="Z11" s="226">
        <v>0</v>
      </c>
      <c r="AA11" s="226">
        <v>0</v>
      </c>
      <c r="AB11" s="226">
        <v>0</v>
      </c>
      <c r="AC11" s="226">
        <v>0</v>
      </c>
      <c r="AD11" s="227">
        <v>0</v>
      </c>
      <c r="AE11" s="265">
        <v>0</v>
      </c>
      <c r="AF11" s="265">
        <v>0</v>
      </c>
      <c r="AG11" s="265">
        <v>0</v>
      </c>
      <c r="AH11" s="265">
        <v>0</v>
      </c>
      <c r="AI11" s="265">
        <v>0</v>
      </c>
      <c r="AJ11" s="265">
        <v>0</v>
      </c>
      <c r="AK11" s="265">
        <v>0</v>
      </c>
      <c r="AL11" s="265">
        <v>0</v>
      </c>
      <c r="AM11" s="265">
        <v>0</v>
      </c>
      <c r="AN11" s="227">
        <v>0</v>
      </c>
      <c r="AO11" s="236">
        <v>0</v>
      </c>
      <c r="AP11" s="265">
        <v>0</v>
      </c>
      <c r="AQ11" s="265">
        <v>0</v>
      </c>
      <c r="AR11" s="265">
        <v>0</v>
      </c>
      <c r="AS11" s="265">
        <v>0</v>
      </c>
      <c r="AT11" s="265">
        <v>0</v>
      </c>
      <c r="AU11" s="265">
        <v>0</v>
      </c>
      <c r="AV11" s="265">
        <v>0</v>
      </c>
      <c r="AW11" s="265">
        <v>0</v>
      </c>
      <c r="AX11" s="227">
        <v>0</v>
      </c>
      <c r="AY11" s="236">
        <v>0</v>
      </c>
      <c r="AZ11" s="265">
        <v>0</v>
      </c>
      <c r="BA11" s="265">
        <v>0</v>
      </c>
      <c r="BB11" s="265">
        <v>0</v>
      </c>
      <c r="BC11" s="265">
        <v>0</v>
      </c>
      <c r="BD11" s="265">
        <v>0</v>
      </c>
      <c r="BE11" s="265">
        <v>0</v>
      </c>
      <c r="BF11" s="265">
        <v>0</v>
      </c>
      <c r="BG11" s="265">
        <v>0</v>
      </c>
      <c r="BH11" s="227">
        <v>0</v>
      </c>
      <c r="BI11" s="236">
        <v>0</v>
      </c>
      <c r="BJ11" s="265">
        <v>0</v>
      </c>
      <c r="BK11" s="265">
        <v>0</v>
      </c>
      <c r="BL11" s="265">
        <v>0</v>
      </c>
      <c r="BM11" s="265">
        <v>0</v>
      </c>
      <c r="BN11" s="265">
        <v>0</v>
      </c>
      <c r="BO11" s="265">
        <v>0</v>
      </c>
      <c r="BP11" s="265">
        <v>0</v>
      </c>
      <c r="BQ11" s="265">
        <v>0</v>
      </c>
      <c r="BR11" s="227">
        <v>0</v>
      </c>
      <c r="BS11" s="236">
        <v>10000</v>
      </c>
      <c r="BT11" s="265">
        <v>0</v>
      </c>
      <c r="BU11" s="265">
        <v>0</v>
      </c>
      <c r="BV11" s="265">
        <v>0</v>
      </c>
      <c r="BW11" s="265">
        <v>0</v>
      </c>
      <c r="BX11" s="265">
        <v>0</v>
      </c>
      <c r="BY11" s="265">
        <v>0</v>
      </c>
      <c r="BZ11" s="265">
        <v>0</v>
      </c>
      <c r="CA11" s="265">
        <v>0</v>
      </c>
      <c r="CB11" s="227">
        <v>0</v>
      </c>
      <c r="CC11" s="236">
        <v>0</v>
      </c>
      <c r="CD11" s="265">
        <v>0</v>
      </c>
      <c r="CE11" s="265">
        <v>0</v>
      </c>
      <c r="CF11" s="265">
        <v>0</v>
      </c>
      <c r="CG11" s="265">
        <v>0</v>
      </c>
      <c r="CH11" s="265">
        <v>0</v>
      </c>
      <c r="CI11" s="265">
        <v>0</v>
      </c>
      <c r="CJ11" s="265">
        <v>0</v>
      </c>
      <c r="CK11" s="265">
        <v>0</v>
      </c>
      <c r="CL11" s="227">
        <v>0</v>
      </c>
      <c r="CM11" s="236">
        <v>0</v>
      </c>
      <c r="CN11" s="265">
        <v>0</v>
      </c>
      <c r="CO11" s="265">
        <v>0</v>
      </c>
      <c r="CP11" s="265">
        <v>0</v>
      </c>
      <c r="CQ11" s="265">
        <v>0</v>
      </c>
      <c r="CR11" s="265">
        <v>0</v>
      </c>
      <c r="CS11" s="265">
        <v>0</v>
      </c>
      <c r="CT11" s="265">
        <v>0</v>
      </c>
      <c r="CU11" s="265">
        <v>0</v>
      </c>
      <c r="CV11" s="227">
        <v>0</v>
      </c>
      <c r="CW11" s="236">
        <v>0</v>
      </c>
      <c r="CX11" s="265">
        <v>0</v>
      </c>
      <c r="CY11" s="265">
        <v>0</v>
      </c>
      <c r="CZ11" s="265">
        <v>0</v>
      </c>
      <c r="DA11" s="265">
        <v>0</v>
      </c>
      <c r="DB11" s="265">
        <v>0</v>
      </c>
      <c r="DC11" s="265">
        <v>0</v>
      </c>
      <c r="DD11" s="265">
        <v>0</v>
      </c>
      <c r="DE11" s="265">
        <v>0</v>
      </c>
      <c r="DF11" s="227">
        <v>0</v>
      </c>
      <c r="DG11" s="236">
        <v>0</v>
      </c>
      <c r="DH11" s="265">
        <v>0</v>
      </c>
      <c r="DI11" s="265">
        <v>0</v>
      </c>
      <c r="DJ11" s="265">
        <v>0</v>
      </c>
      <c r="DK11" s="265">
        <v>0</v>
      </c>
      <c r="DL11" s="265">
        <v>0</v>
      </c>
      <c r="DM11" s="265">
        <v>0</v>
      </c>
      <c r="DN11" s="265">
        <v>0</v>
      </c>
      <c r="DO11" s="265">
        <v>0</v>
      </c>
      <c r="DP11" s="227">
        <v>0</v>
      </c>
      <c r="DQ11" s="236">
        <v>0</v>
      </c>
      <c r="DR11" s="265">
        <v>0</v>
      </c>
      <c r="DS11" s="265">
        <v>0</v>
      </c>
      <c r="DT11" s="265">
        <v>0</v>
      </c>
      <c r="DU11" s="265">
        <v>0</v>
      </c>
      <c r="DV11" s="265">
        <v>0</v>
      </c>
      <c r="DW11" s="265">
        <v>0</v>
      </c>
      <c r="DX11" s="265">
        <v>0</v>
      </c>
      <c r="DY11" s="265">
        <v>0</v>
      </c>
      <c r="DZ11" s="227">
        <v>0</v>
      </c>
      <c r="EA11" s="236">
        <v>0</v>
      </c>
      <c r="EB11" s="265">
        <v>0</v>
      </c>
      <c r="EC11" s="265">
        <v>0</v>
      </c>
      <c r="ED11" s="265"/>
      <c r="EE11" s="265"/>
      <c r="EF11" s="265"/>
      <c r="EG11" s="265"/>
      <c r="EH11" s="265"/>
      <c r="EI11" s="265"/>
      <c r="EJ11" s="237"/>
      <c r="EK11" s="232">
        <f t="shared" si="3"/>
        <v>10000</v>
      </c>
      <c r="EL11" s="58">
        <v>0</v>
      </c>
      <c r="EM11" s="268">
        <v>0</v>
      </c>
      <c r="EN11" s="268">
        <v>0</v>
      </c>
      <c r="EO11" s="268">
        <v>0</v>
      </c>
      <c r="EP11" s="268">
        <v>0</v>
      </c>
      <c r="EQ11" s="268">
        <v>0</v>
      </c>
      <c r="ER11" s="268">
        <v>0</v>
      </c>
      <c r="ES11" s="268">
        <v>0</v>
      </c>
      <c r="ET11" s="268">
        <v>0</v>
      </c>
      <c r="EU11" s="268">
        <v>10000</v>
      </c>
      <c r="EV11" s="268">
        <v>0</v>
      </c>
      <c r="EW11" s="268">
        <v>0</v>
      </c>
      <c r="EX11" s="268">
        <v>0</v>
      </c>
      <c r="EY11" s="268">
        <v>0</v>
      </c>
      <c r="EZ11" s="268">
        <v>0</v>
      </c>
      <c r="FA11" s="268">
        <v>0</v>
      </c>
      <c r="FB11" s="268">
        <v>0</v>
      </c>
      <c r="FC11" s="268">
        <v>0</v>
      </c>
      <c r="FD11" s="268">
        <v>0</v>
      </c>
      <c r="FE11" s="269">
        <v>0</v>
      </c>
      <c r="FF11" s="280"/>
    </row>
    <row r="12" spans="1:162" ht="26.25" x14ac:dyDescent="0.4">
      <c r="A12" s="240">
        <v>11</v>
      </c>
      <c r="B12" s="233" t="s">
        <v>53</v>
      </c>
      <c r="C12" s="192"/>
      <c r="D12" s="260">
        <v>1.8400000333786011</v>
      </c>
      <c r="E12" s="260">
        <v>0.70999997854232788</v>
      </c>
      <c r="F12" s="235">
        <v>0</v>
      </c>
      <c r="G12" s="261">
        <v>13</v>
      </c>
      <c r="H12" s="261">
        <v>10</v>
      </c>
      <c r="I12" s="261">
        <v>15</v>
      </c>
      <c r="J12" s="262">
        <v>-18</v>
      </c>
      <c r="K12" s="221">
        <v>49</v>
      </c>
      <c r="L12" s="263">
        <v>0</v>
      </c>
      <c r="M12" s="263">
        <v>0</v>
      </c>
      <c r="N12" s="223">
        <v>0</v>
      </c>
      <c r="O12" s="263" t="str">
        <f t="shared" si="0"/>
        <v>&lt;1%</v>
      </c>
      <c r="P12" s="263" t="str">
        <f t="shared" si="1"/>
        <v>&lt;1%</v>
      </c>
      <c r="Q12" s="223" t="str">
        <f t="shared" si="2"/>
        <v>&lt;1%</v>
      </c>
      <c r="R12" s="264"/>
      <c r="S12" s="225"/>
      <c r="T12" s="226">
        <v>0</v>
      </c>
      <c r="U12" s="226">
        <v>0</v>
      </c>
      <c r="V12" s="226">
        <v>0</v>
      </c>
      <c r="W12" s="226">
        <v>0</v>
      </c>
      <c r="X12" s="226">
        <v>0</v>
      </c>
      <c r="Y12" s="226">
        <v>0</v>
      </c>
      <c r="Z12" s="226">
        <v>0</v>
      </c>
      <c r="AA12" s="226">
        <v>0</v>
      </c>
      <c r="AB12" s="226">
        <v>0</v>
      </c>
      <c r="AC12" s="226">
        <v>0</v>
      </c>
      <c r="AD12" s="227">
        <v>0</v>
      </c>
      <c r="AE12" s="265">
        <v>0</v>
      </c>
      <c r="AF12" s="265">
        <v>0</v>
      </c>
      <c r="AG12" s="265">
        <v>0</v>
      </c>
      <c r="AH12" s="265">
        <v>0</v>
      </c>
      <c r="AI12" s="265">
        <v>0</v>
      </c>
      <c r="AJ12" s="265">
        <v>0</v>
      </c>
      <c r="AK12" s="265">
        <v>0</v>
      </c>
      <c r="AL12" s="265">
        <v>0</v>
      </c>
      <c r="AM12" s="265">
        <v>0</v>
      </c>
      <c r="AN12" s="227">
        <v>0</v>
      </c>
      <c r="AO12" s="236">
        <v>0</v>
      </c>
      <c r="AP12" s="265">
        <v>0</v>
      </c>
      <c r="AQ12" s="265">
        <v>0</v>
      </c>
      <c r="AR12" s="265">
        <v>0</v>
      </c>
      <c r="AS12" s="265">
        <v>0</v>
      </c>
      <c r="AT12" s="265">
        <v>0</v>
      </c>
      <c r="AU12" s="265">
        <v>0</v>
      </c>
      <c r="AV12" s="265">
        <v>0</v>
      </c>
      <c r="AW12" s="265">
        <v>0</v>
      </c>
      <c r="AX12" s="227">
        <v>0</v>
      </c>
      <c r="AY12" s="236">
        <v>0</v>
      </c>
      <c r="AZ12" s="265">
        <v>0</v>
      </c>
      <c r="BA12" s="265">
        <v>0</v>
      </c>
      <c r="BB12" s="265">
        <v>0</v>
      </c>
      <c r="BC12" s="265">
        <v>0</v>
      </c>
      <c r="BD12" s="265">
        <v>0</v>
      </c>
      <c r="BE12" s="265">
        <v>0</v>
      </c>
      <c r="BF12" s="265">
        <v>0</v>
      </c>
      <c r="BG12" s="265">
        <v>0</v>
      </c>
      <c r="BH12" s="227">
        <v>0</v>
      </c>
      <c r="BI12" s="236">
        <v>0</v>
      </c>
      <c r="BJ12" s="265">
        <v>0</v>
      </c>
      <c r="BK12" s="265">
        <v>0</v>
      </c>
      <c r="BL12" s="265">
        <v>0</v>
      </c>
      <c r="BM12" s="265">
        <v>0</v>
      </c>
      <c r="BN12" s="265">
        <v>0</v>
      </c>
      <c r="BO12" s="265">
        <v>0</v>
      </c>
      <c r="BP12" s="265">
        <v>0</v>
      </c>
      <c r="BQ12" s="265">
        <v>10000</v>
      </c>
      <c r="BR12" s="227">
        <v>0</v>
      </c>
      <c r="BS12" s="236">
        <v>0</v>
      </c>
      <c r="BT12" s="265">
        <v>0</v>
      </c>
      <c r="BU12" s="265">
        <v>0</v>
      </c>
      <c r="BV12" s="265">
        <v>0</v>
      </c>
      <c r="BW12" s="265">
        <v>0</v>
      </c>
      <c r="BX12" s="265">
        <v>0</v>
      </c>
      <c r="BY12" s="265">
        <v>0</v>
      </c>
      <c r="BZ12" s="265">
        <v>0</v>
      </c>
      <c r="CA12" s="265">
        <v>0</v>
      </c>
      <c r="CB12" s="227">
        <v>0</v>
      </c>
      <c r="CC12" s="236">
        <v>0</v>
      </c>
      <c r="CD12" s="265">
        <v>0</v>
      </c>
      <c r="CE12" s="265">
        <v>0</v>
      </c>
      <c r="CF12" s="265">
        <v>0</v>
      </c>
      <c r="CG12" s="265">
        <v>0</v>
      </c>
      <c r="CH12" s="265">
        <v>0</v>
      </c>
      <c r="CI12" s="265">
        <v>0</v>
      </c>
      <c r="CJ12" s="265">
        <v>0</v>
      </c>
      <c r="CK12" s="265">
        <v>0</v>
      </c>
      <c r="CL12" s="227">
        <v>0</v>
      </c>
      <c r="CM12" s="236">
        <v>0</v>
      </c>
      <c r="CN12" s="265">
        <v>0</v>
      </c>
      <c r="CO12" s="265">
        <v>0</v>
      </c>
      <c r="CP12" s="265">
        <v>0</v>
      </c>
      <c r="CQ12" s="265">
        <v>0</v>
      </c>
      <c r="CR12" s="265">
        <v>0</v>
      </c>
      <c r="CS12" s="265">
        <v>0</v>
      </c>
      <c r="CT12" s="265">
        <v>0</v>
      </c>
      <c r="CU12" s="265">
        <v>0</v>
      </c>
      <c r="CV12" s="227">
        <v>0</v>
      </c>
      <c r="CW12" s="236">
        <v>0</v>
      </c>
      <c r="CX12" s="265">
        <v>0</v>
      </c>
      <c r="CY12" s="265">
        <v>0</v>
      </c>
      <c r="CZ12" s="265">
        <v>0</v>
      </c>
      <c r="DA12" s="265">
        <v>0</v>
      </c>
      <c r="DB12" s="265">
        <v>0</v>
      </c>
      <c r="DC12" s="265">
        <v>0</v>
      </c>
      <c r="DD12" s="265">
        <v>0</v>
      </c>
      <c r="DE12" s="265">
        <v>0</v>
      </c>
      <c r="DF12" s="227">
        <v>0</v>
      </c>
      <c r="DG12" s="236">
        <v>0</v>
      </c>
      <c r="DH12" s="265">
        <v>0</v>
      </c>
      <c r="DI12" s="265">
        <v>0</v>
      </c>
      <c r="DJ12" s="265">
        <v>0</v>
      </c>
      <c r="DK12" s="265">
        <v>0</v>
      </c>
      <c r="DL12" s="265">
        <v>0</v>
      </c>
      <c r="DM12" s="265">
        <v>0</v>
      </c>
      <c r="DN12" s="265">
        <v>0</v>
      </c>
      <c r="DO12" s="265">
        <v>0</v>
      </c>
      <c r="DP12" s="227">
        <v>0</v>
      </c>
      <c r="DQ12" s="236">
        <v>0</v>
      </c>
      <c r="DR12" s="265">
        <v>0</v>
      </c>
      <c r="DS12" s="265">
        <v>0</v>
      </c>
      <c r="DT12" s="265">
        <v>0</v>
      </c>
      <c r="DU12" s="265">
        <v>0</v>
      </c>
      <c r="DV12" s="265">
        <v>0</v>
      </c>
      <c r="DW12" s="265">
        <v>0</v>
      </c>
      <c r="DX12" s="265">
        <v>0</v>
      </c>
      <c r="DY12" s="265">
        <v>0</v>
      </c>
      <c r="DZ12" s="227">
        <v>0</v>
      </c>
      <c r="EA12" s="236">
        <v>0</v>
      </c>
      <c r="EB12" s="265">
        <v>0</v>
      </c>
      <c r="EC12" s="265">
        <v>0</v>
      </c>
      <c r="ED12" s="265"/>
      <c r="EE12" s="265"/>
      <c r="EF12" s="265"/>
      <c r="EG12" s="265"/>
      <c r="EH12" s="265"/>
      <c r="EI12" s="265"/>
      <c r="EJ12" s="237"/>
      <c r="EK12" s="232">
        <f t="shared" si="3"/>
        <v>10000</v>
      </c>
      <c r="EL12" s="58">
        <v>0</v>
      </c>
      <c r="EM12" s="268">
        <v>0</v>
      </c>
      <c r="EN12" s="268">
        <v>0</v>
      </c>
      <c r="EO12" s="268">
        <v>0</v>
      </c>
      <c r="EP12" s="268">
        <v>0</v>
      </c>
      <c r="EQ12" s="268">
        <v>0</v>
      </c>
      <c r="ER12" s="268">
        <v>0</v>
      </c>
      <c r="ES12" s="268">
        <v>0</v>
      </c>
      <c r="ET12" s="268">
        <v>0</v>
      </c>
      <c r="EU12" s="268">
        <v>0</v>
      </c>
      <c r="EV12" s="268">
        <v>10000</v>
      </c>
      <c r="EW12" s="268">
        <v>0</v>
      </c>
      <c r="EX12" s="268">
        <v>0</v>
      </c>
      <c r="EY12" s="268">
        <v>0</v>
      </c>
      <c r="EZ12" s="268">
        <v>0</v>
      </c>
      <c r="FA12" s="268">
        <v>0</v>
      </c>
      <c r="FB12" s="268">
        <v>0</v>
      </c>
      <c r="FC12" s="268">
        <v>0</v>
      </c>
      <c r="FD12" s="268">
        <v>0</v>
      </c>
      <c r="FE12" s="269">
        <v>0</v>
      </c>
      <c r="FF12" s="280"/>
    </row>
    <row r="13" spans="1:162" ht="26.25" x14ac:dyDescent="0.4">
      <c r="A13" s="240">
        <v>12</v>
      </c>
      <c r="B13" s="233" t="s">
        <v>28</v>
      </c>
      <c r="C13" s="192"/>
      <c r="D13" s="260">
        <v>1.8799999952316284</v>
      </c>
      <c r="E13" s="260">
        <v>0.55000001192092896</v>
      </c>
      <c r="F13" s="235">
        <v>0</v>
      </c>
      <c r="G13" s="261">
        <v>11</v>
      </c>
      <c r="H13" s="261">
        <v>15</v>
      </c>
      <c r="I13" s="261">
        <v>12</v>
      </c>
      <c r="J13" s="262">
        <v>4</v>
      </c>
      <c r="K13" s="221">
        <v>48</v>
      </c>
      <c r="L13" s="263">
        <v>0</v>
      </c>
      <c r="M13" s="263">
        <v>0</v>
      </c>
      <c r="N13" s="223">
        <v>0</v>
      </c>
      <c r="O13" s="263" t="str">
        <f t="shared" si="0"/>
        <v>&lt;1%</v>
      </c>
      <c r="P13" s="263" t="str">
        <f t="shared" si="1"/>
        <v>&lt;1%</v>
      </c>
      <c r="Q13" s="223" t="str">
        <f t="shared" si="2"/>
        <v>&lt;1%</v>
      </c>
      <c r="R13" s="264"/>
      <c r="S13" s="225"/>
      <c r="T13" s="226">
        <v>0</v>
      </c>
      <c r="U13" s="226">
        <v>0</v>
      </c>
      <c r="V13" s="226">
        <v>0</v>
      </c>
      <c r="W13" s="226">
        <v>0</v>
      </c>
      <c r="X13" s="226">
        <v>0</v>
      </c>
      <c r="Y13" s="226">
        <v>0</v>
      </c>
      <c r="Z13" s="226">
        <v>0</v>
      </c>
      <c r="AA13" s="226">
        <v>0</v>
      </c>
      <c r="AB13" s="226">
        <v>0</v>
      </c>
      <c r="AC13" s="226">
        <v>0</v>
      </c>
      <c r="AD13" s="227">
        <v>0</v>
      </c>
      <c r="AE13" s="265">
        <v>0</v>
      </c>
      <c r="AF13" s="265">
        <v>0</v>
      </c>
      <c r="AG13" s="265">
        <v>0</v>
      </c>
      <c r="AH13" s="265">
        <v>0</v>
      </c>
      <c r="AI13" s="265">
        <v>0</v>
      </c>
      <c r="AJ13" s="265">
        <v>0</v>
      </c>
      <c r="AK13" s="265">
        <v>0</v>
      </c>
      <c r="AL13" s="265">
        <v>0</v>
      </c>
      <c r="AM13" s="265">
        <v>0</v>
      </c>
      <c r="AN13" s="227">
        <v>0</v>
      </c>
      <c r="AO13" s="236">
        <v>0</v>
      </c>
      <c r="AP13" s="265">
        <v>0</v>
      </c>
      <c r="AQ13" s="265">
        <v>0</v>
      </c>
      <c r="AR13" s="265">
        <v>0</v>
      </c>
      <c r="AS13" s="265">
        <v>0</v>
      </c>
      <c r="AT13" s="265">
        <v>0</v>
      </c>
      <c r="AU13" s="265">
        <v>0</v>
      </c>
      <c r="AV13" s="265">
        <v>0</v>
      </c>
      <c r="AW13" s="265">
        <v>0</v>
      </c>
      <c r="AX13" s="227">
        <v>0</v>
      </c>
      <c r="AY13" s="236">
        <v>0</v>
      </c>
      <c r="AZ13" s="265">
        <v>0</v>
      </c>
      <c r="BA13" s="265">
        <v>0</v>
      </c>
      <c r="BB13" s="265">
        <v>0</v>
      </c>
      <c r="BC13" s="265">
        <v>0</v>
      </c>
      <c r="BD13" s="265">
        <v>0</v>
      </c>
      <c r="BE13" s="265">
        <v>0</v>
      </c>
      <c r="BF13" s="265">
        <v>0</v>
      </c>
      <c r="BG13" s="265">
        <v>0</v>
      </c>
      <c r="BH13" s="227">
        <v>0</v>
      </c>
      <c r="BI13" s="236">
        <v>0</v>
      </c>
      <c r="BJ13" s="265">
        <v>0</v>
      </c>
      <c r="BK13" s="265">
        <v>0</v>
      </c>
      <c r="BL13" s="265">
        <v>0</v>
      </c>
      <c r="BM13" s="265">
        <v>0</v>
      </c>
      <c r="BN13" s="265">
        <v>0</v>
      </c>
      <c r="BO13" s="265">
        <v>0</v>
      </c>
      <c r="BP13" s="265">
        <v>10000</v>
      </c>
      <c r="BQ13" s="265">
        <v>0</v>
      </c>
      <c r="BR13" s="227">
        <v>0</v>
      </c>
      <c r="BS13" s="236">
        <v>0</v>
      </c>
      <c r="BT13" s="265">
        <v>0</v>
      </c>
      <c r="BU13" s="265">
        <v>0</v>
      </c>
      <c r="BV13" s="265">
        <v>0</v>
      </c>
      <c r="BW13" s="265">
        <v>0</v>
      </c>
      <c r="BX13" s="265">
        <v>0</v>
      </c>
      <c r="BY13" s="265">
        <v>0</v>
      </c>
      <c r="BZ13" s="265">
        <v>0</v>
      </c>
      <c r="CA13" s="265">
        <v>0</v>
      </c>
      <c r="CB13" s="227">
        <v>0</v>
      </c>
      <c r="CC13" s="236">
        <v>0</v>
      </c>
      <c r="CD13" s="265">
        <v>0</v>
      </c>
      <c r="CE13" s="265">
        <v>0</v>
      </c>
      <c r="CF13" s="265">
        <v>0</v>
      </c>
      <c r="CG13" s="265">
        <v>0</v>
      </c>
      <c r="CH13" s="265">
        <v>0</v>
      </c>
      <c r="CI13" s="265">
        <v>0</v>
      </c>
      <c r="CJ13" s="265">
        <v>0</v>
      </c>
      <c r="CK13" s="265">
        <v>0</v>
      </c>
      <c r="CL13" s="227">
        <v>0</v>
      </c>
      <c r="CM13" s="236">
        <v>0</v>
      </c>
      <c r="CN13" s="265">
        <v>0</v>
      </c>
      <c r="CO13" s="265">
        <v>0</v>
      </c>
      <c r="CP13" s="265">
        <v>0</v>
      </c>
      <c r="CQ13" s="265">
        <v>0</v>
      </c>
      <c r="CR13" s="265">
        <v>0</v>
      </c>
      <c r="CS13" s="265">
        <v>0</v>
      </c>
      <c r="CT13" s="265">
        <v>0</v>
      </c>
      <c r="CU13" s="265">
        <v>0</v>
      </c>
      <c r="CV13" s="227">
        <v>0</v>
      </c>
      <c r="CW13" s="236">
        <v>0</v>
      </c>
      <c r="CX13" s="265">
        <v>0</v>
      </c>
      <c r="CY13" s="265">
        <v>0</v>
      </c>
      <c r="CZ13" s="265">
        <v>0</v>
      </c>
      <c r="DA13" s="265">
        <v>0</v>
      </c>
      <c r="DB13" s="265">
        <v>0</v>
      </c>
      <c r="DC13" s="265">
        <v>0</v>
      </c>
      <c r="DD13" s="265">
        <v>0</v>
      </c>
      <c r="DE13" s="265">
        <v>0</v>
      </c>
      <c r="DF13" s="227">
        <v>0</v>
      </c>
      <c r="DG13" s="236">
        <v>0</v>
      </c>
      <c r="DH13" s="265">
        <v>0</v>
      </c>
      <c r="DI13" s="265">
        <v>0</v>
      </c>
      <c r="DJ13" s="265">
        <v>0</v>
      </c>
      <c r="DK13" s="265">
        <v>0</v>
      </c>
      <c r="DL13" s="265">
        <v>0</v>
      </c>
      <c r="DM13" s="265">
        <v>0</v>
      </c>
      <c r="DN13" s="265">
        <v>0</v>
      </c>
      <c r="DO13" s="265">
        <v>0</v>
      </c>
      <c r="DP13" s="227">
        <v>0</v>
      </c>
      <c r="DQ13" s="236">
        <v>0</v>
      </c>
      <c r="DR13" s="265">
        <v>0</v>
      </c>
      <c r="DS13" s="265">
        <v>0</v>
      </c>
      <c r="DT13" s="265">
        <v>0</v>
      </c>
      <c r="DU13" s="265">
        <v>0</v>
      </c>
      <c r="DV13" s="265">
        <v>0</v>
      </c>
      <c r="DW13" s="265">
        <v>0</v>
      </c>
      <c r="DX13" s="265">
        <v>0</v>
      </c>
      <c r="DY13" s="265">
        <v>0</v>
      </c>
      <c r="DZ13" s="227">
        <v>0</v>
      </c>
      <c r="EA13" s="236">
        <v>0</v>
      </c>
      <c r="EB13" s="265">
        <v>0</v>
      </c>
      <c r="EC13" s="265">
        <v>0</v>
      </c>
      <c r="ED13" s="265"/>
      <c r="EE13" s="265"/>
      <c r="EF13" s="265"/>
      <c r="EG13" s="265"/>
      <c r="EH13" s="265"/>
      <c r="EI13" s="265"/>
      <c r="EJ13" s="237"/>
      <c r="EK13" s="232">
        <f t="shared" si="3"/>
        <v>10000</v>
      </c>
      <c r="EL13" s="58">
        <v>0</v>
      </c>
      <c r="EM13" s="268">
        <v>0</v>
      </c>
      <c r="EN13" s="268">
        <v>0</v>
      </c>
      <c r="EO13" s="268">
        <v>0</v>
      </c>
      <c r="EP13" s="268">
        <v>0</v>
      </c>
      <c r="EQ13" s="268">
        <v>0</v>
      </c>
      <c r="ER13" s="268">
        <v>0</v>
      </c>
      <c r="ES13" s="268">
        <v>0</v>
      </c>
      <c r="ET13" s="268">
        <v>0</v>
      </c>
      <c r="EU13" s="268">
        <v>0</v>
      </c>
      <c r="EV13" s="268">
        <v>0</v>
      </c>
      <c r="EW13" s="268">
        <v>10000</v>
      </c>
      <c r="EX13" s="268">
        <v>0</v>
      </c>
      <c r="EY13" s="268">
        <v>0</v>
      </c>
      <c r="EZ13" s="268">
        <v>0</v>
      </c>
      <c r="FA13" s="268">
        <v>0</v>
      </c>
      <c r="FB13" s="268">
        <v>0</v>
      </c>
      <c r="FC13" s="268">
        <v>0</v>
      </c>
      <c r="FD13" s="268">
        <v>0</v>
      </c>
      <c r="FE13" s="269">
        <v>0</v>
      </c>
      <c r="FF13" s="280"/>
    </row>
    <row r="14" spans="1:162" ht="26.25" x14ac:dyDescent="0.4">
      <c r="A14" s="240">
        <v>13</v>
      </c>
      <c r="B14" s="233" t="s">
        <v>364</v>
      </c>
      <c r="C14" s="192"/>
      <c r="D14" s="260">
        <v>1.9900000095367432</v>
      </c>
      <c r="E14" s="260">
        <v>0.79000002145767212</v>
      </c>
      <c r="F14" s="235">
        <v>0</v>
      </c>
      <c r="G14" s="261">
        <v>13</v>
      </c>
      <c r="H14" s="261">
        <v>7</v>
      </c>
      <c r="I14" s="261">
        <v>18</v>
      </c>
      <c r="J14" s="262">
        <v>-8</v>
      </c>
      <c r="K14" s="221">
        <v>46</v>
      </c>
      <c r="L14" s="263">
        <v>0</v>
      </c>
      <c r="M14" s="263">
        <v>0</v>
      </c>
      <c r="N14" s="223">
        <v>0</v>
      </c>
      <c r="O14" s="263" t="str">
        <f t="shared" si="0"/>
        <v>&lt;1%</v>
      </c>
      <c r="P14" s="263" t="str">
        <f t="shared" si="1"/>
        <v>&lt;1%</v>
      </c>
      <c r="Q14" s="223" t="str">
        <f t="shared" si="2"/>
        <v>&lt;1%</v>
      </c>
      <c r="R14" s="264"/>
      <c r="S14" s="225"/>
      <c r="T14" s="226">
        <v>0</v>
      </c>
      <c r="U14" s="226">
        <v>0</v>
      </c>
      <c r="V14" s="226">
        <v>0</v>
      </c>
      <c r="W14" s="226">
        <v>0</v>
      </c>
      <c r="X14" s="226">
        <v>0</v>
      </c>
      <c r="Y14" s="226">
        <v>0</v>
      </c>
      <c r="Z14" s="226">
        <v>0</v>
      </c>
      <c r="AA14" s="226">
        <v>0</v>
      </c>
      <c r="AB14" s="226">
        <v>0</v>
      </c>
      <c r="AC14" s="226">
        <v>0</v>
      </c>
      <c r="AD14" s="227">
        <v>0</v>
      </c>
      <c r="AE14" s="265">
        <v>0</v>
      </c>
      <c r="AF14" s="265">
        <v>0</v>
      </c>
      <c r="AG14" s="265">
        <v>0</v>
      </c>
      <c r="AH14" s="265">
        <v>0</v>
      </c>
      <c r="AI14" s="265">
        <v>0</v>
      </c>
      <c r="AJ14" s="265">
        <v>0</v>
      </c>
      <c r="AK14" s="265">
        <v>0</v>
      </c>
      <c r="AL14" s="265">
        <v>0</v>
      </c>
      <c r="AM14" s="265">
        <v>0</v>
      </c>
      <c r="AN14" s="227">
        <v>0</v>
      </c>
      <c r="AO14" s="236">
        <v>0</v>
      </c>
      <c r="AP14" s="265">
        <v>0</v>
      </c>
      <c r="AQ14" s="265">
        <v>0</v>
      </c>
      <c r="AR14" s="265">
        <v>0</v>
      </c>
      <c r="AS14" s="265">
        <v>0</v>
      </c>
      <c r="AT14" s="265">
        <v>0</v>
      </c>
      <c r="AU14" s="265">
        <v>0</v>
      </c>
      <c r="AV14" s="265">
        <v>0</v>
      </c>
      <c r="AW14" s="265">
        <v>0</v>
      </c>
      <c r="AX14" s="227">
        <v>0</v>
      </c>
      <c r="AY14" s="236">
        <v>0</v>
      </c>
      <c r="AZ14" s="265">
        <v>0</v>
      </c>
      <c r="BA14" s="265">
        <v>0</v>
      </c>
      <c r="BB14" s="265">
        <v>0</v>
      </c>
      <c r="BC14" s="265">
        <v>0</v>
      </c>
      <c r="BD14" s="265">
        <v>0</v>
      </c>
      <c r="BE14" s="265">
        <v>0</v>
      </c>
      <c r="BF14" s="265">
        <v>0</v>
      </c>
      <c r="BG14" s="265">
        <v>0</v>
      </c>
      <c r="BH14" s="227">
        <v>0</v>
      </c>
      <c r="BI14" s="236">
        <v>0</v>
      </c>
      <c r="BJ14" s="265">
        <v>0</v>
      </c>
      <c r="BK14" s="265">
        <v>0</v>
      </c>
      <c r="BL14" s="265">
        <v>0</v>
      </c>
      <c r="BM14" s="265">
        <v>0</v>
      </c>
      <c r="BN14" s="265">
        <v>10000</v>
      </c>
      <c r="BO14" s="265">
        <v>0</v>
      </c>
      <c r="BP14" s="265">
        <v>0</v>
      </c>
      <c r="BQ14" s="265">
        <v>0</v>
      </c>
      <c r="BR14" s="227">
        <v>0</v>
      </c>
      <c r="BS14" s="236">
        <v>0</v>
      </c>
      <c r="BT14" s="265">
        <v>0</v>
      </c>
      <c r="BU14" s="265">
        <v>0</v>
      </c>
      <c r="BV14" s="265">
        <v>0</v>
      </c>
      <c r="BW14" s="265">
        <v>0</v>
      </c>
      <c r="BX14" s="265">
        <v>0</v>
      </c>
      <c r="BY14" s="265">
        <v>0</v>
      </c>
      <c r="BZ14" s="265">
        <v>0</v>
      </c>
      <c r="CA14" s="265">
        <v>0</v>
      </c>
      <c r="CB14" s="227">
        <v>0</v>
      </c>
      <c r="CC14" s="236">
        <v>0</v>
      </c>
      <c r="CD14" s="265">
        <v>0</v>
      </c>
      <c r="CE14" s="265">
        <v>0</v>
      </c>
      <c r="CF14" s="265">
        <v>0</v>
      </c>
      <c r="CG14" s="265">
        <v>0</v>
      </c>
      <c r="CH14" s="265">
        <v>0</v>
      </c>
      <c r="CI14" s="265">
        <v>0</v>
      </c>
      <c r="CJ14" s="265">
        <v>0</v>
      </c>
      <c r="CK14" s="265">
        <v>0</v>
      </c>
      <c r="CL14" s="227">
        <v>0</v>
      </c>
      <c r="CM14" s="236">
        <v>0</v>
      </c>
      <c r="CN14" s="265">
        <v>0</v>
      </c>
      <c r="CO14" s="265">
        <v>0</v>
      </c>
      <c r="CP14" s="265">
        <v>0</v>
      </c>
      <c r="CQ14" s="265">
        <v>0</v>
      </c>
      <c r="CR14" s="265">
        <v>0</v>
      </c>
      <c r="CS14" s="265">
        <v>0</v>
      </c>
      <c r="CT14" s="265">
        <v>0</v>
      </c>
      <c r="CU14" s="265">
        <v>0</v>
      </c>
      <c r="CV14" s="227">
        <v>0</v>
      </c>
      <c r="CW14" s="236">
        <v>0</v>
      </c>
      <c r="CX14" s="265">
        <v>0</v>
      </c>
      <c r="CY14" s="265">
        <v>0</v>
      </c>
      <c r="CZ14" s="265">
        <v>0</v>
      </c>
      <c r="DA14" s="265">
        <v>0</v>
      </c>
      <c r="DB14" s="265">
        <v>0</v>
      </c>
      <c r="DC14" s="265">
        <v>0</v>
      </c>
      <c r="DD14" s="265">
        <v>0</v>
      </c>
      <c r="DE14" s="265">
        <v>0</v>
      </c>
      <c r="DF14" s="227">
        <v>0</v>
      </c>
      <c r="DG14" s="236">
        <v>0</v>
      </c>
      <c r="DH14" s="265">
        <v>0</v>
      </c>
      <c r="DI14" s="265">
        <v>0</v>
      </c>
      <c r="DJ14" s="265">
        <v>0</v>
      </c>
      <c r="DK14" s="265">
        <v>0</v>
      </c>
      <c r="DL14" s="265">
        <v>0</v>
      </c>
      <c r="DM14" s="265">
        <v>0</v>
      </c>
      <c r="DN14" s="265">
        <v>0</v>
      </c>
      <c r="DO14" s="265">
        <v>0</v>
      </c>
      <c r="DP14" s="227">
        <v>0</v>
      </c>
      <c r="DQ14" s="236">
        <v>0</v>
      </c>
      <c r="DR14" s="265">
        <v>0</v>
      </c>
      <c r="DS14" s="265">
        <v>0</v>
      </c>
      <c r="DT14" s="265">
        <v>0</v>
      </c>
      <c r="DU14" s="265">
        <v>0</v>
      </c>
      <c r="DV14" s="265">
        <v>0</v>
      </c>
      <c r="DW14" s="265">
        <v>0</v>
      </c>
      <c r="DX14" s="265">
        <v>0</v>
      </c>
      <c r="DY14" s="265">
        <v>0</v>
      </c>
      <c r="DZ14" s="227">
        <v>0</v>
      </c>
      <c r="EA14" s="236">
        <v>0</v>
      </c>
      <c r="EB14" s="265">
        <v>0</v>
      </c>
      <c r="EC14" s="265">
        <v>0</v>
      </c>
      <c r="ED14" s="265"/>
      <c r="EE14" s="265"/>
      <c r="EF14" s="265"/>
      <c r="EG14" s="265"/>
      <c r="EH14" s="265"/>
      <c r="EI14" s="265"/>
      <c r="EJ14" s="237"/>
      <c r="EK14" s="232">
        <f t="shared" si="3"/>
        <v>10000</v>
      </c>
      <c r="EL14" s="58">
        <v>0</v>
      </c>
      <c r="EM14" s="268">
        <v>0</v>
      </c>
      <c r="EN14" s="268">
        <v>0</v>
      </c>
      <c r="EO14" s="268">
        <v>0</v>
      </c>
      <c r="EP14" s="268">
        <v>0</v>
      </c>
      <c r="EQ14" s="268">
        <v>0</v>
      </c>
      <c r="ER14" s="268">
        <v>0</v>
      </c>
      <c r="ES14" s="268">
        <v>0</v>
      </c>
      <c r="ET14" s="268">
        <v>0</v>
      </c>
      <c r="EU14" s="268">
        <v>0</v>
      </c>
      <c r="EV14" s="268">
        <v>0</v>
      </c>
      <c r="EW14" s="268">
        <v>0</v>
      </c>
      <c r="EX14" s="268">
        <v>10000</v>
      </c>
      <c r="EY14" s="268">
        <v>0</v>
      </c>
      <c r="EZ14" s="268">
        <v>0</v>
      </c>
      <c r="FA14" s="268">
        <v>0</v>
      </c>
      <c r="FB14" s="268">
        <v>0</v>
      </c>
      <c r="FC14" s="268">
        <v>0</v>
      </c>
      <c r="FD14" s="268">
        <v>0</v>
      </c>
      <c r="FE14" s="269">
        <v>0</v>
      </c>
      <c r="FF14" s="280"/>
    </row>
    <row r="15" spans="1:162" ht="26.25" x14ac:dyDescent="0.4">
      <c r="A15" s="240">
        <v>14</v>
      </c>
      <c r="B15" s="233" t="s">
        <v>10</v>
      </c>
      <c r="C15" s="192"/>
      <c r="D15" s="260">
        <v>2.0199999809265137</v>
      </c>
      <c r="E15" s="260">
        <v>0.64999997615814209</v>
      </c>
      <c r="F15" s="235">
        <v>0</v>
      </c>
      <c r="G15" s="219">
        <v>13</v>
      </c>
      <c r="H15" s="219">
        <v>6</v>
      </c>
      <c r="I15" s="219">
        <v>19</v>
      </c>
      <c r="J15" s="220">
        <v>-2</v>
      </c>
      <c r="K15" s="221">
        <v>45</v>
      </c>
      <c r="L15" s="222">
        <v>0</v>
      </c>
      <c r="M15" s="222">
        <v>0</v>
      </c>
      <c r="N15" s="223">
        <v>0</v>
      </c>
      <c r="O15" s="222" t="str">
        <f t="shared" si="0"/>
        <v>&lt;1%</v>
      </c>
      <c r="P15" s="222" t="str">
        <f t="shared" si="1"/>
        <v>&lt;1%</v>
      </c>
      <c r="Q15" s="223" t="str">
        <f t="shared" si="2"/>
        <v>&lt;1%</v>
      </c>
      <c r="R15" s="224"/>
      <c r="S15" s="225"/>
      <c r="T15" s="226">
        <v>0</v>
      </c>
      <c r="U15" s="226">
        <v>0</v>
      </c>
      <c r="V15" s="226">
        <v>0</v>
      </c>
      <c r="W15" s="226">
        <v>0</v>
      </c>
      <c r="X15" s="226">
        <v>0</v>
      </c>
      <c r="Y15" s="226">
        <v>0</v>
      </c>
      <c r="Z15" s="226">
        <v>0</v>
      </c>
      <c r="AA15" s="226">
        <v>0</v>
      </c>
      <c r="AB15" s="226">
        <v>0</v>
      </c>
      <c r="AC15" s="226">
        <v>0</v>
      </c>
      <c r="AD15" s="227">
        <v>0</v>
      </c>
      <c r="AE15" s="265">
        <v>0</v>
      </c>
      <c r="AF15" s="265">
        <v>0</v>
      </c>
      <c r="AG15" s="265">
        <v>0</v>
      </c>
      <c r="AH15" s="265">
        <v>0</v>
      </c>
      <c r="AI15" s="265">
        <v>0</v>
      </c>
      <c r="AJ15" s="265">
        <v>0</v>
      </c>
      <c r="AK15" s="265">
        <v>0</v>
      </c>
      <c r="AL15" s="265">
        <v>0</v>
      </c>
      <c r="AM15" s="265">
        <v>0</v>
      </c>
      <c r="AN15" s="227">
        <v>0</v>
      </c>
      <c r="AO15" s="236">
        <v>0</v>
      </c>
      <c r="AP15" s="265">
        <v>0</v>
      </c>
      <c r="AQ15" s="265">
        <v>0</v>
      </c>
      <c r="AR15" s="265">
        <v>0</v>
      </c>
      <c r="AS15" s="265">
        <v>0</v>
      </c>
      <c r="AT15" s="265">
        <v>0</v>
      </c>
      <c r="AU15" s="265">
        <v>0</v>
      </c>
      <c r="AV15" s="265">
        <v>0</v>
      </c>
      <c r="AW15" s="265">
        <v>0</v>
      </c>
      <c r="AX15" s="227">
        <v>0</v>
      </c>
      <c r="AY15" s="236">
        <v>0</v>
      </c>
      <c r="AZ15" s="265">
        <v>0</v>
      </c>
      <c r="BA15" s="265">
        <v>0</v>
      </c>
      <c r="BB15" s="265">
        <v>0</v>
      </c>
      <c r="BC15" s="265">
        <v>0</v>
      </c>
      <c r="BD15" s="265">
        <v>0</v>
      </c>
      <c r="BE15" s="265">
        <v>0</v>
      </c>
      <c r="BF15" s="265">
        <v>0</v>
      </c>
      <c r="BG15" s="265">
        <v>0</v>
      </c>
      <c r="BH15" s="227">
        <v>0</v>
      </c>
      <c r="BI15" s="236">
        <v>0</v>
      </c>
      <c r="BJ15" s="265">
        <v>0</v>
      </c>
      <c r="BK15" s="265">
        <v>0</v>
      </c>
      <c r="BL15" s="265">
        <v>0</v>
      </c>
      <c r="BM15" s="265">
        <v>10000</v>
      </c>
      <c r="BN15" s="265">
        <v>0</v>
      </c>
      <c r="BO15" s="265">
        <v>0</v>
      </c>
      <c r="BP15" s="265">
        <v>0</v>
      </c>
      <c r="BQ15" s="265">
        <v>0</v>
      </c>
      <c r="BR15" s="227">
        <v>0</v>
      </c>
      <c r="BS15" s="236">
        <v>0</v>
      </c>
      <c r="BT15" s="265">
        <v>0</v>
      </c>
      <c r="BU15" s="265">
        <v>0</v>
      </c>
      <c r="BV15" s="265">
        <v>0</v>
      </c>
      <c r="BW15" s="265">
        <v>0</v>
      </c>
      <c r="BX15" s="265">
        <v>0</v>
      </c>
      <c r="BY15" s="265">
        <v>0</v>
      </c>
      <c r="BZ15" s="265">
        <v>0</v>
      </c>
      <c r="CA15" s="265">
        <v>0</v>
      </c>
      <c r="CB15" s="227">
        <v>0</v>
      </c>
      <c r="CC15" s="236">
        <v>0</v>
      </c>
      <c r="CD15" s="265">
        <v>0</v>
      </c>
      <c r="CE15" s="265">
        <v>0</v>
      </c>
      <c r="CF15" s="265">
        <v>0</v>
      </c>
      <c r="CG15" s="265">
        <v>0</v>
      </c>
      <c r="CH15" s="265">
        <v>0</v>
      </c>
      <c r="CI15" s="265">
        <v>0</v>
      </c>
      <c r="CJ15" s="265">
        <v>0</v>
      </c>
      <c r="CK15" s="265">
        <v>0</v>
      </c>
      <c r="CL15" s="227">
        <v>0</v>
      </c>
      <c r="CM15" s="236">
        <v>0</v>
      </c>
      <c r="CN15" s="265">
        <v>0</v>
      </c>
      <c r="CO15" s="265">
        <v>0</v>
      </c>
      <c r="CP15" s="265">
        <v>0</v>
      </c>
      <c r="CQ15" s="265">
        <v>0</v>
      </c>
      <c r="CR15" s="265">
        <v>0</v>
      </c>
      <c r="CS15" s="265">
        <v>0</v>
      </c>
      <c r="CT15" s="265">
        <v>0</v>
      </c>
      <c r="CU15" s="265">
        <v>0</v>
      </c>
      <c r="CV15" s="227">
        <v>0</v>
      </c>
      <c r="CW15" s="236">
        <v>0</v>
      </c>
      <c r="CX15" s="265">
        <v>0</v>
      </c>
      <c r="CY15" s="265">
        <v>0</v>
      </c>
      <c r="CZ15" s="265">
        <v>0</v>
      </c>
      <c r="DA15" s="265">
        <v>0</v>
      </c>
      <c r="DB15" s="265">
        <v>0</v>
      </c>
      <c r="DC15" s="265">
        <v>0</v>
      </c>
      <c r="DD15" s="265">
        <v>0</v>
      </c>
      <c r="DE15" s="265">
        <v>0</v>
      </c>
      <c r="DF15" s="227">
        <v>0</v>
      </c>
      <c r="DG15" s="236">
        <v>0</v>
      </c>
      <c r="DH15" s="265">
        <v>0</v>
      </c>
      <c r="DI15" s="265">
        <v>0</v>
      </c>
      <c r="DJ15" s="265">
        <v>0</v>
      </c>
      <c r="DK15" s="265">
        <v>0</v>
      </c>
      <c r="DL15" s="265">
        <v>0</v>
      </c>
      <c r="DM15" s="265">
        <v>0</v>
      </c>
      <c r="DN15" s="265">
        <v>0</v>
      </c>
      <c r="DO15" s="265">
        <v>0</v>
      </c>
      <c r="DP15" s="227">
        <v>0</v>
      </c>
      <c r="DQ15" s="236">
        <v>0</v>
      </c>
      <c r="DR15" s="265">
        <v>0</v>
      </c>
      <c r="DS15" s="265">
        <v>0</v>
      </c>
      <c r="DT15" s="265">
        <v>0</v>
      </c>
      <c r="DU15" s="265">
        <v>0</v>
      </c>
      <c r="DV15" s="265">
        <v>0</v>
      </c>
      <c r="DW15" s="265">
        <v>0</v>
      </c>
      <c r="DX15" s="265">
        <v>0</v>
      </c>
      <c r="DY15" s="265">
        <v>0</v>
      </c>
      <c r="DZ15" s="227">
        <v>0</v>
      </c>
      <c r="EA15" s="236">
        <v>0</v>
      </c>
      <c r="EB15" s="265">
        <v>0</v>
      </c>
      <c r="EC15" s="265">
        <v>0</v>
      </c>
      <c r="ED15" s="265"/>
      <c r="EE15" s="265"/>
      <c r="EF15" s="265"/>
      <c r="EG15" s="265"/>
      <c r="EH15" s="265"/>
      <c r="EI15" s="265"/>
      <c r="EJ15" s="237"/>
      <c r="EK15" s="232">
        <f t="shared" si="3"/>
        <v>10000</v>
      </c>
      <c r="EL15" s="58">
        <v>0</v>
      </c>
      <c r="EM15" s="268">
        <v>0</v>
      </c>
      <c r="EN15" s="268">
        <v>0</v>
      </c>
      <c r="EO15" s="268">
        <v>0</v>
      </c>
      <c r="EP15" s="268">
        <v>0</v>
      </c>
      <c r="EQ15" s="268">
        <v>0</v>
      </c>
      <c r="ER15" s="268">
        <v>0</v>
      </c>
      <c r="ES15" s="268">
        <v>0</v>
      </c>
      <c r="ET15" s="268">
        <v>0</v>
      </c>
      <c r="EU15" s="268">
        <v>0</v>
      </c>
      <c r="EV15" s="268">
        <v>0</v>
      </c>
      <c r="EW15" s="268">
        <v>0</v>
      </c>
      <c r="EX15" s="268">
        <v>0</v>
      </c>
      <c r="EY15" s="268">
        <v>10000</v>
      </c>
      <c r="EZ15" s="268">
        <v>0</v>
      </c>
      <c r="FA15" s="268">
        <v>0</v>
      </c>
      <c r="FB15" s="268">
        <v>0</v>
      </c>
      <c r="FC15" s="268">
        <v>0</v>
      </c>
      <c r="FD15" s="268">
        <v>0</v>
      </c>
      <c r="FE15" s="269">
        <v>0</v>
      </c>
      <c r="FF15" s="280"/>
    </row>
    <row r="16" spans="1:162" ht="26.25" x14ac:dyDescent="0.4">
      <c r="A16" s="240">
        <v>15</v>
      </c>
      <c r="B16" s="233" t="s">
        <v>61</v>
      </c>
      <c r="C16" s="238"/>
      <c r="D16" s="234">
        <v>1.8200000524520874</v>
      </c>
      <c r="E16" s="234">
        <v>1.1000000238418579</v>
      </c>
      <c r="F16" s="235">
        <v>0</v>
      </c>
      <c r="G16" s="219">
        <v>9</v>
      </c>
      <c r="H16" s="219">
        <v>13</v>
      </c>
      <c r="I16" s="219">
        <v>16</v>
      </c>
      <c r="J16" s="220">
        <v>-24</v>
      </c>
      <c r="K16" s="221">
        <v>40</v>
      </c>
      <c r="L16" s="222">
        <v>0</v>
      </c>
      <c r="M16" s="222">
        <v>0</v>
      </c>
      <c r="N16" s="223">
        <v>0</v>
      </c>
      <c r="O16" s="222" t="str">
        <f t="shared" si="0"/>
        <v>&lt;1%</v>
      </c>
      <c r="P16" s="222" t="str">
        <f t="shared" si="1"/>
        <v>&lt;1%</v>
      </c>
      <c r="Q16" s="223" t="str">
        <f t="shared" si="2"/>
        <v>&lt;1%</v>
      </c>
      <c r="R16" s="224"/>
      <c r="S16" s="225"/>
      <c r="T16" s="226">
        <v>0</v>
      </c>
      <c r="U16" s="226">
        <v>0</v>
      </c>
      <c r="V16" s="226">
        <v>0</v>
      </c>
      <c r="W16" s="226">
        <v>0</v>
      </c>
      <c r="X16" s="226">
        <v>0</v>
      </c>
      <c r="Y16" s="226">
        <v>0</v>
      </c>
      <c r="Z16" s="226">
        <v>0</v>
      </c>
      <c r="AA16" s="226">
        <v>0</v>
      </c>
      <c r="AB16" s="226">
        <v>0</v>
      </c>
      <c r="AC16" s="226">
        <v>0</v>
      </c>
      <c r="AD16" s="227">
        <v>0</v>
      </c>
      <c r="AE16" s="226">
        <v>0</v>
      </c>
      <c r="AF16" s="226">
        <v>0</v>
      </c>
      <c r="AG16" s="226">
        <v>0</v>
      </c>
      <c r="AH16" s="226">
        <v>0</v>
      </c>
      <c r="AI16" s="226">
        <v>0</v>
      </c>
      <c r="AJ16" s="226">
        <v>0</v>
      </c>
      <c r="AK16" s="226">
        <v>0</v>
      </c>
      <c r="AL16" s="226">
        <v>0</v>
      </c>
      <c r="AM16" s="226">
        <v>0</v>
      </c>
      <c r="AN16" s="227">
        <v>0</v>
      </c>
      <c r="AO16" s="236">
        <v>0</v>
      </c>
      <c r="AP16" s="226">
        <v>0</v>
      </c>
      <c r="AQ16" s="226">
        <v>0</v>
      </c>
      <c r="AR16" s="226">
        <v>0</v>
      </c>
      <c r="AS16" s="226">
        <v>0</v>
      </c>
      <c r="AT16" s="226">
        <v>0</v>
      </c>
      <c r="AU16" s="226">
        <v>0</v>
      </c>
      <c r="AV16" s="226">
        <v>0</v>
      </c>
      <c r="AW16" s="226">
        <v>0</v>
      </c>
      <c r="AX16" s="227">
        <v>0</v>
      </c>
      <c r="AY16" s="236">
        <v>0</v>
      </c>
      <c r="AZ16" s="226">
        <v>0</v>
      </c>
      <c r="BA16" s="226">
        <v>0</v>
      </c>
      <c r="BB16" s="226">
        <v>0</v>
      </c>
      <c r="BC16" s="226">
        <v>0</v>
      </c>
      <c r="BD16" s="226">
        <v>0</v>
      </c>
      <c r="BE16" s="226">
        <v>0</v>
      </c>
      <c r="BF16" s="226">
        <v>0</v>
      </c>
      <c r="BG16" s="226">
        <v>0</v>
      </c>
      <c r="BH16" s="227">
        <v>10000</v>
      </c>
      <c r="BI16" s="236">
        <v>0</v>
      </c>
      <c r="BJ16" s="226">
        <v>0</v>
      </c>
      <c r="BK16" s="226">
        <v>0</v>
      </c>
      <c r="BL16" s="226">
        <v>0</v>
      </c>
      <c r="BM16" s="226">
        <v>0</v>
      </c>
      <c r="BN16" s="226">
        <v>0</v>
      </c>
      <c r="BO16" s="226">
        <v>0</v>
      </c>
      <c r="BP16" s="226">
        <v>0</v>
      </c>
      <c r="BQ16" s="226">
        <v>0</v>
      </c>
      <c r="BR16" s="227">
        <v>0</v>
      </c>
      <c r="BS16" s="236">
        <v>0</v>
      </c>
      <c r="BT16" s="226">
        <v>0</v>
      </c>
      <c r="BU16" s="226">
        <v>0</v>
      </c>
      <c r="BV16" s="226">
        <v>0</v>
      </c>
      <c r="BW16" s="226">
        <v>0</v>
      </c>
      <c r="BX16" s="226">
        <v>0</v>
      </c>
      <c r="BY16" s="226">
        <v>0</v>
      </c>
      <c r="BZ16" s="226">
        <v>0</v>
      </c>
      <c r="CA16" s="226">
        <v>0</v>
      </c>
      <c r="CB16" s="227">
        <v>0</v>
      </c>
      <c r="CC16" s="236">
        <v>0</v>
      </c>
      <c r="CD16" s="226">
        <v>0</v>
      </c>
      <c r="CE16" s="226">
        <v>0</v>
      </c>
      <c r="CF16" s="226">
        <v>0</v>
      </c>
      <c r="CG16" s="226">
        <v>0</v>
      </c>
      <c r="CH16" s="226">
        <v>0</v>
      </c>
      <c r="CI16" s="226">
        <v>0</v>
      </c>
      <c r="CJ16" s="226">
        <v>0</v>
      </c>
      <c r="CK16" s="226">
        <v>0</v>
      </c>
      <c r="CL16" s="227">
        <v>0</v>
      </c>
      <c r="CM16" s="236">
        <v>0</v>
      </c>
      <c r="CN16" s="226">
        <v>0</v>
      </c>
      <c r="CO16" s="226">
        <v>0</v>
      </c>
      <c r="CP16" s="226">
        <v>0</v>
      </c>
      <c r="CQ16" s="226">
        <v>0</v>
      </c>
      <c r="CR16" s="226">
        <v>0</v>
      </c>
      <c r="CS16" s="226">
        <v>0</v>
      </c>
      <c r="CT16" s="226">
        <v>0</v>
      </c>
      <c r="CU16" s="226">
        <v>0</v>
      </c>
      <c r="CV16" s="227">
        <v>0</v>
      </c>
      <c r="CW16" s="236">
        <v>0</v>
      </c>
      <c r="CX16" s="226">
        <v>0</v>
      </c>
      <c r="CY16" s="226">
        <v>0</v>
      </c>
      <c r="CZ16" s="226">
        <v>0</v>
      </c>
      <c r="DA16" s="226">
        <v>0</v>
      </c>
      <c r="DB16" s="226">
        <v>0</v>
      </c>
      <c r="DC16" s="226">
        <v>0</v>
      </c>
      <c r="DD16" s="226">
        <v>0</v>
      </c>
      <c r="DE16" s="226">
        <v>0</v>
      </c>
      <c r="DF16" s="227">
        <v>0</v>
      </c>
      <c r="DG16" s="236">
        <v>0</v>
      </c>
      <c r="DH16" s="226">
        <v>0</v>
      </c>
      <c r="DI16" s="226">
        <v>0</v>
      </c>
      <c r="DJ16" s="226">
        <v>0</v>
      </c>
      <c r="DK16" s="226">
        <v>0</v>
      </c>
      <c r="DL16" s="226">
        <v>0</v>
      </c>
      <c r="DM16" s="226">
        <v>0</v>
      </c>
      <c r="DN16" s="226">
        <v>0</v>
      </c>
      <c r="DO16" s="226">
        <v>0</v>
      </c>
      <c r="DP16" s="227">
        <v>0</v>
      </c>
      <c r="DQ16" s="236">
        <v>0</v>
      </c>
      <c r="DR16" s="226">
        <v>0</v>
      </c>
      <c r="DS16" s="226">
        <v>0</v>
      </c>
      <c r="DT16" s="226">
        <v>0</v>
      </c>
      <c r="DU16" s="226">
        <v>0</v>
      </c>
      <c r="DV16" s="226">
        <v>0</v>
      </c>
      <c r="DW16" s="226">
        <v>0</v>
      </c>
      <c r="DX16" s="226">
        <v>0</v>
      </c>
      <c r="DY16" s="226">
        <v>0</v>
      </c>
      <c r="DZ16" s="227">
        <v>0</v>
      </c>
      <c r="EA16" s="236">
        <v>0</v>
      </c>
      <c r="EB16" s="226">
        <v>0</v>
      </c>
      <c r="EC16" s="226">
        <v>0</v>
      </c>
      <c r="ED16" s="226"/>
      <c r="EE16" s="226"/>
      <c r="EF16" s="226"/>
      <c r="EG16" s="226"/>
      <c r="EH16" s="226"/>
      <c r="EI16" s="226"/>
      <c r="EJ16" s="237"/>
      <c r="EK16" s="232">
        <f t="shared" si="3"/>
        <v>10000</v>
      </c>
      <c r="EL16" s="58">
        <v>0</v>
      </c>
      <c r="EM16" s="268">
        <v>0</v>
      </c>
      <c r="EN16" s="268">
        <v>0</v>
      </c>
      <c r="EO16" s="268">
        <v>0</v>
      </c>
      <c r="EP16" s="268">
        <v>0</v>
      </c>
      <c r="EQ16" s="268">
        <v>0</v>
      </c>
      <c r="ER16" s="268">
        <v>0</v>
      </c>
      <c r="ES16" s="268">
        <v>0</v>
      </c>
      <c r="ET16" s="268">
        <v>0</v>
      </c>
      <c r="EU16" s="268">
        <v>0</v>
      </c>
      <c r="EV16" s="268">
        <v>0</v>
      </c>
      <c r="EW16" s="268">
        <v>0</v>
      </c>
      <c r="EX16" s="268">
        <v>0</v>
      </c>
      <c r="EY16" s="268">
        <v>0</v>
      </c>
      <c r="EZ16" s="268">
        <v>10000</v>
      </c>
      <c r="FA16" s="268">
        <v>0</v>
      </c>
      <c r="FB16" s="268">
        <v>0</v>
      </c>
      <c r="FC16" s="268">
        <v>0</v>
      </c>
      <c r="FD16" s="268">
        <v>0</v>
      </c>
      <c r="FE16" s="269">
        <v>0</v>
      </c>
      <c r="FF16" s="280"/>
    </row>
    <row r="17" spans="1:162" ht="26.25" x14ac:dyDescent="0.4">
      <c r="A17" s="240">
        <v>16</v>
      </c>
      <c r="B17" s="233" t="s">
        <v>32</v>
      </c>
      <c r="C17" s="192"/>
      <c r="D17" s="260">
        <v>1.7699999809265137</v>
      </c>
      <c r="E17" s="260">
        <v>0.99000000953674316</v>
      </c>
      <c r="F17" s="235">
        <v>0</v>
      </c>
      <c r="G17" s="261">
        <v>11</v>
      </c>
      <c r="H17" s="261">
        <v>6</v>
      </c>
      <c r="I17" s="261">
        <v>21</v>
      </c>
      <c r="J17" s="262">
        <v>-23</v>
      </c>
      <c r="K17" s="221">
        <v>39</v>
      </c>
      <c r="L17" s="263">
        <v>0</v>
      </c>
      <c r="M17" s="263">
        <v>0</v>
      </c>
      <c r="N17" s="223">
        <v>0</v>
      </c>
      <c r="O17" s="263" t="str">
        <f t="shared" si="0"/>
        <v>&lt;1%</v>
      </c>
      <c r="P17" s="263" t="str">
        <f t="shared" si="1"/>
        <v>&lt;1%</v>
      </c>
      <c r="Q17" s="223" t="str">
        <f t="shared" si="2"/>
        <v>&lt;1%</v>
      </c>
      <c r="R17" s="264"/>
      <c r="S17" s="225"/>
      <c r="T17" s="226">
        <v>0</v>
      </c>
      <c r="U17" s="226">
        <v>0</v>
      </c>
      <c r="V17" s="226">
        <v>0</v>
      </c>
      <c r="W17" s="226">
        <v>0</v>
      </c>
      <c r="X17" s="226">
        <v>0</v>
      </c>
      <c r="Y17" s="226">
        <v>0</v>
      </c>
      <c r="Z17" s="226">
        <v>0</v>
      </c>
      <c r="AA17" s="226">
        <v>0</v>
      </c>
      <c r="AB17" s="226">
        <v>0</v>
      </c>
      <c r="AC17" s="226">
        <v>0</v>
      </c>
      <c r="AD17" s="227">
        <v>0</v>
      </c>
      <c r="AE17" s="265">
        <v>0</v>
      </c>
      <c r="AF17" s="265">
        <v>0</v>
      </c>
      <c r="AG17" s="265">
        <v>0</v>
      </c>
      <c r="AH17" s="265">
        <v>0</v>
      </c>
      <c r="AI17" s="265">
        <v>0</v>
      </c>
      <c r="AJ17" s="265">
        <v>0</v>
      </c>
      <c r="AK17" s="265">
        <v>0</v>
      </c>
      <c r="AL17" s="265">
        <v>0</v>
      </c>
      <c r="AM17" s="265">
        <v>0</v>
      </c>
      <c r="AN17" s="227">
        <v>0</v>
      </c>
      <c r="AO17" s="236">
        <v>0</v>
      </c>
      <c r="AP17" s="265">
        <v>0</v>
      </c>
      <c r="AQ17" s="265">
        <v>0</v>
      </c>
      <c r="AR17" s="265">
        <v>0</v>
      </c>
      <c r="AS17" s="265">
        <v>0</v>
      </c>
      <c r="AT17" s="265">
        <v>0</v>
      </c>
      <c r="AU17" s="265">
        <v>0</v>
      </c>
      <c r="AV17" s="265">
        <v>0</v>
      </c>
      <c r="AW17" s="265">
        <v>0</v>
      </c>
      <c r="AX17" s="227">
        <v>0</v>
      </c>
      <c r="AY17" s="236">
        <v>0</v>
      </c>
      <c r="AZ17" s="265">
        <v>0</v>
      </c>
      <c r="BA17" s="265">
        <v>0</v>
      </c>
      <c r="BB17" s="265">
        <v>0</v>
      </c>
      <c r="BC17" s="265">
        <v>0</v>
      </c>
      <c r="BD17" s="265">
        <v>0</v>
      </c>
      <c r="BE17" s="265">
        <v>0</v>
      </c>
      <c r="BF17" s="265">
        <v>0</v>
      </c>
      <c r="BG17" s="265">
        <v>10000</v>
      </c>
      <c r="BH17" s="227">
        <v>0</v>
      </c>
      <c r="BI17" s="236">
        <v>0</v>
      </c>
      <c r="BJ17" s="265">
        <v>0</v>
      </c>
      <c r="BK17" s="265">
        <v>0</v>
      </c>
      <c r="BL17" s="265">
        <v>0</v>
      </c>
      <c r="BM17" s="265">
        <v>0</v>
      </c>
      <c r="BN17" s="265">
        <v>0</v>
      </c>
      <c r="BO17" s="265">
        <v>0</v>
      </c>
      <c r="BP17" s="265">
        <v>0</v>
      </c>
      <c r="BQ17" s="265">
        <v>0</v>
      </c>
      <c r="BR17" s="227">
        <v>0</v>
      </c>
      <c r="BS17" s="236">
        <v>0</v>
      </c>
      <c r="BT17" s="265">
        <v>0</v>
      </c>
      <c r="BU17" s="265">
        <v>0</v>
      </c>
      <c r="BV17" s="265">
        <v>0</v>
      </c>
      <c r="BW17" s="265">
        <v>0</v>
      </c>
      <c r="BX17" s="265">
        <v>0</v>
      </c>
      <c r="BY17" s="265">
        <v>0</v>
      </c>
      <c r="BZ17" s="265">
        <v>0</v>
      </c>
      <c r="CA17" s="265">
        <v>0</v>
      </c>
      <c r="CB17" s="227">
        <v>0</v>
      </c>
      <c r="CC17" s="236">
        <v>0</v>
      </c>
      <c r="CD17" s="265">
        <v>0</v>
      </c>
      <c r="CE17" s="265">
        <v>0</v>
      </c>
      <c r="CF17" s="265">
        <v>0</v>
      </c>
      <c r="CG17" s="265">
        <v>0</v>
      </c>
      <c r="CH17" s="265">
        <v>0</v>
      </c>
      <c r="CI17" s="265">
        <v>0</v>
      </c>
      <c r="CJ17" s="265">
        <v>0</v>
      </c>
      <c r="CK17" s="265">
        <v>0</v>
      </c>
      <c r="CL17" s="227">
        <v>0</v>
      </c>
      <c r="CM17" s="236">
        <v>0</v>
      </c>
      <c r="CN17" s="265">
        <v>0</v>
      </c>
      <c r="CO17" s="265">
        <v>0</v>
      </c>
      <c r="CP17" s="265">
        <v>0</v>
      </c>
      <c r="CQ17" s="265">
        <v>0</v>
      </c>
      <c r="CR17" s="265">
        <v>0</v>
      </c>
      <c r="CS17" s="265">
        <v>0</v>
      </c>
      <c r="CT17" s="265">
        <v>0</v>
      </c>
      <c r="CU17" s="265">
        <v>0</v>
      </c>
      <c r="CV17" s="227">
        <v>0</v>
      </c>
      <c r="CW17" s="236">
        <v>0</v>
      </c>
      <c r="CX17" s="265">
        <v>0</v>
      </c>
      <c r="CY17" s="265">
        <v>0</v>
      </c>
      <c r="CZ17" s="265">
        <v>0</v>
      </c>
      <c r="DA17" s="265">
        <v>0</v>
      </c>
      <c r="DB17" s="265">
        <v>0</v>
      </c>
      <c r="DC17" s="265">
        <v>0</v>
      </c>
      <c r="DD17" s="265">
        <v>0</v>
      </c>
      <c r="DE17" s="265">
        <v>0</v>
      </c>
      <c r="DF17" s="227">
        <v>0</v>
      </c>
      <c r="DG17" s="236">
        <v>0</v>
      </c>
      <c r="DH17" s="265">
        <v>0</v>
      </c>
      <c r="DI17" s="265">
        <v>0</v>
      </c>
      <c r="DJ17" s="265">
        <v>0</v>
      </c>
      <c r="DK17" s="265">
        <v>0</v>
      </c>
      <c r="DL17" s="265">
        <v>0</v>
      </c>
      <c r="DM17" s="265">
        <v>0</v>
      </c>
      <c r="DN17" s="265">
        <v>0</v>
      </c>
      <c r="DO17" s="265">
        <v>0</v>
      </c>
      <c r="DP17" s="227">
        <v>0</v>
      </c>
      <c r="DQ17" s="236">
        <v>0</v>
      </c>
      <c r="DR17" s="265">
        <v>0</v>
      </c>
      <c r="DS17" s="265">
        <v>0</v>
      </c>
      <c r="DT17" s="265">
        <v>0</v>
      </c>
      <c r="DU17" s="265">
        <v>0</v>
      </c>
      <c r="DV17" s="265">
        <v>0</v>
      </c>
      <c r="DW17" s="265">
        <v>0</v>
      </c>
      <c r="DX17" s="265">
        <v>0</v>
      </c>
      <c r="DY17" s="265">
        <v>0</v>
      </c>
      <c r="DZ17" s="227">
        <v>0</v>
      </c>
      <c r="EA17" s="236">
        <v>0</v>
      </c>
      <c r="EB17" s="265">
        <v>0</v>
      </c>
      <c r="EC17" s="265">
        <v>0</v>
      </c>
      <c r="ED17" s="265"/>
      <c r="EE17" s="265"/>
      <c r="EF17" s="265"/>
      <c r="EG17" s="265"/>
      <c r="EH17" s="265"/>
      <c r="EI17" s="265"/>
      <c r="EJ17" s="237"/>
      <c r="EK17" s="232">
        <f t="shared" si="3"/>
        <v>10000</v>
      </c>
      <c r="EL17" s="58">
        <v>0</v>
      </c>
      <c r="EM17" s="268">
        <v>0</v>
      </c>
      <c r="EN17" s="268">
        <v>0</v>
      </c>
      <c r="EO17" s="268">
        <v>0</v>
      </c>
      <c r="EP17" s="268">
        <v>0</v>
      </c>
      <c r="EQ17" s="268">
        <v>0</v>
      </c>
      <c r="ER17" s="268">
        <v>0</v>
      </c>
      <c r="ES17" s="268">
        <v>0</v>
      </c>
      <c r="ET17" s="268">
        <v>0</v>
      </c>
      <c r="EU17" s="268">
        <v>0</v>
      </c>
      <c r="EV17" s="268">
        <v>0</v>
      </c>
      <c r="EW17" s="268">
        <v>0</v>
      </c>
      <c r="EX17" s="268">
        <v>0</v>
      </c>
      <c r="EY17" s="268">
        <v>0</v>
      </c>
      <c r="EZ17" s="268">
        <v>0</v>
      </c>
      <c r="FA17" s="268">
        <v>10000</v>
      </c>
      <c r="FB17" s="268">
        <v>0</v>
      </c>
      <c r="FC17" s="268">
        <v>0</v>
      </c>
      <c r="FD17" s="268">
        <v>0</v>
      </c>
      <c r="FE17" s="269">
        <v>0</v>
      </c>
      <c r="FF17" s="280"/>
    </row>
    <row r="18" spans="1:162" ht="26.25" x14ac:dyDescent="0.4">
      <c r="A18" s="240">
        <v>17</v>
      </c>
      <c r="B18" s="233" t="s">
        <v>818</v>
      </c>
      <c r="C18" s="192"/>
      <c r="D18" s="234">
        <v>1.8400000333786011</v>
      </c>
      <c r="E18" s="234">
        <v>1.0700000524520874</v>
      </c>
      <c r="F18" s="235">
        <v>0</v>
      </c>
      <c r="G18" s="219">
        <v>9</v>
      </c>
      <c r="H18" s="219">
        <v>11</v>
      </c>
      <c r="I18" s="219">
        <v>18</v>
      </c>
      <c r="J18" s="220">
        <v>-37</v>
      </c>
      <c r="K18" s="221">
        <v>38</v>
      </c>
      <c r="L18" s="222">
        <v>0</v>
      </c>
      <c r="M18" s="222">
        <v>0</v>
      </c>
      <c r="N18" s="223">
        <v>0</v>
      </c>
      <c r="O18" s="222" t="str">
        <f t="shared" si="0"/>
        <v>&lt;1%</v>
      </c>
      <c r="P18" s="222" t="str">
        <f t="shared" si="1"/>
        <v>&lt;1%</v>
      </c>
      <c r="Q18" s="223" t="str">
        <f t="shared" si="2"/>
        <v>&lt;1%</v>
      </c>
      <c r="R18" s="224"/>
      <c r="S18" s="225"/>
      <c r="T18" s="226">
        <v>0</v>
      </c>
      <c r="U18" s="226">
        <v>0</v>
      </c>
      <c r="V18" s="226">
        <v>0</v>
      </c>
      <c r="W18" s="226">
        <v>0</v>
      </c>
      <c r="X18" s="226">
        <v>0</v>
      </c>
      <c r="Y18" s="226">
        <v>0</v>
      </c>
      <c r="Z18" s="226">
        <v>0</v>
      </c>
      <c r="AA18" s="226">
        <v>0</v>
      </c>
      <c r="AB18" s="226">
        <v>0</v>
      </c>
      <c r="AC18" s="226">
        <v>0</v>
      </c>
      <c r="AD18" s="227">
        <v>0</v>
      </c>
      <c r="AE18" s="226">
        <v>0</v>
      </c>
      <c r="AF18" s="226">
        <v>0</v>
      </c>
      <c r="AG18" s="226">
        <v>0</v>
      </c>
      <c r="AH18" s="226">
        <v>0</v>
      </c>
      <c r="AI18" s="226">
        <v>0</v>
      </c>
      <c r="AJ18" s="226">
        <v>0</v>
      </c>
      <c r="AK18" s="226">
        <v>0</v>
      </c>
      <c r="AL18" s="226">
        <v>0</v>
      </c>
      <c r="AM18" s="226">
        <v>0</v>
      </c>
      <c r="AN18" s="227">
        <v>0</v>
      </c>
      <c r="AO18" s="236">
        <v>0</v>
      </c>
      <c r="AP18" s="226">
        <v>0</v>
      </c>
      <c r="AQ18" s="226">
        <v>0</v>
      </c>
      <c r="AR18" s="226">
        <v>0</v>
      </c>
      <c r="AS18" s="226">
        <v>0</v>
      </c>
      <c r="AT18" s="226">
        <v>0</v>
      </c>
      <c r="AU18" s="226">
        <v>0</v>
      </c>
      <c r="AV18" s="226">
        <v>0</v>
      </c>
      <c r="AW18" s="226">
        <v>0</v>
      </c>
      <c r="AX18" s="227">
        <v>0</v>
      </c>
      <c r="AY18" s="236">
        <v>0</v>
      </c>
      <c r="AZ18" s="226">
        <v>0</v>
      </c>
      <c r="BA18" s="226">
        <v>0</v>
      </c>
      <c r="BB18" s="226">
        <v>0</v>
      </c>
      <c r="BC18" s="226">
        <v>0</v>
      </c>
      <c r="BD18" s="226">
        <v>0</v>
      </c>
      <c r="BE18" s="226">
        <v>0</v>
      </c>
      <c r="BF18" s="226">
        <v>10000</v>
      </c>
      <c r="BG18" s="226">
        <v>0</v>
      </c>
      <c r="BH18" s="227">
        <v>0</v>
      </c>
      <c r="BI18" s="236">
        <v>0</v>
      </c>
      <c r="BJ18" s="226">
        <v>0</v>
      </c>
      <c r="BK18" s="226">
        <v>0</v>
      </c>
      <c r="BL18" s="226">
        <v>0</v>
      </c>
      <c r="BM18" s="226">
        <v>0</v>
      </c>
      <c r="BN18" s="226">
        <v>0</v>
      </c>
      <c r="BO18" s="226">
        <v>0</v>
      </c>
      <c r="BP18" s="226">
        <v>0</v>
      </c>
      <c r="BQ18" s="226">
        <v>0</v>
      </c>
      <c r="BR18" s="227">
        <v>0</v>
      </c>
      <c r="BS18" s="236">
        <v>0</v>
      </c>
      <c r="BT18" s="226">
        <v>0</v>
      </c>
      <c r="BU18" s="226">
        <v>0</v>
      </c>
      <c r="BV18" s="226">
        <v>0</v>
      </c>
      <c r="BW18" s="226">
        <v>0</v>
      </c>
      <c r="BX18" s="226">
        <v>0</v>
      </c>
      <c r="BY18" s="226">
        <v>0</v>
      </c>
      <c r="BZ18" s="226">
        <v>0</v>
      </c>
      <c r="CA18" s="226">
        <v>0</v>
      </c>
      <c r="CB18" s="227">
        <v>0</v>
      </c>
      <c r="CC18" s="236">
        <v>0</v>
      </c>
      <c r="CD18" s="226">
        <v>0</v>
      </c>
      <c r="CE18" s="226">
        <v>0</v>
      </c>
      <c r="CF18" s="226">
        <v>0</v>
      </c>
      <c r="CG18" s="226">
        <v>0</v>
      </c>
      <c r="CH18" s="226">
        <v>0</v>
      </c>
      <c r="CI18" s="226">
        <v>0</v>
      </c>
      <c r="CJ18" s="226">
        <v>0</v>
      </c>
      <c r="CK18" s="226">
        <v>0</v>
      </c>
      <c r="CL18" s="227">
        <v>0</v>
      </c>
      <c r="CM18" s="236">
        <v>0</v>
      </c>
      <c r="CN18" s="226">
        <v>0</v>
      </c>
      <c r="CO18" s="226">
        <v>0</v>
      </c>
      <c r="CP18" s="226">
        <v>0</v>
      </c>
      <c r="CQ18" s="226">
        <v>0</v>
      </c>
      <c r="CR18" s="226">
        <v>0</v>
      </c>
      <c r="CS18" s="226">
        <v>0</v>
      </c>
      <c r="CT18" s="226">
        <v>0</v>
      </c>
      <c r="CU18" s="226">
        <v>0</v>
      </c>
      <c r="CV18" s="227">
        <v>0</v>
      </c>
      <c r="CW18" s="236">
        <v>0</v>
      </c>
      <c r="CX18" s="226">
        <v>0</v>
      </c>
      <c r="CY18" s="226">
        <v>0</v>
      </c>
      <c r="CZ18" s="226">
        <v>0</v>
      </c>
      <c r="DA18" s="226">
        <v>0</v>
      </c>
      <c r="DB18" s="226">
        <v>0</v>
      </c>
      <c r="DC18" s="226">
        <v>0</v>
      </c>
      <c r="DD18" s="226">
        <v>0</v>
      </c>
      <c r="DE18" s="226">
        <v>0</v>
      </c>
      <c r="DF18" s="227">
        <v>0</v>
      </c>
      <c r="DG18" s="236">
        <v>0</v>
      </c>
      <c r="DH18" s="226">
        <v>0</v>
      </c>
      <c r="DI18" s="226">
        <v>0</v>
      </c>
      <c r="DJ18" s="226">
        <v>0</v>
      </c>
      <c r="DK18" s="226">
        <v>0</v>
      </c>
      <c r="DL18" s="226">
        <v>0</v>
      </c>
      <c r="DM18" s="226">
        <v>0</v>
      </c>
      <c r="DN18" s="226">
        <v>0</v>
      </c>
      <c r="DO18" s="226">
        <v>0</v>
      </c>
      <c r="DP18" s="227">
        <v>0</v>
      </c>
      <c r="DQ18" s="236">
        <v>0</v>
      </c>
      <c r="DR18" s="226">
        <v>0</v>
      </c>
      <c r="DS18" s="226">
        <v>0</v>
      </c>
      <c r="DT18" s="226">
        <v>0</v>
      </c>
      <c r="DU18" s="226">
        <v>0</v>
      </c>
      <c r="DV18" s="226">
        <v>0</v>
      </c>
      <c r="DW18" s="226">
        <v>0</v>
      </c>
      <c r="DX18" s="226">
        <v>0</v>
      </c>
      <c r="DY18" s="226">
        <v>0</v>
      </c>
      <c r="DZ18" s="227">
        <v>0</v>
      </c>
      <c r="EA18" s="236">
        <v>0</v>
      </c>
      <c r="EB18" s="226">
        <v>0</v>
      </c>
      <c r="EC18" s="226">
        <v>0</v>
      </c>
      <c r="ED18" s="226"/>
      <c r="EE18" s="226"/>
      <c r="EF18" s="226"/>
      <c r="EG18" s="226"/>
      <c r="EH18" s="226"/>
      <c r="EI18" s="226"/>
      <c r="EJ18" s="237"/>
      <c r="EK18" s="232">
        <f t="shared" si="3"/>
        <v>10000</v>
      </c>
      <c r="EL18" s="58">
        <v>0</v>
      </c>
      <c r="EM18" s="268">
        <v>0</v>
      </c>
      <c r="EN18" s="268">
        <v>0</v>
      </c>
      <c r="EO18" s="268">
        <v>0</v>
      </c>
      <c r="EP18" s="268">
        <v>0</v>
      </c>
      <c r="EQ18" s="268">
        <v>0</v>
      </c>
      <c r="ER18" s="268">
        <v>0</v>
      </c>
      <c r="ES18" s="268">
        <v>0</v>
      </c>
      <c r="ET18" s="268">
        <v>0</v>
      </c>
      <c r="EU18" s="268">
        <v>0</v>
      </c>
      <c r="EV18" s="268">
        <v>0</v>
      </c>
      <c r="EW18" s="268">
        <v>0</v>
      </c>
      <c r="EX18" s="268">
        <v>0</v>
      </c>
      <c r="EY18" s="268">
        <v>0</v>
      </c>
      <c r="EZ18" s="268">
        <v>0</v>
      </c>
      <c r="FA18" s="268">
        <v>0</v>
      </c>
      <c r="FB18" s="268">
        <v>10000</v>
      </c>
      <c r="FC18" s="268">
        <v>0</v>
      </c>
      <c r="FD18" s="268">
        <v>0</v>
      </c>
      <c r="FE18" s="269">
        <v>0</v>
      </c>
      <c r="FF18" s="280"/>
    </row>
    <row r="19" spans="1:162" ht="26.25" x14ac:dyDescent="0.4">
      <c r="A19" s="241">
        <v>18</v>
      </c>
      <c r="B19" s="233" t="s">
        <v>20</v>
      </c>
      <c r="C19" s="192"/>
      <c r="D19" s="260">
        <v>1.7000000476837158</v>
      </c>
      <c r="E19" s="260">
        <v>0.93000000715255737</v>
      </c>
      <c r="F19" s="235">
        <v>0</v>
      </c>
      <c r="G19" s="219">
        <v>7</v>
      </c>
      <c r="H19" s="219">
        <v>14</v>
      </c>
      <c r="I19" s="219">
        <v>17</v>
      </c>
      <c r="J19" s="220">
        <v>-19</v>
      </c>
      <c r="K19" s="221">
        <v>35</v>
      </c>
      <c r="L19" s="222">
        <v>0</v>
      </c>
      <c r="M19" s="222">
        <v>0</v>
      </c>
      <c r="N19" s="223">
        <v>1</v>
      </c>
      <c r="O19" s="222" t="str">
        <f t="shared" si="0"/>
        <v>&lt;1%</v>
      </c>
      <c r="P19" s="222" t="str">
        <f t="shared" si="1"/>
        <v>&lt;1%</v>
      </c>
      <c r="Q19" s="223">
        <f t="shared" si="2"/>
        <v>1</v>
      </c>
      <c r="R19" s="224"/>
      <c r="S19" s="225"/>
      <c r="T19" s="226">
        <v>0</v>
      </c>
      <c r="U19" s="226">
        <v>0</v>
      </c>
      <c r="V19" s="226">
        <v>0</v>
      </c>
      <c r="W19" s="226">
        <v>0</v>
      </c>
      <c r="X19" s="226">
        <v>0</v>
      </c>
      <c r="Y19" s="226">
        <v>0</v>
      </c>
      <c r="Z19" s="226">
        <v>0</v>
      </c>
      <c r="AA19" s="226">
        <v>0</v>
      </c>
      <c r="AB19" s="226">
        <v>0</v>
      </c>
      <c r="AC19" s="226">
        <v>0</v>
      </c>
      <c r="AD19" s="227">
        <v>0</v>
      </c>
      <c r="AE19" s="265">
        <v>0</v>
      </c>
      <c r="AF19" s="265">
        <v>0</v>
      </c>
      <c r="AG19" s="265">
        <v>0</v>
      </c>
      <c r="AH19" s="265">
        <v>0</v>
      </c>
      <c r="AI19" s="265">
        <v>0</v>
      </c>
      <c r="AJ19" s="265">
        <v>0</v>
      </c>
      <c r="AK19" s="265">
        <v>0</v>
      </c>
      <c r="AL19" s="265">
        <v>0</v>
      </c>
      <c r="AM19" s="265">
        <v>0</v>
      </c>
      <c r="AN19" s="227">
        <v>0</v>
      </c>
      <c r="AO19" s="236">
        <v>0</v>
      </c>
      <c r="AP19" s="265">
        <v>0</v>
      </c>
      <c r="AQ19" s="265">
        <v>0</v>
      </c>
      <c r="AR19" s="265">
        <v>0</v>
      </c>
      <c r="AS19" s="265">
        <v>0</v>
      </c>
      <c r="AT19" s="265">
        <v>0</v>
      </c>
      <c r="AU19" s="265">
        <v>0</v>
      </c>
      <c r="AV19" s="265">
        <v>0</v>
      </c>
      <c r="AW19" s="265">
        <v>0</v>
      </c>
      <c r="AX19" s="227">
        <v>0</v>
      </c>
      <c r="AY19" s="236">
        <v>0</v>
      </c>
      <c r="AZ19" s="265">
        <v>0</v>
      </c>
      <c r="BA19" s="265">
        <v>0</v>
      </c>
      <c r="BB19" s="265">
        <v>0</v>
      </c>
      <c r="BC19" s="265">
        <v>10000</v>
      </c>
      <c r="BD19" s="265">
        <v>0</v>
      </c>
      <c r="BE19" s="265">
        <v>0</v>
      </c>
      <c r="BF19" s="265">
        <v>0</v>
      </c>
      <c r="BG19" s="265">
        <v>0</v>
      </c>
      <c r="BH19" s="227">
        <v>0</v>
      </c>
      <c r="BI19" s="236">
        <v>0</v>
      </c>
      <c r="BJ19" s="265">
        <v>0</v>
      </c>
      <c r="BK19" s="265">
        <v>0</v>
      </c>
      <c r="BL19" s="265">
        <v>0</v>
      </c>
      <c r="BM19" s="265">
        <v>0</v>
      </c>
      <c r="BN19" s="265">
        <v>0</v>
      </c>
      <c r="BO19" s="265">
        <v>0</v>
      </c>
      <c r="BP19" s="265">
        <v>0</v>
      </c>
      <c r="BQ19" s="265">
        <v>0</v>
      </c>
      <c r="BR19" s="227">
        <v>0</v>
      </c>
      <c r="BS19" s="236">
        <v>0</v>
      </c>
      <c r="BT19" s="265">
        <v>0</v>
      </c>
      <c r="BU19" s="265">
        <v>0</v>
      </c>
      <c r="BV19" s="265">
        <v>0</v>
      </c>
      <c r="BW19" s="265">
        <v>0</v>
      </c>
      <c r="BX19" s="265">
        <v>0</v>
      </c>
      <c r="BY19" s="265">
        <v>0</v>
      </c>
      <c r="BZ19" s="265">
        <v>0</v>
      </c>
      <c r="CA19" s="265">
        <v>0</v>
      </c>
      <c r="CB19" s="227">
        <v>0</v>
      </c>
      <c r="CC19" s="236">
        <v>0</v>
      </c>
      <c r="CD19" s="265">
        <v>0</v>
      </c>
      <c r="CE19" s="265">
        <v>0</v>
      </c>
      <c r="CF19" s="265">
        <v>0</v>
      </c>
      <c r="CG19" s="265">
        <v>0</v>
      </c>
      <c r="CH19" s="265">
        <v>0</v>
      </c>
      <c r="CI19" s="265">
        <v>0</v>
      </c>
      <c r="CJ19" s="265">
        <v>0</v>
      </c>
      <c r="CK19" s="265">
        <v>0</v>
      </c>
      <c r="CL19" s="227">
        <v>0</v>
      </c>
      <c r="CM19" s="236">
        <v>0</v>
      </c>
      <c r="CN19" s="265">
        <v>0</v>
      </c>
      <c r="CO19" s="265">
        <v>0</v>
      </c>
      <c r="CP19" s="265">
        <v>0</v>
      </c>
      <c r="CQ19" s="265">
        <v>0</v>
      </c>
      <c r="CR19" s="265">
        <v>0</v>
      </c>
      <c r="CS19" s="265">
        <v>0</v>
      </c>
      <c r="CT19" s="265">
        <v>0</v>
      </c>
      <c r="CU19" s="265">
        <v>0</v>
      </c>
      <c r="CV19" s="227">
        <v>0</v>
      </c>
      <c r="CW19" s="236">
        <v>0</v>
      </c>
      <c r="CX19" s="265">
        <v>0</v>
      </c>
      <c r="CY19" s="265">
        <v>0</v>
      </c>
      <c r="CZ19" s="265">
        <v>0</v>
      </c>
      <c r="DA19" s="265">
        <v>0</v>
      </c>
      <c r="DB19" s="265">
        <v>0</v>
      </c>
      <c r="DC19" s="265">
        <v>0</v>
      </c>
      <c r="DD19" s="265">
        <v>0</v>
      </c>
      <c r="DE19" s="265">
        <v>0</v>
      </c>
      <c r="DF19" s="227">
        <v>0</v>
      </c>
      <c r="DG19" s="236">
        <v>0</v>
      </c>
      <c r="DH19" s="265">
        <v>0</v>
      </c>
      <c r="DI19" s="265">
        <v>0</v>
      </c>
      <c r="DJ19" s="265">
        <v>0</v>
      </c>
      <c r="DK19" s="265">
        <v>0</v>
      </c>
      <c r="DL19" s="265">
        <v>0</v>
      </c>
      <c r="DM19" s="265">
        <v>0</v>
      </c>
      <c r="DN19" s="265">
        <v>0</v>
      </c>
      <c r="DO19" s="265">
        <v>0</v>
      </c>
      <c r="DP19" s="227">
        <v>0</v>
      </c>
      <c r="DQ19" s="236">
        <v>0</v>
      </c>
      <c r="DR19" s="265">
        <v>0</v>
      </c>
      <c r="DS19" s="265">
        <v>0</v>
      </c>
      <c r="DT19" s="265">
        <v>0</v>
      </c>
      <c r="DU19" s="265">
        <v>0</v>
      </c>
      <c r="DV19" s="265">
        <v>0</v>
      </c>
      <c r="DW19" s="265">
        <v>0</v>
      </c>
      <c r="DX19" s="265">
        <v>0</v>
      </c>
      <c r="DY19" s="265">
        <v>0</v>
      </c>
      <c r="DZ19" s="227">
        <v>0</v>
      </c>
      <c r="EA19" s="236">
        <v>0</v>
      </c>
      <c r="EB19" s="265">
        <v>0</v>
      </c>
      <c r="EC19" s="265">
        <v>0</v>
      </c>
      <c r="ED19" s="265"/>
      <c r="EE19" s="265"/>
      <c r="EF19" s="265"/>
      <c r="EG19" s="265"/>
      <c r="EH19" s="265"/>
      <c r="EI19" s="265"/>
      <c r="EJ19" s="237"/>
      <c r="EK19" s="232">
        <f t="shared" si="3"/>
        <v>10000</v>
      </c>
      <c r="EL19" s="58">
        <v>0</v>
      </c>
      <c r="EM19" s="268">
        <v>0</v>
      </c>
      <c r="EN19" s="268">
        <v>0</v>
      </c>
      <c r="EO19" s="268">
        <v>0</v>
      </c>
      <c r="EP19" s="268">
        <v>0</v>
      </c>
      <c r="EQ19" s="268">
        <v>0</v>
      </c>
      <c r="ER19" s="268">
        <v>0</v>
      </c>
      <c r="ES19" s="268">
        <v>0</v>
      </c>
      <c r="ET19" s="268">
        <v>0</v>
      </c>
      <c r="EU19" s="268">
        <v>0</v>
      </c>
      <c r="EV19" s="268">
        <v>0</v>
      </c>
      <c r="EW19" s="268">
        <v>0</v>
      </c>
      <c r="EX19" s="268">
        <v>0</v>
      </c>
      <c r="EY19" s="268">
        <v>0</v>
      </c>
      <c r="EZ19" s="268">
        <v>0</v>
      </c>
      <c r="FA19" s="268">
        <v>0</v>
      </c>
      <c r="FB19" s="268">
        <v>0</v>
      </c>
      <c r="FC19" s="268">
        <v>10000</v>
      </c>
      <c r="FD19" s="268">
        <v>0</v>
      </c>
      <c r="FE19" s="269">
        <v>0</v>
      </c>
      <c r="FF19" s="280"/>
    </row>
    <row r="20" spans="1:162" ht="26.25" x14ac:dyDescent="0.4">
      <c r="A20" s="241">
        <v>19</v>
      </c>
      <c r="B20" s="233" t="s">
        <v>67</v>
      </c>
      <c r="C20" s="192"/>
      <c r="D20" s="260">
        <v>1.5900000333786011</v>
      </c>
      <c r="E20" s="260">
        <v>1.1799999475479126</v>
      </c>
      <c r="F20" s="235">
        <v>0</v>
      </c>
      <c r="G20" s="261">
        <v>6</v>
      </c>
      <c r="H20" s="261">
        <v>5</v>
      </c>
      <c r="I20" s="261">
        <v>27</v>
      </c>
      <c r="J20" s="262">
        <v>-43</v>
      </c>
      <c r="K20" s="221">
        <v>23</v>
      </c>
      <c r="L20" s="263">
        <v>0</v>
      </c>
      <c r="M20" s="263">
        <v>0</v>
      </c>
      <c r="N20" s="223">
        <v>1</v>
      </c>
      <c r="O20" s="263" t="str">
        <f t="shared" si="0"/>
        <v>&lt;1%</v>
      </c>
      <c r="P20" s="263" t="str">
        <f t="shared" si="1"/>
        <v>&lt;1%</v>
      </c>
      <c r="Q20" s="223">
        <f t="shared" si="2"/>
        <v>1</v>
      </c>
      <c r="R20" s="264"/>
      <c r="S20" s="225"/>
      <c r="T20" s="226">
        <v>0</v>
      </c>
      <c r="U20" s="226">
        <v>0</v>
      </c>
      <c r="V20" s="226">
        <v>0</v>
      </c>
      <c r="W20" s="226">
        <v>0</v>
      </c>
      <c r="X20" s="226">
        <v>0</v>
      </c>
      <c r="Y20" s="226">
        <v>0</v>
      </c>
      <c r="Z20" s="226">
        <v>0</v>
      </c>
      <c r="AA20" s="226">
        <v>0</v>
      </c>
      <c r="AB20" s="226">
        <v>0</v>
      </c>
      <c r="AC20" s="226">
        <v>0</v>
      </c>
      <c r="AD20" s="227">
        <v>0</v>
      </c>
      <c r="AE20" s="265">
        <v>0</v>
      </c>
      <c r="AF20" s="265">
        <v>0</v>
      </c>
      <c r="AG20" s="265">
        <v>0</v>
      </c>
      <c r="AH20" s="265">
        <v>0</v>
      </c>
      <c r="AI20" s="265">
        <v>0</v>
      </c>
      <c r="AJ20" s="265">
        <v>0</v>
      </c>
      <c r="AK20" s="265">
        <v>0</v>
      </c>
      <c r="AL20" s="265">
        <v>0</v>
      </c>
      <c r="AM20" s="265">
        <v>0</v>
      </c>
      <c r="AN20" s="227">
        <v>0</v>
      </c>
      <c r="AO20" s="236">
        <v>0</v>
      </c>
      <c r="AP20" s="265">
        <v>0</v>
      </c>
      <c r="AQ20" s="265">
        <v>10000</v>
      </c>
      <c r="AR20" s="265">
        <v>0</v>
      </c>
      <c r="AS20" s="265">
        <v>0</v>
      </c>
      <c r="AT20" s="265">
        <v>0</v>
      </c>
      <c r="AU20" s="265">
        <v>0</v>
      </c>
      <c r="AV20" s="265">
        <v>0</v>
      </c>
      <c r="AW20" s="265">
        <v>0</v>
      </c>
      <c r="AX20" s="227">
        <v>0</v>
      </c>
      <c r="AY20" s="236">
        <v>0</v>
      </c>
      <c r="AZ20" s="265">
        <v>0</v>
      </c>
      <c r="BA20" s="265">
        <v>0</v>
      </c>
      <c r="BB20" s="265">
        <v>0</v>
      </c>
      <c r="BC20" s="265">
        <v>0</v>
      </c>
      <c r="BD20" s="265">
        <v>0</v>
      </c>
      <c r="BE20" s="265">
        <v>0</v>
      </c>
      <c r="BF20" s="265">
        <v>0</v>
      </c>
      <c r="BG20" s="265">
        <v>0</v>
      </c>
      <c r="BH20" s="227">
        <v>0</v>
      </c>
      <c r="BI20" s="236">
        <v>0</v>
      </c>
      <c r="BJ20" s="265">
        <v>0</v>
      </c>
      <c r="BK20" s="265">
        <v>0</v>
      </c>
      <c r="BL20" s="265">
        <v>0</v>
      </c>
      <c r="BM20" s="265">
        <v>0</v>
      </c>
      <c r="BN20" s="265">
        <v>0</v>
      </c>
      <c r="BO20" s="265">
        <v>0</v>
      </c>
      <c r="BP20" s="265">
        <v>0</v>
      </c>
      <c r="BQ20" s="265">
        <v>0</v>
      </c>
      <c r="BR20" s="227">
        <v>0</v>
      </c>
      <c r="BS20" s="236">
        <v>0</v>
      </c>
      <c r="BT20" s="265">
        <v>0</v>
      </c>
      <c r="BU20" s="265">
        <v>0</v>
      </c>
      <c r="BV20" s="265">
        <v>0</v>
      </c>
      <c r="BW20" s="265">
        <v>0</v>
      </c>
      <c r="BX20" s="265">
        <v>0</v>
      </c>
      <c r="BY20" s="265">
        <v>0</v>
      </c>
      <c r="BZ20" s="265">
        <v>0</v>
      </c>
      <c r="CA20" s="265">
        <v>0</v>
      </c>
      <c r="CB20" s="227">
        <v>0</v>
      </c>
      <c r="CC20" s="236">
        <v>0</v>
      </c>
      <c r="CD20" s="265">
        <v>0</v>
      </c>
      <c r="CE20" s="265">
        <v>0</v>
      </c>
      <c r="CF20" s="265">
        <v>0</v>
      </c>
      <c r="CG20" s="265">
        <v>0</v>
      </c>
      <c r="CH20" s="265">
        <v>0</v>
      </c>
      <c r="CI20" s="265">
        <v>0</v>
      </c>
      <c r="CJ20" s="265">
        <v>0</v>
      </c>
      <c r="CK20" s="265">
        <v>0</v>
      </c>
      <c r="CL20" s="227">
        <v>0</v>
      </c>
      <c r="CM20" s="236">
        <v>0</v>
      </c>
      <c r="CN20" s="265">
        <v>0</v>
      </c>
      <c r="CO20" s="265">
        <v>0</v>
      </c>
      <c r="CP20" s="265">
        <v>0</v>
      </c>
      <c r="CQ20" s="265">
        <v>0</v>
      </c>
      <c r="CR20" s="265">
        <v>0</v>
      </c>
      <c r="CS20" s="265">
        <v>0</v>
      </c>
      <c r="CT20" s="265">
        <v>0</v>
      </c>
      <c r="CU20" s="265">
        <v>0</v>
      </c>
      <c r="CV20" s="227">
        <v>0</v>
      </c>
      <c r="CW20" s="236">
        <v>0</v>
      </c>
      <c r="CX20" s="265">
        <v>0</v>
      </c>
      <c r="CY20" s="265">
        <v>0</v>
      </c>
      <c r="CZ20" s="265">
        <v>0</v>
      </c>
      <c r="DA20" s="265">
        <v>0</v>
      </c>
      <c r="DB20" s="265">
        <v>0</v>
      </c>
      <c r="DC20" s="265">
        <v>0</v>
      </c>
      <c r="DD20" s="265">
        <v>0</v>
      </c>
      <c r="DE20" s="265">
        <v>0</v>
      </c>
      <c r="DF20" s="227">
        <v>0</v>
      </c>
      <c r="DG20" s="236">
        <v>0</v>
      </c>
      <c r="DH20" s="265">
        <v>0</v>
      </c>
      <c r="DI20" s="265">
        <v>0</v>
      </c>
      <c r="DJ20" s="265">
        <v>0</v>
      </c>
      <c r="DK20" s="265">
        <v>0</v>
      </c>
      <c r="DL20" s="265">
        <v>0</v>
      </c>
      <c r="DM20" s="265">
        <v>0</v>
      </c>
      <c r="DN20" s="265">
        <v>0</v>
      </c>
      <c r="DO20" s="265">
        <v>0</v>
      </c>
      <c r="DP20" s="227">
        <v>0</v>
      </c>
      <c r="DQ20" s="236">
        <v>0</v>
      </c>
      <c r="DR20" s="265">
        <v>0</v>
      </c>
      <c r="DS20" s="265">
        <v>0</v>
      </c>
      <c r="DT20" s="265">
        <v>0</v>
      </c>
      <c r="DU20" s="265">
        <v>0</v>
      </c>
      <c r="DV20" s="265">
        <v>0</v>
      </c>
      <c r="DW20" s="265">
        <v>0</v>
      </c>
      <c r="DX20" s="265">
        <v>0</v>
      </c>
      <c r="DY20" s="265">
        <v>0</v>
      </c>
      <c r="DZ20" s="227">
        <v>0</v>
      </c>
      <c r="EA20" s="236">
        <v>0</v>
      </c>
      <c r="EB20" s="265">
        <v>0</v>
      </c>
      <c r="EC20" s="265">
        <v>0</v>
      </c>
      <c r="ED20" s="265"/>
      <c r="EE20" s="265"/>
      <c r="EF20" s="265"/>
      <c r="EG20" s="265"/>
      <c r="EH20" s="265"/>
      <c r="EI20" s="265"/>
      <c r="EJ20" s="237"/>
      <c r="EK20" s="232">
        <f t="shared" si="3"/>
        <v>10000</v>
      </c>
      <c r="EL20" s="58">
        <v>0</v>
      </c>
      <c r="EM20" s="268">
        <v>0</v>
      </c>
      <c r="EN20" s="268">
        <v>0</v>
      </c>
      <c r="EO20" s="268">
        <v>0</v>
      </c>
      <c r="EP20" s="268">
        <v>0</v>
      </c>
      <c r="EQ20" s="268">
        <v>0</v>
      </c>
      <c r="ER20" s="268">
        <v>0</v>
      </c>
      <c r="ES20" s="268">
        <v>0</v>
      </c>
      <c r="ET20" s="268">
        <v>0</v>
      </c>
      <c r="EU20" s="268">
        <v>0</v>
      </c>
      <c r="EV20" s="268">
        <v>0</v>
      </c>
      <c r="EW20" s="268">
        <v>0</v>
      </c>
      <c r="EX20" s="268">
        <v>0</v>
      </c>
      <c r="EY20" s="268">
        <v>0</v>
      </c>
      <c r="EZ20" s="268">
        <v>0</v>
      </c>
      <c r="FA20" s="268">
        <v>0</v>
      </c>
      <c r="FB20" s="268">
        <v>0</v>
      </c>
      <c r="FC20" s="268">
        <v>0</v>
      </c>
      <c r="FD20" s="268">
        <v>10000</v>
      </c>
      <c r="FE20" s="269">
        <v>0</v>
      </c>
      <c r="FF20" s="280"/>
    </row>
    <row r="21" spans="1:162" ht="27" thickBot="1" x14ac:dyDescent="0.45">
      <c r="A21" s="242">
        <v>20</v>
      </c>
      <c r="B21" s="243" t="s">
        <v>967</v>
      </c>
      <c r="C21" s="285"/>
      <c r="D21" s="244">
        <v>1.4700000286102295</v>
      </c>
      <c r="E21" s="244">
        <v>1.4199999570846558</v>
      </c>
      <c r="F21" s="245">
        <v>0</v>
      </c>
      <c r="G21" s="246">
        <v>5</v>
      </c>
      <c r="H21" s="246">
        <v>7</v>
      </c>
      <c r="I21" s="246">
        <v>26</v>
      </c>
      <c r="J21" s="247">
        <v>-61</v>
      </c>
      <c r="K21" s="248">
        <v>22</v>
      </c>
      <c r="L21" s="249">
        <v>0</v>
      </c>
      <c r="M21" s="249">
        <v>0</v>
      </c>
      <c r="N21" s="250">
        <v>1</v>
      </c>
      <c r="O21" s="249" t="str">
        <f t="shared" si="0"/>
        <v>&lt;1%</v>
      </c>
      <c r="P21" s="249" t="str">
        <f t="shared" si="1"/>
        <v>&lt;1%</v>
      </c>
      <c r="Q21" s="250">
        <f t="shared" si="2"/>
        <v>1</v>
      </c>
      <c r="R21" s="251"/>
      <c r="S21" s="225"/>
      <c r="T21" s="226">
        <v>0</v>
      </c>
      <c r="U21" s="226">
        <v>0</v>
      </c>
      <c r="V21" s="226">
        <v>0</v>
      </c>
      <c r="W21" s="226">
        <v>0</v>
      </c>
      <c r="X21" s="226">
        <v>0</v>
      </c>
      <c r="Y21" s="226">
        <v>0</v>
      </c>
      <c r="Z21" s="226">
        <v>0</v>
      </c>
      <c r="AA21" s="226">
        <v>0</v>
      </c>
      <c r="AB21" s="226">
        <v>0</v>
      </c>
      <c r="AC21" s="226">
        <v>0</v>
      </c>
      <c r="AD21" s="227">
        <v>0</v>
      </c>
      <c r="AE21" s="252">
        <v>0</v>
      </c>
      <c r="AF21" s="252">
        <v>0</v>
      </c>
      <c r="AG21" s="252">
        <v>0</v>
      </c>
      <c r="AH21" s="252">
        <v>0</v>
      </c>
      <c r="AI21" s="252">
        <v>0</v>
      </c>
      <c r="AJ21" s="252">
        <v>0</v>
      </c>
      <c r="AK21" s="252">
        <v>0</v>
      </c>
      <c r="AL21" s="252">
        <v>0</v>
      </c>
      <c r="AM21" s="252">
        <v>0</v>
      </c>
      <c r="AN21" s="253">
        <v>0</v>
      </c>
      <c r="AO21" s="254">
        <v>0</v>
      </c>
      <c r="AP21" s="252">
        <v>10000</v>
      </c>
      <c r="AQ21" s="252">
        <v>0</v>
      </c>
      <c r="AR21" s="252">
        <v>0</v>
      </c>
      <c r="AS21" s="252">
        <v>0</v>
      </c>
      <c r="AT21" s="252">
        <v>0</v>
      </c>
      <c r="AU21" s="252">
        <v>0</v>
      </c>
      <c r="AV21" s="252">
        <v>0</v>
      </c>
      <c r="AW21" s="252">
        <v>0</v>
      </c>
      <c r="AX21" s="253">
        <v>0</v>
      </c>
      <c r="AY21" s="254">
        <v>0</v>
      </c>
      <c r="AZ21" s="252">
        <v>0</v>
      </c>
      <c r="BA21" s="252">
        <v>0</v>
      </c>
      <c r="BB21" s="252">
        <v>0</v>
      </c>
      <c r="BC21" s="252">
        <v>0</v>
      </c>
      <c r="BD21" s="252">
        <v>0</v>
      </c>
      <c r="BE21" s="252">
        <v>0</v>
      </c>
      <c r="BF21" s="252">
        <v>0</v>
      </c>
      <c r="BG21" s="252">
        <v>0</v>
      </c>
      <c r="BH21" s="253">
        <v>0</v>
      </c>
      <c r="BI21" s="254">
        <v>0</v>
      </c>
      <c r="BJ21" s="252">
        <v>0</v>
      </c>
      <c r="BK21" s="252">
        <v>0</v>
      </c>
      <c r="BL21" s="252">
        <v>0</v>
      </c>
      <c r="BM21" s="252">
        <v>0</v>
      </c>
      <c r="BN21" s="252">
        <v>0</v>
      </c>
      <c r="BO21" s="252">
        <v>0</v>
      </c>
      <c r="BP21" s="252">
        <v>0</v>
      </c>
      <c r="BQ21" s="252">
        <v>0</v>
      </c>
      <c r="BR21" s="253">
        <v>0</v>
      </c>
      <c r="BS21" s="254">
        <v>0</v>
      </c>
      <c r="BT21" s="252">
        <v>0</v>
      </c>
      <c r="BU21" s="252">
        <v>0</v>
      </c>
      <c r="BV21" s="252">
        <v>0</v>
      </c>
      <c r="BW21" s="252">
        <v>0</v>
      </c>
      <c r="BX21" s="252">
        <v>0</v>
      </c>
      <c r="BY21" s="252">
        <v>0</v>
      </c>
      <c r="BZ21" s="252">
        <v>0</v>
      </c>
      <c r="CA21" s="252">
        <v>0</v>
      </c>
      <c r="CB21" s="253">
        <v>0</v>
      </c>
      <c r="CC21" s="254">
        <v>0</v>
      </c>
      <c r="CD21" s="252">
        <v>0</v>
      </c>
      <c r="CE21" s="252">
        <v>0</v>
      </c>
      <c r="CF21" s="252">
        <v>0</v>
      </c>
      <c r="CG21" s="252">
        <v>0</v>
      </c>
      <c r="CH21" s="252">
        <v>0</v>
      </c>
      <c r="CI21" s="252">
        <v>0</v>
      </c>
      <c r="CJ21" s="252">
        <v>0</v>
      </c>
      <c r="CK21" s="252">
        <v>0</v>
      </c>
      <c r="CL21" s="253">
        <v>0</v>
      </c>
      <c r="CM21" s="254">
        <v>0</v>
      </c>
      <c r="CN21" s="252">
        <v>0</v>
      </c>
      <c r="CO21" s="252">
        <v>0</v>
      </c>
      <c r="CP21" s="252">
        <v>0</v>
      </c>
      <c r="CQ21" s="252">
        <v>0</v>
      </c>
      <c r="CR21" s="252">
        <v>0</v>
      </c>
      <c r="CS21" s="252">
        <v>0</v>
      </c>
      <c r="CT21" s="252">
        <v>0</v>
      </c>
      <c r="CU21" s="252">
        <v>0</v>
      </c>
      <c r="CV21" s="253">
        <v>0</v>
      </c>
      <c r="CW21" s="254">
        <v>0</v>
      </c>
      <c r="CX21" s="252">
        <v>0</v>
      </c>
      <c r="CY21" s="252">
        <v>0</v>
      </c>
      <c r="CZ21" s="252">
        <v>0</v>
      </c>
      <c r="DA21" s="252">
        <v>0</v>
      </c>
      <c r="DB21" s="252">
        <v>0</v>
      </c>
      <c r="DC21" s="252">
        <v>0</v>
      </c>
      <c r="DD21" s="252">
        <v>0</v>
      </c>
      <c r="DE21" s="252">
        <v>0</v>
      </c>
      <c r="DF21" s="253">
        <v>0</v>
      </c>
      <c r="DG21" s="254">
        <v>0</v>
      </c>
      <c r="DH21" s="252">
        <v>0</v>
      </c>
      <c r="DI21" s="252">
        <v>0</v>
      </c>
      <c r="DJ21" s="252">
        <v>0</v>
      </c>
      <c r="DK21" s="252">
        <v>0</v>
      </c>
      <c r="DL21" s="252">
        <v>0</v>
      </c>
      <c r="DM21" s="252">
        <v>0</v>
      </c>
      <c r="DN21" s="252">
        <v>0</v>
      </c>
      <c r="DO21" s="252">
        <v>0</v>
      </c>
      <c r="DP21" s="253">
        <v>0</v>
      </c>
      <c r="DQ21" s="254">
        <v>0</v>
      </c>
      <c r="DR21" s="252">
        <v>0</v>
      </c>
      <c r="DS21" s="252">
        <v>0</v>
      </c>
      <c r="DT21" s="252">
        <v>0</v>
      </c>
      <c r="DU21" s="252">
        <v>0</v>
      </c>
      <c r="DV21" s="252">
        <v>0</v>
      </c>
      <c r="DW21" s="252">
        <v>0</v>
      </c>
      <c r="DX21" s="252">
        <v>0</v>
      </c>
      <c r="DY21" s="252">
        <v>0</v>
      </c>
      <c r="DZ21" s="253">
        <v>0</v>
      </c>
      <c r="EA21" s="254">
        <v>0</v>
      </c>
      <c r="EB21" s="252">
        <v>0</v>
      </c>
      <c r="EC21" s="252">
        <v>0</v>
      </c>
      <c r="ED21" s="252"/>
      <c r="EE21" s="252"/>
      <c r="EF21" s="252"/>
      <c r="EG21" s="252"/>
      <c r="EH21" s="252"/>
      <c r="EI21" s="252"/>
      <c r="EJ21" s="255"/>
      <c r="EK21" s="232">
        <f t="shared" si="3"/>
        <v>10000</v>
      </c>
      <c r="EL21" s="71">
        <v>0</v>
      </c>
      <c r="EM21" s="272">
        <v>0</v>
      </c>
      <c r="EN21" s="272">
        <v>0</v>
      </c>
      <c r="EO21" s="272">
        <v>0</v>
      </c>
      <c r="EP21" s="272">
        <v>0</v>
      </c>
      <c r="EQ21" s="272">
        <v>0</v>
      </c>
      <c r="ER21" s="272">
        <v>0</v>
      </c>
      <c r="ES21" s="272">
        <v>0</v>
      </c>
      <c r="ET21" s="272">
        <v>0</v>
      </c>
      <c r="EU21" s="272">
        <v>0</v>
      </c>
      <c r="EV21" s="272">
        <v>0</v>
      </c>
      <c r="EW21" s="272">
        <v>0</v>
      </c>
      <c r="EX21" s="272">
        <v>0</v>
      </c>
      <c r="EY21" s="272">
        <v>0</v>
      </c>
      <c r="EZ21" s="272">
        <v>0</v>
      </c>
      <c r="FA21" s="272">
        <v>0</v>
      </c>
      <c r="FB21" s="272">
        <v>0</v>
      </c>
      <c r="FC21" s="272">
        <v>0</v>
      </c>
      <c r="FD21" s="272">
        <v>0</v>
      </c>
      <c r="FE21" s="273">
        <v>10000</v>
      </c>
      <c r="FF21" s="280"/>
    </row>
    <row r="22" spans="1:162" ht="19.5" customHeight="1" thickBot="1" x14ac:dyDescent="0.3">
      <c r="S22" s="212" t="s">
        <v>278</v>
      </c>
      <c r="T22" s="213">
        <v>0</v>
      </c>
      <c r="U22" s="630">
        <v>10</v>
      </c>
      <c r="V22" s="628"/>
      <c r="W22" s="628"/>
      <c r="X22" s="628"/>
      <c r="Y22" s="628"/>
      <c r="Z22" s="628"/>
      <c r="AA22" s="628"/>
      <c r="AB22" s="628"/>
      <c r="AC22" s="628"/>
      <c r="AD22" s="631"/>
      <c r="AE22" s="630">
        <v>20</v>
      </c>
      <c r="AF22" s="628"/>
      <c r="AG22" s="628"/>
      <c r="AH22" s="628"/>
      <c r="AI22" s="628"/>
      <c r="AJ22" s="628"/>
      <c r="AK22" s="628"/>
      <c r="AL22" s="628"/>
      <c r="AM22" s="628"/>
      <c r="AN22" s="631"/>
      <c r="AO22" s="627">
        <v>30</v>
      </c>
      <c r="AP22" s="628"/>
      <c r="AQ22" s="628"/>
      <c r="AR22" s="628"/>
      <c r="AS22" s="628"/>
      <c r="AT22" s="628"/>
      <c r="AU22" s="628"/>
      <c r="AV22" s="628"/>
      <c r="AW22" s="628"/>
      <c r="AX22" s="631"/>
      <c r="AY22" s="627">
        <v>40</v>
      </c>
      <c r="AZ22" s="628"/>
      <c r="BA22" s="628"/>
      <c r="BB22" s="628"/>
      <c r="BC22" s="628"/>
      <c r="BD22" s="628"/>
      <c r="BE22" s="628"/>
      <c r="BF22" s="628"/>
      <c r="BG22" s="628"/>
      <c r="BH22" s="631"/>
      <c r="BI22" s="627">
        <v>50</v>
      </c>
      <c r="BJ22" s="628"/>
      <c r="BK22" s="628"/>
      <c r="BL22" s="628"/>
      <c r="BM22" s="628"/>
      <c r="BN22" s="628"/>
      <c r="BO22" s="628"/>
      <c r="BP22" s="628"/>
      <c r="BQ22" s="628"/>
      <c r="BR22" s="631"/>
      <c r="BS22" s="627">
        <v>60</v>
      </c>
      <c r="BT22" s="628"/>
      <c r="BU22" s="628"/>
      <c r="BV22" s="628"/>
      <c r="BW22" s="628"/>
      <c r="BX22" s="628"/>
      <c r="BY22" s="628"/>
      <c r="BZ22" s="628"/>
      <c r="CA22" s="628"/>
      <c r="CB22" s="631"/>
      <c r="CC22" s="627">
        <v>70</v>
      </c>
      <c r="CD22" s="628"/>
      <c r="CE22" s="628"/>
      <c r="CF22" s="628"/>
      <c r="CG22" s="628"/>
      <c r="CH22" s="628"/>
      <c r="CI22" s="628"/>
      <c r="CJ22" s="628"/>
      <c r="CK22" s="628"/>
      <c r="CL22" s="631"/>
      <c r="CM22" s="627">
        <v>80</v>
      </c>
      <c r="CN22" s="628"/>
      <c r="CO22" s="628"/>
      <c r="CP22" s="628"/>
      <c r="CQ22" s="628"/>
      <c r="CR22" s="628"/>
      <c r="CS22" s="628"/>
      <c r="CT22" s="628"/>
      <c r="CU22" s="628"/>
      <c r="CV22" s="631"/>
      <c r="CW22" s="627">
        <v>90</v>
      </c>
      <c r="CX22" s="628"/>
      <c r="CY22" s="628"/>
      <c r="CZ22" s="628"/>
      <c r="DA22" s="628"/>
      <c r="DB22" s="628"/>
      <c r="DC22" s="628"/>
      <c r="DD22" s="628"/>
      <c r="DE22" s="628"/>
      <c r="DF22" s="631"/>
      <c r="DG22" s="627">
        <v>100</v>
      </c>
      <c r="DH22" s="628"/>
      <c r="DI22" s="628"/>
      <c r="DJ22" s="628"/>
      <c r="DK22" s="628"/>
      <c r="DL22" s="628"/>
      <c r="DM22" s="628"/>
      <c r="DN22" s="628"/>
      <c r="DO22" s="628"/>
      <c r="DP22" s="631"/>
      <c r="DQ22" s="627">
        <v>110</v>
      </c>
      <c r="DR22" s="628"/>
      <c r="DS22" s="628"/>
      <c r="DT22" s="628"/>
      <c r="DU22" s="628"/>
      <c r="DV22" s="628"/>
      <c r="DW22" s="628"/>
      <c r="DX22" s="628"/>
      <c r="DY22" s="628"/>
      <c r="DZ22" s="631"/>
      <c r="EA22" s="627">
        <v>120</v>
      </c>
      <c r="EB22" s="628"/>
      <c r="EC22" s="628"/>
      <c r="ED22" s="628"/>
      <c r="EE22" s="628"/>
      <c r="EF22" s="628"/>
      <c r="EG22" s="628"/>
      <c r="EH22" s="628"/>
      <c r="EI22" s="628"/>
      <c r="EJ22" s="629"/>
      <c r="EL22" s="274">
        <v>1</v>
      </c>
      <c r="EM22" s="275">
        <v>2</v>
      </c>
      <c r="EN22" s="275">
        <v>3</v>
      </c>
      <c r="EO22" s="275">
        <v>4</v>
      </c>
      <c r="EP22" s="275">
        <v>5</v>
      </c>
      <c r="EQ22" s="275">
        <v>6</v>
      </c>
      <c r="ER22" s="275">
        <v>7</v>
      </c>
      <c r="ES22" s="275">
        <v>8</v>
      </c>
      <c r="ET22" s="275">
        <v>9</v>
      </c>
      <c r="EU22" s="275">
        <v>10</v>
      </c>
      <c r="EV22" s="275">
        <v>11</v>
      </c>
      <c r="EW22" s="275">
        <v>12</v>
      </c>
      <c r="EX22" s="275">
        <v>13</v>
      </c>
      <c r="EY22" s="275">
        <v>14</v>
      </c>
      <c r="EZ22" s="275">
        <v>15</v>
      </c>
      <c r="FA22" s="275">
        <v>16</v>
      </c>
      <c r="FB22" s="275">
        <v>17</v>
      </c>
      <c r="FC22" s="275">
        <v>18</v>
      </c>
      <c r="FD22" s="275">
        <v>19</v>
      </c>
      <c r="FE22" s="276">
        <v>20</v>
      </c>
    </row>
    <row r="25" spans="1:162" ht="26.25" x14ac:dyDescent="0.4">
      <c r="B25" s="2" t="s">
        <v>289</v>
      </c>
      <c r="C25" s="256">
        <v>10000</v>
      </c>
      <c r="D25" s="257"/>
      <c r="E25" s="257"/>
      <c r="F25" s="258"/>
      <c r="G25" s="257"/>
    </row>
    <row r="26" spans="1:162" ht="26.25" x14ac:dyDescent="0.4">
      <c r="B26" s="2" t="s">
        <v>290</v>
      </c>
      <c r="C26" s="259">
        <v>1</v>
      </c>
      <c r="D26" s="5" t="s">
        <v>185</v>
      </c>
      <c r="E26" s="259">
        <v>55</v>
      </c>
      <c r="F26" s="5" t="s">
        <v>186</v>
      </c>
    </row>
    <row r="27" spans="1:162" ht="26.25" x14ac:dyDescent="0.4">
      <c r="B27" s="2"/>
      <c r="C27" s="632"/>
      <c r="D27" s="633"/>
      <c r="E27" s="633"/>
      <c r="F27" s="633"/>
    </row>
    <row r="28" spans="1:162" ht="26.25" x14ac:dyDescent="0.4">
      <c r="B28" s="2"/>
      <c r="C28" s="256"/>
    </row>
  </sheetData>
  <sheetProtection algorithmName="SHA-512" hashValue="tn44QwuZ/QwOF1jvnXuyJCcBfOyiJyFutsY5ofR93Wp1m75DPC2gs+oxKrcf8aWDMaBDgpg/XmGFGNLEA53JXA==" saltValue="LQj/BJFfhqxpCb+QBXb3Uw==" spinCount="100000" sheet="1" objects="1" scenarios="1"/>
  <sortState xmlns:xlrd2="http://schemas.microsoft.com/office/spreadsheetml/2017/richdata2" ref="B2:FE21">
    <sortCondition descending="1" ref="K2:K21"/>
    <sortCondition descending="1" ref="J2:J21"/>
  </sortState>
  <mergeCells count="25">
    <mergeCell ref="C27:F27"/>
    <mergeCell ref="CC22:CL22"/>
    <mergeCell ref="CM22:CV22"/>
    <mergeCell ref="CW22:DF22"/>
    <mergeCell ref="DG22:DP22"/>
    <mergeCell ref="DQ22:DZ22"/>
    <mergeCell ref="EA22:EJ22"/>
    <mergeCell ref="U22:AD22"/>
    <mergeCell ref="AE22:AN22"/>
    <mergeCell ref="AO22:AX22"/>
    <mergeCell ref="AY22:BH22"/>
    <mergeCell ref="BI22:BR22"/>
    <mergeCell ref="BS22:CB22"/>
    <mergeCell ref="EA1:EJ1"/>
    <mergeCell ref="U1:AD1"/>
    <mergeCell ref="AE1:AN1"/>
    <mergeCell ref="AO1:AX1"/>
    <mergeCell ref="AY1:BH1"/>
    <mergeCell ref="BI1:BR1"/>
    <mergeCell ref="BS1:CB1"/>
    <mergeCell ref="CC1:CL1"/>
    <mergeCell ref="CM1:CV1"/>
    <mergeCell ref="CW1:DF1"/>
    <mergeCell ref="DG1:DP1"/>
    <mergeCell ref="DQ1:DZ1"/>
  </mergeCells>
  <conditionalFormatting sqref="EL2:FE21">
    <cfRule type="colorScale" priority="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8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8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9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0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0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6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4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2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9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7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5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3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  <cfRule type="colorScale" priority="1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</conditionalFormatting>
  <conditionalFormatting sqref="T2:EJ21">
    <cfRule type="colorScale" priority="2">
      <colorScale>
        <cfvo type="min"/>
        <cfvo type="percentile" val="40"/>
        <cfvo type="max"/>
        <color theme="0" tint="-4.9989318521683403E-2"/>
        <color theme="9" tint="0.79995117038483843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un_MC">
                <anchor moveWithCells="1" sizeWithCells="1">
                  <from>
                    <xdr:col>10</xdr:col>
                    <xdr:colOff>104775</xdr:colOff>
                    <xdr:row>24</xdr:row>
                    <xdr:rowOff>38100</xdr:rowOff>
                  </from>
                  <to>
                    <xdr:col>15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E4F10-7DCD-4E07-A280-2BE42454653D}">
  <sheetPr codeName="Sheet21"/>
  <dimension ref="A1:I647"/>
  <sheetViews>
    <sheetView workbookViewId="0">
      <selection sqref="A1:XFD1048576"/>
    </sheetView>
  </sheetViews>
  <sheetFormatPr defaultRowHeight="15" x14ac:dyDescent="0.25"/>
  <cols>
    <col min="1" max="1" width="7.140625" bestFit="1" customWidth="1"/>
    <col min="2" max="2" width="12.140625" bestFit="1" customWidth="1"/>
    <col min="3" max="3" width="34.28515625" bestFit="1" customWidth="1"/>
    <col min="4" max="4" width="39.140625" bestFit="1" customWidth="1"/>
    <col min="5" max="5" width="5.85546875" bestFit="1" customWidth="1"/>
    <col min="6" max="6" width="6.28515625" bestFit="1" customWidth="1"/>
    <col min="7" max="7" width="6" bestFit="1" customWidth="1"/>
    <col min="8" max="8" width="9.85546875" bestFit="1" customWidth="1"/>
    <col min="9" max="9" width="30.28515625" bestFit="1" customWidth="1"/>
    <col min="10" max="10" width="39.42578125" bestFit="1" customWidth="1"/>
    <col min="11" max="12" width="5" bestFit="1" customWidth="1"/>
    <col min="13" max="13" width="6" bestFit="1" customWidth="1"/>
  </cols>
  <sheetData>
    <row r="1" spans="1:9" x14ac:dyDescent="0.25">
      <c r="A1" t="s">
        <v>973</v>
      </c>
      <c r="B1" t="s">
        <v>974</v>
      </c>
      <c r="C1" t="s">
        <v>975</v>
      </c>
      <c r="D1" t="s">
        <v>976</v>
      </c>
      <c r="E1" t="s">
        <v>977</v>
      </c>
      <c r="F1" t="s">
        <v>978</v>
      </c>
      <c r="G1" t="s">
        <v>979</v>
      </c>
      <c r="I1" s="172">
        <v>44704.726620370369</v>
      </c>
    </row>
    <row r="2" spans="1:9" x14ac:dyDescent="0.25">
      <c r="A2">
        <v>1</v>
      </c>
      <c r="B2">
        <v>1</v>
      </c>
      <c r="C2" s="185" t="s">
        <v>252</v>
      </c>
      <c r="D2" s="185" t="s">
        <v>297</v>
      </c>
      <c r="E2">
        <v>3.03</v>
      </c>
      <c r="F2">
        <v>0.27</v>
      </c>
      <c r="G2">
        <v>93.45</v>
      </c>
    </row>
    <row r="3" spans="1:9" x14ac:dyDescent="0.25">
      <c r="A3">
        <v>2</v>
      </c>
      <c r="B3">
        <v>2</v>
      </c>
      <c r="C3" s="185" t="s">
        <v>41</v>
      </c>
      <c r="D3" s="185" t="s">
        <v>297</v>
      </c>
      <c r="E3">
        <v>2.91</v>
      </c>
      <c r="F3">
        <v>0.25</v>
      </c>
      <c r="G3">
        <v>93.11</v>
      </c>
    </row>
    <row r="4" spans="1:9" x14ac:dyDescent="0.25">
      <c r="A4">
        <v>3</v>
      </c>
      <c r="B4">
        <v>3</v>
      </c>
      <c r="C4" s="185" t="s">
        <v>298</v>
      </c>
      <c r="D4" s="185" t="s">
        <v>299</v>
      </c>
      <c r="E4">
        <v>3.41</v>
      </c>
      <c r="F4">
        <v>0.59</v>
      </c>
      <c r="G4">
        <v>91.63</v>
      </c>
    </row>
    <row r="5" spans="1:9" x14ac:dyDescent="0.25">
      <c r="A5">
        <v>4</v>
      </c>
      <c r="B5">
        <v>4</v>
      </c>
      <c r="C5" s="185" t="s">
        <v>24</v>
      </c>
      <c r="D5" s="185" t="s">
        <v>297</v>
      </c>
      <c r="E5">
        <v>2.4500000000000002</v>
      </c>
      <c r="F5">
        <v>0.33</v>
      </c>
      <c r="G5">
        <v>88.35</v>
      </c>
    </row>
    <row r="6" spans="1:9" x14ac:dyDescent="0.25">
      <c r="A6">
        <v>5</v>
      </c>
      <c r="B6">
        <v>6</v>
      </c>
      <c r="C6" s="185" t="s">
        <v>302</v>
      </c>
      <c r="D6" s="185" t="s">
        <v>303</v>
      </c>
      <c r="E6">
        <v>2.79</v>
      </c>
      <c r="F6">
        <v>0.65</v>
      </c>
      <c r="G6">
        <v>85.82</v>
      </c>
    </row>
    <row r="7" spans="1:9" x14ac:dyDescent="0.25">
      <c r="A7">
        <v>6</v>
      </c>
      <c r="B7">
        <v>5</v>
      </c>
      <c r="C7" s="185" t="s">
        <v>304</v>
      </c>
      <c r="D7" s="185" t="s">
        <v>301</v>
      </c>
      <c r="E7">
        <v>2.76</v>
      </c>
      <c r="F7">
        <v>0.64</v>
      </c>
      <c r="G7">
        <v>85.65</v>
      </c>
    </row>
    <row r="8" spans="1:9" x14ac:dyDescent="0.25">
      <c r="A8">
        <v>7</v>
      </c>
      <c r="B8">
        <v>7</v>
      </c>
      <c r="C8" s="185" t="s">
        <v>325</v>
      </c>
      <c r="D8" s="185" t="s">
        <v>326</v>
      </c>
      <c r="E8">
        <v>3.05</v>
      </c>
      <c r="F8">
        <v>0.88</v>
      </c>
      <c r="G8">
        <v>84.56</v>
      </c>
    </row>
    <row r="9" spans="1:9" x14ac:dyDescent="0.25">
      <c r="A9">
        <v>8</v>
      </c>
      <c r="B9">
        <v>8</v>
      </c>
      <c r="C9" s="185" t="s">
        <v>300</v>
      </c>
      <c r="D9" s="185" t="s">
        <v>301</v>
      </c>
      <c r="E9">
        <v>2.37</v>
      </c>
      <c r="F9">
        <v>0.5</v>
      </c>
      <c r="G9">
        <v>84.32</v>
      </c>
    </row>
    <row r="10" spans="1:9" x14ac:dyDescent="0.25">
      <c r="A10">
        <v>9</v>
      </c>
      <c r="B10">
        <v>9</v>
      </c>
      <c r="C10" s="185" t="s">
        <v>254</v>
      </c>
      <c r="D10" s="185" t="s">
        <v>297</v>
      </c>
      <c r="E10">
        <v>2.4500000000000002</v>
      </c>
      <c r="F10">
        <v>0.56000000000000005</v>
      </c>
      <c r="G10">
        <v>84.1</v>
      </c>
    </row>
    <row r="11" spans="1:9" x14ac:dyDescent="0.25">
      <c r="A11">
        <v>10</v>
      </c>
      <c r="B11">
        <v>11</v>
      </c>
      <c r="C11" s="185" t="s">
        <v>310</v>
      </c>
      <c r="D11" s="185" t="s">
        <v>309</v>
      </c>
      <c r="E11">
        <v>2.5299999999999998</v>
      </c>
      <c r="F11">
        <v>0.71</v>
      </c>
      <c r="G11">
        <v>82.1</v>
      </c>
    </row>
    <row r="12" spans="1:9" x14ac:dyDescent="0.25">
      <c r="A12">
        <v>11</v>
      </c>
      <c r="B12">
        <v>12</v>
      </c>
      <c r="C12" s="185" t="s">
        <v>305</v>
      </c>
      <c r="D12" s="185" t="s">
        <v>299</v>
      </c>
      <c r="E12">
        <v>2.4500000000000002</v>
      </c>
      <c r="F12">
        <v>0.67</v>
      </c>
      <c r="G12">
        <v>81.83</v>
      </c>
    </row>
    <row r="13" spans="1:9" x14ac:dyDescent="0.25">
      <c r="A13">
        <v>12</v>
      </c>
      <c r="B13">
        <v>13</v>
      </c>
      <c r="C13" s="185" t="s">
        <v>327</v>
      </c>
      <c r="D13" s="185" t="s">
        <v>328</v>
      </c>
      <c r="E13">
        <v>2.33</v>
      </c>
      <c r="F13">
        <v>0.6</v>
      </c>
      <c r="G13">
        <v>81.599999999999994</v>
      </c>
    </row>
    <row r="14" spans="1:9" x14ac:dyDescent="0.25">
      <c r="A14">
        <v>13</v>
      </c>
      <c r="B14">
        <v>10</v>
      </c>
      <c r="C14" s="185" t="s">
        <v>312</v>
      </c>
      <c r="D14" s="185" t="s">
        <v>313</v>
      </c>
      <c r="E14">
        <v>2.46</v>
      </c>
      <c r="F14">
        <v>0.69</v>
      </c>
      <c r="G14">
        <v>81.540000000000006</v>
      </c>
    </row>
    <row r="15" spans="1:9" x14ac:dyDescent="0.25">
      <c r="A15">
        <v>14</v>
      </c>
      <c r="B15">
        <v>14</v>
      </c>
      <c r="C15" s="185" t="s">
        <v>307</v>
      </c>
      <c r="D15" s="185" t="s">
        <v>299</v>
      </c>
      <c r="E15">
        <v>2.6</v>
      </c>
      <c r="F15">
        <v>0.8</v>
      </c>
      <c r="G15">
        <v>81.09</v>
      </c>
    </row>
    <row r="16" spans="1:9" x14ac:dyDescent="0.25">
      <c r="A16">
        <v>15</v>
      </c>
      <c r="B16">
        <v>16</v>
      </c>
      <c r="C16" s="185" t="s">
        <v>306</v>
      </c>
      <c r="D16" s="185" t="s">
        <v>301</v>
      </c>
      <c r="E16">
        <v>2.0099999999999998</v>
      </c>
      <c r="F16">
        <v>0.47</v>
      </c>
      <c r="G16">
        <v>80.37</v>
      </c>
    </row>
    <row r="17" spans="1:7" x14ac:dyDescent="0.25">
      <c r="A17">
        <v>16</v>
      </c>
      <c r="B17">
        <v>15</v>
      </c>
      <c r="C17" s="185" t="s">
        <v>6</v>
      </c>
      <c r="D17" s="185" t="s">
        <v>297</v>
      </c>
      <c r="E17">
        <v>2.2000000000000002</v>
      </c>
      <c r="F17">
        <v>0.59</v>
      </c>
      <c r="G17">
        <v>80.180000000000007</v>
      </c>
    </row>
    <row r="18" spans="1:7" x14ac:dyDescent="0.25">
      <c r="A18">
        <v>17</v>
      </c>
      <c r="B18">
        <v>18</v>
      </c>
      <c r="C18" s="185" t="s">
        <v>323</v>
      </c>
      <c r="D18" s="185" t="s">
        <v>301</v>
      </c>
      <c r="E18">
        <v>2.25</v>
      </c>
      <c r="F18">
        <v>0.63</v>
      </c>
      <c r="G18">
        <v>80.05</v>
      </c>
    </row>
    <row r="19" spans="1:7" x14ac:dyDescent="0.25">
      <c r="A19">
        <v>18</v>
      </c>
      <c r="B19">
        <v>19</v>
      </c>
      <c r="C19" s="185" t="s">
        <v>246</v>
      </c>
      <c r="D19" s="185" t="s">
        <v>297</v>
      </c>
      <c r="E19">
        <v>2.08</v>
      </c>
      <c r="F19">
        <v>0.52</v>
      </c>
      <c r="G19">
        <v>80.03</v>
      </c>
    </row>
    <row r="20" spans="1:7" x14ac:dyDescent="0.25">
      <c r="A20">
        <v>19</v>
      </c>
      <c r="B20">
        <v>20</v>
      </c>
      <c r="C20" s="185" t="s">
        <v>314</v>
      </c>
      <c r="D20" s="185" t="s">
        <v>309</v>
      </c>
      <c r="E20">
        <v>2.11</v>
      </c>
      <c r="F20">
        <v>0.54</v>
      </c>
      <c r="G20">
        <v>80.03</v>
      </c>
    </row>
    <row r="21" spans="1:7" x14ac:dyDescent="0.25">
      <c r="A21">
        <v>20</v>
      </c>
      <c r="B21">
        <v>17</v>
      </c>
      <c r="C21" s="185" t="s">
        <v>398</v>
      </c>
      <c r="D21" s="185" t="s">
        <v>328</v>
      </c>
      <c r="E21">
        <v>2.17</v>
      </c>
      <c r="F21">
        <v>0.59</v>
      </c>
      <c r="G21">
        <v>79.84</v>
      </c>
    </row>
    <row r="22" spans="1:7" x14ac:dyDescent="0.25">
      <c r="A22">
        <v>21</v>
      </c>
      <c r="B22">
        <v>21</v>
      </c>
      <c r="C22" s="185" t="s">
        <v>315</v>
      </c>
      <c r="D22" s="185" t="s">
        <v>299</v>
      </c>
      <c r="E22">
        <v>2.34</v>
      </c>
      <c r="F22">
        <v>0.8</v>
      </c>
      <c r="G22">
        <v>77.760000000000005</v>
      </c>
    </row>
    <row r="23" spans="1:7" x14ac:dyDescent="0.25">
      <c r="A23">
        <v>22</v>
      </c>
      <c r="B23">
        <v>26</v>
      </c>
      <c r="C23" s="185" t="s">
        <v>320</v>
      </c>
      <c r="D23" s="185" t="s">
        <v>309</v>
      </c>
      <c r="E23">
        <v>2.1800000000000002</v>
      </c>
      <c r="F23">
        <v>0.73</v>
      </c>
      <c r="G23">
        <v>76.959999999999994</v>
      </c>
    </row>
    <row r="24" spans="1:7" x14ac:dyDescent="0.25">
      <c r="A24">
        <v>23</v>
      </c>
      <c r="B24">
        <v>24</v>
      </c>
      <c r="C24" s="185" t="s">
        <v>321</v>
      </c>
      <c r="D24" s="185" t="s">
        <v>301</v>
      </c>
      <c r="E24">
        <v>1.91</v>
      </c>
      <c r="F24">
        <v>0.55000000000000004</v>
      </c>
      <c r="G24">
        <v>76.87</v>
      </c>
    </row>
    <row r="25" spans="1:7" x14ac:dyDescent="0.25">
      <c r="A25">
        <v>24</v>
      </c>
      <c r="B25">
        <v>28</v>
      </c>
      <c r="C25" s="185" t="s">
        <v>308</v>
      </c>
      <c r="D25" s="185" t="s">
        <v>309</v>
      </c>
      <c r="E25">
        <v>2.2799999999999998</v>
      </c>
      <c r="F25">
        <v>0.81</v>
      </c>
      <c r="G25">
        <v>76.540000000000006</v>
      </c>
    </row>
    <row r="26" spans="1:7" x14ac:dyDescent="0.25">
      <c r="A26">
        <v>25</v>
      </c>
      <c r="B26">
        <v>23</v>
      </c>
      <c r="C26" s="185" t="s">
        <v>28</v>
      </c>
      <c r="D26" s="185" t="s">
        <v>297</v>
      </c>
      <c r="E26">
        <v>1.88</v>
      </c>
      <c r="F26">
        <v>0.55000000000000004</v>
      </c>
      <c r="G26">
        <v>76.48</v>
      </c>
    </row>
    <row r="27" spans="1:7" x14ac:dyDescent="0.25">
      <c r="A27">
        <v>26</v>
      </c>
      <c r="B27">
        <v>22</v>
      </c>
      <c r="C27" s="185" t="s">
        <v>10</v>
      </c>
      <c r="D27" s="185" t="s">
        <v>297</v>
      </c>
      <c r="E27">
        <v>2.02</v>
      </c>
      <c r="F27">
        <v>0.65</v>
      </c>
      <c r="G27">
        <v>76.22</v>
      </c>
    </row>
    <row r="28" spans="1:7" x14ac:dyDescent="0.25">
      <c r="A28">
        <v>27</v>
      </c>
      <c r="B28">
        <v>25</v>
      </c>
      <c r="C28" s="185" t="s">
        <v>365</v>
      </c>
      <c r="D28" s="185" t="s">
        <v>301</v>
      </c>
      <c r="E28">
        <v>1.88</v>
      </c>
      <c r="F28">
        <v>0.56000000000000005</v>
      </c>
      <c r="G28">
        <v>76.17</v>
      </c>
    </row>
    <row r="29" spans="1:7" x14ac:dyDescent="0.25">
      <c r="A29">
        <v>28</v>
      </c>
      <c r="B29">
        <v>34</v>
      </c>
      <c r="C29" s="185" t="s">
        <v>322</v>
      </c>
      <c r="D29" s="185" t="s">
        <v>309</v>
      </c>
      <c r="E29">
        <v>1.96</v>
      </c>
      <c r="F29">
        <v>0.61</v>
      </c>
      <c r="G29">
        <v>76.12</v>
      </c>
    </row>
    <row r="30" spans="1:7" x14ac:dyDescent="0.25">
      <c r="A30">
        <v>29</v>
      </c>
      <c r="B30">
        <v>27</v>
      </c>
      <c r="C30" s="185" t="s">
        <v>338</v>
      </c>
      <c r="D30" s="185" t="s">
        <v>328</v>
      </c>
      <c r="E30">
        <v>2.16</v>
      </c>
      <c r="F30">
        <v>0.79</v>
      </c>
      <c r="G30">
        <v>75.319999999999993</v>
      </c>
    </row>
    <row r="31" spans="1:7" x14ac:dyDescent="0.25">
      <c r="A31">
        <v>30</v>
      </c>
      <c r="B31">
        <v>29</v>
      </c>
      <c r="C31" s="185" t="s">
        <v>411</v>
      </c>
      <c r="D31" s="185" t="s">
        <v>326</v>
      </c>
      <c r="E31">
        <v>2.38</v>
      </c>
      <c r="F31">
        <v>0.95</v>
      </c>
      <c r="G31">
        <v>74.989999999999995</v>
      </c>
    </row>
    <row r="32" spans="1:7" x14ac:dyDescent="0.25">
      <c r="A32">
        <v>31</v>
      </c>
      <c r="B32">
        <v>30</v>
      </c>
      <c r="C32" s="185" t="s">
        <v>380</v>
      </c>
      <c r="D32" s="185" t="s">
        <v>299</v>
      </c>
      <c r="E32">
        <v>2</v>
      </c>
      <c r="F32">
        <v>0.69</v>
      </c>
      <c r="G32">
        <v>74.94</v>
      </c>
    </row>
    <row r="33" spans="1:7" x14ac:dyDescent="0.25">
      <c r="A33">
        <v>32</v>
      </c>
      <c r="B33">
        <v>32</v>
      </c>
      <c r="C33" s="185" t="s">
        <v>253</v>
      </c>
      <c r="D33" s="185" t="s">
        <v>297</v>
      </c>
      <c r="E33">
        <v>2.0699999999999998</v>
      </c>
      <c r="F33">
        <v>0.75</v>
      </c>
      <c r="G33">
        <v>74.67</v>
      </c>
    </row>
    <row r="34" spans="1:7" x14ac:dyDescent="0.25">
      <c r="A34">
        <v>33</v>
      </c>
      <c r="B34">
        <v>31</v>
      </c>
      <c r="C34" s="185" t="s">
        <v>345</v>
      </c>
      <c r="D34" s="185" t="s">
        <v>301</v>
      </c>
      <c r="E34">
        <v>1.85</v>
      </c>
      <c r="F34">
        <v>0.63</v>
      </c>
      <c r="G34">
        <v>74.06</v>
      </c>
    </row>
    <row r="35" spans="1:7" x14ac:dyDescent="0.25">
      <c r="A35">
        <v>34</v>
      </c>
      <c r="B35">
        <v>36</v>
      </c>
      <c r="C35" s="185" t="s">
        <v>340</v>
      </c>
      <c r="D35" s="185" t="s">
        <v>301</v>
      </c>
      <c r="E35">
        <v>1.88</v>
      </c>
      <c r="F35">
        <v>0.68</v>
      </c>
      <c r="G35">
        <v>73.36</v>
      </c>
    </row>
    <row r="36" spans="1:7" x14ac:dyDescent="0.25">
      <c r="A36">
        <v>35</v>
      </c>
      <c r="B36">
        <v>40</v>
      </c>
      <c r="C36" s="185" t="s">
        <v>341</v>
      </c>
      <c r="D36" s="185" t="s">
        <v>309</v>
      </c>
      <c r="E36">
        <v>2.2200000000000002</v>
      </c>
      <c r="F36">
        <v>0.92</v>
      </c>
      <c r="G36">
        <v>73.27</v>
      </c>
    </row>
    <row r="37" spans="1:7" x14ac:dyDescent="0.25">
      <c r="A37">
        <v>36</v>
      </c>
      <c r="B37">
        <v>43</v>
      </c>
      <c r="C37" s="185" t="s">
        <v>311</v>
      </c>
      <c r="D37" s="185" t="s">
        <v>301</v>
      </c>
      <c r="E37">
        <v>1.74</v>
      </c>
      <c r="F37">
        <v>0.57999999999999996</v>
      </c>
      <c r="G37">
        <v>73.150000000000006</v>
      </c>
    </row>
    <row r="38" spans="1:7" x14ac:dyDescent="0.25">
      <c r="A38">
        <v>37</v>
      </c>
      <c r="B38">
        <v>33</v>
      </c>
      <c r="C38" s="185" t="s">
        <v>255</v>
      </c>
      <c r="D38" s="185" t="s">
        <v>297</v>
      </c>
      <c r="E38">
        <v>1.98</v>
      </c>
      <c r="F38">
        <v>0.76</v>
      </c>
      <c r="G38">
        <v>73.02</v>
      </c>
    </row>
    <row r="39" spans="1:7" x14ac:dyDescent="0.25">
      <c r="A39">
        <v>38</v>
      </c>
      <c r="B39">
        <v>35</v>
      </c>
      <c r="C39" s="185" t="s">
        <v>355</v>
      </c>
      <c r="D39" s="185" t="s">
        <v>303</v>
      </c>
      <c r="E39">
        <v>2.08</v>
      </c>
      <c r="F39">
        <v>0.84</v>
      </c>
      <c r="G39">
        <v>72.95</v>
      </c>
    </row>
    <row r="40" spans="1:7" x14ac:dyDescent="0.25">
      <c r="A40">
        <v>39</v>
      </c>
      <c r="B40">
        <v>38</v>
      </c>
      <c r="C40" s="185" t="s">
        <v>374</v>
      </c>
      <c r="D40" s="185" t="s">
        <v>299</v>
      </c>
      <c r="E40">
        <v>2.06</v>
      </c>
      <c r="F40">
        <v>0.84</v>
      </c>
      <c r="G40">
        <v>72.55</v>
      </c>
    </row>
    <row r="41" spans="1:7" x14ac:dyDescent="0.25">
      <c r="A41">
        <v>40</v>
      </c>
      <c r="B41">
        <v>39</v>
      </c>
      <c r="C41" s="185" t="s">
        <v>352</v>
      </c>
      <c r="D41" s="185" t="s">
        <v>353</v>
      </c>
      <c r="E41">
        <v>2.2000000000000002</v>
      </c>
      <c r="F41">
        <v>0.95</v>
      </c>
      <c r="G41">
        <v>72.430000000000007</v>
      </c>
    </row>
    <row r="42" spans="1:7" x14ac:dyDescent="0.25">
      <c r="A42">
        <v>41</v>
      </c>
      <c r="B42">
        <v>37</v>
      </c>
      <c r="C42" s="185" t="s">
        <v>364</v>
      </c>
      <c r="D42" s="185" t="s">
        <v>297</v>
      </c>
      <c r="E42">
        <v>1.99</v>
      </c>
      <c r="F42">
        <v>0.79</v>
      </c>
      <c r="G42">
        <v>72.400000000000006</v>
      </c>
    </row>
    <row r="43" spans="1:7" x14ac:dyDescent="0.25">
      <c r="A43">
        <v>42</v>
      </c>
      <c r="B43">
        <v>44</v>
      </c>
      <c r="C43" s="185" t="s">
        <v>346</v>
      </c>
      <c r="D43" s="185" t="s">
        <v>309</v>
      </c>
      <c r="E43">
        <v>1.95</v>
      </c>
      <c r="F43">
        <v>0.77</v>
      </c>
      <c r="G43">
        <v>72.180000000000007</v>
      </c>
    </row>
    <row r="44" spans="1:7" x14ac:dyDescent="0.25">
      <c r="A44">
        <v>43</v>
      </c>
      <c r="B44">
        <v>41</v>
      </c>
      <c r="C44" s="185" t="s">
        <v>337</v>
      </c>
      <c r="D44" s="185" t="s">
        <v>303</v>
      </c>
      <c r="E44">
        <v>2.2400000000000002</v>
      </c>
      <c r="F44">
        <v>0.99</v>
      </c>
      <c r="G44">
        <v>72.040000000000006</v>
      </c>
    </row>
    <row r="45" spans="1:7" x14ac:dyDescent="0.25">
      <c r="A45">
        <v>44</v>
      </c>
      <c r="B45">
        <v>42</v>
      </c>
      <c r="C45" s="185" t="s">
        <v>362</v>
      </c>
      <c r="D45" s="185" t="s">
        <v>303</v>
      </c>
      <c r="E45">
        <v>2.04</v>
      </c>
      <c r="F45">
        <v>0.86</v>
      </c>
      <c r="G45">
        <v>71.73</v>
      </c>
    </row>
    <row r="46" spans="1:7" x14ac:dyDescent="0.25">
      <c r="A46">
        <v>45</v>
      </c>
      <c r="B46">
        <v>57</v>
      </c>
      <c r="C46" s="185" t="s">
        <v>53</v>
      </c>
      <c r="D46" s="185" t="s">
        <v>297</v>
      </c>
      <c r="E46">
        <v>1.84</v>
      </c>
      <c r="F46">
        <v>0.71</v>
      </c>
      <c r="G46">
        <v>71.709999999999994</v>
      </c>
    </row>
    <row r="47" spans="1:7" x14ac:dyDescent="0.25">
      <c r="A47">
        <v>46</v>
      </c>
      <c r="B47">
        <v>48</v>
      </c>
      <c r="C47" s="185" t="s">
        <v>317</v>
      </c>
      <c r="D47" s="185" t="s">
        <v>299</v>
      </c>
      <c r="E47">
        <v>2.2999999999999998</v>
      </c>
      <c r="F47">
        <v>1.07</v>
      </c>
      <c r="G47">
        <v>71.33</v>
      </c>
    </row>
    <row r="48" spans="1:7" x14ac:dyDescent="0.25">
      <c r="A48">
        <v>47</v>
      </c>
      <c r="B48">
        <v>50</v>
      </c>
      <c r="C48" s="185" t="s">
        <v>38</v>
      </c>
      <c r="D48" s="185" t="s">
        <v>297</v>
      </c>
      <c r="E48">
        <v>1.98</v>
      </c>
      <c r="F48">
        <v>0.83</v>
      </c>
      <c r="G48">
        <v>71.31</v>
      </c>
    </row>
    <row r="49" spans="1:7" x14ac:dyDescent="0.25">
      <c r="A49">
        <v>48</v>
      </c>
      <c r="B49">
        <v>46</v>
      </c>
      <c r="C49" s="185" t="s">
        <v>379</v>
      </c>
      <c r="D49" s="185" t="s">
        <v>303</v>
      </c>
      <c r="E49">
        <v>1.84</v>
      </c>
      <c r="F49">
        <v>0.75</v>
      </c>
      <c r="G49">
        <v>70.84</v>
      </c>
    </row>
    <row r="50" spans="1:7" x14ac:dyDescent="0.25">
      <c r="A50">
        <v>49</v>
      </c>
      <c r="B50">
        <v>49</v>
      </c>
      <c r="C50" s="185" t="s">
        <v>375</v>
      </c>
      <c r="D50" s="185" t="s">
        <v>326</v>
      </c>
      <c r="E50">
        <v>2.36</v>
      </c>
      <c r="F50">
        <v>1.1399999999999999</v>
      </c>
      <c r="G50">
        <v>70.81</v>
      </c>
    </row>
    <row r="51" spans="1:7" x14ac:dyDescent="0.25">
      <c r="A51">
        <v>50</v>
      </c>
      <c r="B51">
        <v>45</v>
      </c>
      <c r="C51" s="185" t="s">
        <v>318</v>
      </c>
      <c r="D51" s="185" t="s">
        <v>319</v>
      </c>
      <c r="E51">
        <v>1.99</v>
      </c>
      <c r="F51">
        <v>0.87</v>
      </c>
      <c r="G51">
        <v>70.599999999999994</v>
      </c>
    </row>
    <row r="52" spans="1:7" x14ac:dyDescent="0.25">
      <c r="A52">
        <v>51</v>
      </c>
      <c r="B52">
        <v>51</v>
      </c>
      <c r="C52" s="185" t="s">
        <v>376</v>
      </c>
      <c r="D52" s="185" t="s">
        <v>299</v>
      </c>
      <c r="E52">
        <v>2.04</v>
      </c>
      <c r="F52">
        <v>0.91</v>
      </c>
      <c r="G52">
        <v>70.45</v>
      </c>
    </row>
    <row r="53" spans="1:7" x14ac:dyDescent="0.25">
      <c r="A53">
        <v>52</v>
      </c>
      <c r="B53">
        <v>54</v>
      </c>
      <c r="C53" s="185" t="s">
        <v>368</v>
      </c>
      <c r="D53" s="185" t="s">
        <v>299</v>
      </c>
      <c r="E53">
        <v>2.14</v>
      </c>
      <c r="F53">
        <v>1</v>
      </c>
      <c r="G53">
        <v>70.260000000000005</v>
      </c>
    </row>
    <row r="54" spans="1:7" x14ac:dyDescent="0.25">
      <c r="A54">
        <v>53</v>
      </c>
      <c r="B54">
        <v>52</v>
      </c>
      <c r="C54" s="185" t="s">
        <v>445</v>
      </c>
      <c r="D54" s="185" t="s">
        <v>353</v>
      </c>
      <c r="E54">
        <v>2.0299999999999998</v>
      </c>
      <c r="F54">
        <v>0.91</v>
      </c>
      <c r="G54">
        <v>70.25</v>
      </c>
    </row>
    <row r="55" spans="1:7" x14ac:dyDescent="0.25">
      <c r="A55">
        <v>54</v>
      </c>
      <c r="B55">
        <v>58</v>
      </c>
      <c r="C55" s="185" t="s">
        <v>358</v>
      </c>
      <c r="D55" s="185" t="s">
        <v>303</v>
      </c>
      <c r="E55">
        <v>1.8</v>
      </c>
      <c r="F55">
        <v>0.75</v>
      </c>
      <c r="G55">
        <v>70.22</v>
      </c>
    </row>
    <row r="56" spans="1:7" x14ac:dyDescent="0.25">
      <c r="A56">
        <v>55</v>
      </c>
      <c r="B56">
        <v>56</v>
      </c>
      <c r="C56" s="185" t="s">
        <v>256</v>
      </c>
      <c r="D56" s="185" t="s">
        <v>297</v>
      </c>
      <c r="E56">
        <v>1.78</v>
      </c>
      <c r="F56">
        <v>0.76</v>
      </c>
      <c r="G56">
        <v>69.58</v>
      </c>
    </row>
    <row r="57" spans="1:7" x14ac:dyDescent="0.25">
      <c r="A57">
        <v>56</v>
      </c>
      <c r="B57">
        <v>60</v>
      </c>
      <c r="C57" s="185" t="s">
        <v>342</v>
      </c>
      <c r="D57" s="185" t="s">
        <v>303</v>
      </c>
      <c r="E57">
        <v>1.71</v>
      </c>
      <c r="F57">
        <v>0.7</v>
      </c>
      <c r="G57">
        <v>69.53</v>
      </c>
    </row>
    <row r="58" spans="1:7" x14ac:dyDescent="0.25">
      <c r="A58">
        <v>57</v>
      </c>
      <c r="B58">
        <v>59</v>
      </c>
      <c r="C58" s="185" t="s">
        <v>332</v>
      </c>
      <c r="D58" s="185" t="s">
        <v>299</v>
      </c>
      <c r="E58">
        <v>1.96</v>
      </c>
      <c r="F58">
        <v>0.91</v>
      </c>
      <c r="G58">
        <v>69.11</v>
      </c>
    </row>
    <row r="59" spans="1:7" x14ac:dyDescent="0.25">
      <c r="A59">
        <v>58</v>
      </c>
      <c r="B59">
        <v>63</v>
      </c>
      <c r="C59" s="185" t="s">
        <v>363</v>
      </c>
      <c r="D59" s="185" t="s">
        <v>301</v>
      </c>
      <c r="E59">
        <v>1.7</v>
      </c>
      <c r="F59">
        <v>0.72</v>
      </c>
      <c r="G59">
        <v>68.989999999999995</v>
      </c>
    </row>
    <row r="60" spans="1:7" x14ac:dyDescent="0.25">
      <c r="A60">
        <v>59</v>
      </c>
      <c r="B60">
        <v>47</v>
      </c>
      <c r="C60" s="185" t="s">
        <v>324</v>
      </c>
      <c r="D60" s="185" t="s">
        <v>301</v>
      </c>
      <c r="E60">
        <v>1.5</v>
      </c>
      <c r="F60">
        <v>0.57999999999999996</v>
      </c>
      <c r="G60">
        <v>68.739999999999995</v>
      </c>
    </row>
    <row r="61" spans="1:7" x14ac:dyDescent="0.25">
      <c r="A61">
        <v>60</v>
      </c>
      <c r="B61">
        <v>62</v>
      </c>
      <c r="C61" s="185" t="s">
        <v>339</v>
      </c>
      <c r="D61" s="185" t="s">
        <v>299</v>
      </c>
      <c r="E61">
        <v>1.88</v>
      </c>
      <c r="F61">
        <v>0.87</v>
      </c>
      <c r="G61">
        <v>68.66</v>
      </c>
    </row>
    <row r="62" spans="1:7" x14ac:dyDescent="0.25">
      <c r="A62">
        <v>61</v>
      </c>
      <c r="B62">
        <v>53</v>
      </c>
      <c r="C62" s="185" t="s">
        <v>316</v>
      </c>
      <c r="D62" s="185" t="s">
        <v>309</v>
      </c>
      <c r="E62">
        <v>1.89</v>
      </c>
      <c r="F62">
        <v>0.88</v>
      </c>
      <c r="G62">
        <v>68.42</v>
      </c>
    </row>
    <row r="63" spans="1:7" x14ac:dyDescent="0.25">
      <c r="A63">
        <v>62</v>
      </c>
      <c r="B63">
        <v>55</v>
      </c>
      <c r="C63" s="185" t="s">
        <v>427</v>
      </c>
      <c r="D63" s="185" t="s">
        <v>309</v>
      </c>
      <c r="E63">
        <v>1.72</v>
      </c>
      <c r="F63">
        <v>0.77</v>
      </c>
      <c r="G63">
        <v>67.89</v>
      </c>
    </row>
    <row r="64" spans="1:7" x14ac:dyDescent="0.25">
      <c r="A64">
        <v>63</v>
      </c>
      <c r="B64">
        <v>64</v>
      </c>
      <c r="C64" s="185" t="s">
        <v>333</v>
      </c>
      <c r="D64" s="185" t="s">
        <v>299</v>
      </c>
      <c r="E64">
        <v>2.17</v>
      </c>
      <c r="F64">
        <v>1.1399999999999999</v>
      </c>
      <c r="G64">
        <v>67.7</v>
      </c>
    </row>
    <row r="65" spans="1:7" x14ac:dyDescent="0.25">
      <c r="A65">
        <v>64</v>
      </c>
      <c r="B65">
        <v>61</v>
      </c>
      <c r="C65" s="185" t="s">
        <v>545</v>
      </c>
      <c r="D65" s="185" t="s">
        <v>301</v>
      </c>
      <c r="E65">
        <v>1.71</v>
      </c>
      <c r="F65">
        <v>0.79</v>
      </c>
      <c r="G65">
        <v>67.400000000000006</v>
      </c>
    </row>
    <row r="66" spans="1:7" x14ac:dyDescent="0.25">
      <c r="A66">
        <v>65</v>
      </c>
      <c r="B66">
        <v>68</v>
      </c>
      <c r="C66" s="185" t="s">
        <v>565</v>
      </c>
      <c r="D66" s="185" t="s">
        <v>303</v>
      </c>
      <c r="E66">
        <v>1.76</v>
      </c>
      <c r="F66">
        <v>0.85</v>
      </c>
      <c r="G66">
        <v>66.760000000000005</v>
      </c>
    </row>
    <row r="67" spans="1:7" x14ac:dyDescent="0.25">
      <c r="A67">
        <v>66</v>
      </c>
      <c r="B67">
        <v>65</v>
      </c>
      <c r="C67" s="185" t="s">
        <v>343</v>
      </c>
      <c r="D67" s="185" t="s">
        <v>301</v>
      </c>
      <c r="E67">
        <v>1.65</v>
      </c>
      <c r="F67">
        <v>0.78</v>
      </c>
      <c r="G67">
        <v>66.569999999999993</v>
      </c>
    </row>
    <row r="68" spans="1:7" x14ac:dyDescent="0.25">
      <c r="A68">
        <v>67</v>
      </c>
      <c r="B68">
        <v>73</v>
      </c>
      <c r="C68" s="185" t="s">
        <v>633</v>
      </c>
      <c r="D68" s="185" t="s">
        <v>301</v>
      </c>
      <c r="E68">
        <v>1.71</v>
      </c>
      <c r="F68">
        <v>0.84</v>
      </c>
      <c r="G68">
        <v>66.06</v>
      </c>
    </row>
    <row r="69" spans="1:7" x14ac:dyDescent="0.25">
      <c r="A69">
        <v>68</v>
      </c>
      <c r="B69">
        <v>66</v>
      </c>
      <c r="C69" s="185" t="s">
        <v>392</v>
      </c>
      <c r="D69" s="185" t="s">
        <v>309</v>
      </c>
      <c r="E69">
        <v>1.88</v>
      </c>
      <c r="F69">
        <v>0.98</v>
      </c>
      <c r="G69">
        <v>66.06</v>
      </c>
    </row>
    <row r="70" spans="1:7" x14ac:dyDescent="0.25">
      <c r="A70">
        <v>69</v>
      </c>
      <c r="B70">
        <v>67</v>
      </c>
      <c r="C70" s="185" t="s">
        <v>348</v>
      </c>
      <c r="D70" s="185" t="s">
        <v>349</v>
      </c>
      <c r="E70">
        <v>1.96</v>
      </c>
      <c r="F70">
        <v>1.04</v>
      </c>
      <c r="G70">
        <v>66.040000000000006</v>
      </c>
    </row>
    <row r="71" spans="1:7" x14ac:dyDescent="0.25">
      <c r="A71">
        <v>70</v>
      </c>
      <c r="B71">
        <v>69</v>
      </c>
      <c r="C71" s="185" t="s">
        <v>466</v>
      </c>
      <c r="D71" s="185" t="s">
        <v>299</v>
      </c>
      <c r="E71">
        <v>1.94</v>
      </c>
      <c r="F71">
        <v>1.03</v>
      </c>
      <c r="G71">
        <v>65.959999999999994</v>
      </c>
    </row>
    <row r="72" spans="1:7" x14ac:dyDescent="0.25">
      <c r="A72">
        <v>71</v>
      </c>
      <c r="B72">
        <v>70</v>
      </c>
      <c r="C72" s="185" t="s">
        <v>623</v>
      </c>
      <c r="D72" s="185" t="s">
        <v>326</v>
      </c>
      <c r="E72">
        <v>1.82</v>
      </c>
      <c r="F72">
        <v>0.95</v>
      </c>
      <c r="G72">
        <v>65.59</v>
      </c>
    </row>
    <row r="73" spans="1:7" x14ac:dyDescent="0.25">
      <c r="A73">
        <v>72</v>
      </c>
      <c r="B73">
        <v>72</v>
      </c>
      <c r="C73" s="185" t="s">
        <v>853</v>
      </c>
      <c r="D73" s="185" t="s">
        <v>852</v>
      </c>
      <c r="E73">
        <v>1.83</v>
      </c>
      <c r="F73">
        <v>0.98</v>
      </c>
      <c r="G73">
        <v>64.930000000000007</v>
      </c>
    </row>
    <row r="74" spans="1:7" x14ac:dyDescent="0.25">
      <c r="A74">
        <v>73</v>
      </c>
      <c r="B74">
        <v>75</v>
      </c>
      <c r="C74" s="185" t="s">
        <v>1416</v>
      </c>
      <c r="D74" s="185" t="s">
        <v>1417</v>
      </c>
      <c r="E74">
        <v>1.9</v>
      </c>
      <c r="F74">
        <v>1.07</v>
      </c>
      <c r="G74">
        <v>64.290000000000006</v>
      </c>
    </row>
    <row r="75" spans="1:7" x14ac:dyDescent="0.25">
      <c r="A75">
        <v>74</v>
      </c>
      <c r="B75">
        <v>78</v>
      </c>
      <c r="C75" s="185" t="s">
        <v>354</v>
      </c>
      <c r="D75" s="185" t="s">
        <v>335</v>
      </c>
      <c r="E75">
        <v>1.7</v>
      </c>
      <c r="F75">
        <v>0.91</v>
      </c>
      <c r="G75">
        <v>64.209999999999994</v>
      </c>
    </row>
    <row r="76" spans="1:7" x14ac:dyDescent="0.25">
      <c r="A76">
        <v>75</v>
      </c>
      <c r="B76">
        <v>80</v>
      </c>
      <c r="C76" s="185" t="s">
        <v>370</v>
      </c>
      <c r="D76" s="185" t="s">
        <v>301</v>
      </c>
      <c r="E76">
        <v>1.99</v>
      </c>
      <c r="F76">
        <v>1.1599999999999999</v>
      </c>
      <c r="G76">
        <v>64.13</v>
      </c>
    </row>
    <row r="77" spans="1:7" x14ac:dyDescent="0.25">
      <c r="A77">
        <v>76</v>
      </c>
      <c r="B77">
        <v>76</v>
      </c>
      <c r="C77" s="185" t="s">
        <v>435</v>
      </c>
      <c r="D77" s="185" t="s">
        <v>980</v>
      </c>
      <c r="E77">
        <v>1.81</v>
      </c>
      <c r="F77">
        <v>1</v>
      </c>
      <c r="G77">
        <v>64.11</v>
      </c>
    </row>
    <row r="78" spans="1:7" x14ac:dyDescent="0.25">
      <c r="A78">
        <v>77</v>
      </c>
      <c r="B78">
        <v>74</v>
      </c>
      <c r="C78" s="185" t="s">
        <v>334</v>
      </c>
      <c r="D78" s="185" t="s">
        <v>335</v>
      </c>
      <c r="E78">
        <v>1.66</v>
      </c>
      <c r="F78">
        <v>0.88</v>
      </c>
      <c r="G78">
        <v>64.010000000000005</v>
      </c>
    </row>
    <row r="79" spans="1:7" x14ac:dyDescent="0.25">
      <c r="A79">
        <v>78</v>
      </c>
      <c r="B79">
        <v>79</v>
      </c>
      <c r="C79" s="185" t="s">
        <v>20</v>
      </c>
      <c r="D79" s="185" t="s">
        <v>297</v>
      </c>
      <c r="E79">
        <v>1.7</v>
      </c>
      <c r="F79">
        <v>0.93</v>
      </c>
      <c r="G79">
        <v>63.73</v>
      </c>
    </row>
    <row r="80" spans="1:7" x14ac:dyDescent="0.25">
      <c r="A80">
        <v>79</v>
      </c>
      <c r="B80">
        <v>77</v>
      </c>
      <c r="C80" s="185" t="s">
        <v>851</v>
      </c>
      <c r="D80" s="185" t="s">
        <v>858</v>
      </c>
      <c r="E80">
        <v>1.96</v>
      </c>
      <c r="F80">
        <v>1.1399999999999999</v>
      </c>
      <c r="G80">
        <v>63.71</v>
      </c>
    </row>
    <row r="81" spans="1:7" x14ac:dyDescent="0.25">
      <c r="A81">
        <v>80</v>
      </c>
      <c r="B81">
        <v>71</v>
      </c>
      <c r="C81" s="185" t="s">
        <v>32</v>
      </c>
      <c r="D81" s="185" t="s">
        <v>297</v>
      </c>
      <c r="E81">
        <v>1.77</v>
      </c>
      <c r="F81">
        <v>0.99</v>
      </c>
      <c r="G81">
        <v>63.69</v>
      </c>
    </row>
    <row r="82" spans="1:7" x14ac:dyDescent="0.25">
      <c r="A82">
        <v>81</v>
      </c>
      <c r="B82">
        <v>81</v>
      </c>
      <c r="C82" s="185" t="s">
        <v>360</v>
      </c>
      <c r="D82" s="185" t="s">
        <v>326</v>
      </c>
      <c r="E82">
        <v>1.94</v>
      </c>
      <c r="F82">
        <v>1.1399999999999999</v>
      </c>
      <c r="G82">
        <v>63.31</v>
      </c>
    </row>
    <row r="83" spans="1:7" x14ac:dyDescent="0.25">
      <c r="A83">
        <v>82</v>
      </c>
      <c r="B83">
        <v>89</v>
      </c>
      <c r="C83" s="185" t="s">
        <v>419</v>
      </c>
      <c r="D83" s="185" t="s">
        <v>303</v>
      </c>
      <c r="E83">
        <v>1.62</v>
      </c>
      <c r="F83">
        <v>0.88</v>
      </c>
      <c r="G83">
        <v>63.17</v>
      </c>
    </row>
    <row r="84" spans="1:7" x14ac:dyDescent="0.25">
      <c r="A84">
        <v>83</v>
      </c>
      <c r="B84">
        <v>87</v>
      </c>
      <c r="C84" s="185" t="s">
        <v>344</v>
      </c>
      <c r="D84" s="185" t="s">
        <v>297</v>
      </c>
      <c r="E84">
        <v>1.84</v>
      </c>
      <c r="F84">
        <v>1.07</v>
      </c>
      <c r="G84">
        <v>63.04</v>
      </c>
    </row>
    <row r="85" spans="1:7" x14ac:dyDescent="0.25">
      <c r="A85">
        <v>84</v>
      </c>
      <c r="B85">
        <v>83</v>
      </c>
      <c r="C85" s="185" t="s">
        <v>463</v>
      </c>
      <c r="D85" s="185" t="s">
        <v>335</v>
      </c>
      <c r="E85">
        <v>1.69</v>
      </c>
      <c r="F85">
        <v>0.95</v>
      </c>
      <c r="G85">
        <v>62.96</v>
      </c>
    </row>
    <row r="86" spans="1:7" x14ac:dyDescent="0.25">
      <c r="A86">
        <v>85</v>
      </c>
      <c r="B86">
        <v>85</v>
      </c>
      <c r="C86" s="185" t="s">
        <v>670</v>
      </c>
      <c r="D86" s="185" t="s">
        <v>299</v>
      </c>
      <c r="E86">
        <v>1.8</v>
      </c>
      <c r="F86">
        <v>1.05</v>
      </c>
      <c r="G86">
        <v>62.65</v>
      </c>
    </row>
    <row r="87" spans="1:7" x14ac:dyDescent="0.25">
      <c r="A87">
        <v>86</v>
      </c>
      <c r="B87">
        <v>88</v>
      </c>
      <c r="C87" s="185" t="s">
        <v>377</v>
      </c>
      <c r="D87" s="185" t="s">
        <v>328</v>
      </c>
      <c r="E87">
        <v>1.55</v>
      </c>
      <c r="F87">
        <v>0.87</v>
      </c>
      <c r="G87">
        <v>62.17</v>
      </c>
    </row>
    <row r="88" spans="1:7" x14ac:dyDescent="0.25">
      <c r="A88">
        <v>87</v>
      </c>
      <c r="B88">
        <v>82</v>
      </c>
      <c r="C88" s="185" t="s">
        <v>61</v>
      </c>
      <c r="D88" s="185" t="s">
        <v>297</v>
      </c>
      <c r="E88">
        <v>1.82</v>
      </c>
      <c r="F88">
        <v>1.1000000000000001</v>
      </c>
      <c r="G88">
        <v>61.93</v>
      </c>
    </row>
    <row r="89" spans="1:7" x14ac:dyDescent="0.25">
      <c r="A89">
        <v>88</v>
      </c>
      <c r="B89">
        <v>107</v>
      </c>
      <c r="C89" s="185" t="s">
        <v>476</v>
      </c>
      <c r="D89" s="185" t="s">
        <v>396</v>
      </c>
      <c r="E89">
        <v>1.8</v>
      </c>
      <c r="F89">
        <v>1.0900000000000001</v>
      </c>
      <c r="G89">
        <v>61.72</v>
      </c>
    </row>
    <row r="90" spans="1:7" x14ac:dyDescent="0.25">
      <c r="A90">
        <v>89</v>
      </c>
      <c r="B90">
        <v>90</v>
      </c>
      <c r="C90" s="185" t="s">
        <v>390</v>
      </c>
      <c r="D90" s="185" t="s">
        <v>299</v>
      </c>
      <c r="E90">
        <v>1.79</v>
      </c>
      <c r="F90">
        <v>1.0900000000000001</v>
      </c>
      <c r="G90">
        <v>61.45</v>
      </c>
    </row>
    <row r="91" spans="1:7" x14ac:dyDescent="0.25">
      <c r="A91">
        <v>90</v>
      </c>
      <c r="B91">
        <v>99</v>
      </c>
      <c r="C91" s="185" t="s">
        <v>622</v>
      </c>
      <c r="D91" s="185" t="s">
        <v>301</v>
      </c>
      <c r="E91">
        <v>1.62</v>
      </c>
      <c r="F91">
        <v>0.95</v>
      </c>
      <c r="G91">
        <v>61.39</v>
      </c>
    </row>
    <row r="92" spans="1:7" x14ac:dyDescent="0.25">
      <c r="A92">
        <v>91</v>
      </c>
      <c r="B92">
        <v>86</v>
      </c>
      <c r="C92" s="185" t="s">
        <v>407</v>
      </c>
      <c r="D92" s="185" t="s">
        <v>349</v>
      </c>
      <c r="E92">
        <v>1.55</v>
      </c>
      <c r="F92">
        <v>0.89</v>
      </c>
      <c r="G92">
        <v>61.35</v>
      </c>
    </row>
    <row r="93" spans="1:7" x14ac:dyDescent="0.25">
      <c r="A93">
        <v>92</v>
      </c>
      <c r="B93">
        <v>91</v>
      </c>
      <c r="C93" s="185" t="s">
        <v>366</v>
      </c>
      <c r="D93" s="185" t="s">
        <v>367</v>
      </c>
      <c r="E93">
        <v>1.61</v>
      </c>
      <c r="F93">
        <v>0.95</v>
      </c>
      <c r="G93">
        <v>61.26</v>
      </c>
    </row>
    <row r="94" spans="1:7" x14ac:dyDescent="0.25">
      <c r="A94">
        <v>93</v>
      </c>
      <c r="B94">
        <v>93</v>
      </c>
      <c r="C94" s="185" t="s">
        <v>405</v>
      </c>
      <c r="D94" s="185" t="s">
        <v>1463</v>
      </c>
      <c r="E94">
        <v>1.59</v>
      </c>
      <c r="F94">
        <v>0.94</v>
      </c>
      <c r="G94">
        <v>61.06</v>
      </c>
    </row>
    <row r="95" spans="1:7" x14ac:dyDescent="0.25">
      <c r="A95">
        <v>94</v>
      </c>
      <c r="B95">
        <v>84</v>
      </c>
      <c r="C95" s="185" t="s">
        <v>357</v>
      </c>
      <c r="D95" s="185" t="s">
        <v>309</v>
      </c>
      <c r="E95">
        <v>2.0499999999999998</v>
      </c>
      <c r="F95">
        <v>1.35</v>
      </c>
      <c r="G95">
        <v>61.05</v>
      </c>
    </row>
    <row r="96" spans="1:7" x14ac:dyDescent="0.25">
      <c r="A96">
        <v>95</v>
      </c>
      <c r="B96">
        <v>94</v>
      </c>
      <c r="C96" s="185" t="s">
        <v>397</v>
      </c>
      <c r="D96" s="185" t="s">
        <v>309</v>
      </c>
      <c r="E96">
        <v>1.81</v>
      </c>
      <c r="F96">
        <v>1.1399999999999999</v>
      </c>
      <c r="G96">
        <v>60.94</v>
      </c>
    </row>
    <row r="97" spans="1:7" x14ac:dyDescent="0.25">
      <c r="A97">
        <v>96</v>
      </c>
      <c r="B97">
        <v>100</v>
      </c>
      <c r="C97" s="185" t="s">
        <v>330</v>
      </c>
      <c r="D97" s="185" t="s">
        <v>331</v>
      </c>
      <c r="E97">
        <v>1.61</v>
      </c>
      <c r="F97">
        <v>0.99</v>
      </c>
      <c r="G97">
        <v>60.36</v>
      </c>
    </row>
    <row r="98" spans="1:7" x14ac:dyDescent="0.25">
      <c r="A98">
        <v>97</v>
      </c>
      <c r="B98">
        <v>96</v>
      </c>
      <c r="C98" s="185" t="s">
        <v>428</v>
      </c>
      <c r="D98" s="185" t="s">
        <v>349</v>
      </c>
      <c r="E98">
        <v>1.75</v>
      </c>
      <c r="F98">
        <v>1.1100000000000001</v>
      </c>
      <c r="G98">
        <v>60.35</v>
      </c>
    </row>
    <row r="99" spans="1:7" x14ac:dyDescent="0.25">
      <c r="A99">
        <v>98</v>
      </c>
      <c r="B99">
        <v>97</v>
      </c>
      <c r="C99" s="185" t="s">
        <v>356</v>
      </c>
      <c r="D99" s="185" t="s">
        <v>301</v>
      </c>
      <c r="E99">
        <v>1.57</v>
      </c>
      <c r="F99">
        <v>0.97</v>
      </c>
      <c r="G99">
        <v>60.08</v>
      </c>
    </row>
    <row r="100" spans="1:7" x14ac:dyDescent="0.25">
      <c r="A100">
        <v>99</v>
      </c>
      <c r="B100">
        <v>95</v>
      </c>
      <c r="C100" s="185" t="s">
        <v>394</v>
      </c>
      <c r="D100" s="185" t="s">
        <v>303</v>
      </c>
      <c r="E100">
        <v>1.65</v>
      </c>
      <c r="F100">
        <v>1.04</v>
      </c>
      <c r="G100">
        <v>59.95</v>
      </c>
    </row>
    <row r="101" spans="1:7" x14ac:dyDescent="0.25">
      <c r="A101">
        <v>100</v>
      </c>
      <c r="B101">
        <v>98</v>
      </c>
      <c r="C101" s="185" t="s">
        <v>457</v>
      </c>
      <c r="D101" s="185" t="s">
        <v>349</v>
      </c>
      <c r="E101">
        <v>1.82</v>
      </c>
      <c r="F101">
        <v>1.2</v>
      </c>
      <c r="G101">
        <v>59.81</v>
      </c>
    </row>
    <row r="102" spans="1:7" x14ac:dyDescent="0.25">
      <c r="A102">
        <v>101</v>
      </c>
      <c r="B102">
        <v>101</v>
      </c>
      <c r="C102" s="185" t="s">
        <v>409</v>
      </c>
      <c r="D102" s="185" t="s">
        <v>1463</v>
      </c>
      <c r="E102">
        <v>1.7</v>
      </c>
      <c r="F102">
        <v>1.1000000000000001</v>
      </c>
      <c r="G102">
        <v>59.55</v>
      </c>
    </row>
    <row r="103" spans="1:7" x14ac:dyDescent="0.25">
      <c r="A103">
        <v>102</v>
      </c>
      <c r="B103">
        <v>113</v>
      </c>
      <c r="C103" s="185" t="s">
        <v>449</v>
      </c>
      <c r="D103" s="185" t="s">
        <v>400</v>
      </c>
      <c r="E103">
        <v>1.63</v>
      </c>
      <c r="F103">
        <v>1.05</v>
      </c>
      <c r="G103">
        <v>59.26</v>
      </c>
    </row>
    <row r="104" spans="1:7" x14ac:dyDescent="0.25">
      <c r="A104">
        <v>103</v>
      </c>
      <c r="B104">
        <v>102</v>
      </c>
      <c r="C104" s="185" t="s">
        <v>459</v>
      </c>
      <c r="D104" s="185" t="s">
        <v>326</v>
      </c>
      <c r="E104">
        <v>1.86</v>
      </c>
      <c r="F104">
        <v>1.26</v>
      </c>
      <c r="G104">
        <v>59.12</v>
      </c>
    </row>
    <row r="105" spans="1:7" x14ac:dyDescent="0.25">
      <c r="A105">
        <v>104</v>
      </c>
      <c r="B105">
        <v>103</v>
      </c>
      <c r="C105" s="185" t="s">
        <v>361</v>
      </c>
      <c r="D105" s="185" t="s">
        <v>299</v>
      </c>
      <c r="E105">
        <v>1.65</v>
      </c>
      <c r="F105">
        <v>1.08</v>
      </c>
      <c r="G105">
        <v>59.12</v>
      </c>
    </row>
    <row r="106" spans="1:7" x14ac:dyDescent="0.25">
      <c r="A106">
        <v>105</v>
      </c>
      <c r="B106">
        <v>121</v>
      </c>
      <c r="C106" s="185" t="s">
        <v>453</v>
      </c>
      <c r="D106" s="185" t="s">
        <v>319</v>
      </c>
      <c r="E106">
        <v>1.61</v>
      </c>
      <c r="F106">
        <v>1.04</v>
      </c>
      <c r="G106">
        <v>59</v>
      </c>
    </row>
    <row r="107" spans="1:7" x14ac:dyDescent="0.25">
      <c r="A107">
        <v>106</v>
      </c>
      <c r="B107">
        <v>92</v>
      </c>
      <c r="C107" s="185" t="s">
        <v>437</v>
      </c>
      <c r="D107" s="185" t="s">
        <v>1463</v>
      </c>
      <c r="E107">
        <v>1.54</v>
      </c>
      <c r="F107">
        <v>0.98</v>
      </c>
      <c r="G107">
        <v>58.95</v>
      </c>
    </row>
    <row r="108" spans="1:7" x14ac:dyDescent="0.25">
      <c r="A108">
        <v>107</v>
      </c>
      <c r="B108">
        <v>104</v>
      </c>
      <c r="C108" s="185" t="s">
        <v>981</v>
      </c>
      <c r="D108" s="185" t="s">
        <v>980</v>
      </c>
      <c r="E108">
        <v>1.56</v>
      </c>
      <c r="F108">
        <v>1</v>
      </c>
      <c r="G108">
        <v>58.93</v>
      </c>
    </row>
    <row r="109" spans="1:7" x14ac:dyDescent="0.25">
      <c r="A109">
        <v>108</v>
      </c>
      <c r="B109">
        <v>105</v>
      </c>
      <c r="C109" s="185" t="s">
        <v>854</v>
      </c>
      <c r="D109" s="185" t="s">
        <v>858</v>
      </c>
      <c r="E109">
        <v>1.66</v>
      </c>
      <c r="F109">
        <v>1.0900000000000001</v>
      </c>
      <c r="G109">
        <v>58.89</v>
      </c>
    </row>
    <row r="110" spans="1:7" x14ac:dyDescent="0.25">
      <c r="A110">
        <v>109</v>
      </c>
      <c r="B110">
        <v>112</v>
      </c>
      <c r="C110" s="185" t="s">
        <v>385</v>
      </c>
      <c r="D110" s="185" t="s">
        <v>301</v>
      </c>
      <c r="E110">
        <v>1.62</v>
      </c>
      <c r="F110">
        <v>1.06</v>
      </c>
      <c r="G110">
        <v>58.85</v>
      </c>
    </row>
    <row r="111" spans="1:7" x14ac:dyDescent="0.25">
      <c r="A111">
        <v>110</v>
      </c>
      <c r="B111">
        <v>108</v>
      </c>
      <c r="C111" s="185" t="s">
        <v>413</v>
      </c>
      <c r="D111" s="185" t="s">
        <v>309</v>
      </c>
      <c r="E111">
        <v>1.66</v>
      </c>
      <c r="F111">
        <v>1.1000000000000001</v>
      </c>
      <c r="G111">
        <v>58.64</v>
      </c>
    </row>
    <row r="112" spans="1:7" x14ac:dyDescent="0.25">
      <c r="A112">
        <v>111</v>
      </c>
      <c r="B112">
        <v>109</v>
      </c>
      <c r="C112" s="185" t="s">
        <v>410</v>
      </c>
      <c r="D112" s="185" t="s">
        <v>328</v>
      </c>
      <c r="E112">
        <v>1.54</v>
      </c>
      <c r="F112">
        <v>1.01</v>
      </c>
      <c r="G112">
        <v>58.1</v>
      </c>
    </row>
    <row r="113" spans="1:7" x14ac:dyDescent="0.25">
      <c r="A113">
        <v>112</v>
      </c>
      <c r="B113">
        <v>128</v>
      </c>
      <c r="C113" s="185" t="s">
        <v>399</v>
      </c>
      <c r="D113" s="185" t="s">
        <v>400</v>
      </c>
      <c r="E113">
        <v>1.8</v>
      </c>
      <c r="F113">
        <v>1.26</v>
      </c>
      <c r="G113">
        <v>57.91</v>
      </c>
    </row>
    <row r="114" spans="1:7" x14ac:dyDescent="0.25">
      <c r="A114">
        <v>113</v>
      </c>
      <c r="B114">
        <v>115</v>
      </c>
      <c r="C114" s="185" t="s">
        <v>420</v>
      </c>
      <c r="D114" s="185" t="s">
        <v>335</v>
      </c>
      <c r="E114">
        <v>1.44</v>
      </c>
      <c r="F114">
        <v>0.93</v>
      </c>
      <c r="G114">
        <v>57.88</v>
      </c>
    </row>
    <row r="115" spans="1:7" x14ac:dyDescent="0.25">
      <c r="A115">
        <v>114</v>
      </c>
      <c r="B115">
        <v>114</v>
      </c>
      <c r="C115" s="185" t="s">
        <v>329</v>
      </c>
      <c r="D115" s="185" t="s">
        <v>301</v>
      </c>
      <c r="E115">
        <v>1.65</v>
      </c>
      <c r="F115">
        <v>1.1399999999999999</v>
      </c>
      <c r="G115">
        <v>57.66</v>
      </c>
    </row>
    <row r="116" spans="1:7" x14ac:dyDescent="0.25">
      <c r="A116">
        <v>115</v>
      </c>
      <c r="B116">
        <v>106</v>
      </c>
      <c r="C116" s="185" t="s">
        <v>402</v>
      </c>
      <c r="D116" s="185" t="s">
        <v>303</v>
      </c>
      <c r="E116">
        <v>1.43</v>
      </c>
      <c r="F116">
        <v>0.95</v>
      </c>
      <c r="G116">
        <v>57.12</v>
      </c>
    </row>
    <row r="117" spans="1:7" x14ac:dyDescent="0.25">
      <c r="A117">
        <v>116</v>
      </c>
      <c r="B117">
        <v>131</v>
      </c>
      <c r="C117" s="185" t="s">
        <v>483</v>
      </c>
      <c r="D117" s="185" t="s">
        <v>1463</v>
      </c>
      <c r="E117">
        <v>1.59</v>
      </c>
      <c r="F117">
        <v>1.1100000000000001</v>
      </c>
      <c r="G117">
        <v>56.95</v>
      </c>
    </row>
    <row r="118" spans="1:7" x14ac:dyDescent="0.25">
      <c r="A118">
        <v>117</v>
      </c>
      <c r="B118">
        <v>123</v>
      </c>
      <c r="C118" s="185" t="s">
        <v>350</v>
      </c>
      <c r="D118" s="185" t="s">
        <v>351</v>
      </c>
      <c r="E118">
        <v>2.02</v>
      </c>
      <c r="F118">
        <v>1.51</v>
      </c>
      <c r="G118">
        <v>56.91</v>
      </c>
    </row>
    <row r="119" spans="1:7" x14ac:dyDescent="0.25">
      <c r="A119">
        <v>118</v>
      </c>
      <c r="B119">
        <v>111</v>
      </c>
      <c r="C119" s="185" t="s">
        <v>1369</v>
      </c>
      <c r="D119" s="185" t="s">
        <v>349</v>
      </c>
      <c r="E119">
        <v>1.51</v>
      </c>
      <c r="F119">
        <v>1.04</v>
      </c>
      <c r="G119">
        <v>56.71</v>
      </c>
    </row>
    <row r="120" spans="1:7" x14ac:dyDescent="0.25">
      <c r="A120">
        <v>119</v>
      </c>
      <c r="B120">
        <v>110</v>
      </c>
      <c r="C120" s="185" t="s">
        <v>996</v>
      </c>
      <c r="D120" s="185" t="s">
        <v>980</v>
      </c>
      <c r="E120">
        <v>1.49</v>
      </c>
      <c r="F120">
        <v>1.03</v>
      </c>
      <c r="G120">
        <v>56.5</v>
      </c>
    </row>
    <row r="121" spans="1:7" x14ac:dyDescent="0.25">
      <c r="A121">
        <v>120</v>
      </c>
      <c r="B121">
        <v>118</v>
      </c>
      <c r="C121" s="185" t="s">
        <v>856</v>
      </c>
      <c r="D121" s="185" t="s">
        <v>852</v>
      </c>
      <c r="E121">
        <v>1.69</v>
      </c>
      <c r="F121">
        <v>1.22</v>
      </c>
      <c r="G121">
        <v>56.42</v>
      </c>
    </row>
    <row r="122" spans="1:7" x14ac:dyDescent="0.25">
      <c r="A122">
        <v>121</v>
      </c>
      <c r="B122">
        <v>119</v>
      </c>
      <c r="C122" s="185" t="s">
        <v>507</v>
      </c>
      <c r="D122" s="185" t="s">
        <v>423</v>
      </c>
      <c r="E122">
        <v>1.68</v>
      </c>
      <c r="F122">
        <v>1.22</v>
      </c>
      <c r="G122">
        <v>56.13</v>
      </c>
    </row>
    <row r="123" spans="1:7" x14ac:dyDescent="0.25">
      <c r="A123">
        <v>122</v>
      </c>
      <c r="B123">
        <v>120</v>
      </c>
      <c r="C123" s="185" t="s">
        <v>403</v>
      </c>
      <c r="D123" s="185" t="s">
        <v>367</v>
      </c>
      <c r="E123">
        <v>1.39</v>
      </c>
      <c r="F123">
        <v>0.96</v>
      </c>
      <c r="G123">
        <v>55.99</v>
      </c>
    </row>
    <row r="124" spans="1:7" x14ac:dyDescent="0.25">
      <c r="A124">
        <v>123</v>
      </c>
      <c r="B124">
        <v>117</v>
      </c>
      <c r="C124" s="185" t="s">
        <v>386</v>
      </c>
      <c r="D124" s="185" t="s">
        <v>301</v>
      </c>
      <c r="E124">
        <v>1.54</v>
      </c>
      <c r="F124">
        <v>1.1200000000000001</v>
      </c>
      <c r="G124">
        <v>55.62</v>
      </c>
    </row>
    <row r="125" spans="1:7" x14ac:dyDescent="0.25">
      <c r="A125">
        <v>124</v>
      </c>
      <c r="B125">
        <v>122</v>
      </c>
      <c r="C125" s="185" t="s">
        <v>462</v>
      </c>
      <c r="D125" s="185" t="s">
        <v>426</v>
      </c>
      <c r="E125">
        <v>1.76</v>
      </c>
      <c r="F125">
        <v>1.33</v>
      </c>
      <c r="G125">
        <v>55.59</v>
      </c>
    </row>
    <row r="126" spans="1:7" x14ac:dyDescent="0.25">
      <c r="A126">
        <v>125</v>
      </c>
      <c r="B126">
        <v>133</v>
      </c>
      <c r="C126" s="185" t="s">
        <v>381</v>
      </c>
      <c r="D126" s="185" t="s">
        <v>309</v>
      </c>
      <c r="E126">
        <v>1.59</v>
      </c>
      <c r="F126">
        <v>1.17</v>
      </c>
      <c r="G126">
        <v>55.47</v>
      </c>
    </row>
    <row r="127" spans="1:7" x14ac:dyDescent="0.25">
      <c r="A127">
        <v>126</v>
      </c>
      <c r="B127">
        <v>116</v>
      </c>
      <c r="C127" s="185" t="s">
        <v>415</v>
      </c>
      <c r="D127" s="185" t="s">
        <v>396</v>
      </c>
      <c r="E127">
        <v>1.61</v>
      </c>
      <c r="F127">
        <v>1.19</v>
      </c>
      <c r="G127">
        <v>55.41</v>
      </c>
    </row>
    <row r="128" spans="1:7" x14ac:dyDescent="0.25">
      <c r="A128">
        <v>127</v>
      </c>
      <c r="B128">
        <v>137</v>
      </c>
      <c r="C128" s="185" t="s">
        <v>59</v>
      </c>
      <c r="D128" s="185" t="s">
        <v>980</v>
      </c>
      <c r="E128">
        <v>1.46</v>
      </c>
      <c r="F128">
        <v>1.05</v>
      </c>
      <c r="G128">
        <v>55.32</v>
      </c>
    </row>
    <row r="129" spans="1:7" x14ac:dyDescent="0.25">
      <c r="A129">
        <v>128</v>
      </c>
      <c r="B129">
        <v>124</v>
      </c>
      <c r="C129" s="185" t="s">
        <v>67</v>
      </c>
      <c r="D129" s="185" t="s">
        <v>297</v>
      </c>
      <c r="E129">
        <v>1.59</v>
      </c>
      <c r="F129">
        <v>1.18</v>
      </c>
      <c r="G129">
        <v>55.31</v>
      </c>
    </row>
    <row r="130" spans="1:7" x14ac:dyDescent="0.25">
      <c r="A130">
        <v>129</v>
      </c>
      <c r="B130">
        <v>126</v>
      </c>
      <c r="C130" s="185" t="s">
        <v>855</v>
      </c>
      <c r="D130" s="185" t="s">
        <v>852</v>
      </c>
      <c r="E130">
        <v>1.61</v>
      </c>
      <c r="F130">
        <v>1.2</v>
      </c>
      <c r="G130">
        <v>55.28</v>
      </c>
    </row>
    <row r="131" spans="1:7" x14ac:dyDescent="0.25">
      <c r="A131">
        <v>130</v>
      </c>
      <c r="B131">
        <v>136</v>
      </c>
      <c r="C131" s="185" t="s">
        <v>389</v>
      </c>
      <c r="D131" s="185" t="s">
        <v>303</v>
      </c>
      <c r="E131">
        <v>1.42</v>
      </c>
      <c r="F131">
        <v>1.02</v>
      </c>
      <c r="G131">
        <v>55.25</v>
      </c>
    </row>
    <row r="132" spans="1:7" x14ac:dyDescent="0.25">
      <c r="A132">
        <v>131</v>
      </c>
      <c r="B132">
        <v>130</v>
      </c>
      <c r="C132" s="185" t="s">
        <v>472</v>
      </c>
      <c r="D132" s="185" t="s">
        <v>326</v>
      </c>
      <c r="E132">
        <v>1.62</v>
      </c>
      <c r="F132">
        <v>1.22</v>
      </c>
      <c r="G132">
        <v>54.99</v>
      </c>
    </row>
    <row r="133" spans="1:7" x14ac:dyDescent="0.25">
      <c r="A133">
        <v>132</v>
      </c>
      <c r="B133">
        <v>125</v>
      </c>
      <c r="C133" s="185" t="s">
        <v>446</v>
      </c>
      <c r="D133" s="185" t="s">
        <v>447</v>
      </c>
      <c r="E133">
        <v>1.52</v>
      </c>
      <c r="F133">
        <v>1.1299999999999999</v>
      </c>
      <c r="G133">
        <v>54.72</v>
      </c>
    </row>
    <row r="134" spans="1:7" x14ac:dyDescent="0.25">
      <c r="A134">
        <v>133</v>
      </c>
      <c r="B134">
        <v>127</v>
      </c>
      <c r="C134" s="185" t="s">
        <v>440</v>
      </c>
      <c r="D134" s="185" t="s">
        <v>335</v>
      </c>
      <c r="E134">
        <v>1.35</v>
      </c>
      <c r="F134">
        <v>0.98</v>
      </c>
      <c r="G134">
        <v>54.46</v>
      </c>
    </row>
    <row r="135" spans="1:7" x14ac:dyDescent="0.25">
      <c r="A135">
        <v>134</v>
      </c>
      <c r="B135">
        <v>132</v>
      </c>
      <c r="C135" s="185" t="s">
        <v>481</v>
      </c>
      <c r="D135" s="185" t="s">
        <v>518</v>
      </c>
      <c r="E135">
        <v>1.65</v>
      </c>
      <c r="F135">
        <v>1.28</v>
      </c>
      <c r="G135">
        <v>54.41</v>
      </c>
    </row>
    <row r="136" spans="1:7" x14ac:dyDescent="0.25">
      <c r="A136">
        <v>135</v>
      </c>
      <c r="B136">
        <v>154</v>
      </c>
      <c r="C136" s="185" t="s">
        <v>372</v>
      </c>
      <c r="D136" s="185" t="s">
        <v>319</v>
      </c>
      <c r="E136">
        <v>1.4</v>
      </c>
      <c r="F136">
        <v>1.04</v>
      </c>
      <c r="G136">
        <v>54.36</v>
      </c>
    </row>
    <row r="137" spans="1:7" x14ac:dyDescent="0.25">
      <c r="A137">
        <v>136</v>
      </c>
      <c r="B137">
        <v>135</v>
      </c>
      <c r="C137" s="185" t="s">
        <v>857</v>
      </c>
      <c r="D137" s="185" t="s">
        <v>852</v>
      </c>
      <c r="E137">
        <v>1.62</v>
      </c>
      <c r="F137">
        <v>1.25</v>
      </c>
      <c r="G137">
        <v>54.15</v>
      </c>
    </row>
    <row r="138" spans="1:7" x14ac:dyDescent="0.25">
      <c r="A138">
        <v>137</v>
      </c>
      <c r="B138">
        <v>134</v>
      </c>
      <c r="C138" s="185" t="s">
        <v>581</v>
      </c>
      <c r="D138" s="185" t="s">
        <v>303</v>
      </c>
      <c r="E138">
        <v>1.39</v>
      </c>
      <c r="F138">
        <v>1.05</v>
      </c>
      <c r="G138">
        <v>53.7</v>
      </c>
    </row>
    <row r="139" spans="1:7" x14ac:dyDescent="0.25">
      <c r="A139">
        <v>138</v>
      </c>
      <c r="B139">
        <v>139</v>
      </c>
      <c r="C139" s="185" t="s">
        <v>498</v>
      </c>
      <c r="D139" s="185" t="s">
        <v>328</v>
      </c>
      <c r="E139">
        <v>1.5</v>
      </c>
      <c r="F139">
        <v>1.1599999999999999</v>
      </c>
      <c r="G139">
        <v>53.68</v>
      </c>
    </row>
    <row r="140" spans="1:7" x14ac:dyDescent="0.25">
      <c r="A140">
        <v>139</v>
      </c>
      <c r="B140">
        <v>140</v>
      </c>
      <c r="C140" s="185" t="s">
        <v>497</v>
      </c>
      <c r="D140" s="185" t="s">
        <v>328</v>
      </c>
      <c r="E140">
        <v>1.46</v>
      </c>
      <c r="F140">
        <v>1.1299999999999999</v>
      </c>
      <c r="G140">
        <v>53.53</v>
      </c>
    </row>
    <row r="141" spans="1:7" x14ac:dyDescent="0.25">
      <c r="A141">
        <v>140</v>
      </c>
      <c r="B141">
        <v>138</v>
      </c>
      <c r="C141" s="185" t="s">
        <v>371</v>
      </c>
      <c r="D141" s="185" t="s">
        <v>319</v>
      </c>
      <c r="E141">
        <v>1.39</v>
      </c>
      <c r="F141">
        <v>1.06</v>
      </c>
      <c r="G141">
        <v>53.5</v>
      </c>
    </row>
    <row r="142" spans="1:7" x14ac:dyDescent="0.25">
      <c r="A142">
        <v>141</v>
      </c>
      <c r="B142">
        <v>141</v>
      </c>
      <c r="C142" s="185" t="s">
        <v>441</v>
      </c>
      <c r="D142" s="185" t="s">
        <v>309</v>
      </c>
      <c r="E142">
        <v>1.41</v>
      </c>
      <c r="F142">
        <v>1.0900000000000001</v>
      </c>
      <c r="G142">
        <v>53.37</v>
      </c>
    </row>
    <row r="143" spans="1:7" x14ac:dyDescent="0.25">
      <c r="A143">
        <v>142</v>
      </c>
      <c r="B143">
        <v>146</v>
      </c>
      <c r="C143" s="185" t="s">
        <v>436</v>
      </c>
      <c r="D143" s="185" t="s">
        <v>335</v>
      </c>
      <c r="E143">
        <v>1.4</v>
      </c>
      <c r="F143">
        <v>1.08</v>
      </c>
      <c r="G143">
        <v>53.19</v>
      </c>
    </row>
    <row r="144" spans="1:7" x14ac:dyDescent="0.25">
      <c r="A144">
        <v>143</v>
      </c>
      <c r="B144">
        <v>142</v>
      </c>
      <c r="C144" s="185" t="s">
        <v>421</v>
      </c>
      <c r="D144" s="185" t="s">
        <v>1463</v>
      </c>
      <c r="E144">
        <v>1.32</v>
      </c>
      <c r="F144">
        <v>1.01</v>
      </c>
      <c r="G144">
        <v>53.18</v>
      </c>
    </row>
    <row r="145" spans="1:7" x14ac:dyDescent="0.25">
      <c r="A145">
        <v>144</v>
      </c>
      <c r="B145">
        <v>148</v>
      </c>
      <c r="C145" s="185" t="s">
        <v>422</v>
      </c>
      <c r="D145" s="185" t="s">
        <v>423</v>
      </c>
      <c r="E145">
        <v>1.73</v>
      </c>
      <c r="F145">
        <v>1.42</v>
      </c>
      <c r="G145">
        <v>52.84</v>
      </c>
    </row>
    <row r="146" spans="1:7" x14ac:dyDescent="0.25">
      <c r="A146">
        <v>145</v>
      </c>
      <c r="B146">
        <v>147</v>
      </c>
      <c r="C146" s="185" t="s">
        <v>521</v>
      </c>
      <c r="D146" s="185" t="s">
        <v>335</v>
      </c>
      <c r="E146">
        <v>1.37</v>
      </c>
      <c r="F146">
        <v>1.07</v>
      </c>
      <c r="G146">
        <v>52.82</v>
      </c>
    </row>
    <row r="147" spans="1:7" x14ac:dyDescent="0.25">
      <c r="A147">
        <v>146</v>
      </c>
      <c r="B147">
        <v>129</v>
      </c>
      <c r="C147" s="185" t="s">
        <v>444</v>
      </c>
      <c r="D147" s="185" t="s">
        <v>303</v>
      </c>
      <c r="E147">
        <v>1.54</v>
      </c>
      <c r="F147">
        <v>1.24</v>
      </c>
      <c r="G147">
        <v>52.81</v>
      </c>
    </row>
    <row r="148" spans="1:7" x14ac:dyDescent="0.25">
      <c r="A148">
        <v>147</v>
      </c>
      <c r="B148">
        <v>144</v>
      </c>
      <c r="C148" s="185" t="s">
        <v>439</v>
      </c>
      <c r="D148" s="185" t="s">
        <v>319</v>
      </c>
      <c r="E148">
        <v>1.47</v>
      </c>
      <c r="F148">
        <v>1.2</v>
      </c>
      <c r="G148">
        <v>52.14</v>
      </c>
    </row>
    <row r="149" spans="1:7" x14ac:dyDescent="0.25">
      <c r="A149">
        <v>148</v>
      </c>
      <c r="B149">
        <v>150</v>
      </c>
      <c r="C149" s="185" t="s">
        <v>598</v>
      </c>
      <c r="D149" s="185" t="s">
        <v>303</v>
      </c>
      <c r="E149">
        <v>1.44</v>
      </c>
      <c r="F149">
        <v>1.1599999999999999</v>
      </c>
      <c r="G149">
        <v>52.09</v>
      </c>
    </row>
    <row r="150" spans="1:7" x14ac:dyDescent="0.25">
      <c r="A150">
        <v>149</v>
      </c>
      <c r="B150">
        <v>155</v>
      </c>
      <c r="C150" s="185" t="s">
        <v>517</v>
      </c>
      <c r="D150" s="185" t="s">
        <v>303</v>
      </c>
      <c r="E150">
        <v>1.39</v>
      </c>
      <c r="F150">
        <v>1.1299999999999999</v>
      </c>
      <c r="G150">
        <v>51.88</v>
      </c>
    </row>
    <row r="151" spans="1:7" x14ac:dyDescent="0.25">
      <c r="A151">
        <v>150</v>
      </c>
      <c r="B151">
        <v>153</v>
      </c>
      <c r="C151" s="185" t="s">
        <v>359</v>
      </c>
      <c r="D151" s="185" t="s">
        <v>351</v>
      </c>
      <c r="E151">
        <v>1.62</v>
      </c>
      <c r="F151">
        <v>1.35</v>
      </c>
      <c r="G151">
        <v>51.8</v>
      </c>
    </row>
    <row r="152" spans="1:7" x14ac:dyDescent="0.25">
      <c r="A152">
        <v>151</v>
      </c>
      <c r="B152">
        <v>162</v>
      </c>
      <c r="C152" s="185" t="s">
        <v>443</v>
      </c>
      <c r="D152" s="185" t="s">
        <v>309</v>
      </c>
      <c r="E152">
        <v>1.52</v>
      </c>
      <c r="F152">
        <v>1.26</v>
      </c>
      <c r="G152">
        <v>51.71</v>
      </c>
    </row>
    <row r="153" spans="1:7" x14ac:dyDescent="0.25">
      <c r="A153">
        <v>152</v>
      </c>
      <c r="B153">
        <v>156</v>
      </c>
      <c r="C153" s="185" t="s">
        <v>425</v>
      </c>
      <c r="D153" s="185" t="s">
        <v>426</v>
      </c>
      <c r="E153">
        <v>1.74</v>
      </c>
      <c r="F153">
        <v>1.49</v>
      </c>
      <c r="G153">
        <v>51.58</v>
      </c>
    </row>
    <row r="154" spans="1:7" x14ac:dyDescent="0.25">
      <c r="A154">
        <v>153</v>
      </c>
      <c r="B154">
        <v>172</v>
      </c>
      <c r="C154" s="185" t="s">
        <v>395</v>
      </c>
      <c r="D154" s="185" t="s">
        <v>396</v>
      </c>
      <c r="E154">
        <v>1.37</v>
      </c>
      <c r="F154">
        <v>1.1299999999999999</v>
      </c>
      <c r="G154">
        <v>51.53</v>
      </c>
    </row>
    <row r="155" spans="1:7" x14ac:dyDescent="0.25">
      <c r="A155">
        <v>154</v>
      </c>
      <c r="B155">
        <v>145</v>
      </c>
      <c r="C155" s="185" t="s">
        <v>597</v>
      </c>
      <c r="D155" s="185" t="s">
        <v>313</v>
      </c>
      <c r="E155">
        <v>1.7</v>
      </c>
      <c r="F155">
        <v>1.46</v>
      </c>
      <c r="G155">
        <v>51.28</v>
      </c>
    </row>
    <row r="156" spans="1:7" x14ac:dyDescent="0.25">
      <c r="A156">
        <v>155</v>
      </c>
      <c r="B156">
        <v>157</v>
      </c>
      <c r="C156" s="185" t="s">
        <v>666</v>
      </c>
      <c r="D156" s="185" t="s">
        <v>299</v>
      </c>
      <c r="E156">
        <v>1.42</v>
      </c>
      <c r="F156">
        <v>1.2</v>
      </c>
      <c r="G156">
        <v>51.04</v>
      </c>
    </row>
    <row r="157" spans="1:7" x14ac:dyDescent="0.25">
      <c r="A157">
        <v>156</v>
      </c>
      <c r="B157">
        <v>158</v>
      </c>
      <c r="C157" s="185" t="s">
        <v>471</v>
      </c>
      <c r="D157" s="185" t="s">
        <v>335</v>
      </c>
      <c r="E157">
        <v>1.24</v>
      </c>
      <c r="F157">
        <v>1.01</v>
      </c>
      <c r="G157">
        <v>50.98</v>
      </c>
    </row>
    <row r="158" spans="1:7" x14ac:dyDescent="0.25">
      <c r="A158">
        <v>157</v>
      </c>
      <c r="B158">
        <v>160</v>
      </c>
      <c r="C158" s="185" t="s">
        <v>600</v>
      </c>
      <c r="D158" s="185" t="s">
        <v>1463</v>
      </c>
      <c r="E158">
        <v>1.34</v>
      </c>
      <c r="F158">
        <v>1.1200000000000001</v>
      </c>
      <c r="G158">
        <v>50.88</v>
      </c>
    </row>
    <row r="159" spans="1:7" x14ac:dyDescent="0.25">
      <c r="A159">
        <v>158</v>
      </c>
      <c r="B159">
        <v>143</v>
      </c>
      <c r="C159" s="185" t="s">
        <v>656</v>
      </c>
      <c r="D159" s="185" t="s">
        <v>351</v>
      </c>
      <c r="E159">
        <v>1.74</v>
      </c>
      <c r="F159">
        <v>1.52</v>
      </c>
      <c r="G159">
        <v>50.72</v>
      </c>
    </row>
    <row r="160" spans="1:7" x14ac:dyDescent="0.25">
      <c r="A160">
        <v>159</v>
      </c>
      <c r="B160">
        <v>149</v>
      </c>
      <c r="C160" s="185" t="s">
        <v>495</v>
      </c>
      <c r="D160" s="185" t="s">
        <v>447</v>
      </c>
      <c r="E160">
        <v>1.65</v>
      </c>
      <c r="F160">
        <v>1.44</v>
      </c>
      <c r="G160">
        <v>50.59</v>
      </c>
    </row>
    <row r="161" spans="1:7" x14ac:dyDescent="0.25">
      <c r="A161">
        <v>160</v>
      </c>
      <c r="B161">
        <v>163</v>
      </c>
      <c r="C161" s="185" t="s">
        <v>992</v>
      </c>
      <c r="D161" s="185" t="s">
        <v>980</v>
      </c>
      <c r="E161">
        <v>1.5</v>
      </c>
      <c r="F161">
        <v>1.29</v>
      </c>
      <c r="G161">
        <v>50.59</v>
      </c>
    </row>
    <row r="162" spans="1:7" x14ac:dyDescent="0.25">
      <c r="A162">
        <v>161</v>
      </c>
      <c r="B162">
        <v>164</v>
      </c>
      <c r="C162" s="185" t="s">
        <v>391</v>
      </c>
      <c r="D162" s="185" t="s">
        <v>980</v>
      </c>
      <c r="E162">
        <v>1.25</v>
      </c>
      <c r="F162">
        <v>1.05</v>
      </c>
      <c r="G162">
        <v>50.42</v>
      </c>
    </row>
    <row r="163" spans="1:7" x14ac:dyDescent="0.25">
      <c r="A163">
        <v>162</v>
      </c>
      <c r="B163">
        <v>165</v>
      </c>
      <c r="C163" s="185" t="s">
        <v>1418</v>
      </c>
      <c r="D163" s="185" t="s">
        <v>1417</v>
      </c>
      <c r="E163">
        <v>1.42</v>
      </c>
      <c r="F163">
        <v>1.22</v>
      </c>
      <c r="G163">
        <v>50.35</v>
      </c>
    </row>
    <row r="164" spans="1:7" x14ac:dyDescent="0.25">
      <c r="A164">
        <v>163</v>
      </c>
      <c r="B164">
        <v>166</v>
      </c>
      <c r="C164" s="185" t="s">
        <v>464</v>
      </c>
      <c r="D164" s="185" t="s">
        <v>1463</v>
      </c>
      <c r="E164">
        <v>1.48</v>
      </c>
      <c r="F164">
        <v>1.29</v>
      </c>
      <c r="G164">
        <v>50.28</v>
      </c>
    </row>
    <row r="165" spans="1:7" x14ac:dyDescent="0.25">
      <c r="A165">
        <v>164</v>
      </c>
      <c r="B165">
        <v>167</v>
      </c>
      <c r="C165" s="185" t="s">
        <v>1419</v>
      </c>
      <c r="D165" s="185" t="s">
        <v>1417</v>
      </c>
      <c r="E165">
        <v>1.3</v>
      </c>
      <c r="F165">
        <v>1.1100000000000001</v>
      </c>
      <c r="G165">
        <v>50.21</v>
      </c>
    </row>
    <row r="166" spans="1:7" x14ac:dyDescent="0.25">
      <c r="A166">
        <v>165</v>
      </c>
      <c r="B166">
        <v>151</v>
      </c>
      <c r="C166" s="185" t="s">
        <v>712</v>
      </c>
      <c r="D166" s="185" t="s">
        <v>309</v>
      </c>
      <c r="E166">
        <v>1.63</v>
      </c>
      <c r="F166">
        <v>1.45</v>
      </c>
      <c r="G166">
        <v>50.16</v>
      </c>
    </row>
    <row r="167" spans="1:7" x14ac:dyDescent="0.25">
      <c r="A167">
        <v>166</v>
      </c>
      <c r="B167">
        <v>184</v>
      </c>
      <c r="C167" s="185" t="s">
        <v>401</v>
      </c>
      <c r="D167" s="185" t="s">
        <v>331</v>
      </c>
      <c r="E167">
        <v>1.25</v>
      </c>
      <c r="F167">
        <v>1.06</v>
      </c>
      <c r="G167">
        <v>50.15</v>
      </c>
    </row>
    <row r="168" spans="1:7" x14ac:dyDescent="0.25">
      <c r="A168">
        <v>167</v>
      </c>
      <c r="B168">
        <v>152</v>
      </c>
      <c r="C168" s="185" t="s">
        <v>488</v>
      </c>
      <c r="D168" s="185" t="s">
        <v>331</v>
      </c>
      <c r="E168">
        <v>1.1399999999999999</v>
      </c>
      <c r="F168">
        <v>0.95</v>
      </c>
      <c r="G168">
        <v>49.89</v>
      </c>
    </row>
    <row r="169" spans="1:7" x14ac:dyDescent="0.25">
      <c r="A169">
        <v>168</v>
      </c>
      <c r="B169">
        <v>169</v>
      </c>
      <c r="C169" s="185" t="s">
        <v>1410</v>
      </c>
      <c r="D169" s="185" t="s">
        <v>852</v>
      </c>
      <c r="E169">
        <v>1.43</v>
      </c>
      <c r="F169">
        <v>1.26</v>
      </c>
      <c r="G169">
        <v>49.78</v>
      </c>
    </row>
    <row r="170" spans="1:7" x14ac:dyDescent="0.25">
      <c r="A170">
        <v>169</v>
      </c>
      <c r="B170">
        <v>170</v>
      </c>
      <c r="C170" s="185" t="s">
        <v>490</v>
      </c>
      <c r="D170" s="185" t="s">
        <v>1463</v>
      </c>
      <c r="E170">
        <v>1.3</v>
      </c>
      <c r="F170">
        <v>1.1299999999999999</v>
      </c>
      <c r="G170">
        <v>49.61</v>
      </c>
    </row>
    <row r="171" spans="1:7" x14ac:dyDescent="0.25">
      <c r="A171">
        <v>170</v>
      </c>
      <c r="B171">
        <v>161</v>
      </c>
      <c r="C171" s="185" t="s">
        <v>388</v>
      </c>
      <c r="D171" s="185" t="s">
        <v>303</v>
      </c>
      <c r="E171">
        <v>1.44</v>
      </c>
      <c r="F171">
        <v>1.27</v>
      </c>
      <c r="G171">
        <v>49.58</v>
      </c>
    </row>
    <row r="172" spans="1:7" x14ac:dyDescent="0.25">
      <c r="A172">
        <v>171</v>
      </c>
      <c r="B172">
        <v>171</v>
      </c>
      <c r="C172" s="185" t="s">
        <v>484</v>
      </c>
      <c r="D172" s="185" t="s">
        <v>328</v>
      </c>
      <c r="E172">
        <v>1.29</v>
      </c>
      <c r="F172">
        <v>1.1299999999999999</v>
      </c>
      <c r="G172">
        <v>49.53</v>
      </c>
    </row>
    <row r="173" spans="1:7" x14ac:dyDescent="0.25">
      <c r="A173">
        <v>172</v>
      </c>
      <c r="B173">
        <v>173</v>
      </c>
      <c r="C173" s="185" t="s">
        <v>519</v>
      </c>
      <c r="D173" s="185" t="s">
        <v>299</v>
      </c>
      <c r="E173">
        <v>1.45</v>
      </c>
      <c r="F173">
        <v>1.3</v>
      </c>
      <c r="G173">
        <v>49.41</v>
      </c>
    </row>
    <row r="174" spans="1:7" x14ac:dyDescent="0.25">
      <c r="A174">
        <v>173</v>
      </c>
      <c r="B174">
        <v>175</v>
      </c>
      <c r="C174" s="185" t="s">
        <v>461</v>
      </c>
      <c r="D174" s="185" t="s">
        <v>367</v>
      </c>
      <c r="E174">
        <v>1.34</v>
      </c>
      <c r="F174">
        <v>1.19</v>
      </c>
      <c r="G174">
        <v>49.27</v>
      </c>
    </row>
    <row r="175" spans="1:7" x14ac:dyDescent="0.25">
      <c r="A175">
        <v>174</v>
      </c>
      <c r="B175">
        <v>168</v>
      </c>
      <c r="C175" s="185" t="s">
        <v>434</v>
      </c>
      <c r="D175" s="185" t="s">
        <v>335</v>
      </c>
      <c r="E175">
        <v>1.2</v>
      </c>
      <c r="F175">
        <v>1.05</v>
      </c>
      <c r="G175">
        <v>49.24</v>
      </c>
    </row>
    <row r="176" spans="1:7" x14ac:dyDescent="0.25">
      <c r="A176">
        <v>175</v>
      </c>
      <c r="B176">
        <v>176</v>
      </c>
      <c r="C176" s="185" t="s">
        <v>393</v>
      </c>
      <c r="D176" s="185" t="s">
        <v>335</v>
      </c>
      <c r="E176">
        <v>1.23</v>
      </c>
      <c r="F176">
        <v>1.07</v>
      </c>
      <c r="G176">
        <v>49.16</v>
      </c>
    </row>
    <row r="177" spans="1:7" x14ac:dyDescent="0.25">
      <c r="A177">
        <v>176</v>
      </c>
      <c r="B177">
        <v>191</v>
      </c>
      <c r="C177" s="185" t="s">
        <v>509</v>
      </c>
      <c r="D177" s="185" t="s">
        <v>396</v>
      </c>
      <c r="E177">
        <v>1.78</v>
      </c>
      <c r="F177">
        <v>1.66</v>
      </c>
      <c r="G177">
        <v>48.76</v>
      </c>
    </row>
    <row r="178" spans="1:7" x14ac:dyDescent="0.25">
      <c r="A178">
        <v>177</v>
      </c>
      <c r="B178">
        <v>177</v>
      </c>
      <c r="C178" s="185" t="s">
        <v>645</v>
      </c>
      <c r="D178" s="185" t="s">
        <v>309</v>
      </c>
      <c r="E178">
        <v>1.51</v>
      </c>
      <c r="F178">
        <v>1.39</v>
      </c>
      <c r="G178">
        <v>48.7</v>
      </c>
    </row>
    <row r="179" spans="1:7" x14ac:dyDescent="0.25">
      <c r="A179">
        <v>178</v>
      </c>
      <c r="B179">
        <v>180</v>
      </c>
      <c r="C179" s="185" t="s">
        <v>408</v>
      </c>
      <c r="D179" s="185" t="s">
        <v>467</v>
      </c>
      <c r="E179">
        <v>1.66</v>
      </c>
      <c r="F179">
        <v>1.54</v>
      </c>
      <c r="G179">
        <v>48.61</v>
      </c>
    </row>
    <row r="180" spans="1:7" x14ac:dyDescent="0.25">
      <c r="A180">
        <v>179</v>
      </c>
      <c r="B180">
        <v>186</v>
      </c>
      <c r="C180" s="185" t="s">
        <v>510</v>
      </c>
      <c r="D180" s="185" t="s">
        <v>423</v>
      </c>
      <c r="E180">
        <v>1.41</v>
      </c>
      <c r="F180">
        <v>1.29</v>
      </c>
      <c r="G180">
        <v>48.42</v>
      </c>
    </row>
    <row r="181" spans="1:7" x14ac:dyDescent="0.25">
      <c r="A181">
        <v>180</v>
      </c>
      <c r="B181">
        <v>183</v>
      </c>
      <c r="C181" s="185" t="s">
        <v>556</v>
      </c>
      <c r="D181" s="185" t="s">
        <v>467</v>
      </c>
      <c r="E181">
        <v>1.59</v>
      </c>
      <c r="F181">
        <v>1.48</v>
      </c>
      <c r="G181">
        <v>48.37</v>
      </c>
    </row>
    <row r="182" spans="1:7" x14ac:dyDescent="0.25">
      <c r="A182">
        <v>181</v>
      </c>
      <c r="B182">
        <v>182</v>
      </c>
      <c r="C182" s="185" t="s">
        <v>542</v>
      </c>
      <c r="D182" s="185" t="s">
        <v>447</v>
      </c>
      <c r="E182">
        <v>1.4</v>
      </c>
      <c r="F182">
        <v>1.29</v>
      </c>
      <c r="G182">
        <v>48.25</v>
      </c>
    </row>
    <row r="183" spans="1:7" x14ac:dyDescent="0.25">
      <c r="A183">
        <v>182</v>
      </c>
      <c r="B183">
        <v>185</v>
      </c>
      <c r="C183" s="185" t="s">
        <v>501</v>
      </c>
      <c r="D183" s="185" t="s">
        <v>335</v>
      </c>
      <c r="E183">
        <v>1.2</v>
      </c>
      <c r="F183">
        <v>1.0900000000000001</v>
      </c>
      <c r="G183">
        <v>48.1</v>
      </c>
    </row>
    <row r="184" spans="1:7" x14ac:dyDescent="0.25">
      <c r="A184">
        <v>183</v>
      </c>
      <c r="B184">
        <v>159</v>
      </c>
      <c r="C184" s="185" t="s">
        <v>470</v>
      </c>
      <c r="D184" s="185" t="s">
        <v>319</v>
      </c>
      <c r="E184">
        <v>1.48</v>
      </c>
      <c r="F184">
        <v>1.38</v>
      </c>
      <c r="G184">
        <v>48.07</v>
      </c>
    </row>
    <row r="185" spans="1:7" x14ac:dyDescent="0.25">
      <c r="A185">
        <v>184</v>
      </c>
      <c r="B185">
        <v>210</v>
      </c>
      <c r="C185" s="185" t="s">
        <v>514</v>
      </c>
      <c r="D185" s="185" t="s">
        <v>313</v>
      </c>
      <c r="E185">
        <v>1.39</v>
      </c>
      <c r="F185">
        <v>1.3</v>
      </c>
      <c r="G185">
        <v>47.96</v>
      </c>
    </row>
    <row r="186" spans="1:7" x14ac:dyDescent="0.25">
      <c r="A186">
        <v>185</v>
      </c>
      <c r="B186">
        <v>178</v>
      </c>
      <c r="C186" s="185" t="s">
        <v>414</v>
      </c>
      <c r="D186" s="185" t="s">
        <v>313</v>
      </c>
      <c r="E186">
        <v>1.44</v>
      </c>
      <c r="F186">
        <v>1.35</v>
      </c>
      <c r="G186">
        <v>47.96</v>
      </c>
    </row>
    <row r="187" spans="1:7" x14ac:dyDescent="0.25">
      <c r="A187">
        <v>186</v>
      </c>
      <c r="B187">
        <v>193</v>
      </c>
      <c r="C187" s="185" t="s">
        <v>433</v>
      </c>
      <c r="D187" s="185" t="s">
        <v>303</v>
      </c>
      <c r="E187">
        <v>1.4</v>
      </c>
      <c r="F187">
        <v>1.3</v>
      </c>
      <c r="G187">
        <v>47.88</v>
      </c>
    </row>
    <row r="188" spans="1:7" x14ac:dyDescent="0.25">
      <c r="A188">
        <v>187</v>
      </c>
      <c r="B188">
        <v>189</v>
      </c>
      <c r="C188" s="185" t="s">
        <v>373</v>
      </c>
      <c r="D188" s="185" t="s">
        <v>467</v>
      </c>
      <c r="E188">
        <v>1.59</v>
      </c>
      <c r="F188">
        <v>1.51</v>
      </c>
      <c r="G188">
        <v>47.72</v>
      </c>
    </row>
    <row r="189" spans="1:7" x14ac:dyDescent="0.25">
      <c r="A189">
        <v>188</v>
      </c>
      <c r="B189">
        <v>190</v>
      </c>
      <c r="C189" s="185" t="s">
        <v>1411</v>
      </c>
      <c r="D189" s="185" t="s">
        <v>852</v>
      </c>
      <c r="E189">
        <v>1.49</v>
      </c>
      <c r="F189">
        <v>1.41</v>
      </c>
      <c r="G189">
        <v>47.71</v>
      </c>
    </row>
    <row r="190" spans="1:7" x14ac:dyDescent="0.25">
      <c r="A190">
        <v>189</v>
      </c>
      <c r="B190">
        <v>188</v>
      </c>
      <c r="C190" s="185" t="s">
        <v>412</v>
      </c>
      <c r="D190" s="185" t="s">
        <v>396</v>
      </c>
      <c r="E190">
        <v>1.44</v>
      </c>
      <c r="F190">
        <v>1.37</v>
      </c>
      <c r="G190">
        <v>47.64</v>
      </c>
    </row>
    <row r="191" spans="1:7" x14ac:dyDescent="0.25">
      <c r="A191">
        <v>190</v>
      </c>
      <c r="B191">
        <v>202</v>
      </c>
      <c r="C191" s="185" t="s">
        <v>450</v>
      </c>
      <c r="D191" s="185" t="s">
        <v>351</v>
      </c>
      <c r="E191">
        <v>1.75</v>
      </c>
      <c r="F191">
        <v>1.69</v>
      </c>
      <c r="G191">
        <v>47.57</v>
      </c>
    </row>
    <row r="192" spans="1:7" x14ac:dyDescent="0.25">
      <c r="A192">
        <v>191</v>
      </c>
      <c r="B192">
        <v>194</v>
      </c>
      <c r="C192" s="185" t="s">
        <v>378</v>
      </c>
      <c r="D192" s="185" t="s">
        <v>313</v>
      </c>
      <c r="E192">
        <v>1.49</v>
      </c>
      <c r="F192">
        <v>1.42</v>
      </c>
      <c r="G192">
        <v>47.54</v>
      </c>
    </row>
    <row r="193" spans="1:7" x14ac:dyDescent="0.25">
      <c r="A193">
        <v>192</v>
      </c>
      <c r="B193">
        <v>192</v>
      </c>
      <c r="C193" s="185" t="s">
        <v>1002</v>
      </c>
      <c r="D193" s="185" t="s">
        <v>335</v>
      </c>
      <c r="E193">
        <v>1.22</v>
      </c>
      <c r="F193">
        <v>1.1299999999999999</v>
      </c>
      <c r="G193">
        <v>47.44</v>
      </c>
    </row>
    <row r="194" spans="1:7" x14ac:dyDescent="0.25">
      <c r="A194">
        <v>193</v>
      </c>
      <c r="B194">
        <v>200</v>
      </c>
      <c r="C194" s="185" t="s">
        <v>387</v>
      </c>
      <c r="D194" s="185" t="s">
        <v>319</v>
      </c>
      <c r="E194">
        <v>1.34</v>
      </c>
      <c r="F194">
        <v>1.27</v>
      </c>
      <c r="G194">
        <v>47.28</v>
      </c>
    </row>
    <row r="195" spans="1:7" x14ac:dyDescent="0.25">
      <c r="A195">
        <v>194</v>
      </c>
      <c r="B195">
        <v>196</v>
      </c>
      <c r="C195" s="185" t="s">
        <v>528</v>
      </c>
      <c r="D195" s="185" t="s">
        <v>326</v>
      </c>
      <c r="E195">
        <v>1.47</v>
      </c>
      <c r="F195">
        <v>1.41</v>
      </c>
      <c r="G195">
        <v>47.1</v>
      </c>
    </row>
    <row r="196" spans="1:7" x14ac:dyDescent="0.25">
      <c r="A196">
        <v>195</v>
      </c>
      <c r="B196">
        <v>187</v>
      </c>
      <c r="C196" s="185" t="s">
        <v>718</v>
      </c>
      <c r="D196" s="185" t="s">
        <v>309</v>
      </c>
      <c r="E196">
        <v>1.48</v>
      </c>
      <c r="F196">
        <v>1.42</v>
      </c>
      <c r="G196">
        <v>47.09</v>
      </c>
    </row>
    <row r="197" spans="1:7" x14ac:dyDescent="0.25">
      <c r="A197">
        <v>196</v>
      </c>
      <c r="B197">
        <v>181</v>
      </c>
      <c r="C197" s="185" t="s">
        <v>56</v>
      </c>
      <c r="D197" s="185" t="s">
        <v>297</v>
      </c>
      <c r="E197">
        <v>1.47</v>
      </c>
      <c r="F197">
        <v>1.42</v>
      </c>
      <c r="G197">
        <v>47.05</v>
      </c>
    </row>
    <row r="198" spans="1:7" x14ac:dyDescent="0.25">
      <c r="A198">
        <v>197</v>
      </c>
      <c r="B198">
        <v>209</v>
      </c>
      <c r="C198" s="185" t="s">
        <v>465</v>
      </c>
      <c r="D198" s="185" t="s">
        <v>349</v>
      </c>
      <c r="E198">
        <v>1.28</v>
      </c>
      <c r="F198">
        <v>1.23</v>
      </c>
      <c r="G198">
        <v>46.87</v>
      </c>
    </row>
    <row r="199" spans="1:7" x14ac:dyDescent="0.25">
      <c r="A199">
        <v>198</v>
      </c>
      <c r="B199">
        <v>179</v>
      </c>
      <c r="C199" s="185" t="s">
        <v>589</v>
      </c>
      <c r="D199" s="185" t="s">
        <v>423</v>
      </c>
      <c r="E199">
        <v>1.39</v>
      </c>
      <c r="F199">
        <v>1.34</v>
      </c>
      <c r="G199">
        <v>46.84</v>
      </c>
    </row>
    <row r="200" spans="1:7" x14ac:dyDescent="0.25">
      <c r="A200">
        <v>199</v>
      </c>
      <c r="B200">
        <v>218</v>
      </c>
      <c r="C200" s="185" t="s">
        <v>418</v>
      </c>
      <c r="D200" s="185" t="s">
        <v>349</v>
      </c>
      <c r="E200">
        <v>1.52</v>
      </c>
      <c r="F200">
        <v>1.48</v>
      </c>
      <c r="G200">
        <v>46.79</v>
      </c>
    </row>
    <row r="201" spans="1:7" x14ac:dyDescent="0.25">
      <c r="A201">
        <v>200</v>
      </c>
      <c r="B201">
        <v>197</v>
      </c>
      <c r="C201" s="185" t="s">
        <v>991</v>
      </c>
      <c r="D201" s="185" t="s">
        <v>980</v>
      </c>
      <c r="E201">
        <v>1.23</v>
      </c>
      <c r="F201">
        <v>1.18</v>
      </c>
      <c r="G201">
        <v>46.74</v>
      </c>
    </row>
    <row r="202" spans="1:7" x14ac:dyDescent="0.25">
      <c r="A202">
        <v>201</v>
      </c>
      <c r="B202">
        <v>198</v>
      </c>
      <c r="C202" s="185" t="s">
        <v>454</v>
      </c>
      <c r="D202" s="185" t="s">
        <v>367</v>
      </c>
      <c r="E202">
        <v>1.1499999999999999</v>
      </c>
      <c r="F202">
        <v>1.0900000000000001</v>
      </c>
      <c r="G202">
        <v>46.64</v>
      </c>
    </row>
    <row r="203" spans="1:7" x14ac:dyDescent="0.25">
      <c r="A203">
        <v>202</v>
      </c>
      <c r="B203">
        <v>174</v>
      </c>
      <c r="C203" s="185" t="s">
        <v>1381</v>
      </c>
      <c r="D203" s="185" t="s">
        <v>400</v>
      </c>
      <c r="E203">
        <v>1.48</v>
      </c>
      <c r="F203">
        <v>1.47</v>
      </c>
      <c r="G203">
        <v>46.4</v>
      </c>
    </row>
    <row r="204" spans="1:7" x14ac:dyDescent="0.25">
      <c r="A204">
        <v>203</v>
      </c>
      <c r="B204">
        <v>201</v>
      </c>
      <c r="C204" s="185" t="s">
        <v>494</v>
      </c>
      <c r="D204" s="185" t="s">
        <v>335</v>
      </c>
      <c r="E204">
        <v>1.21</v>
      </c>
      <c r="F204">
        <v>1.17</v>
      </c>
      <c r="G204">
        <v>46.29</v>
      </c>
    </row>
    <row r="205" spans="1:7" x14ac:dyDescent="0.25">
      <c r="A205">
        <v>204</v>
      </c>
      <c r="B205">
        <v>230</v>
      </c>
      <c r="C205" s="185" t="s">
        <v>384</v>
      </c>
      <c r="D205" s="185" t="s">
        <v>303</v>
      </c>
      <c r="E205">
        <v>1.5</v>
      </c>
      <c r="F205">
        <v>1.48</v>
      </c>
      <c r="G205">
        <v>46.25</v>
      </c>
    </row>
    <row r="206" spans="1:7" x14ac:dyDescent="0.25">
      <c r="A206">
        <v>205</v>
      </c>
      <c r="B206">
        <v>212</v>
      </c>
      <c r="C206" s="185" t="s">
        <v>685</v>
      </c>
      <c r="D206" s="185" t="s">
        <v>426</v>
      </c>
      <c r="E206">
        <v>1.54</v>
      </c>
      <c r="F206">
        <v>1.54</v>
      </c>
      <c r="G206">
        <v>46.13</v>
      </c>
    </row>
    <row r="207" spans="1:7" x14ac:dyDescent="0.25">
      <c r="A207">
        <v>206</v>
      </c>
      <c r="B207">
        <v>203</v>
      </c>
      <c r="C207" s="185" t="s">
        <v>627</v>
      </c>
      <c r="D207" s="185" t="s">
        <v>1463</v>
      </c>
      <c r="E207">
        <v>1.36</v>
      </c>
      <c r="F207">
        <v>1.35</v>
      </c>
      <c r="G207">
        <v>45.96</v>
      </c>
    </row>
    <row r="208" spans="1:7" x14ac:dyDescent="0.25">
      <c r="A208">
        <v>207</v>
      </c>
      <c r="B208">
        <v>205</v>
      </c>
      <c r="C208" s="185" t="s">
        <v>990</v>
      </c>
      <c r="D208" s="185" t="s">
        <v>980</v>
      </c>
      <c r="E208">
        <v>1.26</v>
      </c>
      <c r="F208">
        <v>1.25</v>
      </c>
      <c r="G208">
        <v>45.95</v>
      </c>
    </row>
    <row r="209" spans="1:7" x14ac:dyDescent="0.25">
      <c r="A209">
        <v>208</v>
      </c>
      <c r="B209">
        <v>206</v>
      </c>
      <c r="C209" s="185" t="s">
        <v>475</v>
      </c>
      <c r="D209" s="185" t="s">
        <v>1463</v>
      </c>
      <c r="E209">
        <v>1.36</v>
      </c>
      <c r="F209">
        <v>1.36</v>
      </c>
      <c r="G209">
        <v>45.94</v>
      </c>
    </row>
    <row r="210" spans="1:7" x14ac:dyDescent="0.25">
      <c r="A210">
        <v>209</v>
      </c>
      <c r="B210">
        <v>207</v>
      </c>
      <c r="C210" s="185" t="s">
        <v>605</v>
      </c>
      <c r="D210" s="185" t="s">
        <v>349</v>
      </c>
      <c r="E210">
        <v>1.24</v>
      </c>
      <c r="F210">
        <v>1.23</v>
      </c>
      <c r="G210">
        <v>45.9</v>
      </c>
    </row>
    <row r="211" spans="1:7" x14ac:dyDescent="0.25">
      <c r="A211">
        <v>210</v>
      </c>
      <c r="B211">
        <v>208</v>
      </c>
      <c r="C211" s="185" t="s">
        <v>1420</v>
      </c>
      <c r="D211" s="185" t="s">
        <v>1417</v>
      </c>
      <c r="E211">
        <v>1.27</v>
      </c>
      <c r="F211">
        <v>1.26</v>
      </c>
      <c r="G211">
        <v>45.86</v>
      </c>
    </row>
    <row r="212" spans="1:7" x14ac:dyDescent="0.25">
      <c r="A212">
        <v>211</v>
      </c>
      <c r="B212">
        <v>220</v>
      </c>
      <c r="C212" s="185" t="s">
        <v>432</v>
      </c>
      <c r="D212" s="185" t="s">
        <v>396</v>
      </c>
      <c r="E212">
        <v>1.36</v>
      </c>
      <c r="F212">
        <v>1.36</v>
      </c>
      <c r="G212">
        <v>45.85</v>
      </c>
    </row>
    <row r="213" spans="1:7" x14ac:dyDescent="0.25">
      <c r="A213">
        <v>212</v>
      </c>
      <c r="B213">
        <v>204</v>
      </c>
      <c r="C213" s="185" t="s">
        <v>568</v>
      </c>
      <c r="D213" s="185" t="s">
        <v>396</v>
      </c>
      <c r="E213">
        <v>1.37</v>
      </c>
      <c r="F213">
        <v>1.38</v>
      </c>
      <c r="G213">
        <v>45.77</v>
      </c>
    </row>
    <row r="214" spans="1:7" x14ac:dyDescent="0.25">
      <c r="A214">
        <v>213</v>
      </c>
      <c r="B214">
        <v>222</v>
      </c>
      <c r="C214" s="185" t="s">
        <v>452</v>
      </c>
      <c r="D214" s="185" t="s">
        <v>396</v>
      </c>
      <c r="E214">
        <v>1.56</v>
      </c>
      <c r="F214">
        <v>1.58</v>
      </c>
      <c r="G214">
        <v>45.73</v>
      </c>
    </row>
    <row r="215" spans="1:7" x14ac:dyDescent="0.25">
      <c r="A215">
        <v>214</v>
      </c>
      <c r="B215">
        <v>211</v>
      </c>
      <c r="C215" s="185" t="s">
        <v>1424</v>
      </c>
      <c r="D215" s="185" t="s">
        <v>1417</v>
      </c>
      <c r="E215">
        <v>1.4</v>
      </c>
      <c r="F215">
        <v>1.4</v>
      </c>
      <c r="G215">
        <v>45.72</v>
      </c>
    </row>
    <row r="216" spans="1:7" x14ac:dyDescent="0.25">
      <c r="A216">
        <v>215</v>
      </c>
      <c r="B216">
        <v>199</v>
      </c>
      <c r="C216" s="185" t="s">
        <v>1371</v>
      </c>
      <c r="D216" s="185" t="s">
        <v>319</v>
      </c>
      <c r="E216">
        <v>1.27</v>
      </c>
      <c r="F216">
        <v>1.27</v>
      </c>
      <c r="G216">
        <v>45.69</v>
      </c>
    </row>
    <row r="217" spans="1:7" x14ac:dyDescent="0.25">
      <c r="A217">
        <v>216</v>
      </c>
      <c r="B217">
        <v>213</v>
      </c>
      <c r="C217" s="185" t="s">
        <v>551</v>
      </c>
      <c r="D217" s="185" t="s">
        <v>328</v>
      </c>
      <c r="E217">
        <v>1.23</v>
      </c>
      <c r="F217">
        <v>1.22</v>
      </c>
      <c r="G217">
        <v>45.62</v>
      </c>
    </row>
    <row r="218" spans="1:7" x14ac:dyDescent="0.25">
      <c r="A218">
        <v>217</v>
      </c>
      <c r="B218">
        <v>214</v>
      </c>
      <c r="C218" s="185" t="s">
        <v>985</v>
      </c>
      <c r="D218" s="185" t="s">
        <v>980</v>
      </c>
      <c r="E218">
        <v>1.1599999999999999</v>
      </c>
      <c r="F218">
        <v>1.1499999999999999</v>
      </c>
      <c r="G218">
        <v>45.6</v>
      </c>
    </row>
    <row r="219" spans="1:7" x14ac:dyDescent="0.25">
      <c r="A219">
        <v>218</v>
      </c>
      <c r="B219">
        <v>215</v>
      </c>
      <c r="C219" s="185" t="s">
        <v>404</v>
      </c>
      <c r="D219" s="185" t="s">
        <v>331</v>
      </c>
      <c r="E219">
        <v>1.34</v>
      </c>
      <c r="F219">
        <v>1.35</v>
      </c>
      <c r="G219">
        <v>45.47</v>
      </c>
    </row>
    <row r="220" spans="1:7" x14ac:dyDescent="0.25">
      <c r="A220">
        <v>219</v>
      </c>
      <c r="B220">
        <v>216</v>
      </c>
      <c r="C220" s="185" t="s">
        <v>612</v>
      </c>
      <c r="D220" s="185" t="s">
        <v>467</v>
      </c>
      <c r="E220">
        <v>1.56</v>
      </c>
      <c r="F220">
        <v>1.59</v>
      </c>
      <c r="G220">
        <v>45.39</v>
      </c>
    </row>
    <row r="221" spans="1:7" x14ac:dyDescent="0.25">
      <c r="A221">
        <v>220</v>
      </c>
      <c r="B221">
        <v>217</v>
      </c>
      <c r="C221" s="185" t="s">
        <v>994</v>
      </c>
      <c r="D221" s="185" t="s">
        <v>980</v>
      </c>
      <c r="E221">
        <v>1.24</v>
      </c>
      <c r="F221">
        <v>1.25</v>
      </c>
      <c r="G221">
        <v>45.27</v>
      </c>
    </row>
    <row r="222" spans="1:7" x14ac:dyDescent="0.25">
      <c r="A222">
        <v>221</v>
      </c>
      <c r="B222">
        <v>245</v>
      </c>
      <c r="C222" s="185" t="s">
        <v>844</v>
      </c>
      <c r="D222" s="185" t="s">
        <v>609</v>
      </c>
      <c r="E222">
        <v>1.28</v>
      </c>
      <c r="F222">
        <v>1.31</v>
      </c>
      <c r="G222">
        <v>45.14</v>
      </c>
    </row>
    <row r="223" spans="1:7" x14ac:dyDescent="0.25">
      <c r="A223">
        <v>222</v>
      </c>
      <c r="B223">
        <v>219</v>
      </c>
      <c r="C223" s="185" t="s">
        <v>1365</v>
      </c>
      <c r="D223" s="185" t="s">
        <v>326</v>
      </c>
      <c r="E223">
        <v>1.42</v>
      </c>
      <c r="F223">
        <v>1.46</v>
      </c>
      <c r="G223">
        <v>45.12</v>
      </c>
    </row>
    <row r="224" spans="1:7" x14ac:dyDescent="0.25">
      <c r="A224">
        <v>223</v>
      </c>
      <c r="B224">
        <v>221</v>
      </c>
      <c r="C224" s="185" t="s">
        <v>576</v>
      </c>
      <c r="D224" s="185" t="s">
        <v>396</v>
      </c>
      <c r="E224">
        <v>1.47</v>
      </c>
      <c r="F224">
        <v>1.52</v>
      </c>
      <c r="G224">
        <v>45.09</v>
      </c>
    </row>
    <row r="225" spans="1:7" x14ac:dyDescent="0.25">
      <c r="A225">
        <v>224</v>
      </c>
      <c r="B225">
        <v>224</v>
      </c>
      <c r="C225" s="185" t="s">
        <v>555</v>
      </c>
      <c r="D225" s="185" t="s">
        <v>319</v>
      </c>
      <c r="E225">
        <v>1.1399999999999999</v>
      </c>
      <c r="F225">
        <v>1.1499999999999999</v>
      </c>
      <c r="G225">
        <v>45.08</v>
      </c>
    </row>
    <row r="226" spans="1:7" x14ac:dyDescent="0.25">
      <c r="A226">
        <v>225</v>
      </c>
      <c r="B226">
        <v>226</v>
      </c>
      <c r="C226" s="185" t="s">
        <v>491</v>
      </c>
      <c r="D226" s="185" t="s">
        <v>328</v>
      </c>
      <c r="E226">
        <v>1.1599999999999999</v>
      </c>
      <c r="F226">
        <v>1.18</v>
      </c>
      <c r="G226">
        <v>44.74</v>
      </c>
    </row>
    <row r="227" spans="1:7" x14ac:dyDescent="0.25">
      <c r="A227">
        <v>226</v>
      </c>
      <c r="B227">
        <v>225</v>
      </c>
      <c r="C227" s="185" t="s">
        <v>995</v>
      </c>
      <c r="D227" s="185" t="s">
        <v>980</v>
      </c>
      <c r="E227">
        <v>1.17</v>
      </c>
      <c r="F227">
        <v>1.2</v>
      </c>
      <c r="G227">
        <v>44.59</v>
      </c>
    </row>
    <row r="228" spans="1:7" x14ac:dyDescent="0.25">
      <c r="A228">
        <v>227</v>
      </c>
      <c r="B228">
        <v>228</v>
      </c>
      <c r="C228" s="185" t="s">
        <v>1367</v>
      </c>
      <c r="D228" s="185" t="s">
        <v>328</v>
      </c>
      <c r="E228">
        <v>1.3</v>
      </c>
      <c r="F228">
        <v>1.35</v>
      </c>
      <c r="G228">
        <v>44.58</v>
      </c>
    </row>
    <row r="229" spans="1:7" x14ac:dyDescent="0.25">
      <c r="A229">
        <v>228</v>
      </c>
      <c r="B229">
        <v>229</v>
      </c>
      <c r="C229" s="185" t="s">
        <v>534</v>
      </c>
      <c r="D229" s="185" t="s">
        <v>328</v>
      </c>
      <c r="E229">
        <v>1.18</v>
      </c>
      <c r="F229">
        <v>1.22</v>
      </c>
      <c r="G229">
        <v>44.54</v>
      </c>
    </row>
    <row r="230" spans="1:7" x14ac:dyDescent="0.25">
      <c r="A230">
        <v>229</v>
      </c>
      <c r="B230">
        <v>195</v>
      </c>
      <c r="C230" s="185" t="s">
        <v>469</v>
      </c>
      <c r="D230" s="185" t="s">
        <v>319</v>
      </c>
      <c r="E230">
        <v>1.39</v>
      </c>
      <c r="F230">
        <v>1.46</v>
      </c>
      <c r="G230">
        <v>44.31</v>
      </c>
    </row>
    <row r="231" spans="1:7" x14ac:dyDescent="0.25">
      <c r="A231">
        <v>230</v>
      </c>
      <c r="B231">
        <v>231</v>
      </c>
      <c r="C231" s="185" t="s">
        <v>595</v>
      </c>
      <c r="D231" s="185" t="s">
        <v>1463</v>
      </c>
      <c r="E231">
        <v>1.36</v>
      </c>
      <c r="F231">
        <v>1.42</v>
      </c>
      <c r="G231">
        <v>44.31</v>
      </c>
    </row>
    <row r="232" spans="1:7" x14ac:dyDescent="0.25">
      <c r="A232">
        <v>231</v>
      </c>
      <c r="B232">
        <v>236</v>
      </c>
      <c r="C232" s="185" t="s">
        <v>1000</v>
      </c>
      <c r="D232" s="185" t="s">
        <v>980</v>
      </c>
      <c r="E232">
        <v>1.17</v>
      </c>
      <c r="F232">
        <v>1.21</v>
      </c>
      <c r="G232">
        <v>44.3</v>
      </c>
    </row>
    <row r="233" spans="1:7" x14ac:dyDescent="0.25">
      <c r="A233">
        <v>232</v>
      </c>
      <c r="B233">
        <v>232</v>
      </c>
      <c r="C233" s="185" t="s">
        <v>1421</v>
      </c>
      <c r="D233" s="185" t="s">
        <v>1417</v>
      </c>
      <c r="E233">
        <v>1.1200000000000001</v>
      </c>
      <c r="F233">
        <v>1.17</v>
      </c>
      <c r="G233">
        <v>44.21</v>
      </c>
    </row>
    <row r="234" spans="1:7" x14ac:dyDescent="0.25">
      <c r="A234">
        <v>233</v>
      </c>
      <c r="B234">
        <v>234</v>
      </c>
      <c r="C234" s="185" t="s">
        <v>520</v>
      </c>
      <c r="D234" s="185" t="s">
        <v>328</v>
      </c>
      <c r="E234">
        <v>1.1499999999999999</v>
      </c>
      <c r="F234">
        <v>1.2</v>
      </c>
      <c r="G234">
        <v>44.16</v>
      </c>
    </row>
    <row r="235" spans="1:7" x14ac:dyDescent="0.25">
      <c r="A235">
        <v>234</v>
      </c>
      <c r="B235">
        <v>250</v>
      </c>
      <c r="C235" s="185" t="s">
        <v>650</v>
      </c>
      <c r="D235" s="185" t="s">
        <v>447</v>
      </c>
      <c r="E235">
        <v>1.17</v>
      </c>
      <c r="F235">
        <v>1.22</v>
      </c>
      <c r="G235">
        <v>44.12</v>
      </c>
    </row>
    <row r="236" spans="1:7" x14ac:dyDescent="0.25">
      <c r="A236">
        <v>235</v>
      </c>
      <c r="B236">
        <v>251</v>
      </c>
      <c r="C236" s="185" t="s">
        <v>487</v>
      </c>
      <c r="D236" s="185" t="s">
        <v>426</v>
      </c>
      <c r="E236">
        <v>1.41</v>
      </c>
      <c r="F236">
        <v>1.49</v>
      </c>
      <c r="G236">
        <v>44.11</v>
      </c>
    </row>
    <row r="237" spans="1:7" x14ac:dyDescent="0.25">
      <c r="A237">
        <v>236</v>
      </c>
      <c r="B237">
        <v>240</v>
      </c>
      <c r="C237" s="185" t="s">
        <v>1499</v>
      </c>
      <c r="D237" s="185" t="s">
        <v>335</v>
      </c>
      <c r="E237">
        <v>1.22</v>
      </c>
      <c r="F237">
        <v>1.28</v>
      </c>
      <c r="G237">
        <v>44.09</v>
      </c>
    </row>
    <row r="238" spans="1:7" x14ac:dyDescent="0.25">
      <c r="A238">
        <v>237</v>
      </c>
      <c r="B238">
        <v>241</v>
      </c>
      <c r="C238" s="185" t="s">
        <v>583</v>
      </c>
      <c r="D238" s="185" t="s">
        <v>423</v>
      </c>
      <c r="E238">
        <v>1.54</v>
      </c>
      <c r="F238">
        <v>1.64</v>
      </c>
      <c r="G238">
        <v>44.09</v>
      </c>
    </row>
    <row r="239" spans="1:7" x14ac:dyDescent="0.25">
      <c r="A239">
        <v>238</v>
      </c>
      <c r="B239">
        <v>235</v>
      </c>
      <c r="C239" s="185" t="s">
        <v>526</v>
      </c>
      <c r="D239" s="185" t="s">
        <v>326</v>
      </c>
      <c r="E239">
        <v>1.38</v>
      </c>
      <c r="F239">
        <v>1.46</v>
      </c>
      <c r="G239">
        <v>44.09</v>
      </c>
    </row>
    <row r="240" spans="1:7" x14ac:dyDescent="0.25">
      <c r="A240">
        <v>239</v>
      </c>
      <c r="B240">
        <v>237</v>
      </c>
      <c r="C240" s="185" t="s">
        <v>668</v>
      </c>
      <c r="D240" s="185" t="s">
        <v>349</v>
      </c>
      <c r="E240">
        <v>1.35</v>
      </c>
      <c r="F240">
        <v>1.43</v>
      </c>
      <c r="G240">
        <v>44.05</v>
      </c>
    </row>
    <row r="241" spans="1:7" x14ac:dyDescent="0.25">
      <c r="A241">
        <v>240</v>
      </c>
      <c r="B241">
        <v>271</v>
      </c>
      <c r="C241" s="185" t="s">
        <v>512</v>
      </c>
      <c r="D241" s="185" t="s">
        <v>331</v>
      </c>
      <c r="E241">
        <v>1.02</v>
      </c>
      <c r="F241">
        <v>1.07</v>
      </c>
      <c r="G241">
        <v>44.01</v>
      </c>
    </row>
    <row r="242" spans="1:7" x14ac:dyDescent="0.25">
      <c r="A242">
        <v>241</v>
      </c>
      <c r="B242">
        <v>233</v>
      </c>
      <c r="C242" s="185" t="s">
        <v>1500</v>
      </c>
      <c r="D242" s="185" t="s">
        <v>335</v>
      </c>
      <c r="E242">
        <v>1.27</v>
      </c>
      <c r="F242">
        <v>1.35</v>
      </c>
      <c r="G242">
        <v>43.83</v>
      </c>
    </row>
    <row r="243" spans="1:7" x14ac:dyDescent="0.25">
      <c r="A243">
        <v>242</v>
      </c>
      <c r="B243">
        <v>223</v>
      </c>
      <c r="C243" s="185" t="s">
        <v>535</v>
      </c>
      <c r="D243" s="185" t="s">
        <v>423</v>
      </c>
      <c r="E243">
        <v>1.37</v>
      </c>
      <c r="F243">
        <v>1.47</v>
      </c>
      <c r="G243">
        <v>43.76</v>
      </c>
    </row>
    <row r="244" spans="1:7" x14ac:dyDescent="0.25">
      <c r="A244">
        <v>243</v>
      </c>
      <c r="B244">
        <v>243</v>
      </c>
      <c r="C244" s="185" t="s">
        <v>983</v>
      </c>
      <c r="D244" s="185" t="s">
        <v>980</v>
      </c>
      <c r="E244">
        <v>1.1100000000000001</v>
      </c>
      <c r="F244">
        <v>1.18</v>
      </c>
      <c r="G244">
        <v>43.69</v>
      </c>
    </row>
    <row r="245" spans="1:7" x14ac:dyDescent="0.25">
      <c r="A245">
        <v>244</v>
      </c>
      <c r="B245">
        <v>244</v>
      </c>
      <c r="C245" s="185" t="s">
        <v>527</v>
      </c>
      <c r="D245" s="185" t="s">
        <v>367</v>
      </c>
      <c r="E245">
        <v>1.25</v>
      </c>
      <c r="F245">
        <v>1.34</v>
      </c>
      <c r="G245">
        <v>43.62</v>
      </c>
    </row>
    <row r="246" spans="1:7" x14ac:dyDescent="0.25">
      <c r="A246">
        <v>245</v>
      </c>
      <c r="B246">
        <v>246</v>
      </c>
      <c r="C246" s="185" t="s">
        <v>502</v>
      </c>
      <c r="D246" s="185" t="s">
        <v>326</v>
      </c>
      <c r="E246">
        <v>1.31</v>
      </c>
      <c r="F246">
        <v>1.41</v>
      </c>
      <c r="G246">
        <v>43.57</v>
      </c>
    </row>
    <row r="247" spans="1:7" x14ac:dyDescent="0.25">
      <c r="A247">
        <v>246</v>
      </c>
      <c r="B247">
        <v>247</v>
      </c>
      <c r="C247" s="185" t="s">
        <v>752</v>
      </c>
      <c r="D247" s="185" t="s">
        <v>980</v>
      </c>
      <c r="E247">
        <v>1.23</v>
      </c>
      <c r="F247">
        <v>1.33</v>
      </c>
      <c r="G247">
        <v>43.45</v>
      </c>
    </row>
    <row r="248" spans="1:7" x14ac:dyDescent="0.25">
      <c r="A248">
        <v>247</v>
      </c>
      <c r="B248">
        <v>239</v>
      </c>
      <c r="C248" s="185" t="s">
        <v>564</v>
      </c>
      <c r="D248" s="185" t="s">
        <v>546</v>
      </c>
      <c r="E248">
        <v>1.1599999999999999</v>
      </c>
      <c r="F248">
        <v>1.25</v>
      </c>
      <c r="G248">
        <v>43.41</v>
      </c>
    </row>
    <row r="249" spans="1:7" x14ac:dyDescent="0.25">
      <c r="A249">
        <v>248</v>
      </c>
      <c r="B249">
        <v>273</v>
      </c>
      <c r="C249" s="185" t="s">
        <v>863</v>
      </c>
      <c r="D249" s="185" t="s">
        <v>426</v>
      </c>
      <c r="E249">
        <v>1.37</v>
      </c>
      <c r="F249">
        <v>1.48</v>
      </c>
      <c r="G249">
        <v>43.39</v>
      </c>
    </row>
    <row r="250" spans="1:7" x14ac:dyDescent="0.25">
      <c r="A250">
        <v>249</v>
      </c>
      <c r="B250">
        <v>248</v>
      </c>
      <c r="C250" s="185" t="s">
        <v>536</v>
      </c>
      <c r="D250" s="185" t="s">
        <v>1463</v>
      </c>
      <c r="E250">
        <v>1.18</v>
      </c>
      <c r="F250">
        <v>1.27</v>
      </c>
      <c r="G250">
        <v>43.34</v>
      </c>
    </row>
    <row r="251" spans="1:7" x14ac:dyDescent="0.25">
      <c r="A251">
        <v>250</v>
      </c>
      <c r="B251">
        <v>242</v>
      </c>
      <c r="C251" s="185" t="s">
        <v>553</v>
      </c>
      <c r="D251" s="185" t="s">
        <v>423</v>
      </c>
      <c r="E251">
        <v>1.37</v>
      </c>
      <c r="F251">
        <v>1.49</v>
      </c>
      <c r="G251">
        <v>43.28</v>
      </c>
    </row>
    <row r="252" spans="1:7" x14ac:dyDescent="0.25">
      <c r="A252">
        <v>251</v>
      </c>
      <c r="B252">
        <v>249</v>
      </c>
      <c r="C252" s="185" t="s">
        <v>1422</v>
      </c>
      <c r="D252" s="185" t="s">
        <v>1417</v>
      </c>
      <c r="E252">
        <v>1.26</v>
      </c>
      <c r="F252">
        <v>1.37</v>
      </c>
      <c r="G252">
        <v>43.25</v>
      </c>
    </row>
    <row r="253" spans="1:7" x14ac:dyDescent="0.25">
      <c r="A253">
        <v>252</v>
      </c>
      <c r="B253">
        <v>263</v>
      </c>
      <c r="C253" s="185" t="s">
        <v>424</v>
      </c>
      <c r="D253" s="185" t="s">
        <v>313</v>
      </c>
      <c r="E253">
        <v>1.46</v>
      </c>
      <c r="F253">
        <v>1.61</v>
      </c>
      <c r="G253">
        <v>42.97</v>
      </c>
    </row>
    <row r="254" spans="1:7" x14ac:dyDescent="0.25">
      <c r="A254">
        <v>253</v>
      </c>
      <c r="B254">
        <v>252</v>
      </c>
      <c r="C254" s="185" t="s">
        <v>522</v>
      </c>
      <c r="D254" s="185" t="s">
        <v>367</v>
      </c>
      <c r="E254">
        <v>1.07</v>
      </c>
      <c r="F254">
        <v>1.1599999999999999</v>
      </c>
      <c r="G254">
        <v>42.97</v>
      </c>
    </row>
    <row r="255" spans="1:7" x14ac:dyDescent="0.25">
      <c r="A255">
        <v>254</v>
      </c>
      <c r="B255">
        <v>253</v>
      </c>
      <c r="C255" s="185" t="s">
        <v>1364</v>
      </c>
      <c r="D255" s="185" t="s">
        <v>328</v>
      </c>
      <c r="E255">
        <v>1.1299999999999999</v>
      </c>
      <c r="F255">
        <v>1.23</v>
      </c>
      <c r="G255">
        <v>42.95</v>
      </c>
    </row>
    <row r="256" spans="1:7" x14ac:dyDescent="0.25">
      <c r="A256">
        <v>255</v>
      </c>
      <c r="B256">
        <v>255</v>
      </c>
      <c r="C256" s="185" t="s">
        <v>1363</v>
      </c>
      <c r="D256" s="185" t="s">
        <v>328</v>
      </c>
      <c r="E256">
        <v>1.1599999999999999</v>
      </c>
      <c r="F256">
        <v>1.27</v>
      </c>
      <c r="G256">
        <v>42.76</v>
      </c>
    </row>
    <row r="257" spans="1:7" x14ac:dyDescent="0.25">
      <c r="A257">
        <v>256</v>
      </c>
      <c r="B257">
        <v>267</v>
      </c>
      <c r="C257" s="185" t="s">
        <v>460</v>
      </c>
      <c r="D257" s="185" t="s">
        <v>400</v>
      </c>
      <c r="E257">
        <v>1.24</v>
      </c>
      <c r="F257">
        <v>1.36</v>
      </c>
      <c r="G257">
        <v>42.67</v>
      </c>
    </row>
    <row r="258" spans="1:7" x14ac:dyDescent="0.25">
      <c r="A258">
        <v>257</v>
      </c>
      <c r="B258">
        <v>257</v>
      </c>
      <c r="C258" s="185" t="s">
        <v>382</v>
      </c>
      <c r="D258" s="185" t="s">
        <v>383</v>
      </c>
      <c r="E258">
        <v>1.43</v>
      </c>
      <c r="F258">
        <v>1.59</v>
      </c>
      <c r="G258">
        <v>42.61</v>
      </c>
    </row>
    <row r="259" spans="1:7" x14ac:dyDescent="0.25">
      <c r="A259">
        <v>258</v>
      </c>
      <c r="B259">
        <v>258</v>
      </c>
      <c r="C259" s="185" t="s">
        <v>713</v>
      </c>
      <c r="D259" s="185" t="s">
        <v>1463</v>
      </c>
      <c r="E259">
        <v>1.2</v>
      </c>
      <c r="F259">
        <v>1.32</v>
      </c>
      <c r="G259">
        <v>42.6</v>
      </c>
    </row>
    <row r="260" spans="1:7" x14ac:dyDescent="0.25">
      <c r="A260">
        <v>259</v>
      </c>
      <c r="B260">
        <v>266</v>
      </c>
      <c r="C260" s="185" t="s">
        <v>515</v>
      </c>
      <c r="D260" s="185" t="s">
        <v>423</v>
      </c>
      <c r="E260">
        <v>1.39</v>
      </c>
      <c r="F260">
        <v>1.55</v>
      </c>
      <c r="G260">
        <v>42.57</v>
      </c>
    </row>
    <row r="261" spans="1:7" x14ac:dyDescent="0.25">
      <c r="A261">
        <v>260</v>
      </c>
      <c r="B261">
        <v>285</v>
      </c>
      <c r="C261" s="185" t="s">
        <v>516</v>
      </c>
      <c r="D261" s="185" t="s">
        <v>431</v>
      </c>
      <c r="E261">
        <v>1.47</v>
      </c>
      <c r="F261">
        <v>1.63</v>
      </c>
      <c r="G261">
        <v>42.55</v>
      </c>
    </row>
    <row r="262" spans="1:7" x14ac:dyDescent="0.25">
      <c r="A262">
        <v>261</v>
      </c>
      <c r="B262">
        <v>259</v>
      </c>
      <c r="C262" s="185" t="s">
        <v>1423</v>
      </c>
      <c r="D262" s="185" t="s">
        <v>1417</v>
      </c>
      <c r="E262">
        <v>1.32</v>
      </c>
      <c r="F262">
        <v>1.47</v>
      </c>
      <c r="G262">
        <v>42.46</v>
      </c>
    </row>
    <row r="263" spans="1:7" x14ac:dyDescent="0.25">
      <c r="A263">
        <v>262</v>
      </c>
      <c r="B263">
        <v>260</v>
      </c>
      <c r="C263" s="185" t="s">
        <v>1372</v>
      </c>
      <c r="D263" s="185" t="s">
        <v>353</v>
      </c>
      <c r="E263">
        <v>1.28</v>
      </c>
      <c r="F263">
        <v>1.44</v>
      </c>
      <c r="G263">
        <v>42.27</v>
      </c>
    </row>
    <row r="264" spans="1:7" x14ac:dyDescent="0.25">
      <c r="A264">
        <v>263</v>
      </c>
      <c r="B264">
        <v>275</v>
      </c>
      <c r="C264" s="185" t="s">
        <v>629</v>
      </c>
      <c r="D264" s="185" t="s">
        <v>423</v>
      </c>
      <c r="E264">
        <v>1.23</v>
      </c>
      <c r="F264">
        <v>1.38</v>
      </c>
      <c r="G264">
        <v>42.24</v>
      </c>
    </row>
    <row r="265" spans="1:7" x14ac:dyDescent="0.25">
      <c r="A265">
        <v>264</v>
      </c>
      <c r="B265">
        <v>262</v>
      </c>
      <c r="C265" s="185" t="s">
        <v>604</v>
      </c>
      <c r="D265" s="185" t="s">
        <v>326</v>
      </c>
      <c r="E265">
        <v>1.31</v>
      </c>
      <c r="F265">
        <v>1.47</v>
      </c>
      <c r="G265">
        <v>42.13</v>
      </c>
    </row>
    <row r="266" spans="1:7" x14ac:dyDescent="0.25">
      <c r="A266">
        <v>265</v>
      </c>
      <c r="B266">
        <v>306</v>
      </c>
      <c r="C266" s="185" t="s">
        <v>1375</v>
      </c>
      <c r="D266" s="185" t="s">
        <v>396</v>
      </c>
      <c r="E266">
        <v>1.3</v>
      </c>
      <c r="F266">
        <v>1.47</v>
      </c>
      <c r="G266">
        <v>42</v>
      </c>
    </row>
    <row r="267" spans="1:7" x14ac:dyDescent="0.25">
      <c r="A267">
        <v>266</v>
      </c>
      <c r="B267">
        <v>265</v>
      </c>
      <c r="C267" s="185" t="s">
        <v>506</v>
      </c>
      <c r="D267" s="185" t="s">
        <v>328</v>
      </c>
      <c r="E267">
        <v>1.08</v>
      </c>
      <c r="F267">
        <v>1.22</v>
      </c>
      <c r="G267">
        <v>41.95</v>
      </c>
    </row>
    <row r="268" spans="1:7" x14ac:dyDescent="0.25">
      <c r="A268">
        <v>267</v>
      </c>
      <c r="B268">
        <v>289</v>
      </c>
      <c r="C268" s="185" t="s">
        <v>486</v>
      </c>
      <c r="D268" s="185" t="s">
        <v>396</v>
      </c>
      <c r="E268">
        <v>1.3</v>
      </c>
      <c r="F268">
        <v>1.47</v>
      </c>
      <c r="G268">
        <v>41.94</v>
      </c>
    </row>
    <row r="269" spans="1:7" x14ac:dyDescent="0.25">
      <c r="A269">
        <v>268</v>
      </c>
      <c r="B269">
        <v>238</v>
      </c>
      <c r="C269" s="185" t="s">
        <v>549</v>
      </c>
      <c r="D269" s="185" t="s">
        <v>423</v>
      </c>
      <c r="E269">
        <v>1.32</v>
      </c>
      <c r="F269">
        <v>1.49</v>
      </c>
      <c r="G269">
        <v>41.92</v>
      </c>
    </row>
    <row r="270" spans="1:7" x14ac:dyDescent="0.25">
      <c r="A270">
        <v>269</v>
      </c>
      <c r="B270">
        <v>256</v>
      </c>
      <c r="C270" s="185" t="s">
        <v>732</v>
      </c>
      <c r="D270" s="185" t="s">
        <v>309</v>
      </c>
      <c r="E270">
        <v>1.41</v>
      </c>
      <c r="F270">
        <v>1.6</v>
      </c>
      <c r="G270">
        <v>41.89</v>
      </c>
    </row>
    <row r="271" spans="1:7" x14ac:dyDescent="0.25">
      <c r="A271">
        <v>270</v>
      </c>
      <c r="B271">
        <v>291</v>
      </c>
      <c r="C271" s="185" t="s">
        <v>572</v>
      </c>
      <c r="D271" s="185" t="s">
        <v>546</v>
      </c>
      <c r="E271">
        <v>1.1299999999999999</v>
      </c>
      <c r="F271">
        <v>1.28</v>
      </c>
      <c r="G271">
        <v>41.84</v>
      </c>
    </row>
    <row r="272" spans="1:7" x14ac:dyDescent="0.25">
      <c r="A272">
        <v>271</v>
      </c>
      <c r="B272">
        <v>261</v>
      </c>
      <c r="C272" s="185" t="s">
        <v>697</v>
      </c>
      <c r="D272" s="185" t="s">
        <v>423</v>
      </c>
      <c r="E272">
        <v>1.22</v>
      </c>
      <c r="F272">
        <v>1.38</v>
      </c>
      <c r="G272">
        <v>41.76</v>
      </c>
    </row>
    <row r="273" spans="1:7" x14ac:dyDescent="0.25">
      <c r="A273">
        <v>272</v>
      </c>
      <c r="B273">
        <v>268</v>
      </c>
      <c r="C273" s="185" t="s">
        <v>859</v>
      </c>
      <c r="D273" s="185" t="s">
        <v>852</v>
      </c>
      <c r="E273">
        <v>1.29</v>
      </c>
      <c r="F273">
        <v>1.46</v>
      </c>
      <c r="G273">
        <v>41.74</v>
      </c>
    </row>
    <row r="274" spans="1:7" x14ac:dyDescent="0.25">
      <c r="A274">
        <v>273</v>
      </c>
      <c r="B274">
        <v>269</v>
      </c>
      <c r="C274" s="185" t="s">
        <v>503</v>
      </c>
      <c r="D274" s="185" t="s">
        <v>367</v>
      </c>
      <c r="E274">
        <v>1.1499999999999999</v>
      </c>
      <c r="F274">
        <v>1.3</v>
      </c>
      <c r="G274">
        <v>41.74</v>
      </c>
    </row>
    <row r="275" spans="1:7" x14ac:dyDescent="0.25">
      <c r="A275">
        <v>274</v>
      </c>
      <c r="B275">
        <v>270</v>
      </c>
      <c r="C275" s="185" t="s">
        <v>578</v>
      </c>
      <c r="D275" s="185" t="s">
        <v>367</v>
      </c>
      <c r="E275">
        <v>1.04</v>
      </c>
      <c r="F275">
        <v>1.19</v>
      </c>
      <c r="G275">
        <v>41.6</v>
      </c>
    </row>
    <row r="276" spans="1:7" x14ac:dyDescent="0.25">
      <c r="A276">
        <v>275</v>
      </c>
      <c r="B276">
        <v>274</v>
      </c>
      <c r="C276" s="185" t="s">
        <v>984</v>
      </c>
      <c r="D276" s="185" t="s">
        <v>980</v>
      </c>
      <c r="E276">
        <v>1.06</v>
      </c>
      <c r="F276">
        <v>1.21</v>
      </c>
      <c r="G276">
        <v>41.5</v>
      </c>
    </row>
    <row r="277" spans="1:7" x14ac:dyDescent="0.25">
      <c r="A277">
        <v>276</v>
      </c>
      <c r="B277">
        <v>276</v>
      </c>
      <c r="C277" s="185" t="s">
        <v>496</v>
      </c>
      <c r="D277" s="185" t="s">
        <v>367</v>
      </c>
      <c r="E277">
        <v>1.36</v>
      </c>
      <c r="F277">
        <v>1.57</v>
      </c>
      <c r="G277">
        <v>41.35</v>
      </c>
    </row>
    <row r="278" spans="1:7" x14ac:dyDescent="0.25">
      <c r="A278">
        <v>277</v>
      </c>
      <c r="B278">
        <v>277</v>
      </c>
      <c r="C278" s="185" t="s">
        <v>570</v>
      </c>
      <c r="D278" s="185" t="s">
        <v>1463</v>
      </c>
      <c r="E278">
        <v>1.1200000000000001</v>
      </c>
      <c r="F278">
        <v>1.3</v>
      </c>
      <c r="G278">
        <v>41.22</v>
      </c>
    </row>
    <row r="279" spans="1:7" x14ac:dyDescent="0.25">
      <c r="A279">
        <v>278</v>
      </c>
      <c r="B279">
        <v>254</v>
      </c>
      <c r="C279" s="185" t="s">
        <v>456</v>
      </c>
      <c r="D279" s="185" t="s">
        <v>303</v>
      </c>
      <c r="E279">
        <v>1.1499999999999999</v>
      </c>
      <c r="F279">
        <v>1.33</v>
      </c>
      <c r="G279">
        <v>41.2</v>
      </c>
    </row>
    <row r="280" spans="1:7" x14ac:dyDescent="0.25">
      <c r="A280">
        <v>279</v>
      </c>
      <c r="B280">
        <v>286</v>
      </c>
      <c r="C280" s="185" t="s">
        <v>560</v>
      </c>
      <c r="D280" s="185" t="s">
        <v>319</v>
      </c>
      <c r="E280">
        <v>1</v>
      </c>
      <c r="F280">
        <v>1.1599999999999999</v>
      </c>
      <c r="G280">
        <v>41.11</v>
      </c>
    </row>
    <row r="281" spans="1:7" x14ac:dyDescent="0.25">
      <c r="A281">
        <v>280</v>
      </c>
      <c r="B281">
        <v>278</v>
      </c>
      <c r="C281" s="185" t="s">
        <v>986</v>
      </c>
      <c r="D281" s="185" t="s">
        <v>980</v>
      </c>
      <c r="E281">
        <v>1.1599999999999999</v>
      </c>
      <c r="F281">
        <v>1.35</v>
      </c>
      <c r="G281">
        <v>41.06</v>
      </c>
    </row>
    <row r="282" spans="1:7" x14ac:dyDescent="0.25">
      <c r="A282">
        <v>281</v>
      </c>
      <c r="B282">
        <v>279</v>
      </c>
      <c r="C282" s="185" t="s">
        <v>847</v>
      </c>
      <c r="D282" s="185" t="s">
        <v>609</v>
      </c>
      <c r="E282">
        <v>1.1000000000000001</v>
      </c>
      <c r="F282">
        <v>1.28</v>
      </c>
      <c r="G282">
        <v>41</v>
      </c>
    </row>
    <row r="283" spans="1:7" x14ac:dyDescent="0.25">
      <c r="A283">
        <v>282</v>
      </c>
      <c r="B283">
        <v>280</v>
      </c>
      <c r="C283" s="185" t="s">
        <v>588</v>
      </c>
      <c r="D283" s="185" t="s">
        <v>1463</v>
      </c>
      <c r="E283">
        <v>1.1299999999999999</v>
      </c>
      <c r="F283">
        <v>1.32</v>
      </c>
      <c r="G283">
        <v>41</v>
      </c>
    </row>
    <row r="284" spans="1:7" x14ac:dyDescent="0.25">
      <c r="A284">
        <v>283</v>
      </c>
      <c r="B284">
        <v>281</v>
      </c>
      <c r="C284" s="185" t="s">
        <v>477</v>
      </c>
      <c r="D284" s="185" t="s">
        <v>367</v>
      </c>
      <c r="E284">
        <v>1.02</v>
      </c>
      <c r="F284">
        <v>1.19</v>
      </c>
      <c r="G284">
        <v>40.97</v>
      </c>
    </row>
    <row r="285" spans="1:7" x14ac:dyDescent="0.25">
      <c r="A285">
        <v>284</v>
      </c>
      <c r="B285">
        <v>284</v>
      </c>
      <c r="C285" s="185" t="s">
        <v>692</v>
      </c>
      <c r="D285" s="185" t="s">
        <v>326</v>
      </c>
      <c r="E285">
        <v>1.32</v>
      </c>
      <c r="F285">
        <v>1.55</v>
      </c>
      <c r="G285">
        <v>40.92</v>
      </c>
    </row>
    <row r="286" spans="1:7" x14ac:dyDescent="0.25">
      <c r="A286">
        <v>285</v>
      </c>
      <c r="B286">
        <v>288</v>
      </c>
      <c r="C286" s="185" t="s">
        <v>682</v>
      </c>
      <c r="D286" s="185" t="s">
        <v>518</v>
      </c>
      <c r="E286">
        <v>1.19</v>
      </c>
      <c r="F286">
        <v>1.4</v>
      </c>
      <c r="G286">
        <v>40.72</v>
      </c>
    </row>
    <row r="287" spans="1:7" x14ac:dyDescent="0.25">
      <c r="A287">
        <v>286</v>
      </c>
      <c r="B287">
        <v>283</v>
      </c>
      <c r="C287" s="185" t="s">
        <v>524</v>
      </c>
      <c r="D287" s="185" t="s">
        <v>423</v>
      </c>
      <c r="E287">
        <v>1.27</v>
      </c>
      <c r="F287">
        <v>1.5</v>
      </c>
      <c r="G287">
        <v>40.69</v>
      </c>
    </row>
    <row r="288" spans="1:7" x14ac:dyDescent="0.25">
      <c r="A288">
        <v>287</v>
      </c>
      <c r="B288">
        <v>290</v>
      </c>
      <c r="C288" s="185" t="s">
        <v>544</v>
      </c>
      <c r="D288" s="185" t="s">
        <v>326</v>
      </c>
      <c r="E288">
        <v>1.21</v>
      </c>
      <c r="F288">
        <v>1.43</v>
      </c>
      <c r="G288">
        <v>40.68</v>
      </c>
    </row>
    <row r="289" spans="1:7" x14ac:dyDescent="0.25">
      <c r="A289">
        <v>288</v>
      </c>
      <c r="B289">
        <v>287</v>
      </c>
      <c r="C289" s="185" t="s">
        <v>369</v>
      </c>
      <c r="D289" s="185" t="s">
        <v>546</v>
      </c>
      <c r="E289">
        <v>1.22</v>
      </c>
      <c r="F289">
        <v>1.44</v>
      </c>
      <c r="G289">
        <v>40.61</v>
      </c>
    </row>
    <row r="290" spans="1:7" x14ac:dyDescent="0.25">
      <c r="A290">
        <v>289</v>
      </c>
      <c r="B290">
        <v>292</v>
      </c>
      <c r="C290" s="185" t="s">
        <v>1425</v>
      </c>
      <c r="D290" s="185" t="s">
        <v>1417</v>
      </c>
      <c r="E290">
        <v>1.1599999999999999</v>
      </c>
      <c r="F290">
        <v>1.37</v>
      </c>
      <c r="G290">
        <v>40.520000000000003</v>
      </c>
    </row>
    <row r="291" spans="1:7" x14ac:dyDescent="0.25">
      <c r="A291">
        <v>290</v>
      </c>
      <c r="B291">
        <v>297</v>
      </c>
      <c r="C291" s="185" t="s">
        <v>580</v>
      </c>
      <c r="D291" s="185" t="s">
        <v>335</v>
      </c>
      <c r="E291">
        <v>1.04</v>
      </c>
      <c r="F291">
        <v>1.24</v>
      </c>
      <c r="G291">
        <v>40.39</v>
      </c>
    </row>
    <row r="292" spans="1:7" x14ac:dyDescent="0.25">
      <c r="A292">
        <v>291</v>
      </c>
      <c r="B292">
        <v>282</v>
      </c>
      <c r="C292" s="185" t="s">
        <v>608</v>
      </c>
      <c r="D292" s="185" t="s">
        <v>609</v>
      </c>
      <c r="E292">
        <v>1.1399999999999999</v>
      </c>
      <c r="F292">
        <v>1.36</v>
      </c>
      <c r="G292">
        <v>40.200000000000003</v>
      </c>
    </row>
    <row r="293" spans="1:7" x14ac:dyDescent="0.25">
      <c r="A293">
        <v>292</v>
      </c>
      <c r="B293">
        <v>264</v>
      </c>
      <c r="C293" s="185" t="s">
        <v>660</v>
      </c>
      <c r="D293" s="185" t="s">
        <v>423</v>
      </c>
      <c r="E293">
        <v>1.3</v>
      </c>
      <c r="F293">
        <v>1.56</v>
      </c>
      <c r="G293">
        <v>40.14</v>
      </c>
    </row>
    <row r="294" spans="1:7" x14ac:dyDescent="0.25">
      <c r="A294">
        <v>293</v>
      </c>
      <c r="B294">
        <v>295</v>
      </c>
      <c r="C294" s="185" t="s">
        <v>566</v>
      </c>
      <c r="D294" s="185" t="s">
        <v>367</v>
      </c>
      <c r="E294">
        <v>1.01</v>
      </c>
      <c r="F294">
        <v>1.22</v>
      </c>
      <c r="G294">
        <v>40.1</v>
      </c>
    </row>
    <row r="295" spans="1:7" x14ac:dyDescent="0.25">
      <c r="A295">
        <v>294</v>
      </c>
      <c r="B295">
        <v>296</v>
      </c>
      <c r="C295" s="185" t="s">
        <v>596</v>
      </c>
      <c r="D295" s="185" t="s">
        <v>367</v>
      </c>
      <c r="E295">
        <v>1.02</v>
      </c>
      <c r="F295">
        <v>1.24</v>
      </c>
      <c r="G295">
        <v>40.049999999999997</v>
      </c>
    </row>
    <row r="296" spans="1:7" x14ac:dyDescent="0.25">
      <c r="A296">
        <v>295</v>
      </c>
      <c r="B296">
        <v>293</v>
      </c>
      <c r="C296" s="185" t="s">
        <v>1004</v>
      </c>
      <c r="D296" s="185" t="s">
        <v>335</v>
      </c>
      <c r="E296">
        <v>1.05</v>
      </c>
      <c r="F296">
        <v>1.27</v>
      </c>
      <c r="G296">
        <v>39.99</v>
      </c>
    </row>
    <row r="297" spans="1:7" x14ac:dyDescent="0.25">
      <c r="A297">
        <v>296</v>
      </c>
      <c r="B297">
        <v>227</v>
      </c>
      <c r="C297" s="185" t="s">
        <v>430</v>
      </c>
      <c r="D297" s="185" t="s">
        <v>431</v>
      </c>
      <c r="E297">
        <v>1.1599999999999999</v>
      </c>
      <c r="F297">
        <v>1.42</v>
      </c>
      <c r="G297">
        <v>39.71</v>
      </c>
    </row>
    <row r="298" spans="1:7" x14ac:dyDescent="0.25">
      <c r="A298">
        <v>297</v>
      </c>
      <c r="B298">
        <v>300</v>
      </c>
      <c r="C298" s="185" t="s">
        <v>537</v>
      </c>
      <c r="D298" s="185" t="s">
        <v>423</v>
      </c>
      <c r="E298">
        <v>1.31</v>
      </c>
      <c r="F298">
        <v>1.59</v>
      </c>
      <c r="G298">
        <v>39.700000000000003</v>
      </c>
    </row>
    <row r="299" spans="1:7" x14ac:dyDescent="0.25">
      <c r="A299">
        <v>298</v>
      </c>
      <c r="B299">
        <v>294</v>
      </c>
      <c r="C299" s="185" t="s">
        <v>1003</v>
      </c>
      <c r="D299" s="185" t="s">
        <v>335</v>
      </c>
      <c r="E299">
        <v>1.03</v>
      </c>
      <c r="F299">
        <v>1.26</v>
      </c>
      <c r="G299">
        <v>39.68</v>
      </c>
    </row>
    <row r="300" spans="1:7" x14ac:dyDescent="0.25">
      <c r="A300">
        <v>299</v>
      </c>
      <c r="B300">
        <v>302</v>
      </c>
      <c r="C300" s="185" t="s">
        <v>1368</v>
      </c>
      <c r="D300" s="185" t="s">
        <v>326</v>
      </c>
      <c r="E300">
        <v>1.23</v>
      </c>
      <c r="F300">
        <v>1.51</v>
      </c>
      <c r="G300">
        <v>39.520000000000003</v>
      </c>
    </row>
    <row r="301" spans="1:7" x14ac:dyDescent="0.25">
      <c r="A301">
        <v>300</v>
      </c>
      <c r="B301">
        <v>303</v>
      </c>
      <c r="C301" s="185" t="s">
        <v>1001</v>
      </c>
      <c r="D301" s="185" t="s">
        <v>980</v>
      </c>
      <c r="E301">
        <v>1.28</v>
      </c>
      <c r="F301">
        <v>1.57</v>
      </c>
      <c r="G301">
        <v>39.49</v>
      </c>
    </row>
    <row r="302" spans="1:7" x14ac:dyDescent="0.25">
      <c r="A302">
        <v>301</v>
      </c>
      <c r="B302">
        <v>272</v>
      </c>
      <c r="C302" s="185" t="s">
        <v>493</v>
      </c>
      <c r="D302" s="185" t="s">
        <v>400</v>
      </c>
      <c r="E302">
        <v>1.33</v>
      </c>
      <c r="F302">
        <v>1.62</v>
      </c>
      <c r="G302">
        <v>39.450000000000003</v>
      </c>
    </row>
    <row r="303" spans="1:7" x14ac:dyDescent="0.25">
      <c r="A303">
        <v>302</v>
      </c>
      <c r="B303">
        <v>323</v>
      </c>
      <c r="C303" s="185" t="s">
        <v>860</v>
      </c>
      <c r="D303" s="185" t="s">
        <v>423</v>
      </c>
      <c r="E303">
        <v>1.35</v>
      </c>
      <c r="F303">
        <v>1.65</v>
      </c>
      <c r="G303">
        <v>39.409999999999997</v>
      </c>
    </row>
    <row r="304" spans="1:7" x14ac:dyDescent="0.25">
      <c r="A304">
        <v>303</v>
      </c>
      <c r="B304">
        <v>301</v>
      </c>
      <c r="C304" s="185" t="s">
        <v>530</v>
      </c>
      <c r="D304" s="185" t="s">
        <v>349</v>
      </c>
      <c r="E304">
        <v>1.45</v>
      </c>
      <c r="F304">
        <v>1.77</v>
      </c>
      <c r="G304">
        <v>39.4</v>
      </c>
    </row>
    <row r="305" spans="1:7" x14ac:dyDescent="0.25">
      <c r="A305">
        <v>304</v>
      </c>
      <c r="B305">
        <v>317</v>
      </c>
      <c r="C305" s="185" t="s">
        <v>1502</v>
      </c>
      <c r="D305" s="185" t="s">
        <v>335</v>
      </c>
      <c r="E305">
        <v>1.1200000000000001</v>
      </c>
      <c r="F305">
        <v>1.39</v>
      </c>
      <c r="G305">
        <v>39.299999999999997</v>
      </c>
    </row>
    <row r="306" spans="1:7" x14ac:dyDescent="0.25">
      <c r="A306">
        <v>305</v>
      </c>
      <c r="B306">
        <v>332</v>
      </c>
      <c r="C306" s="185" t="s">
        <v>552</v>
      </c>
      <c r="D306" s="185" t="s">
        <v>351</v>
      </c>
      <c r="E306">
        <v>1.42</v>
      </c>
      <c r="F306">
        <v>1.74</v>
      </c>
      <c r="G306">
        <v>39.29</v>
      </c>
    </row>
    <row r="307" spans="1:7" x14ac:dyDescent="0.25">
      <c r="A307">
        <v>306</v>
      </c>
      <c r="B307">
        <v>318</v>
      </c>
      <c r="C307" s="185" t="s">
        <v>825</v>
      </c>
      <c r="D307" s="185" t="s">
        <v>319</v>
      </c>
      <c r="E307">
        <v>1.1399999999999999</v>
      </c>
      <c r="F307">
        <v>1.41</v>
      </c>
      <c r="G307">
        <v>39.270000000000003</v>
      </c>
    </row>
    <row r="308" spans="1:7" x14ac:dyDescent="0.25">
      <c r="A308">
        <v>307</v>
      </c>
      <c r="B308">
        <v>305</v>
      </c>
      <c r="C308" s="185" t="s">
        <v>508</v>
      </c>
      <c r="D308" s="185" t="s">
        <v>326</v>
      </c>
      <c r="E308">
        <v>1.21</v>
      </c>
      <c r="F308">
        <v>1.5</v>
      </c>
      <c r="G308">
        <v>39.14</v>
      </c>
    </row>
    <row r="309" spans="1:7" x14ac:dyDescent="0.25">
      <c r="A309">
        <v>308</v>
      </c>
      <c r="B309">
        <v>308</v>
      </c>
      <c r="C309" s="185" t="s">
        <v>993</v>
      </c>
      <c r="D309" s="185" t="s">
        <v>980</v>
      </c>
      <c r="E309">
        <v>1.01</v>
      </c>
      <c r="F309">
        <v>1.27</v>
      </c>
      <c r="G309">
        <v>39.04</v>
      </c>
    </row>
    <row r="310" spans="1:7" x14ac:dyDescent="0.25">
      <c r="A310">
        <v>309</v>
      </c>
      <c r="B310">
        <v>309</v>
      </c>
      <c r="C310" s="185" t="s">
        <v>417</v>
      </c>
      <c r="D310" s="185" t="s">
        <v>383</v>
      </c>
      <c r="E310">
        <v>1.33</v>
      </c>
      <c r="F310">
        <v>1.64</v>
      </c>
      <c r="G310">
        <v>39.020000000000003</v>
      </c>
    </row>
    <row r="311" spans="1:7" x14ac:dyDescent="0.25">
      <c r="A311">
        <v>310</v>
      </c>
      <c r="B311">
        <v>307</v>
      </c>
      <c r="C311" s="185" t="s">
        <v>714</v>
      </c>
      <c r="D311" s="185" t="s">
        <v>313</v>
      </c>
      <c r="E311">
        <v>1.47</v>
      </c>
      <c r="F311">
        <v>1.81</v>
      </c>
      <c r="G311">
        <v>38.99</v>
      </c>
    </row>
    <row r="312" spans="1:7" x14ac:dyDescent="0.25">
      <c r="A312">
        <v>311</v>
      </c>
      <c r="B312">
        <v>311</v>
      </c>
      <c r="C312" s="185" t="s">
        <v>406</v>
      </c>
      <c r="D312" s="185" t="s">
        <v>467</v>
      </c>
      <c r="E312">
        <v>1.1399999999999999</v>
      </c>
      <c r="F312">
        <v>1.43</v>
      </c>
      <c r="G312">
        <v>38.950000000000003</v>
      </c>
    </row>
    <row r="313" spans="1:7" x14ac:dyDescent="0.25">
      <c r="A313">
        <v>312</v>
      </c>
      <c r="B313">
        <v>312</v>
      </c>
      <c r="C313" s="185" t="s">
        <v>719</v>
      </c>
      <c r="D313" s="185" t="s">
        <v>518</v>
      </c>
      <c r="E313">
        <v>1.08</v>
      </c>
      <c r="F313">
        <v>1.36</v>
      </c>
      <c r="G313">
        <v>38.840000000000003</v>
      </c>
    </row>
    <row r="314" spans="1:7" x14ac:dyDescent="0.25">
      <c r="A314">
        <v>313</v>
      </c>
      <c r="B314">
        <v>329</v>
      </c>
      <c r="C314" s="185" t="s">
        <v>586</v>
      </c>
      <c r="D314" s="185" t="s">
        <v>447</v>
      </c>
      <c r="E314">
        <v>1.08</v>
      </c>
      <c r="F314">
        <v>1.37</v>
      </c>
      <c r="G314">
        <v>38.81</v>
      </c>
    </row>
    <row r="315" spans="1:7" x14ac:dyDescent="0.25">
      <c r="A315">
        <v>314</v>
      </c>
      <c r="B315">
        <v>314</v>
      </c>
      <c r="C315" s="185" t="s">
        <v>429</v>
      </c>
      <c r="D315" s="185" t="s">
        <v>609</v>
      </c>
      <c r="E315">
        <v>1.08</v>
      </c>
      <c r="F315">
        <v>1.36</v>
      </c>
      <c r="G315">
        <v>38.770000000000003</v>
      </c>
    </row>
    <row r="316" spans="1:7" x14ac:dyDescent="0.25">
      <c r="A316">
        <v>315</v>
      </c>
      <c r="B316">
        <v>298</v>
      </c>
      <c r="C316" s="185" t="s">
        <v>845</v>
      </c>
      <c r="D316" s="185" t="s">
        <v>609</v>
      </c>
      <c r="E316">
        <v>1.08</v>
      </c>
      <c r="F316">
        <v>1.36</v>
      </c>
      <c r="G316">
        <v>38.729999999999997</v>
      </c>
    </row>
    <row r="317" spans="1:7" x14ac:dyDescent="0.25">
      <c r="A317">
        <v>316</v>
      </c>
      <c r="B317">
        <v>315</v>
      </c>
      <c r="C317" s="185" t="s">
        <v>531</v>
      </c>
      <c r="D317" s="185" t="s">
        <v>1463</v>
      </c>
      <c r="E317">
        <v>1.17</v>
      </c>
      <c r="F317">
        <v>1.48</v>
      </c>
      <c r="G317">
        <v>38.71</v>
      </c>
    </row>
    <row r="318" spans="1:7" x14ac:dyDescent="0.25">
      <c r="A318">
        <v>317</v>
      </c>
      <c r="B318">
        <v>304</v>
      </c>
      <c r="C318" s="185" t="s">
        <v>590</v>
      </c>
      <c r="D318" s="185" t="s">
        <v>423</v>
      </c>
      <c r="E318">
        <v>1.24</v>
      </c>
      <c r="F318">
        <v>1.56</v>
      </c>
      <c r="G318">
        <v>38.71</v>
      </c>
    </row>
    <row r="319" spans="1:7" x14ac:dyDescent="0.25">
      <c r="A319">
        <v>318</v>
      </c>
      <c r="B319">
        <v>316</v>
      </c>
      <c r="C319" s="185" t="s">
        <v>416</v>
      </c>
      <c r="D319" s="185" t="s">
        <v>383</v>
      </c>
      <c r="E319">
        <v>1.25</v>
      </c>
      <c r="F319">
        <v>1.57</v>
      </c>
      <c r="G319">
        <v>38.6</v>
      </c>
    </row>
    <row r="320" spans="1:7" x14ac:dyDescent="0.25">
      <c r="A320">
        <v>319</v>
      </c>
      <c r="B320">
        <v>319</v>
      </c>
      <c r="C320" s="185" t="s">
        <v>1426</v>
      </c>
      <c r="D320" s="185" t="s">
        <v>1417</v>
      </c>
      <c r="E320">
        <v>1.1000000000000001</v>
      </c>
      <c r="F320">
        <v>1.41</v>
      </c>
      <c r="G320">
        <v>38.340000000000003</v>
      </c>
    </row>
    <row r="321" spans="1:7" x14ac:dyDescent="0.25">
      <c r="A321">
        <v>320</v>
      </c>
      <c r="B321">
        <v>337</v>
      </c>
      <c r="C321" s="185" t="s">
        <v>652</v>
      </c>
      <c r="D321" s="185" t="s">
        <v>431</v>
      </c>
      <c r="E321">
        <v>1.31</v>
      </c>
      <c r="F321">
        <v>1.66</v>
      </c>
      <c r="G321">
        <v>38.270000000000003</v>
      </c>
    </row>
    <row r="322" spans="1:7" x14ac:dyDescent="0.25">
      <c r="A322">
        <v>321</v>
      </c>
      <c r="B322">
        <v>321</v>
      </c>
      <c r="C322" s="185" t="s">
        <v>610</v>
      </c>
      <c r="D322" s="185" t="s">
        <v>367</v>
      </c>
      <c r="E322">
        <v>1.05</v>
      </c>
      <c r="F322">
        <v>1.35</v>
      </c>
      <c r="G322">
        <v>38.26</v>
      </c>
    </row>
    <row r="323" spans="1:7" x14ac:dyDescent="0.25">
      <c r="A323">
        <v>322</v>
      </c>
      <c r="B323">
        <v>373</v>
      </c>
      <c r="C323" s="185" t="s">
        <v>492</v>
      </c>
      <c r="D323" s="185" t="s">
        <v>431</v>
      </c>
      <c r="E323">
        <v>1.17</v>
      </c>
      <c r="F323">
        <v>1.5</v>
      </c>
      <c r="G323">
        <v>38.15</v>
      </c>
    </row>
    <row r="324" spans="1:7" x14ac:dyDescent="0.25">
      <c r="A324">
        <v>323</v>
      </c>
      <c r="B324">
        <v>299</v>
      </c>
      <c r="C324" s="185" t="s">
        <v>577</v>
      </c>
      <c r="D324" s="185" t="s">
        <v>423</v>
      </c>
      <c r="E324">
        <v>1.3</v>
      </c>
      <c r="F324">
        <v>1.66</v>
      </c>
      <c r="G324">
        <v>38.1</v>
      </c>
    </row>
    <row r="325" spans="1:7" x14ac:dyDescent="0.25">
      <c r="A325">
        <v>324</v>
      </c>
      <c r="B325">
        <v>322</v>
      </c>
      <c r="C325" s="185" t="s">
        <v>989</v>
      </c>
      <c r="D325" s="185" t="s">
        <v>980</v>
      </c>
      <c r="E325">
        <v>1.21</v>
      </c>
      <c r="F325">
        <v>1.56</v>
      </c>
      <c r="G325">
        <v>38.090000000000003</v>
      </c>
    </row>
    <row r="326" spans="1:7" x14ac:dyDescent="0.25">
      <c r="A326">
        <v>325</v>
      </c>
      <c r="B326">
        <v>325</v>
      </c>
      <c r="C326" s="185" t="s">
        <v>599</v>
      </c>
      <c r="D326" s="185" t="s">
        <v>400</v>
      </c>
      <c r="E326">
        <v>1.1399999999999999</v>
      </c>
      <c r="F326">
        <v>1.47</v>
      </c>
      <c r="G326">
        <v>37.979999999999997</v>
      </c>
    </row>
    <row r="327" spans="1:7" x14ac:dyDescent="0.25">
      <c r="A327">
        <v>326</v>
      </c>
      <c r="B327">
        <v>328</v>
      </c>
      <c r="C327" s="185" t="s">
        <v>1501</v>
      </c>
      <c r="D327" s="185" t="s">
        <v>335</v>
      </c>
      <c r="E327">
        <v>1.1299999999999999</v>
      </c>
      <c r="F327">
        <v>1.46</v>
      </c>
      <c r="G327">
        <v>37.97</v>
      </c>
    </row>
    <row r="328" spans="1:7" x14ac:dyDescent="0.25">
      <c r="A328">
        <v>327</v>
      </c>
      <c r="B328">
        <v>313</v>
      </c>
      <c r="C328" s="185" t="s">
        <v>833</v>
      </c>
      <c r="D328" s="185" t="s">
        <v>396</v>
      </c>
      <c r="E328">
        <v>1.1299999999999999</v>
      </c>
      <c r="F328">
        <v>1.46</v>
      </c>
      <c r="G328">
        <v>37.85</v>
      </c>
    </row>
    <row r="329" spans="1:7" x14ac:dyDescent="0.25">
      <c r="A329">
        <v>328</v>
      </c>
      <c r="B329">
        <v>326</v>
      </c>
      <c r="C329" s="185" t="s">
        <v>567</v>
      </c>
      <c r="D329" s="185" t="s">
        <v>518</v>
      </c>
      <c r="E329">
        <v>1.18</v>
      </c>
      <c r="F329">
        <v>1.53</v>
      </c>
      <c r="G329">
        <v>37.770000000000003</v>
      </c>
    </row>
    <row r="330" spans="1:7" x14ac:dyDescent="0.25">
      <c r="A330">
        <v>329</v>
      </c>
      <c r="B330">
        <v>348</v>
      </c>
      <c r="C330" s="185" t="s">
        <v>554</v>
      </c>
      <c r="D330" s="185" t="s">
        <v>447</v>
      </c>
      <c r="E330">
        <v>1.1299999999999999</v>
      </c>
      <c r="F330">
        <v>1.48</v>
      </c>
      <c r="G330">
        <v>37.700000000000003</v>
      </c>
    </row>
    <row r="331" spans="1:7" x14ac:dyDescent="0.25">
      <c r="A331">
        <v>330</v>
      </c>
      <c r="B331">
        <v>327</v>
      </c>
      <c r="C331" s="185" t="s">
        <v>563</v>
      </c>
      <c r="D331" s="185" t="s">
        <v>313</v>
      </c>
      <c r="E331">
        <v>1.23</v>
      </c>
      <c r="F331">
        <v>1.6</v>
      </c>
      <c r="G331">
        <v>37.590000000000003</v>
      </c>
    </row>
    <row r="332" spans="1:7" x14ac:dyDescent="0.25">
      <c r="A332">
        <v>331</v>
      </c>
      <c r="B332">
        <v>330</v>
      </c>
      <c r="C332" s="185" t="s">
        <v>999</v>
      </c>
      <c r="D332" s="185" t="s">
        <v>980</v>
      </c>
      <c r="E332">
        <v>1.1399999999999999</v>
      </c>
      <c r="F332">
        <v>1.5</v>
      </c>
      <c r="G332">
        <v>37.36</v>
      </c>
    </row>
    <row r="333" spans="1:7" x14ac:dyDescent="0.25">
      <c r="A333">
        <v>332</v>
      </c>
      <c r="B333">
        <v>331</v>
      </c>
      <c r="C333" s="185" t="s">
        <v>451</v>
      </c>
      <c r="D333" s="185" t="s">
        <v>467</v>
      </c>
      <c r="E333">
        <v>1.25</v>
      </c>
      <c r="F333">
        <v>1.64</v>
      </c>
      <c r="G333">
        <v>37.29</v>
      </c>
    </row>
    <row r="334" spans="1:7" x14ac:dyDescent="0.25">
      <c r="A334">
        <v>333</v>
      </c>
      <c r="B334">
        <v>333</v>
      </c>
      <c r="C334" s="185" t="s">
        <v>525</v>
      </c>
      <c r="D334" s="185" t="s">
        <v>367</v>
      </c>
      <c r="E334">
        <v>1.23</v>
      </c>
      <c r="F334">
        <v>1.61</v>
      </c>
      <c r="G334">
        <v>37.25</v>
      </c>
    </row>
    <row r="335" spans="1:7" x14ac:dyDescent="0.25">
      <c r="A335">
        <v>334</v>
      </c>
      <c r="B335">
        <v>334</v>
      </c>
      <c r="C335" s="185" t="s">
        <v>1427</v>
      </c>
      <c r="D335" s="185" t="s">
        <v>1417</v>
      </c>
      <c r="E335">
        <v>1.17</v>
      </c>
      <c r="F335">
        <v>1.55</v>
      </c>
      <c r="G335">
        <v>37.229999999999997</v>
      </c>
    </row>
    <row r="336" spans="1:7" x14ac:dyDescent="0.25">
      <c r="A336">
        <v>335</v>
      </c>
      <c r="B336">
        <v>362</v>
      </c>
      <c r="C336" s="185" t="s">
        <v>624</v>
      </c>
      <c r="D336" s="185" t="s">
        <v>423</v>
      </c>
      <c r="E336">
        <v>1.1499999999999999</v>
      </c>
      <c r="F336">
        <v>1.53</v>
      </c>
      <c r="G336">
        <v>37.14</v>
      </c>
    </row>
    <row r="337" spans="1:7" x14ac:dyDescent="0.25">
      <c r="A337">
        <v>336</v>
      </c>
      <c r="B337">
        <v>335</v>
      </c>
      <c r="C337" s="185" t="s">
        <v>690</v>
      </c>
      <c r="D337" s="185" t="s">
        <v>609</v>
      </c>
      <c r="E337">
        <v>1.19</v>
      </c>
      <c r="F337">
        <v>1.58</v>
      </c>
      <c r="G337">
        <v>37.06</v>
      </c>
    </row>
    <row r="338" spans="1:7" x14ac:dyDescent="0.25">
      <c r="A338">
        <v>337</v>
      </c>
      <c r="B338">
        <v>336</v>
      </c>
      <c r="C338" s="185" t="s">
        <v>485</v>
      </c>
      <c r="D338" s="185" t="s">
        <v>367</v>
      </c>
      <c r="E338">
        <v>0.95</v>
      </c>
      <c r="F338">
        <v>1.29</v>
      </c>
      <c r="G338">
        <v>36.96</v>
      </c>
    </row>
    <row r="339" spans="1:7" x14ac:dyDescent="0.25">
      <c r="A339">
        <v>338</v>
      </c>
      <c r="B339">
        <v>324</v>
      </c>
      <c r="C339" s="185" t="s">
        <v>620</v>
      </c>
      <c r="D339" s="185" t="s">
        <v>431</v>
      </c>
      <c r="E339">
        <v>1.1200000000000001</v>
      </c>
      <c r="F339">
        <v>1.5</v>
      </c>
      <c r="G339">
        <v>36.89</v>
      </c>
    </row>
    <row r="340" spans="1:7" x14ac:dyDescent="0.25">
      <c r="A340">
        <v>339</v>
      </c>
      <c r="B340">
        <v>320</v>
      </c>
      <c r="C340" s="185" t="s">
        <v>689</v>
      </c>
      <c r="D340" s="185" t="s">
        <v>426</v>
      </c>
      <c r="E340">
        <v>1.19</v>
      </c>
      <c r="F340">
        <v>1.58</v>
      </c>
      <c r="G340">
        <v>36.869999999999997</v>
      </c>
    </row>
    <row r="341" spans="1:7" x14ac:dyDescent="0.25">
      <c r="A341">
        <v>340</v>
      </c>
      <c r="B341">
        <v>338</v>
      </c>
      <c r="C341" s="185" t="s">
        <v>715</v>
      </c>
      <c r="D341" s="185" t="s">
        <v>518</v>
      </c>
      <c r="E341">
        <v>0.95</v>
      </c>
      <c r="F341">
        <v>1.29</v>
      </c>
      <c r="G341">
        <v>36.799999999999997</v>
      </c>
    </row>
    <row r="342" spans="1:7" x14ac:dyDescent="0.25">
      <c r="A342">
        <v>341</v>
      </c>
      <c r="B342">
        <v>339</v>
      </c>
      <c r="C342" s="185" t="s">
        <v>827</v>
      </c>
      <c r="D342" s="185" t="s">
        <v>349</v>
      </c>
      <c r="E342">
        <v>1.34</v>
      </c>
      <c r="F342">
        <v>1.78</v>
      </c>
      <c r="G342">
        <v>36.729999999999997</v>
      </c>
    </row>
    <row r="343" spans="1:7" x14ac:dyDescent="0.25">
      <c r="A343">
        <v>342</v>
      </c>
      <c r="B343">
        <v>340</v>
      </c>
      <c r="C343" s="185" t="s">
        <v>603</v>
      </c>
      <c r="D343" s="185" t="s">
        <v>328</v>
      </c>
      <c r="E343">
        <v>1</v>
      </c>
      <c r="F343">
        <v>1.36</v>
      </c>
      <c r="G343">
        <v>36.69</v>
      </c>
    </row>
    <row r="344" spans="1:7" x14ac:dyDescent="0.25">
      <c r="A344">
        <v>343</v>
      </c>
      <c r="B344">
        <v>341</v>
      </c>
      <c r="C344" s="185" t="s">
        <v>691</v>
      </c>
      <c r="D344" s="185" t="s">
        <v>353</v>
      </c>
      <c r="E344">
        <v>1.05</v>
      </c>
      <c r="F344">
        <v>1.43</v>
      </c>
      <c r="G344">
        <v>36.64</v>
      </c>
    </row>
    <row r="345" spans="1:7" x14ac:dyDescent="0.25">
      <c r="A345">
        <v>344</v>
      </c>
      <c r="B345">
        <v>363</v>
      </c>
      <c r="C345" s="185" t="s">
        <v>513</v>
      </c>
      <c r="D345" s="185" t="s">
        <v>396</v>
      </c>
      <c r="E345">
        <v>1.17</v>
      </c>
      <c r="F345">
        <v>1.58</v>
      </c>
      <c r="G345">
        <v>36.61</v>
      </c>
    </row>
    <row r="346" spans="1:7" x14ac:dyDescent="0.25">
      <c r="A346">
        <v>345</v>
      </c>
      <c r="B346">
        <v>310</v>
      </c>
      <c r="C346" s="185" t="s">
        <v>613</v>
      </c>
      <c r="D346" s="185" t="s">
        <v>447</v>
      </c>
      <c r="E346">
        <v>1.1299999999999999</v>
      </c>
      <c r="F346">
        <v>1.53</v>
      </c>
      <c r="G346">
        <v>36.57</v>
      </c>
    </row>
    <row r="347" spans="1:7" x14ac:dyDescent="0.25">
      <c r="A347">
        <v>346</v>
      </c>
      <c r="B347">
        <v>342</v>
      </c>
      <c r="C347" s="185" t="s">
        <v>1429</v>
      </c>
      <c r="D347" s="185" t="s">
        <v>1417</v>
      </c>
      <c r="E347">
        <v>1.34</v>
      </c>
      <c r="F347">
        <v>1.78</v>
      </c>
      <c r="G347">
        <v>36.57</v>
      </c>
    </row>
    <row r="348" spans="1:7" x14ac:dyDescent="0.25">
      <c r="A348">
        <v>347</v>
      </c>
      <c r="B348">
        <v>356</v>
      </c>
      <c r="C348" s="185" t="s">
        <v>641</v>
      </c>
      <c r="D348" s="185" t="s">
        <v>447</v>
      </c>
      <c r="E348">
        <v>0.94</v>
      </c>
      <c r="F348">
        <v>1.3</v>
      </c>
      <c r="G348">
        <v>36.520000000000003</v>
      </c>
    </row>
    <row r="349" spans="1:7" x14ac:dyDescent="0.25">
      <c r="A349">
        <v>348</v>
      </c>
      <c r="B349">
        <v>344</v>
      </c>
      <c r="C349" s="185" t="s">
        <v>1366</v>
      </c>
      <c r="D349" s="185" t="s">
        <v>326</v>
      </c>
      <c r="E349">
        <v>1.4</v>
      </c>
      <c r="F349">
        <v>1.86</v>
      </c>
      <c r="G349">
        <v>36.49</v>
      </c>
    </row>
    <row r="350" spans="1:7" x14ac:dyDescent="0.25">
      <c r="A350">
        <v>349</v>
      </c>
      <c r="B350">
        <v>381</v>
      </c>
      <c r="C350" s="185" t="s">
        <v>550</v>
      </c>
      <c r="D350" s="185" t="s">
        <v>423</v>
      </c>
      <c r="E350">
        <v>1.1499999999999999</v>
      </c>
      <c r="F350">
        <v>1.56</v>
      </c>
      <c r="G350">
        <v>36.479999999999997</v>
      </c>
    </row>
    <row r="351" spans="1:7" x14ac:dyDescent="0.25">
      <c r="A351">
        <v>350</v>
      </c>
      <c r="B351">
        <v>345</v>
      </c>
      <c r="C351" s="185" t="s">
        <v>533</v>
      </c>
      <c r="D351" s="185" t="s">
        <v>349</v>
      </c>
      <c r="E351">
        <v>1.19</v>
      </c>
      <c r="F351">
        <v>1.61</v>
      </c>
      <c r="G351">
        <v>36.44</v>
      </c>
    </row>
    <row r="352" spans="1:7" x14ac:dyDescent="0.25">
      <c r="A352">
        <v>351</v>
      </c>
      <c r="B352">
        <v>346</v>
      </c>
      <c r="C352" s="185" t="s">
        <v>702</v>
      </c>
      <c r="D352" s="185" t="s">
        <v>467</v>
      </c>
      <c r="E352">
        <v>1.29</v>
      </c>
      <c r="F352">
        <v>1.73</v>
      </c>
      <c r="G352">
        <v>36.42</v>
      </c>
    </row>
    <row r="353" spans="1:7" x14ac:dyDescent="0.25">
      <c r="A353">
        <v>352</v>
      </c>
      <c r="B353">
        <v>394</v>
      </c>
      <c r="C353" s="185" t="s">
        <v>832</v>
      </c>
      <c r="D353" s="185" t="s">
        <v>396</v>
      </c>
      <c r="E353">
        <v>1.29</v>
      </c>
      <c r="F353">
        <v>1.74</v>
      </c>
      <c r="G353">
        <v>36.33</v>
      </c>
    </row>
    <row r="354" spans="1:7" x14ac:dyDescent="0.25">
      <c r="A354">
        <v>353</v>
      </c>
      <c r="B354">
        <v>349</v>
      </c>
      <c r="C354" s="185" t="s">
        <v>480</v>
      </c>
      <c r="D354" s="185" t="s">
        <v>367</v>
      </c>
      <c r="E354">
        <v>0.99</v>
      </c>
      <c r="F354">
        <v>1.37</v>
      </c>
      <c r="G354">
        <v>36.06</v>
      </c>
    </row>
    <row r="355" spans="1:7" x14ac:dyDescent="0.25">
      <c r="A355">
        <v>354</v>
      </c>
      <c r="B355">
        <v>351</v>
      </c>
      <c r="C355" s="185" t="s">
        <v>585</v>
      </c>
      <c r="D355" s="185" t="s">
        <v>1463</v>
      </c>
      <c r="E355">
        <v>1.21</v>
      </c>
      <c r="F355">
        <v>1.66</v>
      </c>
      <c r="G355">
        <v>35.94</v>
      </c>
    </row>
    <row r="356" spans="1:7" x14ac:dyDescent="0.25">
      <c r="A356">
        <v>355</v>
      </c>
      <c r="B356">
        <v>352</v>
      </c>
      <c r="C356" s="185" t="s">
        <v>683</v>
      </c>
      <c r="D356" s="185" t="s">
        <v>326</v>
      </c>
      <c r="E356">
        <v>1.29</v>
      </c>
      <c r="F356">
        <v>1.76</v>
      </c>
      <c r="G356">
        <v>35.92</v>
      </c>
    </row>
    <row r="357" spans="1:7" x14ac:dyDescent="0.25">
      <c r="A357">
        <v>356</v>
      </c>
      <c r="B357">
        <v>353</v>
      </c>
      <c r="C357" s="185" t="s">
        <v>631</v>
      </c>
      <c r="D357" s="185" t="s">
        <v>518</v>
      </c>
      <c r="E357">
        <v>1.07</v>
      </c>
      <c r="F357">
        <v>1.48</v>
      </c>
      <c r="G357">
        <v>35.86</v>
      </c>
    </row>
    <row r="358" spans="1:7" x14ac:dyDescent="0.25">
      <c r="A358">
        <v>357</v>
      </c>
      <c r="B358">
        <v>350</v>
      </c>
      <c r="C358" s="185" t="s">
        <v>617</v>
      </c>
      <c r="D358" s="185" t="s">
        <v>546</v>
      </c>
      <c r="E358">
        <v>0.96</v>
      </c>
      <c r="F358">
        <v>1.36</v>
      </c>
      <c r="G358">
        <v>35.85</v>
      </c>
    </row>
    <row r="359" spans="1:7" x14ac:dyDescent="0.25">
      <c r="A359">
        <v>358</v>
      </c>
      <c r="B359">
        <v>354</v>
      </c>
      <c r="C359" s="185" t="s">
        <v>679</v>
      </c>
      <c r="D359" s="185" t="s">
        <v>367</v>
      </c>
      <c r="E359">
        <v>1.07</v>
      </c>
      <c r="F359">
        <v>1.49</v>
      </c>
      <c r="G359">
        <v>35.85</v>
      </c>
    </row>
    <row r="360" spans="1:7" x14ac:dyDescent="0.25">
      <c r="A360">
        <v>359</v>
      </c>
      <c r="B360">
        <v>383</v>
      </c>
      <c r="C360" s="185" t="s">
        <v>1389</v>
      </c>
      <c r="D360" s="185" t="s">
        <v>400</v>
      </c>
      <c r="E360">
        <v>1.1200000000000001</v>
      </c>
      <c r="F360">
        <v>1.56</v>
      </c>
      <c r="G360">
        <v>35.840000000000003</v>
      </c>
    </row>
    <row r="361" spans="1:7" x14ac:dyDescent="0.25">
      <c r="A361">
        <v>360</v>
      </c>
      <c r="B361">
        <v>355</v>
      </c>
      <c r="C361" s="185" t="s">
        <v>559</v>
      </c>
      <c r="D361" s="185" t="s">
        <v>367</v>
      </c>
      <c r="E361">
        <v>0.94</v>
      </c>
      <c r="F361">
        <v>1.33</v>
      </c>
      <c r="G361">
        <v>35.840000000000003</v>
      </c>
    </row>
    <row r="362" spans="1:7" x14ac:dyDescent="0.25">
      <c r="A362">
        <v>361</v>
      </c>
      <c r="B362">
        <v>375</v>
      </c>
      <c r="C362" s="185" t="s">
        <v>482</v>
      </c>
      <c r="D362" s="185" t="s">
        <v>319</v>
      </c>
      <c r="E362">
        <v>0.89</v>
      </c>
      <c r="F362">
        <v>1.26</v>
      </c>
      <c r="G362">
        <v>35.840000000000003</v>
      </c>
    </row>
    <row r="363" spans="1:7" x14ac:dyDescent="0.25">
      <c r="A363">
        <v>362</v>
      </c>
      <c r="B363">
        <v>395</v>
      </c>
      <c r="C363" s="185" t="s">
        <v>347</v>
      </c>
      <c r="D363" s="185" t="s">
        <v>546</v>
      </c>
      <c r="E363">
        <v>1.01</v>
      </c>
      <c r="F363">
        <v>1.42</v>
      </c>
      <c r="G363">
        <v>35.770000000000003</v>
      </c>
    </row>
    <row r="364" spans="1:7" x14ac:dyDescent="0.25">
      <c r="A364">
        <v>363</v>
      </c>
      <c r="B364">
        <v>347</v>
      </c>
      <c r="C364" s="185" t="s">
        <v>663</v>
      </c>
      <c r="D364" s="185" t="s">
        <v>396</v>
      </c>
      <c r="E364">
        <v>1.23</v>
      </c>
      <c r="F364">
        <v>1.7</v>
      </c>
      <c r="G364">
        <v>35.67</v>
      </c>
    </row>
    <row r="365" spans="1:7" x14ac:dyDescent="0.25">
      <c r="A365">
        <v>364</v>
      </c>
      <c r="B365">
        <v>357</v>
      </c>
      <c r="C365" s="185" t="s">
        <v>606</v>
      </c>
      <c r="D365" s="185" t="s">
        <v>980</v>
      </c>
      <c r="E365">
        <v>0.96</v>
      </c>
      <c r="F365">
        <v>1.36</v>
      </c>
      <c r="G365">
        <v>35.67</v>
      </c>
    </row>
    <row r="366" spans="1:7" x14ac:dyDescent="0.25">
      <c r="A366">
        <v>365</v>
      </c>
      <c r="B366">
        <v>358</v>
      </c>
      <c r="C366" s="185" t="s">
        <v>751</v>
      </c>
      <c r="D366" s="185" t="s">
        <v>609</v>
      </c>
      <c r="E366">
        <v>0.93</v>
      </c>
      <c r="F366">
        <v>1.33</v>
      </c>
      <c r="G366">
        <v>35.619999999999997</v>
      </c>
    </row>
    <row r="367" spans="1:7" x14ac:dyDescent="0.25">
      <c r="A367">
        <v>366</v>
      </c>
      <c r="B367">
        <v>343</v>
      </c>
      <c r="C367" s="185" t="s">
        <v>574</v>
      </c>
      <c r="D367" s="185" t="s">
        <v>400</v>
      </c>
      <c r="E367">
        <v>1.1299999999999999</v>
      </c>
      <c r="F367">
        <v>1.58</v>
      </c>
      <c r="G367">
        <v>35.58</v>
      </c>
    </row>
    <row r="368" spans="1:7" x14ac:dyDescent="0.25">
      <c r="A368">
        <v>367</v>
      </c>
      <c r="B368">
        <v>359</v>
      </c>
      <c r="C368" s="185" t="s">
        <v>717</v>
      </c>
      <c r="D368" s="185" t="s">
        <v>609</v>
      </c>
      <c r="E368">
        <v>1.07</v>
      </c>
      <c r="F368">
        <v>1.51</v>
      </c>
      <c r="G368">
        <v>35.520000000000003</v>
      </c>
    </row>
    <row r="369" spans="1:7" x14ac:dyDescent="0.25">
      <c r="A369">
        <v>368</v>
      </c>
      <c r="B369">
        <v>391</v>
      </c>
      <c r="C369" s="185" t="s">
        <v>532</v>
      </c>
      <c r="D369" s="185" t="s">
        <v>431</v>
      </c>
      <c r="E369">
        <v>1.3</v>
      </c>
      <c r="F369">
        <v>1.79</v>
      </c>
      <c r="G369">
        <v>35.51</v>
      </c>
    </row>
    <row r="370" spans="1:7" x14ac:dyDescent="0.25">
      <c r="A370">
        <v>369</v>
      </c>
      <c r="B370">
        <v>360</v>
      </c>
      <c r="C370" s="185" t="s">
        <v>438</v>
      </c>
      <c r="D370" s="185" t="s">
        <v>518</v>
      </c>
      <c r="E370">
        <v>1.1599999999999999</v>
      </c>
      <c r="F370">
        <v>1.62</v>
      </c>
      <c r="G370">
        <v>35.450000000000003</v>
      </c>
    </row>
    <row r="371" spans="1:7" x14ac:dyDescent="0.25">
      <c r="A371">
        <v>370</v>
      </c>
      <c r="B371">
        <v>367</v>
      </c>
      <c r="C371" s="185" t="s">
        <v>561</v>
      </c>
      <c r="D371" s="185" t="s">
        <v>423</v>
      </c>
      <c r="E371">
        <v>1.34</v>
      </c>
      <c r="F371">
        <v>1.85</v>
      </c>
      <c r="G371">
        <v>35.409999999999997</v>
      </c>
    </row>
    <row r="372" spans="1:7" x14ac:dyDescent="0.25">
      <c r="A372">
        <v>371</v>
      </c>
      <c r="B372">
        <v>374</v>
      </c>
      <c r="C372" s="185" t="s">
        <v>1373</v>
      </c>
      <c r="D372" s="185" t="s">
        <v>313</v>
      </c>
      <c r="E372">
        <v>1.2</v>
      </c>
      <c r="F372">
        <v>1.68</v>
      </c>
      <c r="G372">
        <v>35.39</v>
      </c>
    </row>
    <row r="373" spans="1:7" x14ac:dyDescent="0.25">
      <c r="A373">
        <v>372</v>
      </c>
      <c r="B373">
        <v>365</v>
      </c>
      <c r="C373" s="185" t="s">
        <v>678</v>
      </c>
      <c r="D373" s="185" t="s">
        <v>353</v>
      </c>
      <c r="E373">
        <v>0.93</v>
      </c>
      <c r="F373">
        <v>1.33</v>
      </c>
      <c r="G373">
        <v>35.299999999999997</v>
      </c>
    </row>
    <row r="374" spans="1:7" x14ac:dyDescent="0.25">
      <c r="A374">
        <v>373</v>
      </c>
      <c r="B374">
        <v>361</v>
      </c>
      <c r="C374" s="185" t="s">
        <v>653</v>
      </c>
      <c r="D374" s="185" t="s">
        <v>546</v>
      </c>
      <c r="E374">
        <v>0.9</v>
      </c>
      <c r="F374">
        <v>1.31</v>
      </c>
      <c r="G374">
        <v>35.25</v>
      </c>
    </row>
    <row r="375" spans="1:7" x14ac:dyDescent="0.25">
      <c r="A375">
        <v>374</v>
      </c>
      <c r="B375">
        <v>368</v>
      </c>
      <c r="C375" s="185" t="s">
        <v>511</v>
      </c>
      <c r="D375" s="185" t="s">
        <v>328</v>
      </c>
      <c r="E375">
        <v>1.08</v>
      </c>
      <c r="F375">
        <v>1.54</v>
      </c>
      <c r="G375">
        <v>35.11</v>
      </c>
    </row>
    <row r="376" spans="1:7" x14ac:dyDescent="0.25">
      <c r="A376">
        <v>375</v>
      </c>
      <c r="B376">
        <v>369</v>
      </c>
      <c r="C376" s="185" t="s">
        <v>529</v>
      </c>
      <c r="D376" s="185" t="s">
        <v>423</v>
      </c>
      <c r="E376">
        <v>1.1100000000000001</v>
      </c>
      <c r="F376">
        <v>1.58</v>
      </c>
      <c r="G376">
        <v>35.08</v>
      </c>
    </row>
    <row r="377" spans="1:7" x14ac:dyDescent="0.25">
      <c r="A377">
        <v>376</v>
      </c>
      <c r="B377">
        <v>371</v>
      </c>
      <c r="C377" s="185" t="s">
        <v>548</v>
      </c>
      <c r="D377" s="185" t="s">
        <v>367</v>
      </c>
      <c r="E377">
        <v>0.95</v>
      </c>
      <c r="F377">
        <v>1.38</v>
      </c>
      <c r="G377">
        <v>35.020000000000003</v>
      </c>
    </row>
    <row r="378" spans="1:7" x14ac:dyDescent="0.25">
      <c r="A378">
        <v>377</v>
      </c>
      <c r="B378">
        <v>372</v>
      </c>
      <c r="C378" s="185" t="s">
        <v>1392</v>
      </c>
      <c r="D378" s="185" t="s">
        <v>331</v>
      </c>
      <c r="E378">
        <v>1.08</v>
      </c>
      <c r="F378">
        <v>1.55</v>
      </c>
      <c r="G378">
        <v>34.99</v>
      </c>
    </row>
    <row r="379" spans="1:7" x14ac:dyDescent="0.25">
      <c r="A379">
        <v>378</v>
      </c>
      <c r="B379">
        <v>376</v>
      </c>
      <c r="C379" s="185" t="s">
        <v>642</v>
      </c>
      <c r="D379" s="185" t="s">
        <v>467</v>
      </c>
      <c r="E379">
        <v>1.21</v>
      </c>
      <c r="F379">
        <v>1.71</v>
      </c>
      <c r="G379">
        <v>34.85</v>
      </c>
    </row>
    <row r="380" spans="1:7" x14ac:dyDescent="0.25">
      <c r="A380">
        <v>379</v>
      </c>
      <c r="B380">
        <v>378</v>
      </c>
      <c r="C380" s="185" t="s">
        <v>1450</v>
      </c>
      <c r="D380" s="185" t="s">
        <v>1451</v>
      </c>
      <c r="E380">
        <v>1.24</v>
      </c>
      <c r="F380">
        <v>1.75</v>
      </c>
      <c r="G380">
        <v>34.840000000000003</v>
      </c>
    </row>
    <row r="381" spans="1:7" x14ac:dyDescent="0.25">
      <c r="A381">
        <v>380</v>
      </c>
      <c r="B381">
        <v>377</v>
      </c>
      <c r="C381" s="185" t="s">
        <v>638</v>
      </c>
      <c r="D381" s="185" t="s">
        <v>467</v>
      </c>
      <c r="E381">
        <v>1.1200000000000001</v>
      </c>
      <c r="F381">
        <v>1.61</v>
      </c>
      <c r="G381">
        <v>34.799999999999997</v>
      </c>
    </row>
    <row r="382" spans="1:7" x14ac:dyDescent="0.25">
      <c r="A382">
        <v>381</v>
      </c>
      <c r="B382">
        <v>379</v>
      </c>
      <c r="C382" s="185" t="s">
        <v>504</v>
      </c>
      <c r="D382" s="185" t="s">
        <v>400</v>
      </c>
      <c r="E382">
        <v>1.1399999999999999</v>
      </c>
      <c r="F382">
        <v>1.63</v>
      </c>
      <c r="G382">
        <v>34.78</v>
      </c>
    </row>
    <row r="383" spans="1:7" x14ac:dyDescent="0.25">
      <c r="A383">
        <v>382</v>
      </c>
      <c r="B383">
        <v>380</v>
      </c>
      <c r="C383" s="185" t="s">
        <v>659</v>
      </c>
      <c r="D383" s="185" t="s">
        <v>353</v>
      </c>
      <c r="E383">
        <v>0.95</v>
      </c>
      <c r="F383">
        <v>1.4</v>
      </c>
      <c r="G383">
        <v>34.53</v>
      </c>
    </row>
    <row r="384" spans="1:7" x14ac:dyDescent="0.25">
      <c r="A384">
        <v>383</v>
      </c>
      <c r="B384">
        <v>382</v>
      </c>
      <c r="C384" s="185" t="s">
        <v>473</v>
      </c>
      <c r="D384" s="185" t="s">
        <v>349</v>
      </c>
      <c r="E384">
        <v>1.01</v>
      </c>
      <c r="F384">
        <v>1.49</v>
      </c>
      <c r="G384">
        <v>34.409999999999997</v>
      </c>
    </row>
    <row r="385" spans="1:7" x14ac:dyDescent="0.25">
      <c r="A385">
        <v>384</v>
      </c>
      <c r="B385">
        <v>364</v>
      </c>
      <c r="C385" s="185" t="s">
        <v>655</v>
      </c>
      <c r="D385" s="185" t="s">
        <v>423</v>
      </c>
      <c r="E385">
        <v>1.17</v>
      </c>
      <c r="F385">
        <v>1.69</v>
      </c>
      <c r="G385">
        <v>34.369999999999997</v>
      </c>
    </row>
    <row r="386" spans="1:7" x14ac:dyDescent="0.25">
      <c r="A386">
        <v>385</v>
      </c>
      <c r="B386">
        <v>414</v>
      </c>
      <c r="C386" s="185" t="s">
        <v>839</v>
      </c>
      <c r="D386" s="185" t="s">
        <v>546</v>
      </c>
      <c r="E386">
        <v>1.07</v>
      </c>
      <c r="F386">
        <v>1.57</v>
      </c>
      <c r="G386">
        <v>34.33</v>
      </c>
    </row>
    <row r="387" spans="1:7" x14ac:dyDescent="0.25">
      <c r="A387">
        <v>386</v>
      </c>
      <c r="B387">
        <v>386</v>
      </c>
      <c r="C387" s="185" t="s">
        <v>708</v>
      </c>
      <c r="D387" s="185" t="s">
        <v>353</v>
      </c>
      <c r="E387">
        <v>0.94</v>
      </c>
      <c r="F387">
        <v>1.41</v>
      </c>
      <c r="G387">
        <v>34.18</v>
      </c>
    </row>
    <row r="388" spans="1:7" x14ac:dyDescent="0.25">
      <c r="A388">
        <v>387</v>
      </c>
      <c r="B388">
        <v>387</v>
      </c>
      <c r="C388" s="185" t="s">
        <v>988</v>
      </c>
      <c r="D388" s="185" t="s">
        <v>980</v>
      </c>
      <c r="E388">
        <v>1.1200000000000001</v>
      </c>
      <c r="F388">
        <v>1.64</v>
      </c>
      <c r="G388">
        <v>34.17</v>
      </c>
    </row>
    <row r="389" spans="1:7" x14ac:dyDescent="0.25">
      <c r="A389">
        <v>388</v>
      </c>
      <c r="B389">
        <v>388</v>
      </c>
      <c r="C389" s="185" t="s">
        <v>658</v>
      </c>
      <c r="D389" s="185" t="s">
        <v>467</v>
      </c>
      <c r="E389">
        <v>1.26</v>
      </c>
      <c r="F389">
        <v>1.81</v>
      </c>
      <c r="G389">
        <v>34.159999999999997</v>
      </c>
    </row>
    <row r="390" spans="1:7" x14ac:dyDescent="0.25">
      <c r="A390">
        <v>389</v>
      </c>
      <c r="B390">
        <v>389</v>
      </c>
      <c r="C390" s="185" t="s">
        <v>635</v>
      </c>
      <c r="D390" s="185" t="s">
        <v>518</v>
      </c>
      <c r="E390">
        <v>0.69</v>
      </c>
      <c r="F390">
        <v>1.06</v>
      </c>
      <c r="G390">
        <v>34.159999999999997</v>
      </c>
    </row>
    <row r="391" spans="1:7" x14ac:dyDescent="0.25">
      <c r="A391">
        <v>390</v>
      </c>
      <c r="B391">
        <v>390</v>
      </c>
      <c r="C391" s="185" t="s">
        <v>1379</v>
      </c>
      <c r="D391" s="185" t="s">
        <v>467</v>
      </c>
      <c r="E391">
        <v>1.08</v>
      </c>
      <c r="F391">
        <v>1.59</v>
      </c>
      <c r="G391">
        <v>34.14</v>
      </c>
    </row>
    <row r="392" spans="1:7" x14ac:dyDescent="0.25">
      <c r="A392">
        <v>391</v>
      </c>
      <c r="B392">
        <v>370</v>
      </c>
      <c r="C392" s="185" t="s">
        <v>562</v>
      </c>
      <c r="D392" s="185" t="s">
        <v>546</v>
      </c>
      <c r="E392">
        <v>0.94</v>
      </c>
      <c r="F392">
        <v>1.41</v>
      </c>
      <c r="G392">
        <v>34.14</v>
      </c>
    </row>
    <row r="393" spans="1:7" x14ac:dyDescent="0.25">
      <c r="A393">
        <v>392</v>
      </c>
      <c r="B393">
        <v>393</v>
      </c>
      <c r="C393" s="185" t="s">
        <v>677</v>
      </c>
      <c r="D393" s="185" t="s">
        <v>367</v>
      </c>
      <c r="E393">
        <v>0.92</v>
      </c>
      <c r="F393">
        <v>1.39</v>
      </c>
      <c r="G393">
        <v>33.950000000000003</v>
      </c>
    </row>
    <row r="394" spans="1:7" x14ac:dyDescent="0.25">
      <c r="A394">
        <v>393</v>
      </c>
      <c r="B394">
        <v>396</v>
      </c>
      <c r="C394" s="185" t="s">
        <v>1390</v>
      </c>
      <c r="D394" s="185" t="s">
        <v>609</v>
      </c>
      <c r="E394">
        <v>0.83</v>
      </c>
      <c r="F394">
        <v>1.28</v>
      </c>
      <c r="G394">
        <v>33.869999999999997</v>
      </c>
    </row>
    <row r="395" spans="1:7" x14ac:dyDescent="0.25">
      <c r="A395">
        <v>394</v>
      </c>
      <c r="B395">
        <v>397</v>
      </c>
      <c r="C395" s="185" t="s">
        <v>575</v>
      </c>
      <c r="D395" s="185" t="s">
        <v>1463</v>
      </c>
      <c r="E395">
        <v>0.92</v>
      </c>
      <c r="F395">
        <v>1.4</v>
      </c>
      <c r="G395">
        <v>33.81</v>
      </c>
    </row>
    <row r="396" spans="1:7" x14ac:dyDescent="0.25">
      <c r="A396">
        <v>395</v>
      </c>
      <c r="B396">
        <v>408</v>
      </c>
      <c r="C396" s="185" t="s">
        <v>861</v>
      </c>
      <c r="D396" s="185" t="s">
        <v>447</v>
      </c>
      <c r="E396">
        <v>0.8</v>
      </c>
      <c r="F396">
        <v>1.24</v>
      </c>
      <c r="G396">
        <v>33.79</v>
      </c>
    </row>
    <row r="397" spans="1:7" x14ac:dyDescent="0.25">
      <c r="A397">
        <v>396</v>
      </c>
      <c r="B397">
        <v>405</v>
      </c>
      <c r="C397" s="185" t="s">
        <v>489</v>
      </c>
      <c r="D397" s="185" t="s">
        <v>351</v>
      </c>
      <c r="E397">
        <v>1.1299999999999999</v>
      </c>
      <c r="F397">
        <v>1.69</v>
      </c>
      <c r="G397">
        <v>33.64</v>
      </c>
    </row>
    <row r="398" spans="1:7" x14ac:dyDescent="0.25">
      <c r="A398">
        <v>397</v>
      </c>
      <c r="B398">
        <v>366</v>
      </c>
      <c r="C398" s="185" t="s">
        <v>632</v>
      </c>
      <c r="D398" s="185" t="s">
        <v>546</v>
      </c>
      <c r="E398">
        <v>0.84</v>
      </c>
      <c r="F398">
        <v>1.3</v>
      </c>
      <c r="G398">
        <v>33.54</v>
      </c>
    </row>
    <row r="399" spans="1:7" x14ac:dyDescent="0.25">
      <c r="A399">
        <v>398</v>
      </c>
      <c r="B399">
        <v>399</v>
      </c>
      <c r="C399" s="185" t="s">
        <v>997</v>
      </c>
      <c r="D399" s="185" t="s">
        <v>626</v>
      </c>
      <c r="E399">
        <v>1.1200000000000001</v>
      </c>
      <c r="F399">
        <v>1.68</v>
      </c>
      <c r="G399">
        <v>33.520000000000003</v>
      </c>
    </row>
    <row r="400" spans="1:7" x14ac:dyDescent="0.25">
      <c r="A400">
        <v>399</v>
      </c>
      <c r="B400">
        <v>413</v>
      </c>
      <c r="C400" s="185" t="s">
        <v>1370</v>
      </c>
      <c r="D400" s="185" t="s">
        <v>319</v>
      </c>
      <c r="E400">
        <v>0.82</v>
      </c>
      <c r="F400">
        <v>1.27</v>
      </c>
      <c r="G400">
        <v>33.520000000000003</v>
      </c>
    </row>
    <row r="401" spans="1:7" x14ac:dyDescent="0.25">
      <c r="A401">
        <v>400</v>
      </c>
      <c r="B401">
        <v>400</v>
      </c>
      <c r="C401" s="185" t="s">
        <v>1428</v>
      </c>
      <c r="D401" s="185" t="s">
        <v>1417</v>
      </c>
      <c r="E401">
        <v>1.0900000000000001</v>
      </c>
      <c r="F401">
        <v>1.64</v>
      </c>
      <c r="G401">
        <v>33.5</v>
      </c>
    </row>
    <row r="402" spans="1:7" x14ac:dyDescent="0.25">
      <c r="A402">
        <v>401</v>
      </c>
      <c r="B402">
        <v>401</v>
      </c>
      <c r="C402" s="185" t="s">
        <v>1376</v>
      </c>
      <c r="D402" s="185" t="s">
        <v>367</v>
      </c>
      <c r="E402">
        <v>1.01</v>
      </c>
      <c r="F402">
        <v>1.54</v>
      </c>
      <c r="G402">
        <v>33.47</v>
      </c>
    </row>
    <row r="403" spans="1:7" x14ac:dyDescent="0.25">
      <c r="A403">
        <v>402</v>
      </c>
      <c r="B403">
        <v>402</v>
      </c>
      <c r="C403" s="185" t="s">
        <v>448</v>
      </c>
      <c r="D403" s="185" t="s">
        <v>518</v>
      </c>
      <c r="E403">
        <v>0.85</v>
      </c>
      <c r="F403">
        <v>1.33</v>
      </c>
      <c r="G403">
        <v>33.42</v>
      </c>
    </row>
    <row r="404" spans="1:7" x14ac:dyDescent="0.25">
      <c r="A404">
        <v>403</v>
      </c>
      <c r="B404">
        <v>384</v>
      </c>
      <c r="C404" s="185" t="s">
        <v>500</v>
      </c>
      <c r="D404" s="185" t="s">
        <v>319</v>
      </c>
      <c r="E404">
        <v>1.07</v>
      </c>
      <c r="F404">
        <v>1.62</v>
      </c>
      <c r="G404">
        <v>33.270000000000003</v>
      </c>
    </row>
    <row r="405" spans="1:7" x14ac:dyDescent="0.25">
      <c r="A405">
        <v>404</v>
      </c>
      <c r="B405">
        <v>403</v>
      </c>
      <c r="C405" s="185" t="s">
        <v>1431</v>
      </c>
      <c r="D405" s="185" t="s">
        <v>1417</v>
      </c>
      <c r="E405">
        <v>1.0900000000000001</v>
      </c>
      <c r="F405">
        <v>1.66</v>
      </c>
      <c r="G405">
        <v>33.24</v>
      </c>
    </row>
    <row r="406" spans="1:7" x14ac:dyDescent="0.25">
      <c r="A406">
        <v>405</v>
      </c>
      <c r="B406">
        <v>404</v>
      </c>
      <c r="C406" s="185" t="s">
        <v>1382</v>
      </c>
      <c r="D406" s="185" t="s">
        <v>609</v>
      </c>
      <c r="E406">
        <v>1.23</v>
      </c>
      <c r="F406">
        <v>1.83</v>
      </c>
      <c r="G406">
        <v>33.11</v>
      </c>
    </row>
    <row r="407" spans="1:7" x14ac:dyDescent="0.25">
      <c r="A407">
        <v>406</v>
      </c>
      <c r="B407">
        <v>406</v>
      </c>
      <c r="C407" s="185" t="s">
        <v>743</v>
      </c>
      <c r="D407" s="185" t="s">
        <v>609</v>
      </c>
      <c r="E407">
        <v>0.85</v>
      </c>
      <c r="F407">
        <v>1.35</v>
      </c>
      <c r="G407">
        <v>32.99</v>
      </c>
    </row>
    <row r="408" spans="1:7" x14ac:dyDescent="0.25">
      <c r="A408">
        <v>407</v>
      </c>
      <c r="B408">
        <v>398</v>
      </c>
      <c r="C408" s="185" t="s">
        <v>1387</v>
      </c>
      <c r="D408" s="185" t="s">
        <v>351</v>
      </c>
      <c r="E408">
        <v>1.1599999999999999</v>
      </c>
      <c r="F408">
        <v>1.76</v>
      </c>
      <c r="G408">
        <v>32.89</v>
      </c>
    </row>
    <row r="409" spans="1:7" x14ac:dyDescent="0.25">
      <c r="A409">
        <v>408</v>
      </c>
      <c r="B409">
        <v>409</v>
      </c>
      <c r="C409" s="185" t="s">
        <v>753</v>
      </c>
      <c r="D409" s="185" t="s">
        <v>626</v>
      </c>
      <c r="E409">
        <v>0.98</v>
      </c>
      <c r="F409">
        <v>1.54</v>
      </c>
      <c r="G409">
        <v>32.61</v>
      </c>
    </row>
    <row r="410" spans="1:7" x14ac:dyDescent="0.25">
      <c r="A410">
        <v>409</v>
      </c>
      <c r="B410">
        <v>385</v>
      </c>
      <c r="C410" s="185" t="s">
        <v>479</v>
      </c>
      <c r="D410" s="185" t="s">
        <v>431</v>
      </c>
      <c r="E410">
        <v>1.1200000000000001</v>
      </c>
      <c r="F410">
        <v>1.73</v>
      </c>
      <c r="G410">
        <v>32.549999999999997</v>
      </c>
    </row>
    <row r="411" spans="1:7" x14ac:dyDescent="0.25">
      <c r="A411">
        <v>410</v>
      </c>
      <c r="B411">
        <v>412</v>
      </c>
      <c r="C411" s="185" t="s">
        <v>539</v>
      </c>
      <c r="D411" s="185" t="s">
        <v>467</v>
      </c>
      <c r="E411">
        <v>1.01</v>
      </c>
      <c r="F411">
        <v>1.6</v>
      </c>
      <c r="G411">
        <v>32.35</v>
      </c>
    </row>
    <row r="412" spans="1:7" x14ac:dyDescent="0.25">
      <c r="A412">
        <v>411</v>
      </c>
      <c r="B412">
        <v>415</v>
      </c>
      <c r="C412" s="185" t="s">
        <v>592</v>
      </c>
      <c r="D412" s="185" t="s">
        <v>593</v>
      </c>
      <c r="E412">
        <v>0.93</v>
      </c>
      <c r="F412">
        <v>1.49</v>
      </c>
      <c r="G412">
        <v>32.28</v>
      </c>
    </row>
    <row r="413" spans="1:7" x14ac:dyDescent="0.25">
      <c r="A413">
        <v>412</v>
      </c>
      <c r="B413">
        <v>462</v>
      </c>
      <c r="C413" s="185" t="s">
        <v>726</v>
      </c>
      <c r="D413" s="185" t="s">
        <v>426</v>
      </c>
      <c r="E413">
        <v>1.1200000000000001</v>
      </c>
      <c r="F413">
        <v>1.74</v>
      </c>
      <c r="G413">
        <v>32.270000000000003</v>
      </c>
    </row>
    <row r="414" spans="1:7" x14ac:dyDescent="0.25">
      <c r="A414">
        <v>413</v>
      </c>
      <c r="B414">
        <v>436</v>
      </c>
      <c r="C414" s="185" t="s">
        <v>665</v>
      </c>
      <c r="D414" s="185" t="s">
        <v>626</v>
      </c>
      <c r="E414">
        <v>1.01</v>
      </c>
      <c r="F414">
        <v>1.6</v>
      </c>
      <c r="G414">
        <v>32.229999999999997</v>
      </c>
    </row>
    <row r="415" spans="1:7" x14ac:dyDescent="0.25">
      <c r="A415">
        <v>414</v>
      </c>
      <c r="B415">
        <v>416</v>
      </c>
      <c r="C415" s="185" t="s">
        <v>558</v>
      </c>
      <c r="D415" s="185" t="s">
        <v>367</v>
      </c>
      <c r="E415">
        <v>0.91</v>
      </c>
      <c r="F415">
        <v>1.46</v>
      </c>
      <c r="G415">
        <v>32.21</v>
      </c>
    </row>
    <row r="416" spans="1:7" x14ac:dyDescent="0.25">
      <c r="A416">
        <v>415</v>
      </c>
      <c r="B416">
        <v>410</v>
      </c>
      <c r="C416" s="185" t="s">
        <v>728</v>
      </c>
      <c r="D416" s="185" t="s">
        <v>423</v>
      </c>
      <c r="E416">
        <v>1.1299999999999999</v>
      </c>
      <c r="F416">
        <v>1.76</v>
      </c>
      <c r="G416">
        <v>32.17</v>
      </c>
    </row>
    <row r="417" spans="1:7" x14ac:dyDescent="0.25">
      <c r="A417">
        <v>416</v>
      </c>
      <c r="B417">
        <v>434</v>
      </c>
      <c r="C417" s="185" t="s">
        <v>651</v>
      </c>
      <c r="D417" s="185" t="s">
        <v>546</v>
      </c>
      <c r="E417">
        <v>0.87</v>
      </c>
      <c r="F417">
        <v>1.42</v>
      </c>
      <c r="G417">
        <v>32.1</v>
      </c>
    </row>
    <row r="418" spans="1:7" x14ac:dyDescent="0.25">
      <c r="A418">
        <v>417</v>
      </c>
      <c r="B418">
        <v>417</v>
      </c>
      <c r="C418" s="185" t="s">
        <v>705</v>
      </c>
      <c r="D418" s="185" t="s">
        <v>349</v>
      </c>
      <c r="E418">
        <v>1.01</v>
      </c>
      <c r="F418">
        <v>1.61</v>
      </c>
      <c r="G418">
        <v>32.04</v>
      </c>
    </row>
    <row r="419" spans="1:7" x14ac:dyDescent="0.25">
      <c r="A419">
        <v>418</v>
      </c>
      <c r="B419">
        <v>418</v>
      </c>
      <c r="C419" s="185" t="s">
        <v>745</v>
      </c>
      <c r="D419" s="185" t="s">
        <v>353</v>
      </c>
      <c r="E419">
        <v>1.07</v>
      </c>
      <c r="F419">
        <v>1.69</v>
      </c>
      <c r="G419">
        <v>32.04</v>
      </c>
    </row>
    <row r="420" spans="1:7" x14ac:dyDescent="0.25">
      <c r="A420">
        <v>419</v>
      </c>
      <c r="B420">
        <v>411</v>
      </c>
      <c r="C420" s="185" t="s">
        <v>594</v>
      </c>
      <c r="D420" s="185" t="s">
        <v>447</v>
      </c>
      <c r="E420">
        <v>0.88</v>
      </c>
      <c r="F420">
        <v>1.44</v>
      </c>
      <c r="G420">
        <v>32</v>
      </c>
    </row>
    <row r="421" spans="1:7" x14ac:dyDescent="0.25">
      <c r="A421">
        <v>420</v>
      </c>
      <c r="B421">
        <v>419</v>
      </c>
      <c r="C421" s="185" t="s">
        <v>680</v>
      </c>
      <c r="D421" s="185" t="s">
        <v>467</v>
      </c>
      <c r="E421">
        <v>1.1000000000000001</v>
      </c>
      <c r="F421">
        <v>1.73</v>
      </c>
      <c r="G421">
        <v>31.97</v>
      </c>
    </row>
    <row r="422" spans="1:7" x14ac:dyDescent="0.25">
      <c r="A422">
        <v>421</v>
      </c>
      <c r="B422">
        <v>392</v>
      </c>
      <c r="C422" s="185" t="s">
        <v>1384</v>
      </c>
      <c r="D422" s="185" t="s">
        <v>396</v>
      </c>
      <c r="E422">
        <v>0.97</v>
      </c>
      <c r="F422">
        <v>1.56</v>
      </c>
      <c r="G422">
        <v>31.95</v>
      </c>
    </row>
    <row r="423" spans="1:7" x14ac:dyDescent="0.25">
      <c r="A423">
        <v>422</v>
      </c>
      <c r="B423">
        <v>423</v>
      </c>
      <c r="C423" s="185" t="s">
        <v>830</v>
      </c>
      <c r="D423" s="185" t="s">
        <v>313</v>
      </c>
      <c r="E423">
        <v>1.07</v>
      </c>
      <c r="F423">
        <v>1.7</v>
      </c>
      <c r="G423">
        <v>31.94</v>
      </c>
    </row>
    <row r="424" spans="1:7" x14ac:dyDescent="0.25">
      <c r="A424">
        <v>423</v>
      </c>
      <c r="B424">
        <v>420</v>
      </c>
      <c r="C424" s="185" t="s">
        <v>740</v>
      </c>
      <c r="D424" s="185" t="s">
        <v>331</v>
      </c>
      <c r="E424">
        <v>0.97</v>
      </c>
      <c r="F424">
        <v>1.56</v>
      </c>
      <c r="G424">
        <v>31.92</v>
      </c>
    </row>
    <row r="425" spans="1:7" x14ac:dyDescent="0.25">
      <c r="A425">
        <v>424</v>
      </c>
      <c r="B425">
        <v>421</v>
      </c>
      <c r="C425" s="185" t="s">
        <v>643</v>
      </c>
      <c r="D425" s="185" t="s">
        <v>467</v>
      </c>
      <c r="E425">
        <v>1.1200000000000001</v>
      </c>
      <c r="F425">
        <v>1.77</v>
      </c>
      <c r="G425">
        <v>31.85</v>
      </c>
    </row>
    <row r="426" spans="1:7" x14ac:dyDescent="0.25">
      <c r="A426">
        <v>425</v>
      </c>
      <c r="B426">
        <v>422</v>
      </c>
      <c r="C426" s="185" t="s">
        <v>695</v>
      </c>
      <c r="D426" s="185" t="s">
        <v>609</v>
      </c>
      <c r="E426">
        <v>0.71</v>
      </c>
      <c r="F426">
        <v>1.21</v>
      </c>
      <c r="G426">
        <v>31.83</v>
      </c>
    </row>
    <row r="427" spans="1:7" x14ac:dyDescent="0.25">
      <c r="A427">
        <v>426</v>
      </c>
      <c r="B427">
        <v>407</v>
      </c>
      <c r="C427" s="185" t="s">
        <v>664</v>
      </c>
      <c r="D427" s="185" t="s">
        <v>546</v>
      </c>
      <c r="E427">
        <v>0.95</v>
      </c>
      <c r="F427">
        <v>1.55</v>
      </c>
      <c r="G427">
        <v>31.76</v>
      </c>
    </row>
    <row r="428" spans="1:7" x14ac:dyDescent="0.25">
      <c r="A428">
        <v>427</v>
      </c>
      <c r="B428">
        <v>432</v>
      </c>
      <c r="C428" s="185" t="s">
        <v>336</v>
      </c>
      <c r="D428" s="185" t="s">
        <v>546</v>
      </c>
      <c r="E428">
        <v>0.84</v>
      </c>
      <c r="F428">
        <v>1.4</v>
      </c>
      <c r="G428">
        <v>31.74</v>
      </c>
    </row>
    <row r="429" spans="1:7" x14ac:dyDescent="0.25">
      <c r="A429">
        <v>428</v>
      </c>
      <c r="B429">
        <v>424</v>
      </c>
      <c r="C429" s="185" t="s">
        <v>468</v>
      </c>
      <c r="D429" s="185" t="s">
        <v>383</v>
      </c>
      <c r="E429">
        <v>1.06</v>
      </c>
      <c r="F429">
        <v>1.7</v>
      </c>
      <c r="G429">
        <v>31.67</v>
      </c>
    </row>
    <row r="430" spans="1:7" x14ac:dyDescent="0.25">
      <c r="A430">
        <v>429</v>
      </c>
      <c r="B430">
        <v>427</v>
      </c>
      <c r="C430" s="185" t="s">
        <v>455</v>
      </c>
      <c r="D430" s="185" t="s">
        <v>400</v>
      </c>
      <c r="E430">
        <v>0.95</v>
      </c>
      <c r="F430">
        <v>1.55</v>
      </c>
      <c r="G430">
        <v>31.51</v>
      </c>
    </row>
    <row r="431" spans="1:7" x14ac:dyDescent="0.25">
      <c r="A431">
        <v>430</v>
      </c>
      <c r="B431">
        <v>429</v>
      </c>
      <c r="C431" s="185" t="s">
        <v>742</v>
      </c>
      <c r="D431" s="185" t="s">
        <v>447</v>
      </c>
      <c r="E431">
        <v>0.82</v>
      </c>
      <c r="F431">
        <v>1.39</v>
      </c>
      <c r="G431">
        <v>31.39</v>
      </c>
    </row>
    <row r="432" spans="1:7" x14ac:dyDescent="0.25">
      <c r="A432">
        <v>431</v>
      </c>
      <c r="B432">
        <v>435</v>
      </c>
      <c r="C432" s="185" t="s">
        <v>614</v>
      </c>
      <c r="D432" s="185" t="s">
        <v>351</v>
      </c>
      <c r="E432">
        <v>1.1599999999999999</v>
      </c>
      <c r="F432">
        <v>1.86</v>
      </c>
      <c r="G432">
        <v>31.26</v>
      </c>
    </row>
    <row r="433" spans="1:7" x14ac:dyDescent="0.25">
      <c r="A433">
        <v>432</v>
      </c>
      <c r="B433">
        <v>431</v>
      </c>
      <c r="C433" s="185" t="s">
        <v>1374</v>
      </c>
      <c r="D433" s="185" t="s">
        <v>367</v>
      </c>
      <c r="E433">
        <v>0.87</v>
      </c>
      <c r="F433">
        <v>1.46</v>
      </c>
      <c r="G433">
        <v>31.24</v>
      </c>
    </row>
    <row r="434" spans="1:7" x14ac:dyDescent="0.25">
      <c r="A434">
        <v>433</v>
      </c>
      <c r="B434">
        <v>441</v>
      </c>
      <c r="C434" s="185" t="s">
        <v>1494</v>
      </c>
      <c r="D434" s="185" t="s">
        <v>423</v>
      </c>
      <c r="E434">
        <v>0.96</v>
      </c>
      <c r="F434">
        <v>1.58</v>
      </c>
      <c r="G434">
        <v>31.2</v>
      </c>
    </row>
    <row r="435" spans="1:7" x14ac:dyDescent="0.25">
      <c r="A435">
        <v>434</v>
      </c>
      <c r="B435">
        <v>433</v>
      </c>
      <c r="C435" s="185" t="s">
        <v>474</v>
      </c>
      <c r="D435" s="185" t="s">
        <v>383</v>
      </c>
      <c r="E435">
        <v>1.17</v>
      </c>
      <c r="F435">
        <v>1.87</v>
      </c>
      <c r="G435">
        <v>31.13</v>
      </c>
    </row>
    <row r="436" spans="1:7" x14ac:dyDescent="0.25">
      <c r="A436">
        <v>435</v>
      </c>
      <c r="B436">
        <v>428</v>
      </c>
      <c r="C436" s="185" t="s">
        <v>721</v>
      </c>
      <c r="D436" s="185" t="s">
        <v>423</v>
      </c>
      <c r="E436">
        <v>1.1599999999999999</v>
      </c>
      <c r="F436">
        <v>1.86</v>
      </c>
      <c r="G436">
        <v>31.12</v>
      </c>
    </row>
    <row r="437" spans="1:7" x14ac:dyDescent="0.25">
      <c r="A437">
        <v>436</v>
      </c>
      <c r="B437">
        <v>452</v>
      </c>
      <c r="C437" s="185" t="s">
        <v>644</v>
      </c>
      <c r="D437" s="185" t="s">
        <v>423</v>
      </c>
      <c r="E437">
        <v>1.02</v>
      </c>
      <c r="F437">
        <v>1.69</v>
      </c>
      <c r="G437">
        <v>30.94</v>
      </c>
    </row>
    <row r="438" spans="1:7" x14ac:dyDescent="0.25">
      <c r="A438">
        <v>437</v>
      </c>
      <c r="B438">
        <v>437</v>
      </c>
      <c r="C438" s="185" t="s">
        <v>688</v>
      </c>
      <c r="D438" s="185" t="s">
        <v>541</v>
      </c>
      <c r="E438">
        <v>1.05</v>
      </c>
      <c r="F438">
        <v>1.73</v>
      </c>
      <c r="G438">
        <v>30.74</v>
      </c>
    </row>
    <row r="439" spans="1:7" x14ac:dyDescent="0.25">
      <c r="A439">
        <v>438</v>
      </c>
      <c r="B439">
        <v>442</v>
      </c>
      <c r="C439" s="185" t="s">
        <v>505</v>
      </c>
      <c r="D439" s="185" t="s">
        <v>423</v>
      </c>
      <c r="E439">
        <v>1.2</v>
      </c>
      <c r="F439">
        <v>1.94</v>
      </c>
      <c r="G439">
        <v>30.74</v>
      </c>
    </row>
    <row r="440" spans="1:7" x14ac:dyDescent="0.25">
      <c r="A440">
        <v>439</v>
      </c>
      <c r="B440">
        <v>444</v>
      </c>
      <c r="C440" s="185" t="s">
        <v>634</v>
      </c>
      <c r="D440" s="185" t="s">
        <v>447</v>
      </c>
      <c r="E440">
        <v>0.9</v>
      </c>
      <c r="F440">
        <v>1.53</v>
      </c>
      <c r="G440">
        <v>30.71</v>
      </c>
    </row>
    <row r="441" spans="1:7" x14ac:dyDescent="0.25">
      <c r="A441">
        <v>440</v>
      </c>
      <c r="B441">
        <v>438</v>
      </c>
      <c r="C441" s="185" t="s">
        <v>442</v>
      </c>
      <c r="D441" s="185" t="s">
        <v>518</v>
      </c>
      <c r="E441">
        <v>0.97</v>
      </c>
      <c r="F441">
        <v>1.64</v>
      </c>
      <c r="G441">
        <v>30.55</v>
      </c>
    </row>
    <row r="442" spans="1:7" x14ac:dyDescent="0.25">
      <c r="A442">
        <v>441</v>
      </c>
      <c r="B442">
        <v>439</v>
      </c>
      <c r="C442" s="185" t="s">
        <v>686</v>
      </c>
      <c r="D442" s="185" t="s">
        <v>353</v>
      </c>
      <c r="E442">
        <v>1.01</v>
      </c>
      <c r="F442">
        <v>1.69</v>
      </c>
      <c r="G442">
        <v>30.55</v>
      </c>
    </row>
    <row r="443" spans="1:7" x14ac:dyDescent="0.25">
      <c r="A443">
        <v>442</v>
      </c>
      <c r="B443">
        <v>443</v>
      </c>
      <c r="C443" s="185" t="s">
        <v>846</v>
      </c>
      <c r="D443" s="185" t="s">
        <v>609</v>
      </c>
      <c r="E443">
        <v>0.95</v>
      </c>
      <c r="F443">
        <v>1.63</v>
      </c>
      <c r="G443">
        <v>30.18</v>
      </c>
    </row>
    <row r="444" spans="1:7" x14ac:dyDescent="0.25">
      <c r="A444">
        <v>443</v>
      </c>
      <c r="B444">
        <v>430</v>
      </c>
      <c r="C444" s="185" t="s">
        <v>569</v>
      </c>
      <c r="D444" s="185" t="s">
        <v>447</v>
      </c>
      <c r="E444">
        <v>0.95</v>
      </c>
      <c r="F444">
        <v>1.63</v>
      </c>
      <c r="G444">
        <v>30.09</v>
      </c>
    </row>
    <row r="445" spans="1:7" x14ac:dyDescent="0.25">
      <c r="A445">
        <v>444</v>
      </c>
      <c r="B445">
        <v>425</v>
      </c>
      <c r="C445" s="185" t="s">
        <v>735</v>
      </c>
      <c r="D445" s="185" t="s">
        <v>426</v>
      </c>
      <c r="E445">
        <v>1.02</v>
      </c>
      <c r="F445">
        <v>1.74</v>
      </c>
      <c r="G445">
        <v>30.03</v>
      </c>
    </row>
    <row r="446" spans="1:7" x14ac:dyDescent="0.25">
      <c r="A446">
        <v>445</v>
      </c>
      <c r="B446">
        <v>445</v>
      </c>
      <c r="C446" s="185" t="s">
        <v>667</v>
      </c>
      <c r="D446" s="185" t="s">
        <v>626</v>
      </c>
      <c r="E446">
        <v>1.17</v>
      </c>
      <c r="F446">
        <v>1.94</v>
      </c>
      <c r="G446">
        <v>29.96</v>
      </c>
    </row>
    <row r="447" spans="1:7" x14ac:dyDescent="0.25">
      <c r="A447">
        <v>446</v>
      </c>
      <c r="B447">
        <v>446</v>
      </c>
      <c r="C447" s="185" t="s">
        <v>1386</v>
      </c>
      <c r="D447" s="185" t="s">
        <v>609</v>
      </c>
      <c r="E447">
        <v>1.04</v>
      </c>
      <c r="F447">
        <v>1.77</v>
      </c>
      <c r="G447">
        <v>29.96</v>
      </c>
    </row>
    <row r="448" spans="1:7" x14ac:dyDescent="0.25">
      <c r="A448">
        <v>447</v>
      </c>
      <c r="B448">
        <v>466</v>
      </c>
      <c r="C448" s="185" t="s">
        <v>523</v>
      </c>
      <c r="D448" s="185" t="s">
        <v>423</v>
      </c>
      <c r="E448">
        <v>1.02</v>
      </c>
      <c r="F448">
        <v>1.75</v>
      </c>
      <c r="G448">
        <v>29.79</v>
      </c>
    </row>
    <row r="449" spans="1:7" x14ac:dyDescent="0.25">
      <c r="A449">
        <v>448</v>
      </c>
      <c r="B449">
        <v>448</v>
      </c>
      <c r="C449" s="185" t="s">
        <v>1399</v>
      </c>
      <c r="D449" s="185" t="s">
        <v>518</v>
      </c>
      <c r="E449">
        <v>0.77</v>
      </c>
      <c r="F449">
        <v>1.4</v>
      </c>
      <c r="G449">
        <v>29.71</v>
      </c>
    </row>
    <row r="450" spans="1:7" x14ac:dyDescent="0.25">
      <c r="A450">
        <v>449</v>
      </c>
      <c r="B450">
        <v>449</v>
      </c>
      <c r="C450" s="185" t="s">
        <v>725</v>
      </c>
      <c r="D450" s="185" t="s">
        <v>626</v>
      </c>
      <c r="E450">
        <v>0.77</v>
      </c>
      <c r="F450">
        <v>1.41</v>
      </c>
      <c r="G450">
        <v>29.62</v>
      </c>
    </row>
    <row r="451" spans="1:7" x14ac:dyDescent="0.25">
      <c r="A451">
        <v>450</v>
      </c>
      <c r="B451">
        <v>440</v>
      </c>
      <c r="C451" s="185" t="s">
        <v>662</v>
      </c>
      <c r="D451" s="185" t="s">
        <v>431</v>
      </c>
      <c r="E451">
        <v>0.95</v>
      </c>
      <c r="F451">
        <v>1.66</v>
      </c>
      <c r="G451">
        <v>29.62</v>
      </c>
    </row>
    <row r="452" spans="1:7" x14ac:dyDescent="0.25">
      <c r="A452">
        <v>451</v>
      </c>
      <c r="B452">
        <v>426</v>
      </c>
      <c r="C452" s="185" t="s">
        <v>630</v>
      </c>
      <c r="D452" s="185" t="s">
        <v>396</v>
      </c>
      <c r="E452">
        <v>1.1200000000000001</v>
      </c>
      <c r="F452">
        <v>1.9</v>
      </c>
      <c r="G452">
        <v>29.59</v>
      </c>
    </row>
    <row r="453" spans="1:7" x14ac:dyDescent="0.25">
      <c r="A453">
        <v>452</v>
      </c>
      <c r="B453">
        <v>450</v>
      </c>
      <c r="C453" s="185" t="s">
        <v>499</v>
      </c>
      <c r="D453" s="185" t="s">
        <v>351</v>
      </c>
      <c r="E453">
        <v>1.1499999999999999</v>
      </c>
      <c r="F453">
        <v>1.94</v>
      </c>
      <c r="G453">
        <v>29.59</v>
      </c>
    </row>
    <row r="454" spans="1:7" x14ac:dyDescent="0.25">
      <c r="A454">
        <v>453</v>
      </c>
      <c r="B454">
        <v>451</v>
      </c>
      <c r="C454" s="185" t="s">
        <v>458</v>
      </c>
      <c r="D454" s="185" t="s">
        <v>626</v>
      </c>
      <c r="E454">
        <v>1.01</v>
      </c>
      <c r="F454">
        <v>1.75</v>
      </c>
      <c r="G454">
        <v>29.45</v>
      </c>
    </row>
    <row r="455" spans="1:7" x14ac:dyDescent="0.25">
      <c r="A455">
        <v>454</v>
      </c>
      <c r="B455">
        <v>454</v>
      </c>
      <c r="C455" s="185" t="s">
        <v>1394</v>
      </c>
      <c r="D455" s="185" t="s">
        <v>546</v>
      </c>
      <c r="E455">
        <v>0.89</v>
      </c>
      <c r="F455">
        <v>1.59</v>
      </c>
      <c r="G455">
        <v>29.36</v>
      </c>
    </row>
    <row r="456" spans="1:7" x14ac:dyDescent="0.25">
      <c r="A456">
        <v>455</v>
      </c>
      <c r="B456">
        <v>453</v>
      </c>
      <c r="C456" s="185" t="s">
        <v>671</v>
      </c>
      <c r="D456" s="185" t="s">
        <v>626</v>
      </c>
      <c r="E456">
        <v>0.98</v>
      </c>
      <c r="F456">
        <v>1.72</v>
      </c>
      <c r="G456">
        <v>29.35</v>
      </c>
    </row>
    <row r="457" spans="1:7" x14ac:dyDescent="0.25">
      <c r="A457">
        <v>456</v>
      </c>
      <c r="B457">
        <v>457</v>
      </c>
      <c r="C457" s="185" t="s">
        <v>1430</v>
      </c>
      <c r="D457" s="185" t="s">
        <v>1417</v>
      </c>
      <c r="E457">
        <v>0.89</v>
      </c>
      <c r="F457">
        <v>1.61</v>
      </c>
      <c r="G457">
        <v>29.07</v>
      </c>
    </row>
    <row r="458" spans="1:7" x14ac:dyDescent="0.25">
      <c r="A458">
        <v>457</v>
      </c>
      <c r="B458">
        <v>458</v>
      </c>
      <c r="C458" s="185" t="s">
        <v>793</v>
      </c>
      <c r="D458" s="185" t="s">
        <v>626</v>
      </c>
      <c r="E458">
        <v>0.97</v>
      </c>
      <c r="F458">
        <v>1.74</v>
      </c>
      <c r="G458">
        <v>28.92</v>
      </c>
    </row>
    <row r="459" spans="1:7" x14ac:dyDescent="0.25">
      <c r="A459">
        <v>458</v>
      </c>
      <c r="B459">
        <v>459</v>
      </c>
      <c r="C459" s="185" t="s">
        <v>625</v>
      </c>
      <c r="D459" s="185" t="s">
        <v>980</v>
      </c>
      <c r="E459">
        <v>1.02</v>
      </c>
      <c r="F459">
        <v>1.81</v>
      </c>
      <c r="G459">
        <v>28.92</v>
      </c>
    </row>
    <row r="460" spans="1:7" x14ac:dyDescent="0.25">
      <c r="A460">
        <v>459</v>
      </c>
      <c r="B460">
        <v>461</v>
      </c>
      <c r="C460" s="185" t="s">
        <v>1432</v>
      </c>
      <c r="D460" s="185" t="s">
        <v>1417</v>
      </c>
      <c r="E460">
        <v>0.79</v>
      </c>
      <c r="F460">
        <v>1.48</v>
      </c>
      <c r="G460">
        <v>28.84</v>
      </c>
    </row>
    <row r="461" spans="1:7" x14ac:dyDescent="0.25">
      <c r="A461">
        <v>460</v>
      </c>
      <c r="B461">
        <v>463</v>
      </c>
      <c r="C461" s="185" t="s">
        <v>1503</v>
      </c>
      <c r="D461" s="185" t="s">
        <v>426</v>
      </c>
      <c r="E461">
        <v>0.92</v>
      </c>
      <c r="F461">
        <v>1.67</v>
      </c>
      <c r="G461">
        <v>28.75</v>
      </c>
    </row>
    <row r="462" spans="1:7" x14ac:dyDescent="0.25">
      <c r="A462">
        <v>461</v>
      </c>
      <c r="B462">
        <v>455</v>
      </c>
      <c r="C462" s="185" t="s">
        <v>710</v>
      </c>
      <c r="D462" s="185" t="s">
        <v>447</v>
      </c>
      <c r="E462">
        <v>0.89</v>
      </c>
      <c r="F462">
        <v>1.64</v>
      </c>
      <c r="G462">
        <v>28.59</v>
      </c>
    </row>
    <row r="463" spans="1:7" x14ac:dyDescent="0.25">
      <c r="A463">
        <v>462</v>
      </c>
      <c r="B463">
        <v>468</v>
      </c>
      <c r="C463" s="185" t="s">
        <v>611</v>
      </c>
      <c r="D463" s="185" t="s">
        <v>349</v>
      </c>
      <c r="E463">
        <v>1.1299999999999999</v>
      </c>
      <c r="F463">
        <v>1.97</v>
      </c>
      <c r="G463">
        <v>28.56</v>
      </c>
    </row>
    <row r="464" spans="1:7" x14ac:dyDescent="0.25">
      <c r="A464">
        <v>463</v>
      </c>
      <c r="B464">
        <v>456</v>
      </c>
      <c r="C464" s="185" t="s">
        <v>639</v>
      </c>
      <c r="D464" s="185" t="s">
        <v>546</v>
      </c>
      <c r="E464">
        <v>0.75</v>
      </c>
      <c r="F464">
        <v>1.43</v>
      </c>
      <c r="G464">
        <v>28.56</v>
      </c>
    </row>
    <row r="465" spans="1:7" x14ac:dyDescent="0.25">
      <c r="A465">
        <v>464</v>
      </c>
      <c r="B465">
        <v>467</v>
      </c>
      <c r="C465" s="185" t="s">
        <v>1397</v>
      </c>
      <c r="D465" s="185" t="s">
        <v>546</v>
      </c>
      <c r="E465">
        <v>0.73</v>
      </c>
      <c r="F465">
        <v>1.41</v>
      </c>
      <c r="G465">
        <v>28.52</v>
      </c>
    </row>
    <row r="466" spans="1:7" x14ac:dyDescent="0.25">
      <c r="A466">
        <v>465</v>
      </c>
      <c r="B466">
        <v>464</v>
      </c>
      <c r="C466" s="185" t="s">
        <v>704</v>
      </c>
      <c r="D466" s="185" t="s">
        <v>546</v>
      </c>
      <c r="E466">
        <v>0.96</v>
      </c>
      <c r="F466">
        <v>1.75</v>
      </c>
      <c r="G466">
        <v>28.47</v>
      </c>
    </row>
    <row r="467" spans="1:7" x14ac:dyDescent="0.25">
      <c r="A467">
        <v>466</v>
      </c>
      <c r="B467">
        <v>477</v>
      </c>
      <c r="C467" s="185" t="s">
        <v>749</v>
      </c>
      <c r="D467" s="185" t="s">
        <v>431</v>
      </c>
      <c r="E467">
        <v>0.92</v>
      </c>
      <c r="F467">
        <v>1.69</v>
      </c>
      <c r="G467">
        <v>28.47</v>
      </c>
    </row>
    <row r="468" spans="1:7" x14ac:dyDescent="0.25">
      <c r="A468">
        <v>467</v>
      </c>
      <c r="B468">
        <v>471</v>
      </c>
      <c r="C468" s="185" t="s">
        <v>573</v>
      </c>
      <c r="D468" s="185" t="s">
        <v>467</v>
      </c>
      <c r="E468">
        <v>0.96</v>
      </c>
      <c r="F468">
        <v>1.75</v>
      </c>
      <c r="G468">
        <v>28.46</v>
      </c>
    </row>
    <row r="469" spans="1:7" x14ac:dyDescent="0.25">
      <c r="A469">
        <v>468</v>
      </c>
      <c r="B469">
        <v>473</v>
      </c>
      <c r="C469" s="185" t="s">
        <v>1452</v>
      </c>
      <c r="D469" s="185" t="s">
        <v>1451</v>
      </c>
      <c r="E469">
        <v>1.1000000000000001</v>
      </c>
      <c r="F469">
        <v>1.95</v>
      </c>
      <c r="G469">
        <v>28.38</v>
      </c>
    </row>
    <row r="470" spans="1:7" x14ac:dyDescent="0.25">
      <c r="A470">
        <v>469</v>
      </c>
      <c r="B470">
        <v>472</v>
      </c>
      <c r="C470" s="185" t="s">
        <v>601</v>
      </c>
      <c r="D470" s="185" t="s">
        <v>447</v>
      </c>
      <c r="E470">
        <v>0.81</v>
      </c>
      <c r="F470">
        <v>1.54</v>
      </c>
      <c r="G470">
        <v>28.31</v>
      </c>
    </row>
    <row r="471" spans="1:7" x14ac:dyDescent="0.25">
      <c r="A471">
        <v>470</v>
      </c>
      <c r="B471">
        <v>469</v>
      </c>
      <c r="C471" s="185" t="s">
        <v>478</v>
      </c>
      <c r="D471" s="185" t="s">
        <v>319</v>
      </c>
      <c r="E471">
        <v>0.94</v>
      </c>
      <c r="F471">
        <v>1.72</v>
      </c>
      <c r="G471">
        <v>28.27</v>
      </c>
    </row>
    <row r="472" spans="1:7" x14ac:dyDescent="0.25">
      <c r="A472">
        <v>471</v>
      </c>
      <c r="B472">
        <v>475</v>
      </c>
      <c r="C472" s="185" t="s">
        <v>579</v>
      </c>
      <c r="D472" s="185" t="s">
        <v>331</v>
      </c>
      <c r="E472">
        <v>0.76</v>
      </c>
      <c r="F472">
        <v>1.47</v>
      </c>
      <c r="G472">
        <v>28.15</v>
      </c>
    </row>
    <row r="473" spans="1:7" x14ac:dyDescent="0.25">
      <c r="A473">
        <v>472</v>
      </c>
      <c r="B473">
        <v>447</v>
      </c>
      <c r="C473" s="185" t="s">
        <v>1391</v>
      </c>
      <c r="D473" s="185" t="s">
        <v>331</v>
      </c>
      <c r="E473">
        <v>0.74</v>
      </c>
      <c r="F473">
        <v>1.47</v>
      </c>
      <c r="G473">
        <v>27.83</v>
      </c>
    </row>
    <row r="474" spans="1:7" x14ac:dyDescent="0.25">
      <c r="A474">
        <v>473</v>
      </c>
      <c r="B474">
        <v>465</v>
      </c>
      <c r="C474" s="185" t="s">
        <v>701</v>
      </c>
      <c r="D474" s="185" t="s">
        <v>313</v>
      </c>
      <c r="E474">
        <v>0.92</v>
      </c>
      <c r="F474">
        <v>1.73</v>
      </c>
      <c r="G474">
        <v>27.8</v>
      </c>
    </row>
    <row r="475" spans="1:7" x14ac:dyDescent="0.25">
      <c r="A475">
        <v>474</v>
      </c>
      <c r="B475">
        <v>486</v>
      </c>
      <c r="C475" s="185" t="s">
        <v>654</v>
      </c>
      <c r="D475" s="185" t="s">
        <v>546</v>
      </c>
      <c r="E475">
        <v>0.79</v>
      </c>
      <c r="F475">
        <v>1.53</v>
      </c>
      <c r="G475">
        <v>27.79</v>
      </c>
    </row>
    <row r="476" spans="1:7" x14ac:dyDescent="0.25">
      <c r="A476">
        <v>475</v>
      </c>
      <c r="B476">
        <v>478</v>
      </c>
      <c r="C476" s="185" t="s">
        <v>628</v>
      </c>
      <c r="D476" s="185" t="s">
        <v>518</v>
      </c>
      <c r="E476">
        <v>0.79</v>
      </c>
      <c r="F476">
        <v>1.54</v>
      </c>
      <c r="G476">
        <v>27.74</v>
      </c>
    </row>
    <row r="477" spans="1:7" x14ac:dyDescent="0.25">
      <c r="A477">
        <v>476</v>
      </c>
      <c r="B477">
        <v>479</v>
      </c>
      <c r="C477" s="185" t="s">
        <v>982</v>
      </c>
      <c r="D477" s="185" t="s">
        <v>980</v>
      </c>
      <c r="E477">
        <v>0.88</v>
      </c>
      <c r="F477">
        <v>1.68</v>
      </c>
      <c r="G477">
        <v>27.63</v>
      </c>
    </row>
    <row r="478" spans="1:7" x14ac:dyDescent="0.25">
      <c r="A478">
        <v>477</v>
      </c>
      <c r="B478">
        <v>480</v>
      </c>
      <c r="C478" s="185" t="s">
        <v>730</v>
      </c>
      <c r="D478" s="185" t="s">
        <v>353</v>
      </c>
      <c r="E478">
        <v>0.72</v>
      </c>
      <c r="F478">
        <v>1.44</v>
      </c>
      <c r="G478">
        <v>27.61</v>
      </c>
    </row>
    <row r="479" spans="1:7" x14ac:dyDescent="0.25">
      <c r="A479">
        <v>478</v>
      </c>
      <c r="B479">
        <v>470</v>
      </c>
      <c r="C479" s="185" t="s">
        <v>1457</v>
      </c>
      <c r="D479" s="185" t="s">
        <v>1451</v>
      </c>
      <c r="E479">
        <v>0.99</v>
      </c>
      <c r="F479">
        <v>1.84</v>
      </c>
      <c r="G479">
        <v>27.59</v>
      </c>
    </row>
    <row r="480" spans="1:7" x14ac:dyDescent="0.25">
      <c r="A480">
        <v>479</v>
      </c>
      <c r="B480">
        <v>481</v>
      </c>
      <c r="C480" s="185" t="s">
        <v>709</v>
      </c>
      <c r="D480" s="185" t="s">
        <v>518</v>
      </c>
      <c r="E480">
        <v>0.67</v>
      </c>
      <c r="F480">
        <v>1.37</v>
      </c>
      <c r="G480">
        <v>27.53</v>
      </c>
    </row>
    <row r="481" spans="1:7" x14ac:dyDescent="0.25">
      <c r="A481">
        <v>480</v>
      </c>
      <c r="B481">
        <v>482</v>
      </c>
      <c r="C481" s="185" t="s">
        <v>538</v>
      </c>
      <c r="D481" s="185" t="s">
        <v>367</v>
      </c>
      <c r="E481">
        <v>0.78</v>
      </c>
      <c r="F481">
        <v>1.54</v>
      </c>
      <c r="G481">
        <v>27.44</v>
      </c>
    </row>
    <row r="482" spans="1:7" x14ac:dyDescent="0.25">
      <c r="A482">
        <v>481</v>
      </c>
      <c r="B482">
        <v>485</v>
      </c>
      <c r="C482" s="185" t="s">
        <v>636</v>
      </c>
      <c r="D482" s="185" t="s">
        <v>331</v>
      </c>
      <c r="E482">
        <v>0.88</v>
      </c>
      <c r="F482">
        <v>1.69</v>
      </c>
      <c r="G482">
        <v>27.35</v>
      </c>
    </row>
    <row r="483" spans="1:7" x14ac:dyDescent="0.25">
      <c r="A483">
        <v>482</v>
      </c>
      <c r="B483">
        <v>460</v>
      </c>
      <c r="C483" s="185" t="s">
        <v>1398</v>
      </c>
      <c r="D483" s="185" t="s">
        <v>546</v>
      </c>
      <c r="E483">
        <v>0.81</v>
      </c>
      <c r="F483">
        <v>1.59</v>
      </c>
      <c r="G483">
        <v>27.31</v>
      </c>
    </row>
    <row r="484" spans="1:7" x14ac:dyDescent="0.25">
      <c r="A484">
        <v>483</v>
      </c>
      <c r="B484">
        <v>487</v>
      </c>
      <c r="C484" s="185" t="s">
        <v>547</v>
      </c>
      <c r="D484" s="185" t="s">
        <v>367</v>
      </c>
      <c r="E484">
        <v>0.87</v>
      </c>
      <c r="F484">
        <v>1.69</v>
      </c>
      <c r="G484">
        <v>27.11</v>
      </c>
    </row>
    <row r="485" spans="1:7" x14ac:dyDescent="0.25">
      <c r="A485">
        <v>484</v>
      </c>
      <c r="B485">
        <v>483</v>
      </c>
      <c r="C485" s="185" t="s">
        <v>1388</v>
      </c>
      <c r="D485" s="185" t="s">
        <v>396</v>
      </c>
      <c r="E485">
        <v>0.83</v>
      </c>
      <c r="F485">
        <v>1.66</v>
      </c>
      <c r="G485">
        <v>26.84</v>
      </c>
    </row>
    <row r="486" spans="1:7" x14ac:dyDescent="0.25">
      <c r="A486">
        <v>485</v>
      </c>
      <c r="B486">
        <v>508</v>
      </c>
      <c r="C486" s="185" t="s">
        <v>720</v>
      </c>
      <c r="D486" s="185" t="s">
        <v>426</v>
      </c>
      <c r="E486">
        <v>1.01</v>
      </c>
      <c r="F486">
        <v>1.91</v>
      </c>
      <c r="G486">
        <v>26.79</v>
      </c>
    </row>
    <row r="487" spans="1:7" x14ac:dyDescent="0.25">
      <c r="A487">
        <v>486</v>
      </c>
      <c r="B487">
        <v>474</v>
      </c>
      <c r="C487" s="185" t="s">
        <v>998</v>
      </c>
      <c r="D487" s="185" t="s">
        <v>626</v>
      </c>
      <c r="E487">
        <v>0.86</v>
      </c>
      <c r="F487">
        <v>1.7</v>
      </c>
      <c r="G487">
        <v>26.78</v>
      </c>
    </row>
    <row r="488" spans="1:7" x14ac:dyDescent="0.25">
      <c r="A488">
        <v>487</v>
      </c>
      <c r="B488">
        <v>488</v>
      </c>
      <c r="C488" s="185" t="s">
        <v>1380</v>
      </c>
      <c r="D488" s="185" t="s">
        <v>467</v>
      </c>
      <c r="E488">
        <v>0.88</v>
      </c>
      <c r="F488">
        <v>1.73</v>
      </c>
      <c r="G488">
        <v>26.75</v>
      </c>
    </row>
    <row r="489" spans="1:7" x14ac:dyDescent="0.25">
      <c r="A489">
        <v>488</v>
      </c>
      <c r="B489">
        <v>489</v>
      </c>
      <c r="C489" s="185" t="s">
        <v>669</v>
      </c>
      <c r="D489" s="185" t="s">
        <v>546</v>
      </c>
      <c r="E489">
        <v>0.78</v>
      </c>
      <c r="F489">
        <v>1.58</v>
      </c>
      <c r="G489">
        <v>26.65</v>
      </c>
    </row>
    <row r="490" spans="1:7" x14ac:dyDescent="0.25">
      <c r="A490">
        <v>489</v>
      </c>
      <c r="B490">
        <v>492</v>
      </c>
      <c r="C490" s="185" t="s">
        <v>674</v>
      </c>
      <c r="D490" s="185" t="s">
        <v>349</v>
      </c>
      <c r="E490">
        <v>0.93</v>
      </c>
      <c r="F490">
        <v>1.82</v>
      </c>
      <c r="G490">
        <v>26.48</v>
      </c>
    </row>
    <row r="491" spans="1:7" x14ac:dyDescent="0.25">
      <c r="A491">
        <v>490</v>
      </c>
      <c r="B491">
        <v>493</v>
      </c>
      <c r="C491" s="185" t="s">
        <v>829</v>
      </c>
      <c r="D491" s="185" t="s">
        <v>518</v>
      </c>
      <c r="E491">
        <v>0.86</v>
      </c>
      <c r="F491">
        <v>1.72</v>
      </c>
      <c r="G491">
        <v>26.47</v>
      </c>
    </row>
    <row r="492" spans="1:7" x14ac:dyDescent="0.25">
      <c r="A492">
        <v>491</v>
      </c>
      <c r="B492">
        <v>500</v>
      </c>
      <c r="C492" s="185" t="s">
        <v>587</v>
      </c>
      <c r="D492" s="185" t="s">
        <v>313</v>
      </c>
      <c r="E492">
        <v>0.84</v>
      </c>
      <c r="F492">
        <v>1.69</v>
      </c>
      <c r="G492">
        <v>26.39</v>
      </c>
    </row>
    <row r="493" spans="1:7" x14ac:dyDescent="0.25">
      <c r="A493">
        <v>492</v>
      </c>
      <c r="B493">
        <v>496</v>
      </c>
      <c r="C493" s="185" t="s">
        <v>826</v>
      </c>
      <c r="D493" s="185" t="s">
        <v>349</v>
      </c>
      <c r="E493">
        <v>1.01</v>
      </c>
      <c r="F493">
        <v>1.95</v>
      </c>
      <c r="G493">
        <v>26.25</v>
      </c>
    </row>
    <row r="494" spans="1:7" x14ac:dyDescent="0.25">
      <c r="A494">
        <v>493</v>
      </c>
      <c r="B494">
        <v>497</v>
      </c>
      <c r="C494" s="185" t="s">
        <v>693</v>
      </c>
      <c r="D494" s="185" t="s">
        <v>541</v>
      </c>
      <c r="E494">
        <v>0.94</v>
      </c>
      <c r="F494">
        <v>1.85</v>
      </c>
      <c r="G494">
        <v>26.19</v>
      </c>
    </row>
    <row r="495" spans="1:7" x14ac:dyDescent="0.25">
      <c r="A495">
        <v>494</v>
      </c>
      <c r="B495">
        <v>476</v>
      </c>
      <c r="C495" s="185" t="s">
        <v>756</v>
      </c>
      <c r="D495" s="185" t="s">
        <v>431</v>
      </c>
      <c r="E495">
        <v>0.76</v>
      </c>
      <c r="F495">
        <v>1.6</v>
      </c>
      <c r="G495">
        <v>25.98</v>
      </c>
    </row>
    <row r="496" spans="1:7" x14ac:dyDescent="0.25">
      <c r="A496">
        <v>495</v>
      </c>
      <c r="B496">
        <v>491</v>
      </c>
      <c r="C496" s="185" t="s">
        <v>1505</v>
      </c>
      <c r="D496" s="185" t="s">
        <v>447</v>
      </c>
      <c r="E496">
        <v>0.94</v>
      </c>
      <c r="F496">
        <v>1.87</v>
      </c>
      <c r="G496">
        <v>25.84</v>
      </c>
    </row>
    <row r="497" spans="1:7" x14ac:dyDescent="0.25">
      <c r="A497">
        <v>496</v>
      </c>
      <c r="B497">
        <v>499</v>
      </c>
      <c r="C497" s="185" t="s">
        <v>619</v>
      </c>
      <c r="D497" s="185" t="s">
        <v>609</v>
      </c>
      <c r="E497">
        <v>0.88</v>
      </c>
      <c r="F497">
        <v>1.79</v>
      </c>
      <c r="G497">
        <v>25.74</v>
      </c>
    </row>
    <row r="498" spans="1:7" x14ac:dyDescent="0.25">
      <c r="A498">
        <v>497</v>
      </c>
      <c r="B498">
        <v>501</v>
      </c>
      <c r="C498" s="185" t="s">
        <v>1378</v>
      </c>
      <c r="D498" s="185" t="s">
        <v>353</v>
      </c>
      <c r="E498">
        <v>0.88</v>
      </c>
      <c r="F498">
        <v>1.81</v>
      </c>
      <c r="G498">
        <v>25.51</v>
      </c>
    </row>
    <row r="499" spans="1:7" x14ac:dyDescent="0.25">
      <c r="A499">
        <v>498</v>
      </c>
      <c r="B499">
        <v>484</v>
      </c>
      <c r="C499" s="185" t="s">
        <v>733</v>
      </c>
      <c r="D499" s="185" t="s">
        <v>541</v>
      </c>
      <c r="E499">
        <v>0.92</v>
      </c>
      <c r="F499">
        <v>1.86</v>
      </c>
      <c r="G499">
        <v>25.45</v>
      </c>
    </row>
    <row r="500" spans="1:7" x14ac:dyDescent="0.25">
      <c r="A500">
        <v>499</v>
      </c>
      <c r="B500">
        <v>495</v>
      </c>
      <c r="C500" s="185" t="s">
        <v>1504</v>
      </c>
      <c r="D500" s="185" t="s">
        <v>447</v>
      </c>
      <c r="E500">
        <v>0.8</v>
      </c>
      <c r="F500">
        <v>1.7</v>
      </c>
      <c r="G500">
        <v>25.4</v>
      </c>
    </row>
    <row r="501" spans="1:7" x14ac:dyDescent="0.25">
      <c r="A501">
        <v>500</v>
      </c>
      <c r="B501">
        <v>504</v>
      </c>
      <c r="C501" s="185" t="s">
        <v>616</v>
      </c>
      <c r="D501" s="185" t="s">
        <v>546</v>
      </c>
      <c r="E501">
        <v>0.72</v>
      </c>
      <c r="F501">
        <v>1.57</v>
      </c>
      <c r="G501">
        <v>25.38</v>
      </c>
    </row>
    <row r="502" spans="1:7" x14ac:dyDescent="0.25">
      <c r="A502">
        <v>501</v>
      </c>
      <c r="B502">
        <v>512</v>
      </c>
      <c r="C502" s="185" t="s">
        <v>1377</v>
      </c>
      <c r="D502" s="185" t="s">
        <v>546</v>
      </c>
      <c r="E502">
        <v>0.81</v>
      </c>
      <c r="F502">
        <v>1.71</v>
      </c>
      <c r="G502">
        <v>25.3</v>
      </c>
    </row>
    <row r="503" spans="1:7" x14ac:dyDescent="0.25">
      <c r="A503">
        <v>502</v>
      </c>
      <c r="B503">
        <v>511</v>
      </c>
      <c r="C503" s="185" t="s">
        <v>834</v>
      </c>
      <c r="D503" s="185" t="s">
        <v>400</v>
      </c>
      <c r="E503">
        <v>0.89</v>
      </c>
      <c r="F503">
        <v>1.85</v>
      </c>
      <c r="G503">
        <v>25.19</v>
      </c>
    </row>
    <row r="504" spans="1:7" x14ac:dyDescent="0.25">
      <c r="A504">
        <v>503</v>
      </c>
      <c r="B504">
        <v>503</v>
      </c>
      <c r="C504" s="185" t="s">
        <v>736</v>
      </c>
      <c r="D504" s="185" t="s">
        <v>518</v>
      </c>
      <c r="E504">
        <v>0.7</v>
      </c>
      <c r="F504">
        <v>1.55</v>
      </c>
      <c r="G504">
        <v>25.18</v>
      </c>
    </row>
    <row r="505" spans="1:7" x14ac:dyDescent="0.25">
      <c r="A505">
        <v>504</v>
      </c>
      <c r="B505">
        <v>490</v>
      </c>
      <c r="C505" s="185" t="s">
        <v>675</v>
      </c>
      <c r="D505" s="185" t="s">
        <v>400</v>
      </c>
      <c r="E505">
        <v>0.88</v>
      </c>
      <c r="F505">
        <v>1.83</v>
      </c>
      <c r="G505">
        <v>25.12</v>
      </c>
    </row>
    <row r="506" spans="1:7" x14ac:dyDescent="0.25">
      <c r="A506">
        <v>505</v>
      </c>
      <c r="B506">
        <v>506</v>
      </c>
      <c r="C506" s="185" t="s">
        <v>987</v>
      </c>
      <c r="D506" s="185" t="s">
        <v>626</v>
      </c>
      <c r="E506">
        <v>0.68</v>
      </c>
      <c r="F506">
        <v>1.55</v>
      </c>
      <c r="G506">
        <v>24.82</v>
      </c>
    </row>
    <row r="507" spans="1:7" x14ac:dyDescent="0.25">
      <c r="A507">
        <v>506</v>
      </c>
      <c r="B507">
        <v>507</v>
      </c>
      <c r="C507" s="185" t="s">
        <v>607</v>
      </c>
      <c r="D507" s="185" t="s">
        <v>331</v>
      </c>
      <c r="E507">
        <v>0.72</v>
      </c>
      <c r="F507">
        <v>1.61</v>
      </c>
      <c r="G507">
        <v>24.71</v>
      </c>
    </row>
    <row r="508" spans="1:7" x14ac:dyDescent="0.25">
      <c r="A508">
        <v>507</v>
      </c>
      <c r="B508">
        <v>510</v>
      </c>
      <c r="C508" s="185" t="s">
        <v>648</v>
      </c>
      <c r="D508" s="185" t="s">
        <v>367</v>
      </c>
      <c r="E508">
        <v>0.79</v>
      </c>
      <c r="F508">
        <v>1.75</v>
      </c>
      <c r="G508">
        <v>24.39</v>
      </c>
    </row>
    <row r="509" spans="1:7" x14ac:dyDescent="0.25">
      <c r="A509">
        <v>508</v>
      </c>
      <c r="B509">
        <v>494</v>
      </c>
      <c r="C509" s="185" t="s">
        <v>672</v>
      </c>
      <c r="D509" s="185" t="s">
        <v>426</v>
      </c>
      <c r="E509">
        <v>0.95</v>
      </c>
      <c r="F509">
        <v>2</v>
      </c>
      <c r="G509">
        <v>24.2</v>
      </c>
    </row>
    <row r="510" spans="1:7" x14ac:dyDescent="0.25">
      <c r="A510">
        <v>509</v>
      </c>
      <c r="B510">
        <v>514</v>
      </c>
      <c r="C510" s="185" t="s">
        <v>673</v>
      </c>
      <c r="D510" s="185" t="s">
        <v>518</v>
      </c>
      <c r="E510">
        <v>0.69</v>
      </c>
      <c r="F510">
        <v>1.61</v>
      </c>
      <c r="G510">
        <v>23.9</v>
      </c>
    </row>
    <row r="511" spans="1:7" x14ac:dyDescent="0.25">
      <c r="A511">
        <v>510</v>
      </c>
      <c r="B511">
        <v>528</v>
      </c>
      <c r="C511" s="185" t="s">
        <v>864</v>
      </c>
      <c r="D511" s="185" t="s">
        <v>426</v>
      </c>
      <c r="E511">
        <v>0.82</v>
      </c>
      <c r="F511">
        <v>1.83</v>
      </c>
      <c r="G511">
        <v>23.9</v>
      </c>
    </row>
    <row r="512" spans="1:7" x14ac:dyDescent="0.25">
      <c r="A512">
        <v>511</v>
      </c>
      <c r="B512">
        <v>515</v>
      </c>
      <c r="C512" s="185" t="s">
        <v>676</v>
      </c>
      <c r="D512" s="185" t="s">
        <v>331</v>
      </c>
      <c r="E512">
        <v>0.67</v>
      </c>
      <c r="F512">
        <v>1.59</v>
      </c>
      <c r="G512">
        <v>23.85</v>
      </c>
    </row>
    <row r="513" spans="1:7" x14ac:dyDescent="0.25">
      <c r="A513">
        <v>512</v>
      </c>
      <c r="B513">
        <v>516</v>
      </c>
      <c r="C513" s="185" t="s">
        <v>1383</v>
      </c>
      <c r="D513" s="185" t="s">
        <v>467</v>
      </c>
      <c r="E513">
        <v>0.82</v>
      </c>
      <c r="F513">
        <v>1.83</v>
      </c>
      <c r="G513">
        <v>23.77</v>
      </c>
    </row>
    <row r="514" spans="1:7" x14ac:dyDescent="0.25">
      <c r="A514">
        <v>513</v>
      </c>
      <c r="B514">
        <v>517</v>
      </c>
      <c r="C514" s="185" t="s">
        <v>1454</v>
      </c>
      <c r="D514" s="185" t="s">
        <v>1451</v>
      </c>
      <c r="E514">
        <v>0.98</v>
      </c>
      <c r="F514">
        <v>2.08</v>
      </c>
      <c r="G514">
        <v>23.74</v>
      </c>
    </row>
    <row r="515" spans="1:7" x14ac:dyDescent="0.25">
      <c r="A515">
        <v>514</v>
      </c>
      <c r="B515">
        <v>505</v>
      </c>
      <c r="C515" s="185" t="s">
        <v>849</v>
      </c>
      <c r="D515" s="185" t="s">
        <v>609</v>
      </c>
      <c r="E515">
        <v>0.7</v>
      </c>
      <c r="F515">
        <v>1.65</v>
      </c>
      <c r="G515">
        <v>23.66</v>
      </c>
    </row>
    <row r="516" spans="1:7" x14ac:dyDescent="0.25">
      <c r="A516">
        <v>515</v>
      </c>
      <c r="B516">
        <v>525</v>
      </c>
      <c r="C516" s="185" t="s">
        <v>1506</v>
      </c>
      <c r="D516" s="185" t="s">
        <v>426</v>
      </c>
      <c r="E516">
        <v>0.78</v>
      </c>
      <c r="F516">
        <v>1.78</v>
      </c>
      <c r="G516">
        <v>23.56</v>
      </c>
    </row>
    <row r="517" spans="1:7" x14ac:dyDescent="0.25">
      <c r="A517">
        <v>516</v>
      </c>
      <c r="B517">
        <v>509</v>
      </c>
      <c r="C517" s="185" t="s">
        <v>1456</v>
      </c>
      <c r="D517" s="185" t="s">
        <v>1451</v>
      </c>
      <c r="E517">
        <v>0.9</v>
      </c>
      <c r="F517">
        <v>1.96</v>
      </c>
      <c r="G517">
        <v>23.54</v>
      </c>
    </row>
    <row r="518" spans="1:7" x14ac:dyDescent="0.25">
      <c r="A518">
        <v>517</v>
      </c>
      <c r="B518">
        <v>518</v>
      </c>
      <c r="C518" s="185" t="s">
        <v>727</v>
      </c>
      <c r="D518" s="185" t="s">
        <v>353</v>
      </c>
      <c r="E518">
        <v>0.63</v>
      </c>
      <c r="F518">
        <v>1.55</v>
      </c>
      <c r="G518">
        <v>23.4</v>
      </c>
    </row>
    <row r="519" spans="1:7" x14ac:dyDescent="0.25">
      <c r="A519">
        <v>518</v>
      </c>
      <c r="B519">
        <v>520</v>
      </c>
      <c r="C519" s="185" t="s">
        <v>540</v>
      </c>
      <c r="D519" s="185" t="s">
        <v>541</v>
      </c>
      <c r="E519">
        <v>1.03</v>
      </c>
      <c r="F519">
        <v>2.1800000000000002</v>
      </c>
      <c r="G519">
        <v>23.31</v>
      </c>
    </row>
    <row r="520" spans="1:7" x14ac:dyDescent="0.25">
      <c r="A520">
        <v>519</v>
      </c>
      <c r="B520">
        <v>498</v>
      </c>
      <c r="C520" s="185" t="s">
        <v>831</v>
      </c>
      <c r="D520" s="185" t="s">
        <v>351</v>
      </c>
      <c r="E520">
        <v>0.99</v>
      </c>
      <c r="F520">
        <v>2.12</v>
      </c>
      <c r="G520">
        <v>23.3</v>
      </c>
    </row>
    <row r="521" spans="1:7" x14ac:dyDescent="0.25">
      <c r="A521">
        <v>520</v>
      </c>
      <c r="B521">
        <v>521</v>
      </c>
      <c r="C521" s="185" t="s">
        <v>543</v>
      </c>
      <c r="D521" s="185" t="s">
        <v>383</v>
      </c>
      <c r="E521">
        <v>0.84</v>
      </c>
      <c r="F521">
        <v>1.91</v>
      </c>
      <c r="G521">
        <v>23.09</v>
      </c>
    </row>
    <row r="522" spans="1:7" x14ac:dyDescent="0.25">
      <c r="A522">
        <v>521</v>
      </c>
      <c r="B522">
        <v>526</v>
      </c>
      <c r="C522" s="185" t="s">
        <v>621</v>
      </c>
      <c r="D522" s="185" t="s">
        <v>546</v>
      </c>
      <c r="E522">
        <v>0.76</v>
      </c>
      <c r="F522">
        <v>1.78</v>
      </c>
      <c r="G522">
        <v>23.07</v>
      </c>
    </row>
    <row r="523" spans="1:7" x14ac:dyDescent="0.25">
      <c r="A523">
        <v>522</v>
      </c>
      <c r="B523">
        <v>522</v>
      </c>
      <c r="C523" s="185" t="s">
        <v>1461</v>
      </c>
      <c r="D523" s="185" t="s">
        <v>1451</v>
      </c>
      <c r="E523">
        <v>1</v>
      </c>
      <c r="F523">
        <v>2.16</v>
      </c>
      <c r="G523">
        <v>22.97</v>
      </c>
    </row>
    <row r="524" spans="1:7" x14ac:dyDescent="0.25">
      <c r="A524">
        <v>523</v>
      </c>
      <c r="B524">
        <v>529</v>
      </c>
      <c r="C524" s="185" t="s">
        <v>1462</v>
      </c>
      <c r="D524" s="185" t="s">
        <v>1451</v>
      </c>
      <c r="E524">
        <v>0.9</v>
      </c>
      <c r="F524">
        <v>2.0099999999999998</v>
      </c>
      <c r="G524">
        <v>22.97</v>
      </c>
    </row>
    <row r="525" spans="1:7" x14ac:dyDescent="0.25">
      <c r="A525">
        <v>524</v>
      </c>
      <c r="B525">
        <v>523</v>
      </c>
      <c r="C525" s="185" t="s">
        <v>1460</v>
      </c>
      <c r="D525" s="185" t="s">
        <v>1451</v>
      </c>
      <c r="E525">
        <v>0.93</v>
      </c>
      <c r="F525">
        <v>2.06</v>
      </c>
      <c r="G525">
        <v>22.94</v>
      </c>
    </row>
    <row r="526" spans="1:7" x14ac:dyDescent="0.25">
      <c r="A526">
        <v>525</v>
      </c>
      <c r="B526">
        <v>502</v>
      </c>
      <c r="C526" s="185" t="s">
        <v>762</v>
      </c>
      <c r="D526" s="185" t="s">
        <v>426</v>
      </c>
      <c r="E526">
        <v>0.94</v>
      </c>
      <c r="F526">
        <v>2.0699999999999998</v>
      </c>
      <c r="G526">
        <v>22.86</v>
      </c>
    </row>
    <row r="527" spans="1:7" x14ac:dyDescent="0.25">
      <c r="A527">
        <v>526</v>
      </c>
      <c r="B527">
        <v>531</v>
      </c>
      <c r="C527" s="185" t="s">
        <v>759</v>
      </c>
      <c r="D527" s="185" t="s">
        <v>541</v>
      </c>
      <c r="E527">
        <v>0.87</v>
      </c>
      <c r="F527">
        <v>1.98</v>
      </c>
      <c r="G527">
        <v>22.7</v>
      </c>
    </row>
    <row r="528" spans="1:7" x14ac:dyDescent="0.25">
      <c r="A528">
        <v>527</v>
      </c>
      <c r="B528">
        <v>527</v>
      </c>
      <c r="C528" s="185" t="s">
        <v>848</v>
      </c>
      <c r="D528" s="185" t="s">
        <v>609</v>
      </c>
      <c r="E528">
        <v>0.61</v>
      </c>
      <c r="F528">
        <v>1.56</v>
      </c>
      <c r="G528">
        <v>22.66</v>
      </c>
    </row>
    <row r="529" spans="1:7" x14ac:dyDescent="0.25">
      <c r="A529">
        <v>528</v>
      </c>
      <c r="B529">
        <v>535</v>
      </c>
      <c r="C529" s="185" t="s">
        <v>694</v>
      </c>
      <c r="D529" s="185" t="s">
        <v>431</v>
      </c>
      <c r="E529">
        <v>0.88</v>
      </c>
      <c r="F529">
        <v>2.0099999999999998</v>
      </c>
      <c r="G529">
        <v>22.42</v>
      </c>
    </row>
    <row r="530" spans="1:7" x14ac:dyDescent="0.25">
      <c r="A530">
        <v>529</v>
      </c>
      <c r="B530">
        <v>513</v>
      </c>
      <c r="C530" s="185" t="s">
        <v>661</v>
      </c>
      <c r="D530" s="185" t="s">
        <v>426</v>
      </c>
      <c r="E530">
        <v>0.91</v>
      </c>
      <c r="F530">
        <v>2.0699999999999998</v>
      </c>
      <c r="G530">
        <v>22.35</v>
      </c>
    </row>
    <row r="531" spans="1:7" x14ac:dyDescent="0.25">
      <c r="A531">
        <v>530</v>
      </c>
      <c r="B531">
        <v>524</v>
      </c>
      <c r="C531" s="185" t="s">
        <v>761</v>
      </c>
      <c r="D531" s="185" t="s">
        <v>541</v>
      </c>
      <c r="E531">
        <v>0.97</v>
      </c>
      <c r="F531">
        <v>2.17</v>
      </c>
      <c r="G531">
        <v>22.17</v>
      </c>
    </row>
    <row r="532" spans="1:7" x14ac:dyDescent="0.25">
      <c r="A532">
        <v>531</v>
      </c>
      <c r="B532">
        <v>530</v>
      </c>
      <c r="C532" s="185" t="s">
        <v>711</v>
      </c>
      <c r="D532" s="185" t="s">
        <v>518</v>
      </c>
      <c r="E532">
        <v>0.56000000000000005</v>
      </c>
      <c r="F532">
        <v>1.52</v>
      </c>
      <c r="G532">
        <v>22</v>
      </c>
    </row>
    <row r="533" spans="1:7" x14ac:dyDescent="0.25">
      <c r="A533">
        <v>532</v>
      </c>
      <c r="B533">
        <v>533</v>
      </c>
      <c r="C533" s="185" t="s">
        <v>750</v>
      </c>
      <c r="D533" s="185" t="s">
        <v>626</v>
      </c>
      <c r="E533">
        <v>0.65</v>
      </c>
      <c r="F533">
        <v>1.7</v>
      </c>
      <c r="G533">
        <v>21.62</v>
      </c>
    </row>
    <row r="534" spans="1:7" x14ac:dyDescent="0.25">
      <c r="A534">
        <v>533</v>
      </c>
      <c r="B534">
        <v>534</v>
      </c>
      <c r="C534" s="185" t="s">
        <v>582</v>
      </c>
      <c r="D534" s="185" t="s">
        <v>383</v>
      </c>
      <c r="E534">
        <v>0.9</v>
      </c>
      <c r="F534">
        <v>2.12</v>
      </c>
      <c r="G534">
        <v>21.53</v>
      </c>
    </row>
    <row r="535" spans="1:7" x14ac:dyDescent="0.25">
      <c r="A535">
        <v>534</v>
      </c>
      <c r="B535">
        <v>532</v>
      </c>
      <c r="C535" s="185" t="s">
        <v>618</v>
      </c>
      <c r="D535" s="185" t="s">
        <v>593</v>
      </c>
      <c r="E535">
        <v>0.56999999999999995</v>
      </c>
      <c r="F535">
        <v>1.58</v>
      </c>
      <c r="G535">
        <v>21.36</v>
      </c>
    </row>
    <row r="536" spans="1:7" x14ac:dyDescent="0.25">
      <c r="A536">
        <v>535</v>
      </c>
      <c r="B536">
        <v>549</v>
      </c>
      <c r="C536" s="185" t="s">
        <v>739</v>
      </c>
      <c r="D536" s="185" t="s">
        <v>447</v>
      </c>
      <c r="E536">
        <v>0.6</v>
      </c>
      <c r="F536">
        <v>1.65</v>
      </c>
      <c r="G536">
        <v>21.16</v>
      </c>
    </row>
    <row r="537" spans="1:7" x14ac:dyDescent="0.25">
      <c r="A537">
        <v>536</v>
      </c>
      <c r="B537">
        <v>536</v>
      </c>
      <c r="C537" s="185" t="s">
        <v>1385</v>
      </c>
      <c r="D537" s="185" t="s">
        <v>349</v>
      </c>
      <c r="E537">
        <v>0.75</v>
      </c>
      <c r="F537">
        <v>1.9</v>
      </c>
      <c r="G537">
        <v>21.04</v>
      </c>
    </row>
    <row r="538" spans="1:7" x14ac:dyDescent="0.25">
      <c r="A538">
        <v>537</v>
      </c>
      <c r="B538">
        <v>550</v>
      </c>
      <c r="C538" s="185" t="s">
        <v>723</v>
      </c>
      <c r="D538" s="185" t="s">
        <v>609</v>
      </c>
      <c r="E538">
        <v>0.66</v>
      </c>
      <c r="F538">
        <v>1.76</v>
      </c>
      <c r="G538">
        <v>20.98</v>
      </c>
    </row>
    <row r="539" spans="1:7" x14ac:dyDescent="0.25">
      <c r="A539">
        <v>538</v>
      </c>
      <c r="B539">
        <v>537</v>
      </c>
      <c r="C539" s="185" t="s">
        <v>1396</v>
      </c>
      <c r="D539" s="185" t="s">
        <v>609</v>
      </c>
      <c r="E539">
        <v>0.68</v>
      </c>
      <c r="F539">
        <v>1.79</v>
      </c>
      <c r="G539">
        <v>20.97</v>
      </c>
    </row>
    <row r="540" spans="1:7" x14ac:dyDescent="0.25">
      <c r="A540">
        <v>539</v>
      </c>
      <c r="B540">
        <v>538</v>
      </c>
      <c r="C540" s="185" t="s">
        <v>584</v>
      </c>
      <c r="D540" s="185" t="s">
        <v>383</v>
      </c>
      <c r="E540">
        <v>0.81</v>
      </c>
      <c r="F540">
        <v>2.0099999999999998</v>
      </c>
      <c r="G540">
        <v>20.91</v>
      </c>
    </row>
    <row r="541" spans="1:7" x14ac:dyDescent="0.25">
      <c r="A541">
        <v>540</v>
      </c>
      <c r="B541">
        <v>519</v>
      </c>
      <c r="C541" s="185" t="s">
        <v>557</v>
      </c>
      <c r="D541" s="185" t="s">
        <v>396</v>
      </c>
      <c r="E541">
        <v>0.94</v>
      </c>
      <c r="F541">
        <v>2.2200000000000002</v>
      </c>
      <c r="G541">
        <v>20.88</v>
      </c>
    </row>
    <row r="542" spans="1:7" x14ac:dyDescent="0.25">
      <c r="A542">
        <v>541</v>
      </c>
      <c r="B542">
        <v>539</v>
      </c>
      <c r="C542" s="185" t="s">
        <v>591</v>
      </c>
      <c r="D542" s="185" t="s">
        <v>383</v>
      </c>
      <c r="E542">
        <v>0.85</v>
      </c>
      <c r="F542">
        <v>2.08</v>
      </c>
      <c r="G542">
        <v>20.88</v>
      </c>
    </row>
    <row r="543" spans="1:7" x14ac:dyDescent="0.25">
      <c r="A543">
        <v>542</v>
      </c>
      <c r="B543">
        <v>540</v>
      </c>
      <c r="C543" s="185" t="s">
        <v>706</v>
      </c>
      <c r="D543" s="185" t="s">
        <v>541</v>
      </c>
      <c r="E543">
        <v>0.73</v>
      </c>
      <c r="F543">
        <v>1.9</v>
      </c>
      <c r="G543">
        <v>20.8</v>
      </c>
    </row>
    <row r="544" spans="1:7" x14ac:dyDescent="0.25">
      <c r="A544">
        <v>543</v>
      </c>
      <c r="B544">
        <v>541</v>
      </c>
      <c r="C544" s="185" t="s">
        <v>778</v>
      </c>
      <c r="D544" s="185" t="s">
        <v>541</v>
      </c>
      <c r="E544">
        <v>0.8</v>
      </c>
      <c r="F544">
        <v>2.0099999999999998</v>
      </c>
      <c r="G544">
        <v>20.71</v>
      </c>
    </row>
    <row r="545" spans="1:7" x14ac:dyDescent="0.25">
      <c r="A545">
        <v>544</v>
      </c>
      <c r="B545">
        <v>542</v>
      </c>
      <c r="C545" s="185" t="s">
        <v>748</v>
      </c>
      <c r="D545" s="185" t="s">
        <v>626</v>
      </c>
      <c r="E545">
        <v>0.72</v>
      </c>
      <c r="F545">
        <v>1.93</v>
      </c>
      <c r="G545">
        <v>20.11</v>
      </c>
    </row>
    <row r="546" spans="1:7" x14ac:dyDescent="0.25">
      <c r="A546">
        <v>545</v>
      </c>
      <c r="B546">
        <v>543</v>
      </c>
      <c r="C546" s="185" t="s">
        <v>684</v>
      </c>
      <c r="D546" s="185" t="s">
        <v>467</v>
      </c>
      <c r="E546">
        <v>0.81</v>
      </c>
      <c r="F546">
        <v>2.0699999999999998</v>
      </c>
      <c r="G546">
        <v>20.11</v>
      </c>
    </row>
    <row r="547" spans="1:7" x14ac:dyDescent="0.25">
      <c r="A547">
        <v>546</v>
      </c>
      <c r="B547">
        <v>544</v>
      </c>
      <c r="C547" s="185" t="s">
        <v>737</v>
      </c>
      <c r="D547" s="185" t="s">
        <v>541</v>
      </c>
      <c r="E547">
        <v>0.72</v>
      </c>
      <c r="F547">
        <v>1.92</v>
      </c>
      <c r="G547">
        <v>20.100000000000001</v>
      </c>
    </row>
    <row r="548" spans="1:7" x14ac:dyDescent="0.25">
      <c r="A548">
        <v>547</v>
      </c>
      <c r="B548">
        <v>545</v>
      </c>
      <c r="C548" s="185" t="s">
        <v>1433</v>
      </c>
      <c r="D548" s="185" t="s">
        <v>1417</v>
      </c>
      <c r="E548">
        <v>0.55000000000000004</v>
      </c>
      <c r="F548">
        <v>1.65</v>
      </c>
      <c r="G548">
        <v>19.93</v>
      </c>
    </row>
    <row r="549" spans="1:7" x14ac:dyDescent="0.25">
      <c r="A549">
        <v>548</v>
      </c>
      <c r="B549">
        <v>546</v>
      </c>
      <c r="C549" s="185" t="s">
        <v>615</v>
      </c>
      <c r="D549" s="185" t="s">
        <v>383</v>
      </c>
      <c r="E549">
        <v>0.86</v>
      </c>
      <c r="F549">
        <v>2.17</v>
      </c>
      <c r="G549">
        <v>19.899999999999999</v>
      </c>
    </row>
    <row r="550" spans="1:7" x14ac:dyDescent="0.25">
      <c r="A550">
        <v>549</v>
      </c>
      <c r="B550">
        <v>547</v>
      </c>
      <c r="C550" s="185" t="s">
        <v>602</v>
      </c>
      <c r="D550" s="185" t="s">
        <v>383</v>
      </c>
      <c r="E550">
        <v>0.74</v>
      </c>
      <c r="F550">
        <v>1.97</v>
      </c>
      <c r="G550">
        <v>19.86</v>
      </c>
    </row>
    <row r="551" spans="1:7" x14ac:dyDescent="0.25">
      <c r="A551">
        <v>550</v>
      </c>
      <c r="B551">
        <v>568</v>
      </c>
      <c r="C551" s="185" t="s">
        <v>779</v>
      </c>
      <c r="D551" s="185" t="s">
        <v>541</v>
      </c>
      <c r="E551">
        <v>0.77</v>
      </c>
      <c r="F551">
        <v>2.06</v>
      </c>
      <c r="G551">
        <v>19.45</v>
      </c>
    </row>
    <row r="552" spans="1:7" x14ac:dyDescent="0.25">
      <c r="A552">
        <v>551</v>
      </c>
      <c r="B552">
        <v>551</v>
      </c>
      <c r="C552" s="185" t="s">
        <v>647</v>
      </c>
      <c r="D552" s="185" t="s">
        <v>593</v>
      </c>
      <c r="E552">
        <v>0.49</v>
      </c>
      <c r="F552">
        <v>1.57</v>
      </c>
      <c r="G552">
        <v>19.43</v>
      </c>
    </row>
    <row r="553" spans="1:7" x14ac:dyDescent="0.25">
      <c r="A553">
        <v>552</v>
      </c>
      <c r="B553">
        <v>557</v>
      </c>
      <c r="C553" s="185" t="s">
        <v>744</v>
      </c>
      <c r="D553" s="185" t="s">
        <v>431</v>
      </c>
      <c r="E553">
        <v>0.62</v>
      </c>
      <c r="F553">
        <v>1.8</v>
      </c>
      <c r="G553">
        <v>19.36</v>
      </c>
    </row>
    <row r="554" spans="1:7" x14ac:dyDescent="0.25">
      <c r="A554">
        <v>553</v>
      </c>
      <c r="B554">
        <v>555</v>
      </c>
      <c r="C554" s="185" t="s">
        <v>1459</v>
      </c>
      <c r="D554" s="185" t="s">
        <v>1451</v>
      </c>
      <c r="E554">
        <v>0.73</v>
      </c>
      <c r="F554">
        <v>2.0099999999999998</v>
      </c>
      <c r="G554">
        <v>19.170000000000002</v>
      </c>
    </row>
    <row r="555" spans="1:7" x14ac:dyDescent="0.25">
      <c r="A555">
        <v>554</v>
      </c>
      <c r="B555">
        <v>556</v>
      </c>
      <c r="C555" s="185" t="s">
        <v>571</v>
      </c>
      <c r="D555" s="185" t="s">
        <v>626</v>
      </c>
      <c r="E555">
        <v>0.63</v>
      </c>
      <c r="F555">
        <v>1.84</v>
      </c>
      <c r="G555">
        <v>19.149999999999999</v>
      </c>
    </row>
    <row r="556" spans="1:7" x14ac:dyDescent="0.25">
      <c r="A556">
        <v>555</v>
      </c>
      <c r="B556">
        <v>554</v>
      </c>
      <c r="C556" s="185" t="s">
        <v>700</v>
      </c>
      <c r="D556" s="185" t="s">
        <v>541</v>
      </c>
      <c r="E556">
        <v>0.71</v>
      </c>
      <c r="F556">
        <v>1.98</v>
      </c>
      <c r="G556">
        <v>19.100000000000001</v>
      </c>
    </row>
    <row r="557" spans="1:7" x14ac:dyDescent="0.25">
      <c r="A557">
        <v>556</v>
      </c>
      <c r="B557">
        <v>558</v>
      </c>
      <c r="C557" s="185" t="s">
        <v>772</v>
      </c>
      <c r="D557" s="185" t="s">
        <v>747</v>
      </c>
      <c r="E557">
        <v>0.67</v>
      </c>
      <c r="F557">
        <v>1.93</v>
      </c>
      <c r="G557">
        <v>18.87</v>
      </c>
    </row>
    <row r="558" spans="1:7" x14ac:dyDescent="0.25">
      <c r="A558">
        <v>557</v>
      </c>
      <c r="B558">
        <v>548</v>
      </c>
      <c r="C558" s="185" t="s">
        <v>722</v>
      </c>
      <c r="D558" s="185" t="s">
        <v>593</v>
      </c>
      <c r="E558">
        <v>0.48</v>
      </c>
      <c r="F558">
        <v>1.6</v>
      </c>
      <c r="G558">
        <v>18.690000000000001</v>
      </c>
    </row>
    <row r="559" spans="1:7" x14ac:dyDescent="0.25">
      <c r="A559">
        <v>558</v>
      </c>
      <c r="B559">
        <v>559</v>
      </c>
      <c r="C559" s="185" t="s">
        <v>646</v>
      </c>
      <c r="D559" s="185" t="s">
        <v>383</v>
      </c>
      <c r="E559">
        <v>1</v>
      </c>
      <c r="F559">
        <v>2.5099999999999998</v>
      </c>
      <c r="G559">
        <v>18.63</v>
      </c>
    </row>
    <row r="560" spans="1:7" x14ac:dyDescent="0.25">
      <c r="A560">
        <v>559</v>
      </c>
      <c r="B560">
        <v>560</v>
      </c>
      <c r="C560" s="185" t="s">
        <v>1395</v>
      </c>
      <c r="D560" s="185" t="s">
        <v>518</v>
      </c>
      <c r="E560">
        <v>0.54</v>
      </c>
      <c r="F560">
        <v>1.73</v>
      </c>
      <c r="G560">
        <v>18.59</v>
      </c>
    </row>
    <row r="561" spans="1:7" x14ac:dyDescent="0.25">
      <c r="A561">
        <v>560</v>
      </c>
      <c r="B561">
        <v>553</v>
      </c>
      <c r="C561" s="185" t="s">
        <v>738</v>
      </c>
      <c r="D561" s="185" t="s">
        <v>541</v>
      </c>
      <c r="E561">
        <v>0.64</v>
      </c>
      <c r="F561">
        <v>1.9</v>
      </c>
      <c r="G561">
        <v>18.52</v>
      </c>
    </row>
    <row r="562" spans="1:7" x14ac:dyDescent="0.25">
      <c r="A562">
        <v>561</v>
      </c>
      <c r="B562">
        <v>561</v>
      </c>
      <c r="C562" s="185" t="s">
        <v>1458</v>
      </c>
      <c r="D562" s="185" t="s">
        <v>1451</v>
      </c>
      <c r="E562">
        <v>0.85</v>
      </c>
      <c r="F562">
        <v>2.2799999999999998</v>
      </c>
      <c r="G562">
        <v>18.34</v>
      </c>
    </row>
    <row r="563" spans="1:7" x14ac:dyDescent="0.25">
      <c r="A563">
        <v>562</v>
      </c>
      <c r="B563">
        <v>562</v>
      </c>
      <c r="C563" s="185" t="s">
        <v>771</v>
      </c>
      <c r="D563" s="185" t="s">
        <v>626</v>
      </c>
      <c r="E563">
        <v>0.54</v>
      </c>
      <c r="F563">
        <v>1.75</v>
      </c>
      <c r="G563">
        <v>18.309999999999999</v>
      </c>
    </row>
    <row r="564" spans="1:7" x14ac:dyDescent="0.25">
      <c r="A564">
        <v>563</v>
      </c>
      <c r="B564">
        <v>580</v>
      </c>
      <c r="C564" s="185" t="s">
        <v>1509</v>
      </c>
      <c r="D564" s="185" t="s">
        <v>431</v>
      </c>
      <c r="E564">
        <v>0.62</v>
      </c>
      <c r="F564">
        <v>1.89</v>
      </c>
      <c r="G564">
        <v>18.260000000000002</v>
      </c>
    </row>
    <row r="565" spans="1:7" x14ac:dyDescent="0.25">
      <c r="A565">
        <v>564</v>
      </c>
      <c r="B565">
        <v>563</v>
      </c>
      <c r="C565" s="185" t="s">
        <v>681</v>
      </c>
      <c r="D565" s="185" t="s">
        <v>593</v>
      </c>
      <c r="E565">
        <v>0.56999999999999995</v>
      </c>
      <c r="F565">
        <v>1.8</v>
      </c>
      <c r="G565">
        <v>18.21</v>
      </c>
    </row>
    <row r="566" spans="1:7" x14ac:dyDescent="0.25">
      <c r="A566">
        <v>565</v>
      </c>
      <c r="B566">
        <v>564</v>
      </c>
      <c r="C566" s="185" t="s">
        <v>696</v>
      </c>
      <c r="D566" s="185" t="s">
        <v>331</v>
      </c>
      <c r="E566">
        <v>0.4</v>
      </c>
      <c r="F566">
        <v>1.5</v>
      </c>
      <c r="G566">
        <v>18.16</v>
      </c>
    </row>
    <row r="567" spans="1:7" x14ac:dyDescent="0.25">
      <c r="A567">
        <v>566</v>
      </c>
      <c r="B567">
        <v>576</v>
      </c>
      <c r="C567" s="185" t="s">
        <v>707</v>
      </c>
      <c r="D567" s="185" t="s">
        <v>541</v>
      </c>
      <c r="E567">
        <v>0.62</v>
      </c>
      <c r="F567">
        <v>1.91</v>
      </c>
      <c r="G567">
        <v>18.07</v>
      </c>
    </row>
    <row r="568" spans="1:7" x14ac:dyDescent="0.25">
      <c r="A568">
        <v>567</v>
      </c>
      <c r="B568">
        <v>570</v>
      </c>
      <c r="C568" s="185" t="s">
        <v>783</v>
      </c>
      <c r="D568" s="185" t="s">
        <v>593</v>
      </c>
      <c r="E568">
        <v>0.42</v>
      </c>
      <c r="F568">
        <v>1.57</v>
      </c>
      <c r="G568">
        <v>17.670000000000002</v>
      </c>
    </row>
    <row r="569" spans="1:7" x14ac:dyDescent="0.25">
      <c r="A569">
        <v>568</v>
      </c>
      <c r="B569">
        <v>565</v>
      </c>
      <c r="C569" s="185" t="s">
        <v>734</v>
      </c>
      <c r="D569" s="185" t="s">
        <v>609</v>
      </c>
      <c r="E569">
        <v>0.62</v>
      </c>
      <c r="F569">
        <v>1.94</v>
      </c>
      <c r="G569">
        <v>17.63</v>
      </c>
    </row>
    <row r="570" spans="1:7" x14ac:dyDescent="0.25">
      <c r="A570">
        <v>569</v>
      </c>
      <c r="B570">
        <v>567</v>
      </c>
      <c r="C570" s="185" t="s">
        <v>637</v>
      </c>
      <c r="D570" s="185" t="s">
        <v>383</v>
      </c>
      <c r="E570">
        <v>0.65</v>
      </c>
      <c r="F570">
        <v>2</v>
      </c>
      <c r="G570">
        <v>17.48</v>
      </c>
    </row>
    <row r="571" spans="1:7" x14ac:dyDescent="0.25">
      <c r="A571">
        <v>570</v>
      </c>
      <c r="B571">
        <v>552</v>
      </c>
      <c r="C571" s="185" t="s">
        <v>640</v>
      </c>
      <c r="D571" s="185" t="s">
        <v>396</v>
      </c>
      <c r="E571">
        <v>0.61</v>
      </c>
      <c r="F571">
        <v>1.95</v>
      </c>
      <c r="G571">
        <v>17.18</v>
      </c>
    </row>
    <row r="572" spans="1:7" x14ac:dyDescent="0.25">
      <c r="A572">
        <v>571</v>
      </c>
      <c r="B572">
        <v>569</v>
      </c>
      <c r="C572" s="185" t="s">
        <v>649</v>
      </c>
      <c r="D572" s="185" t="s">
        <v>383</v>
      </c>
      <c r="E572">
        <v>0.72</v>
      </c>
      <c r="F572">
        <v>2.17</v>
      </c>
      <c r="G572">
        <v>17.13</v>
      </c>
    </row>
    <row r="573" spans="1:7" x14ac:dyDescent="0.25">
      <c r="A573">
        <v>572</v>
      </c>
      <c r="B573">
        <v>578</v>
      </c>
      <c r="C573" s="185" t="s">
        <v>798</v>
      </c>
      <c r="D573" s="185" t="s">
        <v>541</v>
      </c>
      <c r="E573">
        <v>0.61</v>
      </c>
      <c r="F573">
        <v>1.97</v>
      </c>
      <c r="G573">
        <v>17.12</v>
      </c>
    </row>
    <row r="574" spans="1:7" x14ac:dyDescent="0.25">
      <c r="A574">
        <v>573</v>
      </c>
      <c r="B574">
        <v>571</v>
      </c>
      <c r="C574" s="185" t="s">
        <v>731</v>
      </c>
      <c r="D574" s="185" t="s">
        <v>593</v>
      </c>
      <c r="E574">
        <v>0.6</v>
      </c>
      <c r="F574">
        <v>1.95</v>
      </c>
      <c r="G574">
        <v>17</v>
      </c>
    </row>
    <row r="575" spans="1:7" x14ac:dyDescent="0.25">
      <c r="A575">
        <v>574</v>
      </c>
      <c r="B575">
        <v>572</v>
      </c>
      <c r="C575" s="185" t="s">
        <v>687</v>
      </c>
      <c r="D575" s="185" t="s">
        <v>518</v>
      </c>
      <c r="E575">
        <v>0.68</v>
      </c>
      <c r="F575">
        <v>2.12</v>
      </c>
      <c r="G575">
        <v>16.89</v>
      </c>
    </row>
    <row r="576" spans="1:7" x14ac:dyDescent="0.25">
      <c r="A576">
        <v>575</v>
      </c>
      <c r="B576">
        <v>573</v>
      </c>
      <c r="C576" s="185" t="s">
        <v>657</v>
      </c>
      <c r="D576" s="185" t="s">
        <v>383</v>
      </c>
      <c r="E576">
        <v>0.75</v>
      </c>
      <c r="F576">
        <v>2.25</v>
      </c>
      <c r="G576">
        <v>16.73</v>
      </c>
    </row>
    <row r="577" spans="1:7" x14ac:dyDescent="0.25">
      <c r="A577">
        <v>576</v>
      </c>
      <c r="B577">
        <v>566</v>
      </c>
      <c r="C577" s="185" t="s">
        <v>746</v>
      </c>
      <c r="D577" s="185" t="s">
        <v>747</v>
      </c>
      <c r="E577">
        <v>0.68</v>
      </c>
      <c r="F577">
        <v>2.12</v>
      </c>
      <c r="G577">
        <v>16.7</v>
      </c>
    </row>
    <row r="578" spans="1:7" x14ac:dyDescent="0.25">
      <c r="A578">
        <v>577</v>
      </c>
      <c r="B578">
        <v>577</v>
      </c>
      <c r="C578" s="185" t="s">
        <v>763</v>
      </c>
      <c r="D578" s="185" t="s">
        <v>626</v>
      </c>
      <c r="E578">
        <v>0.8</v>
      </c>
      <c r="F578">
        <v>2.37</v>
      </c>
      <c r="G578">
        <v>16.37</v>
      </c>
    </row>
    <row r="579" spans="1:7" x14ac:dyDescent="0.25">
      <c r="A579">
        <v>578</v>
      </c>
      <c r="B579">
        <v>574</v>
      </c>
      <c r="C579" s="185" t="s">
        <v>760</v>
      </c>
      <c r="D579" s="185" t="s">
        <v>541</v>
      </c>
      <c r="E579">
        <v>0.59</v>
      </c>
      <c r="F579">
        <v>2</v>
      </c>
      <c r="G579">
        <v>16.34</v>
      </c>
    </row>
    <row r="580" spans="1:7" x14ac:dyDescent="0.25">
      <c r="A580">
        <v>579</v>
      </c>
      <c r="B580">
        <v>581</v>
      </c>
      <c r="C580" s="185" t="s">
        <v>786</v>
      </c>
      <c r="D580" s="185" t="s">
        <v>747</v>
      </c>
      <c r="E580">
        <v>0.61</v>
      </c>
      <c r="F580">
        <v>2.0499999999999998</v>
      </c>
      <c r="G580">
        <v>16.059999999999999</v>
      </c>
    </row>
    <row r="581" spans="1:7" x14ac:dyDescent="0.25">
      <c r="A581">
        <v>580</v>
      </c>
      <c r="B581">
        <v>582</v>
      </c>
      <c r="C581" s="185" t="s">
        <v>828</v>
      </c>
      <c r="D581" s="185" t="s">
        <v>518</v>
      </c>
      <c r="E581">
        <v>0.47</v>
      </c>
      <c r="F581">
        <v>1.82</v>
      </c>
      <c r="G581">
        <v>15.56</v>
      </c>
    </row>
    <row r="582" spans="1:7" x14ac:dyDescent="0.25">
      <c r="A582">
        <v>581</v>
      </c>
      <c r="B582">
        <v>583</v>
      </c>
      <c r="C582" s="185" t="s">
        <v>865</v>
      </c>
      <c r="D582" s="185" t="s">
        <v>541</v>
      </c>
      <c r="E582">
        <v>0.6</v>
      </c>
      <c r="F582">
        <v>2.11</v>
      </c>
      <c r="G582">
        <v>15.28</v>
      </c>
    </row>
    <row r="583" spans="1:7" x14ac:dyDescent="0.25">
      <c r="A583">
        <v>582</v>
      </c>
      <c r="B583">
        <v>585</v>
      </c>
      <c r="C583" s="185" t="s">
        <v>1455</v>
      </c>
      <c r="D583" s="185" t="s">
        <v>1451</v>
      </c>
      <c r="E583">
        <v>0.73</v>
      </c>
      <c r="F583">
        <v>2.37</v>
      </c>
      <c r="G583">
        <v>15.16</v>
      </c>
    </row>
    <row r="584" spans="1:7" x14ac:dyDescent="0.25">
      <c r="A584">
        <v>583</v>
      </c>
      <c r="B584">
        <v>575</v>
      </c>
      <c r="C584" s="185" t="s">
        <v>1507</v>
      </c>
      <c r="D584" s="185" t="s">
        <v>426</v>
      </c>
      <c r="E584">
        <v>0.48</v>
      </c>
      <c r="F584">
        <v>1.91</v>
      </c>
      <c r="G584">
        <v>14.98</v>
      </c>
    </row>
    <row r="585" spans="1:7" x14ac:dyDescent="0.25">
      <c r="A585">
        <v>584</v>
      </c>
      <c r="B585">
        <v>584</v>
      </c>
      <c r="C585" s="185" t="s">
        <v>862</v>
      </c>
      <c r="D585" s="185" t="s">
        <v>431</v>
      </c>
      <c r="E585">
        <v>0.64</v>
      </c>
      <c r="F585">
        <v>2.2200000000000002</v>
      </c>
      <c r="G585">
        <v>14.97</v>
      </c>
    </row>
    <row r="586" spans="1:7" x14ac:dyDescent="0.25">
      <c r="A586">
        <v>585</v>
      </c>
      <c r="B586">
        <v>586</v>
      </c>
      <c r="C586" s="185" t="s">
        <v>757</v>
      </c>
      <c r="D586" s="185" t="s">
        <v>626</v>
      </c>
      <c r="E586">
        <v>0.72</v>
      </c>
      <c r="F586">
        <v>2.38</v>
      </c>
      <c r="G586">
        <v>14.79</v>
      </c>
    </row>
    <row r="587" spans="1:7" x14ac:dyDescent="0.25">
      <c r="A587">
        <v>586</v>
      </c>
      <c r="B587">
        <v>587</v>
      </c>
      <c r="C587" s="185" t="s">
        <v>741</v>
      </c>
      <c r="D587" s="185" t="s">
        <v>626</v>
      </c>
      <c r="E587">
        <v>0.54</v>
      </c>
      <c r="F587">
        <v>2.0699999999999998</v>
      </c>
      <c r="G587">
        <v>14.52</v>
      </c>
    </row>
    <row r="588" spans="1:7" x14ac:dyDescent="0.25">
      <c r="A588">
        <v>587</v>
      </c>
      <c r="B588">
        <v>579</v>
      </c>
      <c r="C588" s="185" t="s">
        <v>1508</v>
      </c>
      <c r="D588" s="185" t="s">
        <v>431</v>
      </c>
      <c r="E588">
        <v>0.54</v>
      </c>
      <c r="F588">
        <v>2.08</v>
      </c>
      <c r="G588">
        <v>14.46</v>
      </c>
    </row>
    <row r="589" spans="1:7" x14ac:dyDescent="0.25">
      <c r="A589">
        <v>588</v>
      </c>
      <c r="B589">
        <v>588</v>
      </c>
      <c r="C589" s="185" t="s">
        <v>716</v>
      </c>
      <c r="D589" s="185" t="s">
        <v>626</v>
      </c>
      <c r="E589">
        <v>0.63</v>
      </c>
      <c r="F589">
        <v>2.2799999999999998</v>
      </c>
      <c r="G589">
        <v>14</v>
      </c>
    </row>
    <row r="590" spans="1:7" x14ac:dyDescent="0.25">
      <c r="A590">
        <v>589</v>
      </c>
      <c r="B590">
        <v>589</v>
      </c>
      <c r="C590" s="185" t="s">
        <v>1434</v>
      </c>
      <c r="D590" s="185" t="s">
        <v>1417</v>
      </c>
      <c r="E590">
        <v>0.57999999999999996</v>
      </c>
      <c r="F590">
        <v>2.2000000000000002</v>
      </c>
      <c r="G590">
        <v>13.96</v>
      </c>
    </row>
    <row r="591" spans="1:7" x14ac:dyDescent="0.25">
      <c r="A591">
        <v>590</v>
      </c>
      <c r="B591">
        <v>590</v>
      </c>
      <c r="C591" s="185" t="s">
        <v>799</v>
      </c>
      <c r="D591" s="185" t="s">
        <v>626</v>
      </c>
      <c r="E591">
        <v>0.54</v>
      </c>
      <c r="F591">
        <v>2.13</v>
      </c>
      <c r="G591">
        <v>13.95</v>
      </c>
    </row>
    <row r="592" spans="1:7" x14ac:dyDescent="0.25">
      <c r="A592">
        <v>591</v>
      </c>
      <c r="B592">
        <v>591</v>
      </c>
      <c r="C592" s="185" t="s">
        <v>766</v>
      </c>
      <c r="D592" s="185" t="s">
        <v>747</v>
      </c>
      <c r="E592">
        <v>0.48</v>
      </c>
      <c r="F592">
        <v>2.0099999999999998</v>
      </c>
      <c r="G592">
        <v>13.74</v>
      </c>
    </row>
    <row r="593" spans="1:7" x14ac:dyDescent="0.25">
      <c r="A593">
        <v>592</v>
      </c>
      <c r="B593">
        <v>592</v>
      </c>
      <c r="C593" s="185" t="s">
        <v>774</v>
      </c>
      <c r="D593" s="185" t="s">
        <v>593</v>
      </c>
      <c r="E593">
        <v>0.25</v>
      </c>
      <c r="F593">
        <v>1.54</v>
      </c>
      <c r="G593">
        <v>13.6</v>
      </c>
    </row>
    <row r="594" spans="1:7" x14ac:dyDescent="0.25">
      <c r="A594">
        <v>593</v>
      </c>
      <c r="B594">
        <v>594</v>
      </c>
      <c r="C594" s="185" t="s">
        <v>758</v>
      </c>
      <c r="D594" s="185" t="s">
        <v>593</v>
      </c>
      <c r="E594">
        <v>0.42</v>
      </c>
      <c r="F594">
        <v>1.91</v>
      </c>
      <c r="G594">
        <v>13.49</v>
      </c>
    </row>
    <row r="595" spans="1:7" x14ac:dyDescent="0.25">
      <c r="A595">
        <v>594</v>
      </c>
      <c r="B595">
        <v>602</v>
      </c>
      <c r="C595" s="185" t="s">
        <v>1510</v>
      </c>
      <c r="D595" s="185" t="s">
        <v>431</v>
      </c>
      <c r="E595">
        <v>0.57999999999999996</v>
      </c>
      <c r="F595">
        <v>2.2599999999999998</v>
      </c>
      <c r="G595">
        <v>13.36</v>
      </c>
    </row>
    <row r="596" spans="1:7" x14ac:dyDescent="0.25">
      <c r="A596">
        <v>595</v>
      </c>
      <c r="B596">
        <v>595</v>
      </c>
      <c r="C596" s="185" t="s">
        <v>1393</v>
      </c>
      <c r="D596" s="185" t="s">
        <v>331</v>
      </c>
      <c r="E596">
        <v>0.38</v>
      </c>
      <c r="F596">
        <v>1.88</v>
      </c>
      <c r="G596">
        <v>13</v>
      </c>
    </row>
    <row r="597" spans="1:7" x14ac:dyDescent="0.25">
      <c r="A597">
        <v>596</v>
      </c>
      <c r="B597">
        <v>596</v>
      </c>
      <c r="C597" s="185" t="s">
        <v>775</v>
      </c>
      <c r="D597" s="185" t="s">
        <v>747</v>
      </c>
      <c r="E597">
        <v>0.38</v>
      </c>
      <c r="F597">
        <v>1.89</v>
      </c>
      <c r="G597">
        <v>12.83</v>
      </c>
    </row>
    <row r="598" spans="1:7" x14ac:dyDescent="0.25">
      <c r="A598">
        <v>597</v>
      </c>
      <c r="B598">
        <v>597</v>
      </c>
      <c r="C598" s="185" t="s">
        <v>1511</v>
      </c>
      <c r="D598" s="185" t="s">
        <v>541</v>
      </c>
      <c r="E598">
        <v>0.52</v>
      </c>
      <c r="F598">
        <v>2.2000000000000002</v>
      </c>
      <c r="G598">
        <v>12.8</v>
      </c>
    </row>
    <row r="599" spans="1:7" x14ac:dyDescent="0.25">
      <c r="A599">
        <v>598</v>
      </c>
      <c r="B599">
        <v>593</v>
      </c>
      <c r="C599" s="185" t="s">
        <v>754</v>
      </c>
      <c r="D599" s="185" t="s">
        <v>747</v>
      </c>
      <c r="E599">
        <v>0.38</v>
      </c>
      <c r="F599">
        <v>1.92</v>
      </c>
      <c r="G599">
        <v>12.65</v>
      </c>
    </row>
    <row r="600" spans="1:7" x14ac:dyDescent="0.25">
      <c r="A600">
        <v>599</v>
      </c>
      <c r="B600">
        <v>598</v>
      </c>
      <c r="C600" s="185" t="s">
        <v>784</v>
      </c>
      <c r="D600" s="185" t="s">
        <v>747</v>
      </c>
      <c r="E600">
        <v>0.41</v>
      </c>
      <c r="F600">
        <v>2</v>
      </c>
      <c r="G600">
        <v>12.4</v>
      </c>
    </row>
    <row r="601" spans="1:7" x14ac:dyDescent="0.25">
      <c r="A601">
        <v>600</v>
      </c>
      <c r="B601">
        <v>599</v>
      </c>
      <c r="C601" s="185" t="s">
        <v>780</v>
      </c>
      <c r="D601" s="185" t="s">
        <v>541</v>
      </c>
      <c r="E601">
        <v>0.52</v>
      </c>
      <c r="F601">
        <v>2.25</v>
      </c>
      <c r="G601">
        <v>12.33</v>
      </c>
    </row>
    <row r="602" spans="1:7" x14ac:dyDescent="0.25">
      <c r="A602">
        <v>601</v>
      </c>
      <c r="B602">
        <v>600</v>
      </c>
      <c r="C602" s="185" t="s">
        <v>781</v>
      </c>
      <c r="D602" s="185" t="s">
        <v>541</v>
      </c>
      <c r="E602">
        <v>0.59</v>
      </c>
      <c r="F602">
        <v>2.4</v>
      </c>
      <c r="G602">
        <v>12.22</v>
      </c>
    </row>
    <row r="603" spans="1:7" x14ac:dyDescent="0.25">
      <c r="A603">
        <v>602</v>
      </c>
      <c r="B603">
        <v>601</v>
      </c>
      <c r="C603" s="185" t="s">
        <v>1404</v>
      </c>
      <c r="D603" s="185" t="s">
        <v>747</v>
      </c>
      <c r="E603">
        <v>0.47</v>
      </c>
      <c r="F603">
        <v>2.1800000000000002</v>
      </c>
      <c r="G603">
        <v>12.05</v>
      </c>
    </row>
    <row r="604" spans="1:7" x14ac:dyDescent="0.25">
      <c r="A604">
        <v>603</v>
      </c>
      <c r="B604">
        <v>603</v>
      </c>
      <c r="C604" s="185" t="s">
        <v>703</v>
      </c>
      <c r="D604" s="185" t="s">
        <v>383</v>
      </c>
      <c r="E604">
        <v>0.51</v>
      </c>
      <c r="F604">
        <v>2.2599999999999998</v>
      </c>
      <c r="G604">
        <v>11.96</v>
      </c>
    </row>
    <row r="605" spans="1:7" x14ac:dyDescent="0.25">
      <c r="A605">
        <v>604</v>
      </c>
      <c r="B605">
        <v>605</v>
      </c>
      <c r="C605" s="185" t="s">
        <v>724</v>
      </c>
      <c r="D605" s="185" t="s">
        <v>593</v>
      </c>
      <c r="E605">
        <v>0.23</v>
      </c>
      <c r="F605">
        <v>1.67</v>
      </c>
      <c r="G605">
        <v>11.76</v>
      </c>
    </row>
    <row r="606" spans="1:7" x14ac:dyDescent="0.25">
      <c r="A606">
        <v>605</v>
      </c>
      <c r="B606">
        <v>604</v>
      </c>
      <c r="C606" s="185" t="s">
        <v>699</v>
      </c>
      <c r="D606" s="185" t="s">
        <v>541</v>
      </c>
      <c r="E606">
        <v>0.42</v>
      </c>
      <c r="F606">
        <v>2.11</v>
      </c>
      <c r="G606">
        <v>11.69</v>
      </c>
    </row>
    <row r="607" spans="1:7" x14ac:dyDescent="0.25">
      <c r="A607">
        <v>606</v>
      </c>
      <c r="B607">
        <v>606</v>
      </c>
      <c r="C607" s="185" t="s">
        <v>794</v>
      </c>
      <c r="D607" s="185" t="s">
        <v>747</v>
      </c>
      <c r="E607">
        <v>0.38</v>
      </c>
      <c r="F607">
        <v>2.0299999999999998</v>
      </c>
      <c r="G607">
        <v>11.53</v>
      </c>
    </row>
    <row r="608" spans="1:7" x14ac:dyDescent="0.25">
      <c r="A608">
        <v>607</v>
      </c>
      <c r="B608">
        <v>607</v>
      </c>
      <c r="C608" s="185" t="s">
        <v>1453</v>
      </c>
      <c r="D608" s="185" t="s">
        <v>1451</v>
      </c>
      <c r="E608">
        <v>0.5</v>
      </c>
      <c r="F608">
        <v>2.3199999999999998</v>
      </c>
      <c r="G608">
        <v>11.36</v>
      </c>
    </row>
    <row r="609" spans="1:7" x14ac:dyDescent="0.25">
      <c r="A609">
        <v>608</v>
      </c>
      <c r="B609">
        <v>608</v>
      </c>
      <c r="C609" s="185" t="s">
        <v>782</v>
      </c>
      <c r="D609" s="185" t="s">
        <v>747</v>
      </c>
      <c r="E609">
        <v>0.34</v>
      </c>
      <c r="F609">
        <v>1.97</v>
      </c>
      <c r="G609">
        <v>11.32</v>
      </c>
    </row>
    <row r="610" spans="1:7" x14ac:dyDescent="0.25">
      <c r="A610">
        <v>609</v>
      </c>
      <c r="B610">
        <v>610</v>
      </c>
      <c r="C610" s="185" t="s">
        <v>790</v>
      </c>
      <c r="D610" s="185" t="s">
        <v>747</v>
      </c>
      <c r="E610">
        <v>0.42</v>
      </c>
      <c r="F610">
        <v>2.16</v>
      </c>
      <c r="G610">
        <v>11.2</v>
      </c>
    </row>
    <row r="611" spans="1:7" x14ac:dyDescent="0.25">
      <c r="A611">
        <v>610</v>
      </c>
      <c r="B611">
        <v>609</v>
      </c>
      <c r="C611" s="185" t="s">
        <v>1402</v>
      </c>
      <c r="D611" s="185" t="s">
        <v>593</v>
      </c>
      <c r="E611">
        <v>0.22</v>
      </c>
      <c r="F611">
        <v>1.69</v>
      </c>
      <c r="G611">
        <v>11.18</v>
      </c>
    </row>
    <row r="612" spans="1:7" x14ac:dyDescent="0.25">
      <c r="A612">
        <v>611</v>
      </c>
      <c r="B612">
        <v>616</v>
      </c>
      <c r="C612" s="185" t="s">
        <v>1400</v>
      </c>
      <c r="D612" s="185" t="s">
        <v>593</v>
      </c>
      <c r="E612">
        <v>0.32</v>
      </c>
      <c r="F612">
        <v>1.97</v>
      </c>
      <c r="G612">
        <v>10.94</v>
      </c>
    </row>
    <row r="613" spans="1:7" x14ac:dyDescent="0.25">
      <c r="A613">
        <v>612</v>
      </c>
      <c r="B613">
        <v>612</v>
      </c>
      <c r="C613" s="185" t="s">
        <v>801</v>
      </c>
      <c r="D613" s="185" t="s">
        <v>626</v>
      </c>
      <c r="E613">
        <v>0.54</v>
      </c>
      <c r="F613">
        <v>2.4500000000000002</v>
      </c>
      <c r="G613">
        <v>10.9</v>
      </c>
    </row>
    <row r="614" spans="1:7" x14ac:dyDescent="0.25">
      <c r="A614">
        <v>613</v>
      </c>
      <c r="B614">
        <v>614</v>
      </c>
      <c r="C614" s="185" t="s">
        <v>797</v>
      </c>
      <c r="D614" s="185" t="s">
        <v>747</v>
      </c>
      <c r="E614">
        <v>0.4</v>
      </c>
      <c r="F614">
        <v>2.19</v>
      </c>
      <c r="G614">
        <v>10.64</v>
      </c>
    </row>
    <row r="615" spans="1:7" x14ac:dyDescent="0.25">
      <c r="A615">
        <v>614</v>
      </c>
      <c r="B615">
        <v>611</v>
      </c>
      <c r="C615" s="185" t="s">
        <v>1403</v>
      </c>
      <c r="D615" s="185" t="s">
        <v>593</v>
      </c>
      <c r="E615">
        <v>0.2</v>
      </c>
      <c r="F615">
        <v>1.71</v>
      </c>
      <c r="G615">
        <v>10.53</v>
      </c>
    </row>
    <row r="616" spans="1:7" x14ac:dyDescent="0.25">
      <c r="A616">
        <v>615</v>
      </c>
      <c r="B616">
        <v>615</v>
      </c>
      <c r="C616" s="185" t="s">
        <v>773</v>
      </c>
      <c r="D616" s="185" t="s">
        <v>593</v>
      </c>
      <c r="E616">
        <v>0.2</v>
      </c>
      <c r="F616">
        <v>1.74</v>
      </c>
      <c r="G616">
        <v>10.3</v>
      </c>
    </row>
    <row r="617" spans="1:7" x14ac:dyDescent="0.25">
      <c r="A617">
        <v>616</v>
      </c>
      <c r="B617">
        <v>613</v>
      </c>
      <c r="C617" s="185" t="s">
        <v>764</v>
      </c>
      <c r="D617" s="185" t="s">
        <v>541</v>
      </c>
      <c r="E617">
        <v>0.49</v>
      </c>
      <c r="F617">
        <v>2.44</v>
      </c>
      <c r="G617">
        <v>10.119999999999999</v>
      </c>
    </row>
    <row r="618" spans="1:7" x14ac:dyDescent="0.25">
      <c r="A618">
        <v>617</v>
      </c>
      <c r="B618">
        <v>617</v>
      </c>
      <c r="C618" s="185" t="s">
        <v>1401</v>
      </c>
      <c r="D618" s="185" t="s">
        <v>593</v>
      </c>
      <c r="E618">
        <v>0.2</v>
      </c>
      <c r="F618">
        <v>1.8</v>
      </c>
      <c r="G618">
        <v>9.74</v>
      </c>
    </row>
    <row r="619" spans="1:7" x14ac:dyDescent="0.25">
      <c r="A619">
        <v>618</v>
      </c>
      <c r="B619">
        <v>618</v>
      </c>
      <c r="C619" s="185" t="s">
        <v>768</v>
      </c>
      <c r="D619" s="185" t="s">
        <v>747</v>
      </c>
      <c r="E619">
        <v>0.34</v>
      </c>
      <c r="F619">
        <v>2.21</v>
      </c>
      <c r="G619">
        <v>9.3000000000000007</v>
      </c>
    </row>
    <row r="620" spans="1:7" x14ac:dyDescent="0.25">
      <c r="A620">
        <v>619</v>
      </c>
      <c r="B620">
        <v>619</v>
      </c>
      <c r="C620" s="185" t="s">
        <v>698</v>
      </c>
      <c r="D620" s="185" t="s">
        <v>626</v>
      </c>
      <c r="E620">
        <v>0.35</v>
      </c>
      <c r="F620">
        <v>2.27</v>
      </c>
      <c r="G620">
        <v>9.11</v>
      </c>
    </row>
    <row r="621" spans="1:7" x14ac:dyDescent="0.25">
      <c r="A621">
        <v>620</v>
      </c>
      <c r="B621">
        <v>620</v>
      </c>
      <c r="C621" s="185" t="s">
        <v>767</v>
      </c>
      <c r="D621" s="185" t="s">
        <v>626</v>
      </c>
      <c r="E621">
        <v>0.36</v>
      </c>
      <c r="F621">
        <v>2.29</v>
      </c>
      <c r="G621">
        <v>9.1</v>
      </c>
    </row>
    <row r="622" spans="1:7" x14ac:dyDescent="0.25">
      <c r="A622">
        <v>621</v>
      </c>
      <c r="B622">
        <v>627</v>
      </c>
      <c r="C622" s="185" t="s">
        <v>1512</v>
      </c>
      <c r="D622" s="185" t="s">
        <v>541</v>
      </c>
      <c r="E622">
        <v>0.36</v>
      </c>
      <c r="F622">
        <v>2.31</v>
      </c>
      <c r="G622">
        <v>8.9499999999999993</v>
      </c>
    </row>
    <row r="623" spans="1:7" x14ac:dyDescent="0.25">
      <c r="A623">
        <v>622</v>
      </c>
      <c r="B623">
        <v>621</v>
      </c>
      <c r="C623" s="185" t="s">
        <v>785</v>
      </c>
      <c r="D623" s="185" t="s">
        <v>747</v>
      </c>
      <c r="E623">
        <v>0.28000000000000003</v>
      </c>
      <c r="F623">
        <v>2.12</v>
      </c>
      <c r="G623">
        <v>8.76</v>
      </c>
    </row>
    <row r="624" spans="1:7" x14ac:dyDescent="0.25">
      <c r="A624">
        <v>623</v>
      </c>
      <c r="B624">
        <v>623</v>
      </c>
      <c r="C624" s="185" t="s">
        <v>770</v>
      </c>
      <c r="D624" s="185" t="s">
        <v>747</v>
      </c>
      <c r="E624">
        <v>0.28000000000000003</v>
      </c>
      <c r="F624">
        <v>2.19</v>
      </c>
      <c r="G624">
        <v>8.3699999999999992</v>
      </c>
    </row>
    <row r="625" spans="1:7" x14ac:dyDescent="0.25">
      <c r="A625">
        <v>624</v>
      </c>
      <c r="B625">
        <v>624</v>
      </c>
      <c r="C625" s="185" t="s">
        <v>729</v>
      </c>
      <c r="D625" s="185" t="s">
        <v>626</v>
      </c>
      <c r="E625">
        <v>0.2</v>
      </c>
      <c r="F625">
        <v>1.98</v>
      </c>
      <c r="G625">
        <v>8.31</v>
      </c>
    </row>
    <row r="626" spans="1:7" x14ac:dyDescent="0.25">
      <c r="A626">
        <v>625</v>
      </c>
      <c r="B626">
        <v>625</v>
      </c>
      <c r="C626" s="185" t="s">
        <v>776</v>
      </c>
      <c r="D626" s="185" t="s">
        <v>747</v>
      </c>
      <c r="E626">
        <v>0.34</v>
      </c>
      <c r="F626">
        <v>2.38</v>
      </c>
      <c r="G626">
        <v>8.19</v>
      </c>
    </row>
    <row r="627" spans="1:7" x14ac:dyDescent="0.25">
      <c r="A627">
        <v>626</v>
      </c>
      <c r="B627">
        <v>626</v>
      </c>
      <c r="C627" s="185" t="s">
        <v>777</v>
      </c>
      <c r="D627" s="185" t="s">
        <v>593</v>
      </c>
      <c r="E627">
        <v>0.2</v>
      </c>
      <c r="F627">
        <v>2.0299999999999998</v>
      </c>
      <c r="G627">
        <v>8</v>
      </c>
    </row>
    <row r="628" spans="1:7" x14ac:dyDescent="0.25">
      <c r="A628">
        <v>627</v>
      </c>
      <c r="B628">
        <v>622</v>
      </c>
      <c r="C628" s="185" t="s">
        <v>765</v>
      </c>
      <c r="D628" s="185" t="s">
        <v>541</v>
      </c>
      <c r="E628">
        <v>0.34</v>
      </c>
      <c r="F628">
        <v>2.44</v>
      </c>
      <c r="G628">
        <v>7.77</v>
      </c>
    </row>
    <row r="629" spans="1:7" x14ac:dyDescent="0.25">
      <c r="A629">
        <v>628</v>
      </c>
      <c r="B629">
        <v>628</v>
      </c>
      <c r="C629" s="185" t="s">
        <v>791</v>
      </c>
      <c r="D629" s="185" t="s">
        <v>541</v>
      </c>
      <c r="E629">
        <v>0.32</v>
      </c>
      <c r="F629">
        <v>2.4</v>
      </c>
      <c r="G629">
        <v>7.61</v>
      </c>
    </row>
    <row r="630" spans="1:7" x14ac:dyDescent="0.25">
      <c r="A630">
        <v>629</v>
      </c>
      <c r="B630">
        <v>629</v>
      </c>
      <c r="C630" s="185" t="s">
        <v>755</v>
      </c>
      <c r="D630" s="185" t="s">
        <v>626</v>
      </c>
      <c r="E630">
        <v>0.27</v>
      </c>
      <c r="F630">
        <v>2.33</v>
      </c>
      <c r="G630">
        <v>7.3</v>
      </c>
    </row>
    <row r="631" spans="1:7" x14ac:dyDescent="0.25">
      <c r="A631">
        <v>630</v>
      </c>
      <c r="B631">
        <v>631</v>
      </c>
      <c r="C631" s="185" t="s">
        <v>841</v>
      </c>
      <c r="D631" s="185" t="s">
        <v>747</v>
      </c>
      <c r="E631">
        <v>0.38</v>
      </c>
      <c r="F631">
        <v>2.62</v>
      </c>
      <c r="G631">
        <v>7.22</v>
      </c>
    </row>
    <row r="632" spans="1:7" x14ac:dyDescent="0.25">
      <c r="A632">
        <v>631</v>
      </c>
      <c r="B632">
        <v>632</v>
      </c>
      <c r="C632" s="185" t="s">
        <v>792</v>
      </c>
      <c r="D632" s="185" t="s">
        <v>747</v>
      </c>
      <c r="E632">
        <v>0.2</v>
      </c>
      <c r="F632">
        <v>2.21</v>
      </c>
      <c r="G632">
        <v>6.87</v>
      </c>
    </row>
    <row r="633" spans="1:7" x14ac:dyDescent="0.25">
      <c r="A633">
        <v>632</v>
      </c>
      <c r="B633">
        <v>633</v>
      </c>
      <c r="C633" s="185" t="s">
        <v>840</v>
      </c>
      <c r="D633" s="185" t="s">
        <v>747</v>
      </c>
      <c r="E633">
        <v>0.2</v>
      </c>
      <c r="F633">
        <v>2.21</v>
      </c>
      <c r="G633">
        <v>6.82</v>
      </c>
    </row>
    <row r="634" spans="1:7" x14ac:dyDescent="0.25">
      <c r="A634">
        <v>633</v>
      </c>
      <c r="B634">
        <v>630</v>
      </c>
      <c r="C634" s="185" t="s">
        <v>788</v>
      </c>
      <c r="D634" s="185" t="s">
        <v>541</v>
      </c>
      <c r="E634">
        <v>0.34</v>
      </c>
      <c r="F634">
        <v>2.6</v>
      </c>
      <c r="G634">
        <v>6.78</v>
      </c>
    </row>
    <row r="635" spans="1:7" x14ac:dyDescent="0.25">
      <c r="A635">
        <v>634</v>
      </c>
      <c r="B635">
        <v>634</v>
      </c>
      <c r="C635" s="185" t="s">
        <v>795</v>
      </c>
      <c r="D635" s="185" t="s">
        <v>541</v>
      </c>
      <c r="E635">
        <v>0.35</v>
      </c>
      <c r="F635">
        <v>2.7</v>
      </c>
      <c r="G635">
        <v>6.38</v>
      </c>
    </row>
    <row r="636" spans="1:7" x14ac:dyDescent="0.25">
      <c r="A636">
        <v>635</v>
      </c>
      <c r="B636">
        <v>635</v>
      </c>
      <c r="C636" s="185" t="s">
        <v>796</v>
      </c>
      <c r="D636" s="185" t="s">
        <v>747</v>
      </c>
      <c r="E636">
        <v>0.2</v>
      </c>
      <c r="F636">
        <v>2.29</v>
      </c>
      <c r="G636">
        <v>6.36</v>
      </c>
    </row>
    <row r="637" spans="1:7" x14ac:dyDescent="0.25">
      <c r="A637">
        <v>636</v>
      </c>
      <c r="B637">
        <v>636</v>
      </c>
      <c r="C637" s="185" t="s">
        <v>800</v>
      </c>
      <c r="D637" s="185" t="s">
        <v>747</v>
      </c>
      <c r="E637">
        <v>0.2</v>
      </c>
      <c r="F637">
        <v>2.38</v>
      </c>
      <c r="G637">
        <v>5.91</v>
      </c>
    </row>
    <row r="638" spans="1:7" x14ac:dyDescent="0.25">
      <c r="A638">
        <v>637</v>
      </c>
      <c r="B638">
        <v>637</v>
      </c>
      <c r="C638" s="185" t="s">
        <v>1405</v>
      </c>
      <c r="D638" s="185" t="s">
        <v>747</v>
      </c>
      <c r="E638">
        <v>0.2</v>
      </c>
      <c r="F638">
        <v>2.4300000000000002</v>
      </c>
      <c r="G638">
        <v>5.68</v>
      </c>
    </row>
    <row r="639" spans="1:7" x14ac:dyDescent="0.25">
      <c r="A639">
        <v>638</v>
      </c>
      <c r="B639">
        <v>638</v>
      </c>
      <c r="C639" s="185" t="s">
        <v>769</v>
      </c>
      <c r="D639" s="185" t="s">
        <v>541</v>
      </c>
      <c r="E639">
        <v>0.21</v>
      </c>
      <c r="F639">
        <v>2.5099999999999998</v>
      </c>
      <c r="G639">
        <v>5.37</v>
      </c>
    </row>
    <row r="640" spans="1:7" x14ac:dyDescent="0.25">
      <c r="A640">
        <v>639</v>
      </c>
      <c r="B640">
        <v>639</v>
      </c>
      <c r="C640" s="185" t="s">
        <v>787</v>
      </c>
      <c r="D640" s="185" t="s">
        <v>747</v>
      </c>
      <c r="E640">
        <v>0.24</v>
      </c>
      <c r="F640">
        <v>2.66</v>
      </c>
      <c r="G640">
        <v>5.18</v>
      </c>
    </row>
    <row r="641" spans="1:7" x14ac:dyDescent="0.25">
      <c r="A641">
        <v>640</v>
      </c>
      <c r="B641">
        <v>640</v>
      </c>
      <c r="C641" s="185" t="s">
        <v>789</v>
      </c>
      <c r="D641" s="185" t="s">
        <v>747</v>
      </c>
      <c r="E641">
        <v>0.2</v>
      </c>
      <c r="F641">
        <v>3.21</v>
      </c>
      <c r="G641">
        <v>2.88</v>
      </c>
    </row>
    <row r="642" spans="1:7" x14ac:dyDescent="0.25">
      <c r="C642" s="185"/>
      <c r="D642" s="185"/>
    </row>
    <row r="643" spans="1:7" x14ac:dyDescent="0.25">
      <c r="C643" s="185"/>
      <c r="D643" s="185"/>
    </row>
    <row r="644" spans="1:7" x14ac:dyDescent="0.25">
      <c r="C644" s="185"/>
      <c r="D644" s="185"/>
    </row>
    <row r="645" spans="1:7" x14ac:dyDescent="0.25">
      <c r="C645" s="185"/>
      <c r="D645" s="185"/>
    </row>
    <row r="646" spans="1:7" x14ac:dyDescent="0.25">
      <c r="C646" s="185"/>
      <c r="D646" s="185"/>
    </row>
    <row r="647" spans="1:7" x14ac:dyDescent="0.25">
      <c r="C647" s="185"/>
      <c r="D647" s="18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C10AF-CEBE-4E64-ADC1-6E791C43ED5A}">
  <sheetPr codeName="Sheet3"/>
  <dimension ref="A1:AB28"/>
  <sheetViews>
    <sheetView zoomScale="90" zoomScaleNormal="90" workbookViewId="0"/>
  </sheetViews>
  <sheetFormatPr defaultRowHeight="26.25" x14ac:dyDescent="0.4"/>
  <cols>
    <col min="1" max="1" width="9.140625" style="42" customWidth="1"/>
    <col min="2" max="2" width="41" bestFit="1" customWidth="1"/>
    <col min="3" max="3" width="19.5703125" style="156" bestFit="1" customWidth="1"/>
    <col min="4" max="4" width="20.140625" style="156" bestFit="1" customWidth="1"/>
    <col min="5" max="5" width="28.7109375" style="142" bestFit="1" customWidth="1"/>
    <col min="6" max="7" width="28.7109375" style="142" customWidth="1"/>
    <col min="8" max="8" width="9.140625" style="142" customWidth="1"/>
    <col min="9" max="9" width="24" style="619" bestFit="1" customWidth="1"/>
    <col min="10" max="10" width="40.140625" style="156" customWidth="1"/>
    <col min="11" max="11" width="41.5703125" style="156" customWidth="1"/>
    <col min="12" max="12" width="9.140625" style="156"/>
    <col min="13" max="18" width="9.140625" style="2"/>
    <col min="27" max="28" width="9.140625" style="619"/>
  </cols>
  <sheetData>
    <row r="1" spans="1:28" ht="27" thickBot="1" x14ac:dyDescent="0.45">
      <c r="A1" s="151"/>
      <c r="B1" s="152" t="s">
        <v>972</v>
      </c>
      <c r="C1" s="153" t="s">
        <v>237</v>
      </c>
      <c r="D1" s="153" t="s">
        <v>238</v>
      </c>
      <c r="E1" s="154" t="s">
        <v>239</v>
      </c>
      <c r="F1" s="153" t="s">
        <v>240</v>
      </c>
      <c r="G1" s="153" t="s">
        <v>241</v>
      </c>
      <c r="J1" s="155" t="s">
        <v>242</v>
      </c>
    </row>
    <row r="2" spans="1:28" x14ac:dyDescent="0.4">
      <c r="A2" s="194"/>
      <c r="B2" s="194" t="s">
        <v>6</v>
      </c>
      <c r="C2" s="158">
        <v>2.13</v>
      </c>
      <c r="D2" s="158">
        <v>0.5</v>
      </c>
      <c r="E2" s="159">
        <v>0</v>
      </c>
      <c r="F2" s="158">
        <v>2.2000000000000002</v>
      </c>
      <c r="G2" s="158">
        <v>0.59</v>
      </c>
      <c r="H2" s="160">
        <v>80.180000000000007</v>
      </c>
      <c r="I2" s="619" t="s">
        <v>6</v>
      </c>
      <c r="J2" s="155" t="s">
        <v>243</v>
      </c>
      <c r="AA2" s="619" t="s">
        <v>291</v>
      </c>
      <c r="AB2" s="619" t="s">
        <v>110</v>
      </c>
    </row>
    <row r="3" spans="1:28" x14ac:dyDescent="0.4">
      <c r="A3" s="194"/>
      <c r="B3" s="194" t="s">
        <v>10</v>
      </c>
      <c r="C3" s="158">
        <v>2.0099999999999998</v>
      </c>
      <c r="D3" s="158">
        <v>0.67</v>
      </c>
      <c r="E3" s="162">
        <v>0</v>
      </c>
      <c r="F3" s="158">
        <v>2.02</v>
      </c>
      <c r="G3" s="158">
        <v>0.65</v>
      </c>
      <c r="H3" s="160">
        <v>76.22</v>
      </c>
      <c r="I3" s="619" t="s">
        <v>10</v>
      </c>
      <c r="J3" s="155" t="s">
        <v>244</v>
      </c>
      <c r="AA3" s="619" t="s">
        <v>294</v>
      </c>
      <c r="AB3" s="619" t="s">
        <v>112</v>
      </c>
    </row>
    <row r="4" spans="1:28" x14ac:dyDescent="0.4">
      <c r="A4" s="194"/>
      <c r="B4" s="194" t="s">
        <v>364</v>
      </c>
      <c r="C4" s="158">
        <v>1.97</v>
      </c>
      <c r="D4" s="158">
        <v>0.8</v>
      </c>
      <c r="E4" s="162">
        <v>0</v>
      </c>
      <c r="F4" s="158">
        <v>1.99</v>
      </c>
      <c r="G4" s="158">
        <v>0.79</v>
      </c>
      <c r="H4" s="160">
        <v>72.400000000000006</v>
      </c>
      <c r="I4" s="619" t="s">
        <v>364</v>
      </c>
      <c r="J4" s="155" t="s">
        <v>245</v>
      </c>
      <c r="AA4" s="619" t="s">
        <v>292</v>
      </c>
      <c r="AB4" s="619" t="s">
        <v>114</v>
      </c>
    </row>
    <row r="5" spans="1:28" x14ac:dyDescent="0.4">
      <c r="A5" s="194"/>
      <c r="B5" s="194" t="s">
        <v>16</v>
      </c>
      <c r="C5" s="158">
        <v>1.87</v>
      </c>
      <c r="D5" s="158">
        <v>0.56000000000000005</v>
      </c>
      <c r="E5" s="162">
        <v>0</v>
      </c>
      <c r="F5" s="158">
        <v>2.08</v>
      </c>
      <c r="G5" s="158">
        <v>0.52</v>
      </c>
      <c r="H5" s="160">
        <v>80.03</v>
      </c>
      <c r="I5" s="619" t="s">
        <v>246</v>
      </c>
      <c r="J5" s="155" t="s">
        <v>247</v>
      </c>
      <c r="AA5" s="619" t="s">
        <v>293</v>
      </c>
      <c r="AB5" s="619" t="s">
        <v>116</v>
      </c>
    </row>
    <row r="6" spans="1:28" x14ac:dyDescent="0.4">
      <c r="A6" s="194"/>
      <c r="B6" s="194" t="s">
        <v>20</v>
      </c>
      <c r="C6" s="158">
        <v>1.62</v>
      </c>
      <c r="D6" s="158">
        <v>0.9</v>
      </c>
      <c r="E6" s="162">
        <v>0</v>
      </c>
      <c r="F6" s="158">
        <v>1.7</v>
      </c>
      <c r="G6" s="158">
        <v>0.93</v>
      </c>
      <c r="H6" s="160">
        <v>63.73</v>
      </c>
      <c r="I6" s="619" t="s">
        <v>20</v>
      </c>
      <c r="J6" s="155" t="s">
        <v>248</v>
      </c>
      <c r="AA6" s="619" t="s">
        <v>103</v>
      </c>
      <c r="AB6" s="619" t="s">
        <v>118</v>
      </c>
    </row>
    <row r="7" spans="1:28" x14ac:dyDescent="0.4">
      <c r="A7" s="194"/>
      <c r="B7" s="194" t="s">
        <v>24</v>
      </c>
      <c r="C7" s="158">
        <v>2.52</v>
      </c>
      <c r="D7" s="158">
        <v>0.35</v>
      </c>
      <c r="E7" s="162">
        <v>0</v>
      </c>
      <c r="F7" s="158">
        <v>2.4500000000000002</v>
      </c>
      <c r="G7" s="158">
        <v>0.33</v>
      </c>
      <c r="H7" s="160">
        <v>88.35</v>
      </c>
      <c r="I7" s="619" t="s">
        <v>24</v>
      </c>
      <c r="J7" s="163" t="s">
        <v>249</v>
      </c>
      <c r="AA7" s="619" t="s">
        <v>140</v>
      </c>
      <c r="AB7" s="619" t="s">
        <v>120</v>
      </c>
    </row>
    <row r="8" spans="1:28" x14ac:dyDescent="0.4">
      <c r="A8" s="194"/>
      <c r="B8" s="194" t="s">
        <v>28</v>
      </c>
      <c r="C8" s="158">
        <v>1.92</v>
      </c>
      <c r="D8" s="158">
        <v>0.66</v>
      </c>
      <c r="E8" s="162">
        <v>0</v>
      </c>
      <c r="F8" s="158">
        <v>1.88</v>
      </c>
      <c r="G8" s="158">
        <v>0.55000000000000004</v>
      </c>
      <c r="H8" s="160">
        <v>76.48</v>
      </c>
      <c r="I8" s="619" t="s">
        <v>28</v>
      </c>
      <c r="J8" s="155" t="s">
        <v>250</v>
      </c>
      <c r="AA8" s="619" t="s">
        <v>105</v>
      </c>
      <c r="AB8" s="619" t="s">
        <v>122</v>
      </c>
    </row>
    <row r="9" spans="1:28" x14ac:dyDescent="0.4">
      <c r="A9" s="194"/>
      <c r="B9" s="194" t="s">
        <v>32</v>
      </c>
      <c r="C9" s="158">
        <v>1.71</v>
      </c>
      <c r="D9" s="158">
        <v>0.97</v>
      </c>
      <c r="E9" s="162">
        <v>0</v>
      </c>
      <c r="F9" s="158">
        <v>1.77</v>
      </c>
      <c r="G9" s="158">
        <v>0.99</v>
      </c>
      <c r="H9" s="160">
        <v>63.69</v>
      </c>
      <c r="I9" s="619" t="s">
        <v>32</v>
      </c>
      <c r="J9" s="155" t="s">
        <v>251</v>
      </c>
      <c r="AA9" s="619" t="s">
        <v>107</v>
      </c>
      <c r="AB9" s="619" t="s">
        <v>124</v>
      </c>
    </row>
    <row r="10" spans="1:28" x14ac:dyDescent="0.4">
      <c r="A10" s="194"/>
      <c r="B10" s="194" t="s">
        <v>818</v>
      </c>
      <c r="C10" s="158">
        <v>1.91</v>
      </c>
      <c r="D10" s="158">
        <v>1.1000000000000001</v>
      </c>
      <c r="E10" s="162">
        <v>0</v>
      </c>
      <c r="F10" s="158">
        <v>1.84</v>
      </c>
      <c r="G10" s="158">
        <v>1.07</v>
      </c>
      <c r="H10" s="160">
        <v>63.04</v>
      </c>
      <c r="I10" s="619" t="s">
        <v>344</v>
      </c>
      <c r="J10" s="164" t="s">
        <v>296</v>
      </c>
      <c r="AA10" s="619" t="s">
        <v>109</v>
      </c>
      <c r="AB10" s="619" t="s">
        <v>126</v>
      </c>
    </row>
    <row r="11" spans="1:28" x14ac:dyDescent="0.4">
      <c r="A11" s="194"/>
      <c r="B11" s="194" t="s">
        <v>36</v>
      </c>
      <c r="C11" s="158">
        <v>2.0099999999999998</v>
      </c>
      <c r="D11" s="158">
        <v>0.88</v>
      </c>
      <c r="E11" s="162">
        <v>0</v>
      </c>
      <c r="F11" s="158">
        <v>1.98</v>
      </c>
      <c r="G11" s="158">
        <v>0.83</v>
      </c>
      <c r="H11" s="160">
        <v>71.31</v>
      </c>
      <c r="I11" s="619" t="s">
        <v>38</v>
      </c>
      <c r="AA11" s="619" t="s">
        <v>111</v>
      </c>
      <c r="AB11" s="619" t="s">
        <v>128</v>
      </c>
    </row>
    <row r="12" spans="1:28" x14ac:dyDescent="0.4">
      <c r="A12" s="194"/>
      <c r="B12" s="194" t="s">
        <v>41</v>
      </c>
      <c r="C12" s="158">
        <v>2.98</v>
      </c>
      <c r="D12" s="158">
        <v>0.28000000000000003</v>
      </c>
      <c r="E12" s="162">
        <v>0</v>
      </c>
      <c r="F12" s="158">
        <v>2.91</v>
      </c>
      <c r="G12" s="158">
        <v>0.25</v>
      </c>
      <c r="H12" s="160">
        <v>93.11</v>
      </c>
      <c r="I12" s="619" t="s">
        <v>41</v>
      </c>
      <c r="AA12" s="619" t="s">
        <v>113</v>
      </c>
      <c r="AB12" s="619" t="s">
        <v>130</v>
      </c>
    </row>
    <row r="13" spans="1:28" x14ac:dyDescent="0.4">
      <c r="A13" s="194"/>
      <c r="B13" s="194" t="s">
        <v>45</v>
      </c>
      <c r="C13" s="158">
        <v>2.79</v>
      </c>
      <c r="D13" s="158">
        <v>0.2</v>
      </c>
      <c r="E13" s="162">
        <v>0</v>
      </c>
      <c r="F13" s="158">
        <v>3.03</v>
      </c>
      <c r="G13" s="158">
        <v>0.27</v>
      </c>
      <c r="H13" s="160">
        <v>93.45</v>
      </c>
      <c r="I13" s="619" t="s">
        <v>252</v>
      </c>
      <c r="AA13" s="619" t="s">
        <v>115</v>
      </c>
      <c r="AB13" s="619" t="s">
        <v>131</v>
      </c>
    </row>
    <row r="14" spans="1:28" x14ac:dyDescent="0.4">
      <c r="A14" s="194"/>
      <c r="B14" s="194" t="s">
        <v>49</v>
      </c>
      <c r="C14" s="158">
        <v>2.16</v>
      </c>
      <c r="D14" s="158">
        <v>0.7</v>
      </c>
      <c r="E14" s="162">
        <v>0</v>
      </c>
      <c r="F14" s="158">
        <v>2.0699999999999998</v>
      </c>
      <c r="G14" s="158">
        <v>0.75</v>
      </c>
      <c r="H14" s="160">
        <v>74.67</v>
      </c>
      <c r="I14" s="619" t="s">
        <v>253</v>
      </c>
      <c r="AA14" s="619" t="s">
        <v>117</v>
      </c>
      <c r="AB14" s="619" t="s">
        <v>133</v>
      </c>
    </row>
    <row r="15" spans="1:28" x14ac:dyDescent="0.4">
      <c r="A15" s="194"/>
      <c r="B15" s="194" t="s">
        <v>53</v>
      </c>
      <c r="C15" s="158">
        <v>1.75</v>
      </c>
      <c r="D15" s="158">
        <v>0.83</v>
      </c>
      <c r="E15" s="162">
        <v>0</v>
      </c>
      <c r="F15" s="158">
        <v>1.84</v>
      </c>
      <c r="G15" s="158">
        <v>0.71</v>
      </c>
      <c r="H15" s="160">
        <v>71.709999999999994</v>
      </c>
      <c r="I15" s="619" t="s">
        <v>53</v>
      </c>
      <c r="AA15" s="619" t="s">
        <v>119</v>
      </c>
      <c r="AB15" s="619" t="s">
        <v>135</v>
      </c>
    </row>
    <row r="16" spans="1:28" x14ac:dyDescent="0.4">
      <c r="A16" s="194"/>
      <c r="B16" s="194" t="s">
        <v>967</v>
      </c>
      <c r="C16" s="158">
        <v>1.58</v>
      </c>
      <c r="D16" s="158">
        <v>1.21</v>
      </c>
      <c r="E16" s="162">
        <v>0</v>
      </c>
      <c r="F16" s="158">
        <v>1.47</v>
      </c>
      <c r="G16" s="158">
        <v>1.42</v>
      </c>
      <c r="H16" s="160">
        <v>47.05</v>
      </c>
      <c r="I16" s="619" t="s">
        <v>56</v>
      </c>
      <c r="AA16" s="619" t="s">
        <v>121</v>
      </c>
      <c r="AB16" s="619" t="s">
        <v>137</v>
      </c>
    </row>
    <row r="17" spans="1:28" x14ac:dyDescent="0.4">
      <c r="A17" s="194"/>
      <c r="B17" s="194" t="s">
        <v>61</v>
      </c>
      <c r="C17" s="158">
        <v>1.89</v>
      </c>
      <c r="D17" s="158">
        <v>0.97</v>
      </c>
      <c r="E17" s="162">
        <v>0</v>
      </c>
      <c r="F17" s="158">
        <v>1.82</v>
      </c>
      <c r="G17" s="158">
        <v>1.1000000000000001</v>
      </c>
      <c r="H17" s="160">
        <v>61.93</v>
      </c>
      <c r="I17" s="619" t="s">
        <v>61</v>
      </c>
      <c r="AA17" s="619" t="s">
        <v>123</v>
      </c>
      <c r="AB17" s="619" t="s">
        <v>139</v>
      </c>
    </row>
    <row r="18" spans="1:28" x14ac:dyDescent="0.4">
      <c r="A18" s="194"/>
      <c r="B18" s="194" t="s">
        <v>64</v>
      </c>
      <c r="C18" s="158">
        <v>2.36</v>
      </c>
      <c r="D18" s="158">
        <v>0.67</v>
      </c>
      <c r="E18" s="162">
        <v>0</v>
      </c>
      <c r="F18" s="158">
        <v>2.4500000000000002</v>
      </c>
      <c r="G18" s="158">
        <v>0.56000000000000005</v>
      </c>
      <c r="H18" s="160">
        <v>84.1</v>
      </c>
      <c r="I18" s="619" t="s">
        <v>254</v>
      </c>
      <c r="AA18" s="619" t="s">
        <v>125</v>
      </c>
      <c r="AB18" s="619" t="s">
        <v>141</v>
      </c>
    </row>
    <row r="19" spans="1:28" x14ac:dyDescent="0.4">
      <c r="A19" s="194"/>
      <c r="B19" s="194" t="s">
        <v>67</v>
      </c>
      <c r="C19" s="158">
        <v>1.62</v>
      </c>
      <c r="D19" s="158">
        <v>1.06</v>
      </c>
      <c r="E19" s="162">
        <v>0</v>
      </c>
      <c r="F19" s="158">
        <v>1.59</v>
      </c>
      <c r="G19" s="158">
        <v>1.18</v>
      </c>
      <c r="H19" s="160">
        <v>55.31</v>
      </c>
      <c r="I19" s="619" t="s">
        <v>67</v>
      </c>
      <c r="AA19" s="619" t="s">
        <v>136</v>
      </c>
      <c r="AB19" s="619" t="s">
        <v>295</v>
      </c>
    </row>
    <row r="20" spans="1:28" x14ac:dyDescent="0.4">
      <c r="A20" s="194"/>
      <c r="B20" s="194" t="s">
        <v>70</v>
      </c>
      <c r="C20" s="158">
        <v>1.96</v>
      </c>
      <c r="D20" s="158">
        <v>0.77</v>
      </c>
      <c r="E20" s="162">
        <v>0</v>
      </c>
      <c r="F20" s="158">
        <v>1.98</v>
      </c>
      <c r="G20" s="158">
        <v>0.76</v>
      </c>
      <c r="H20" s="160">
        <v>73.02</v>
      </c>
      <c r="I20" s="619" t="s">
        <v>255</v>
      </c>
      <c r="L20" s="2"/>
      <c r="AA20" s="619" t="s">
        <v>138</v>
      </c>
      <c r="AB20" s="619" t="s">
        <v>823</v>
      </c>
    </row>
    <row r="21" spans="1:28" ht="27" thickBot="1" x14ac:dyDescent="0.45">
      <c r="A21" s="194"/>
      <c r="B21" s="194" t="s">
        <v>74</v>
      </c>
      <c r="C21" s="158">
        <v>1.71</v>
      </c>
      <c r="D21" s="158">
        <v>0.63</v>
      </c>
      <c r="E21" s="167">
        <v>0</v>
      </c>
      <c r="F21" s="158">
        <v>1.78</v>
      </c>
      <c r="G21" s="158">
        <v>0.76</v>
      </c>
      <c r="H21" s="160">
        <v>69.58</v>
      </c>
      <c r="I21" s="619" t="s">
        <v>256</v>
      </c>
      <c r="J21" s="2"/>
      <c r="K21" s="2"/>
      <c r="AA21" s="619" t="s">
        <v>127</v>
      </c>
      <c r="AB21" s="619" t="s">
        <v>824</v>
      </c>
    </row>
    <row r="22" spans="1:28" ht="27" thickBot="1" x14ac:dyDescent="0.45">
      <c r="A22" s="168"/>
      <c r="B22" s="152" t="s">
        <v>257</v>
      </c>
      <c r="C22" s="528" t="s">
        <v>1346</v>
      </c>
      <c r="D22" s="529">
        <v>44421</v>
      </c>
      <c r="E22" s="169"/>
      <c r="F22" s="530" t="s">
        <v>1347</v>
      </c>
      <c r="G22" s="531">
        <v>44704</v>
      </c>
      <c r="H22"/>
    </row>
    <row r="23" spans="1:28" x14ac:dyDescent="0.4">
      <c r="B23" s="2" t="s">
        <v>258</v>
      </c>
      <c r="C23" s="170">
        <f>AVERAGE(C2:C21)</f>
        <v>2.0234999999999999</v>
      </c>
      <c r="D23" s="170">
        <f>AVERAGE(D2:D21)</f>
        <v>0.73550000000000004</v>
      </c>
      <c r="F23" s="170">
        <f>AVERAGE(F2:F21)</f>
        <v>2.0425</v>
      </c>
      <c r="G23" s="170">
        <f>AVERAGE(G2:G21)</f>
        <v>0.75049999999999994</v>
      </c>
    </row>
    <row r="28" spans="1:28" x14ac:dyDescent="0.4">
      <c r="A28" s="5"/>
    </row>
  </sheetData>
  <sheetProtection algorithmName="SHA-512" hashValue="J2WpAlxVwE5hAb/9TlmhVTMCB9xErzTIKNGYKXc3inD6Q3WXif+/Kx9VPekRXxOzVcArUSDtRbrWlYcfozrLug==" saltValue="F12Pp3WXpS3bm6baIxFYfQ==" spinCount="100000" sheet="1" objects="1" scenarios="1"/>
  <dataValidations count="1">
    <dataValidation type="whole" allowBlank="1" showInputMessage="1" showErrorMessage="1" sqref="E2:E21" xr:uid="{DCB860D7-6DBD-4704-ADF6-EFB68B0A4576}">
      <formula1>-15</formula1>
      <formula2>15</formula2>
    </dataValidation>
  </dataValidations>
  <hyperlinks>
    <hyperlink ref="J14" r:id="rId1" display="https://projects.fivethirtyeight.com/soccer-api/club/spi_global_rankings.csv" xr:uid="{FAD3590F-1440-49D0-B1B1-701D7A9B689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UpdateSPI">
                <anchor moveWithCells="1" sizeWithCells="1">
                  <from>
                    <xdr:col>9</xdr:col>
                    <xdr:colOff>1057275</xdr:colOff>
                    <xdr:row>12</xdr:row>
                    <xdr:rowOff>238125</xdr:rowOff>
                  </from>
                  <to>
                    <xdr:col>10</xdr:col>
                    <xdr:colOff>314325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Download_SPI">
                <anchor moveWithCells="1" sizeWithCells="1">
                  <from>
                    <xdr:col>9</xdr:col>
                    <xdr:colOff>66675</xdr:colOff>
                    <xdr:row>20</xdr:row>
                    <xdr:rowOff>57150</xdr:rowOff>
                  </from>
                  <to>
                    <xdr:col>9</xdr:col>
                    <xdr:colOff>2000250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UpdateSPI_Local">
                <anchor moveWithCells="1" sizeWithCells="1">
                  <from>
                    <xdr:col>9</xdr:col>
                    <xdr:colOff>2019300</xdr:colOff>
                    <xdr:row>20</xdr:row>
                    <xdr:rowOff>57150</xdr:rowOff>
                  </from>
                  <to>
                    <xdr:col>10</xdr:col>
                    <xdr:colOff>1276350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17299-E54E-4566-9D4B-20A902E6E6FD}">
  <sheetPr codeName="Sheet25">
    <pageSetUpPr fitToPage="1"/>
  </sheetPr>
  <dimension ref="A1:IR58"/>
  <sheetViews>
    <sheetView showGridLines="0" zoomScale="45" zoomScaleNormal="45" zoomScaleSheetLayoutView="85" workbookViewId="0"/>
  </sheetViews>
  <sheetFormatPr defaultColWidth="10" defaultRowHeight="26.25" x14ac:dyDescent="0.4"/>
  <cols>
    <col min="1" max="1" width="21.85546875" style="156" customWidth="1"/>
    <col min="2" max="2" width="10.140625" style="156" bestFit="1" customWidth="1"/>
    <col min="3" max="3" width="12.5703125" style="156" customWidth="1"/>
    <col min="4" max="4" width="10" style="156"/>
    <col min="5" max="5" width="34.140625" style="156" bestFit="1" customWidth="1"/>
    <col min="6" max="6" width="4.85546875" style="156" bestFit="1" customWidth="1"/>
    <col min="7" max="7" width="4.42578125" style="156" bestFit="1" customWidth="1"/>
    <col min="8" max="8" width="3.42578125" style="156" bestFit="1" customWidth="1"/>
    <col min="9" max="9" width="4.42578125" style="156" bestFit="1" customWidth="1"/>
    <col min="10" max="10" width="5.85546875" style="156" bestFit="1" customWidth="1"/>
    <col min="11" max="12" width="6.5703125" style="156" bestFit="1" customWidth="1"/>
    <col min="13" max="13" width="17.28515625" style="156" bestFit="1" customWidth="1"/>
    <col min="14" max="14" width="10.140625" style="156" bestFit="1" customWidth="1"/>
    <col min="15" max="15" width="12.5703125" style="156" customWidth="1"/>
    <col min="16" max="16" width="10" style="156"/>
    <col min="17" max="17" width="34.140625" style="156" bestFit="1" customWidth="1"/>
    <col min="18" max="18" width="4.85546875" style="156" bestFit="1" customWidth="1"/>
    <col min="19" max="19" width="4.42578125" style="156" bestFit="1" customWidth="1"/>
    <col min="20" max="20" width="3.42578125" style="156" bestFit="1" customWidth="1"/>
    <col min="21" max="21" width="4.42578125" style="156" bestFit="1" customWidth="1"/>
    <col min="22" max="22" width="5.85546875" style="156" bestFit="1" customWidth="1"/>
    <col min="23" max="24" width="6.5703125" style="156" bestFit="1" customWidth="1"/>
    <col min="25" max="25" width="21.85546875" style="156" customWidth="1"/>
    <col min="26" max="26" width="10.140625" style="156" bestFit="1" customWidth="1"/>
    <col min="27" max="27" width="12.5703125" style="156" customWidth="1"/>
    <col min="28" max="28" width="10" style="156"/>
    <col min="29" max="29" width="34.140625" style="156" bestFit="1" customWidth="1"/>
    <col min="30" max="30" width="4.85546875" style="156" bestFit="1" customWidth="1"/>
    <col min="31" max="31" width="4.42578125" style="156" bestFit="1" customWidth="1"/>
    <col min="32" max="32" width="3.42578125" style="156" bestFit="1" customWidth="1"/>
    <col min="33" max="33" width="4.42578125" style="156" bestFit="1" customWidth="1"/>
    <col min="34" max="34" width="5.85546875" style="156" bestFit="1" customWidth="1"/>
    <col min="35" max="36" width="6.5703125" style="156" bestFit="1" customWidth="1"/>
    <col min="37" max="37" width="17.28515625" style="156" bestFit="1" customWidth="1"/>
    <col min="38" max="38" width="10.140625" style="156" bestFit="1" customWidth="1"/>
    <col min="39" max="39" width="12.5703125" style="156" customWidth="1"/>
    <col min="40" max="40" width="10" style="156"/>
    <col min="41" max="41" width="34.140625" style="156" bestFit="1" customWidth="1"/>
    <col min="42" max="42" width="4.85546875" style="156" bestFit="1" customWidth="1"/>
    <col min="43" max="43" width="4.42578125" style="156" bestFit="1" customWidth="1"/>
    <col min="44" max="44" width="3.42578125" style="156" bestFit="1" customWidth="1"/>
    <col min="45" max="45" width="4.42578125" style="156" bestFit="1" customWidth="1"/>
    <col min="46" max="46" width="5.85546875" style="156" bestFit="1" customWidth="1"/>
    <col min="47" max="48" width="6.5703125" style="156" bestFit="1" customWidth="1"/>
    <col min="49" max="49" width="21.85546875" style="156" customWidth="1"/>
    <col min="50" max="50" width="10.140625" style="156" bestFit="1" customWidth="1"/>
    <col min="51" max="51" width="12.5703125" style="156" customWidth="1"/>
    <col min="52" max="52" width="10" style="156"/>
    <col min="53" max="53" width="34.140625" style="156" bestFit="1" customWidth="1"/>
    <col min="54" max="54" width="4.85546875" style="156" bestFit="1" customWidth="1"/>
    <col min="55" max="55" width="4.42578125" style="156" bestFit="1" customWidth="1"/>
    <col min="56" max="56" width="3.42578125" style="156" bestFit="1" customWidth="1"/>
    <col min="57" max="57" width="4.42578125" style="156" bestFit="1" customWidth="1"/>
    <col min="58" max="58" width="5.85546875" style="156" bestFit="1" customWidth="1"/>
    <col min="59" max="60" width="6.5703125" style="156" bestFit="1" customWidth="1"/>
    <col min="61" max="61" width="17.28515625" style="156" bestFit="1" customWidth="1"/>
    <col min="62" max="62" width="10.140625" style="156" bestFit="1" customWidth="1"/>
    <col min="63" max="63" width="12.5703125" style="156" customWidth="1"/>
    <col min="64" max="64" width="10" style="156"/>
    <col min="65" max="65" width="34.140625" style="156" bestFit="1" customWidth="1"/>
    <col min="66" max="66" width="4.85546875" style="156" bestFit="1" customWidth="1"/>
    <col min="67" max="67" width="4.42578125" style="156" bestFit="1" customWidth="1"/>
    <col min="68" max="68" width="3.42578125" style="156" bestFit="1" customWidth="1"/>
    <col min="69" max="69" width="4.42578125" style="156" bestFit="1" customWidth="1"/>
    <col min="70" max="70" width="5.85546875" style="156" bestFit="1" customWidth="1"/>
    <col min="71" max="72" width="6.5703125" style="156" bestFit="1" customWidth="1"/>
    <col min="73" max="73" width="21.85546875" style="156" customWidth="1"/>
    <col min="74" max="74" width="10.140625" style="156" bestFit="1" customWidth="1"/>
    <col min="75" max="75" width="12.5703125" style="156" customWidth="1"/>
    <col min="76" max="76" width="10" style="156" customWidth="1"/>
    <col min="77" max="77" width="34.140625" style="156" bestFit="1" customWidth="1"/>
    <col min="78" max="78" width="4.85546875" style="156" bestFit="1" customWidth="1"/>
    <col min="79" max="79" width="4.42578125" style="156" bestFit="1" customWidth="1"/>
    <col min="80" max="80" width="3.42578125" style="156" bestFit="1" customWidth="1"/>
    <col min="81" max="81" width="4.42578125" style="156" bestFit="1" customWidth="1"/>
    <col min="82" max="82" width="5.85546875" style="156" bestFit="1" customWidth="1"/>
    <col min="83" max="84" width="6.5703125" style="156" bestFit="1" customWidth="1"/>
    <col min="85" max="85" width="17.28515625" style="156" bestFit="1" customWidth="1"/>
    <col min="86" max="86" width="10.140625" style="156" bestFit="1" customWidth="1"/>
    <col min="87" max="87" width="12.5703125" style="156" customWidth="1"/>
    <col min="88" max="88" width="10" style="156"/>
    <col min="89" max="89" width="34.140625" style="156" bestFit="1" customWidth="1"/>
    <col min="90" max="90" width="4.85546875" style="156" bestFit="1" customWidth="1"/>
    <col min="91" max="91" width="4.42578125" style="156" bestFit="1" customWidth="1"/>
    <col min="92" max="92" width="3.42578125" style="156" bestFit="1" customWidth="1"/>
    <col min="93" max="93" width="4.42578125" style="156" bestFit="1" customWidth="1"/>
    <col min="94" max="94" width="5.85546875" style="156" bestFit="1" customWidth="1"/>
    <col min="95" max="96" width="6.5703125" style="156" bestFit="1" customWidth="1"/>
    <col min="97" max="97" width="21.85546875" style="156" customWidth="1"/>
    <col min="98" max="98" width="10.140625" style="156" bestFit="1" customWidth="1"/>
    <col min="99" max="99" width="12.5703125" style="156" customWidth="1"/>
    <col min="100" max="100" width="10" style="156"/>
    <col min="101" max="101" width="34.140625" style="156" bestFit="1" customWidth="1"/>
    <col min="102" max="102" width="4.85546875" style="156" bestFit="1" customWidth="1"/>
    <col min="103" max="103" width="4.42578125" style="156" bestFit="1" customWidth="1"/>
    <col min="104" max="104" width="3.42578125" style="156" bestFit="1" customWidth="1"/>
    <col min="105" max="105" width="4.42578125" style="156" bestFit="1" customWidth="1"/>
    <col min="106" max="106" width="5.85546875" style="156" bestFit="1" customWidth="1"/>
    <col min="107" max="108" width="6.5703125" style="156" bestFit="1" customWidth="1"/>
    <col min="109" max="109" width="17.28515625" style="156" bestFit="1" customWidth="1"/>
    <col min="110" max="110" width="10.140625" style="156" bestFit="1" customWidth="1"/>
    <col min="111" max="111" width="12.5703125" style="156" customWidth="1"/>
    <col min="112" max="112" width="10" style="156"/>
    <col min="113" max="113" width="34.140625" style="156" bestFit="1" customWidth="1"/>
    <col min="114" max="114" width="4.85546875" style="156" bestFit="1" customWidth="1"/>
    <col min="115" max="115" width="4.42578125" style="156" bestFit="1" customWidth="1"/>
    <col min="116" max="116" width="3.42578125" style="156" bestFit="1" customWidth="1"/>
    <col min="117" max="117" width="4.42578125" style="156" bestFit="1" customWidth="1"/>
    <col min="118" max="118" width="5.85546875" style="156" bestFit="1" customWidth="1"/>
    <col min="119" max="120" width="6.5703125" style="156" bestFit="1" customWidth="1"/>
    <col min="121" max="121" width="21.85546875" style="156" customWidth="1"/>
    <col min="122" max="122" width="10.140625" style="156" bestFit="1" customWidth="1"/>
    <col min="123" max="123" width="12.5703125" style="156" customWidth="1"/>
    <col min="124" max="124" width="10" style="156"/>
    <col min="125" max="125" width="34.140625" style="156" bestFit="1" customWidth="1"/>
    <col min="126" max="126" width="4.85546875" style="156" bestFit="1" customWidth="1"/>
    <col min="127" max="127" width="4.42578125" style="156" bestFit="1" customWidth="1"/>
    <col min="128" max="128" width="3.42578125" style="156" bestFit="1" customWidth="1"/>
    <col min="129" max="129" width="4.42578125" style="156" bestFit="1" customWidth="1"/>
    <col min="130" max="130" width="5.85546875" style="156" bestFit="1" customWidth="1"/>
    <col min="131" max="132" width="6.5703125" style="156" bestFit="1" customWidth="1"/>
    <col min="133" max="133" width="17.28515625" style="156" bestFit="1" customWidth="1"/>
    <col min="134" max="134" width="10.140625" style="156" bestFit="1" customWidth="1"/>
    <col min="135" max="135" width="12.5703125" style="156" customWidth="1"/>
    <col min="136" max="136" width="10" style="156"/>
    <col min="137" max="137" width="34.140625" style="156" bestFit="1" customWidth="1"/>
    <col min="138" max="138" width="4.85546875" style="156" bestFit="1" customWidth="1"/>
    <col min="139" max="139" width="4.42578125" style="156" bestFit="1" customWidth="1"/>
    <col min="140" max="140" width="3.42578125" style="156" bestFit="1" customWidth="1"/>
    <col min="141" max="141" width="4.42578125" style="156" bestFit="1" customWidth="1"/>
    <col min="142" max="142" width="5.85546875" style="156" bestFit="1" customWidth="1"/>
    <col min="143" max="144" width="6.5703125" style="156" bestFit="1" customWidth="1"/>
    <col min="145" max="145" width="21.85546875" style="156" customWidth="1"/>
    <col min="146" max="146" width="10.140625" style="156" bestFit="1" customWidth="1"/>
    <col min="147" max="147" width="12.5703125" style="156" customWidth="1"/>
    <col min="148" max="148" width="10" style="156"/>
    <col min="149" max="149" width="34.140625" style="156" bestFit="1" customWidth="1"/>
    <col min="150" max="150" width="4.85546875" style="156" bestFit="1" customWidth="1"/>
    <col min="151" max="151" width="4.42578125" style="156" bestFit="1" customWidth="1"/>
    <col min="152" max="152" width="3.42578125" style="156" bestFit="1" customWidth="1"/>
    <col min="153" max="153" width="4.42578125" style="156" bestFit="1" customWidth="1"/>
    <col min="154" max="154" width="5.85546875" style="156" bestFit="1" customWidth="1"/>
    <col min="155" max="156" width="6.5703125" style="156" bestFit="1" customWidth="1"/>
    <col min="157" max="157" width="17.28515625" style="156" bestFit="1" customWidth="1"/>
    <col min="158" max="158" width="10.140625" style="156" bestFit="1" customWidth="1"/>
    <col min="159" max="159" width="12.5703125" style="156" customWidth="1"/>
    <col min="160" max="160" width="10" style="156"/>
    <col min="161" max="161" width="34.140625" style="156" bestFit="1" customWidth="1"/>
    <col min="162" max="162" width="4.85546875" style="156" bestFit="1" customWidth="1"/>
    <col min="163" max="163" width="4.42578125" style="156" bestFit="1" customWidth="1"/>
    <col min="164" max="164" width="3.42578125" style="156" bestFit="1" customWidth="1"/>
    <col min="165" max="165" width="4.42578125" style="156" bestFit="1" customWidth="1"/>
    <col min="166" max="166" width="5.85546875" style="156" bestFit="1" customWidth="1"/>
    <col min="167" max="168" width="6.5703125" style="156" bestFit="1" customWidth="1"/>
    <col min="169" max="169" width="21.85546875" style="156" customWidth="1"/>
    <col min="170" max="170" width="10.140625" style="156" bestFit="1" customWidth="1"/>
    <col min="171" max="171" width="12.5703125" style="156" customWidth="1"/>
    <col min="172" max="172" width="10" style="156"/>
    <col min="173" max="173" width="34.140625" style="156" bestFit="1" customWidth="1"/>
    <col min="174" max="174" width="4.85546875" style="156" bestFit="1" customWidth="1"/>
    <col min="175" max="175" width="4.42578125" style="156" bestFit="1" customWidth="1"/>
    <col min="176" max="176" width="3.42578125" style="156" bestFit="1" customWidth="1"/>
    <col min="177" max="177" width="4.42578125" style="156" bestFit="1" customWidth="1"/>
    <col min="178" max="178" width="5.85546875" style="156" bestFit="1" customWidth="1"/>
    <col min="179" max="180" width="6.5703125" style="156" bestFit="1" customWidth="1"/>
    <col min="181" max="181" width="17.28515625" style="156" bestFit="1" customWidth="1"/>
    <col min="182" max="182" width="10.140625" style="156" bestFit="1" customWidth="1"/>
    <col min="183" max="183" width="12.5703125" style="156" customWidth="1"/>
    <col min="184" max="184" width="10" style="156"/>
    <col min="185" max="185" width="34.140625" style="156" bestFit="1" customWidth="1"/>
    <col min="186" max="186" width="4.85546875" style="156" bestFit="1" customWidth="1"/>
    <col min="187" max="187" width="4.42578125" style="156" bestFit="1" customWidth="1"/>
    <col min="188" max="188" width="3.42578125" style="156" bestFit="1" customWidth="1"/>
    <col min="189" max="189" width="4.42578125" style="156" bestFit="1" customWidth="1"/>
    <col min="190" max="190" width="5.85546875" style="156" bestFit="1" customWidth="1"/>
    <col min="191" max="192" width="6.5703125" style="156" bestFit="1" customWidth="1"/>
    <col min="193" max="193" width="21.85546875" style="156" customWidth="1"/>
    <col min="194" max="194" width="10.140625" style="156" bestFit="1" customWidth="1"/>
    <col min="195" max="195" width="12.5703125" style="156" customWidth="1"/>
    <col min="196" max="196" width="10" style="156"/>
    <col min="197" max="197" width="34.140625" style="156" bestFit="1" customWidth="1"/>
    <col min="198" max="198" width="4.85546875" style="156" bestFit="1" customWidth="1"/>
    <col min="199" max="199" width="4.42578125" style="156" bestFit="1" customWidth="1"/>
    <col min="200" max="200" width="3.42578125" style="156" bestFit="1" customWidth="1"/>
    <col min="201" max="201" width="4.42578125" style="156" bestFit="1" customWidth="1"/>
    <col min="202" max="202" width="5.85546875" style="156" bestFit="1" customWidth="1"/>
    <col min="203" max="204" width="6.5703125" style="156" bestFit="1" customWidth="1"/>
    <col min="205" max="205" width="17.28515625" style="156" bestFit="1" customWidth="1"/>
    <col min="206" max="206" width="10.140625" style="156" bestFit="1" customWidth="1"/>
    <col min="207" max="207" width="12.5703125" style="156" customWidth="1"/>
    <col min="208" max="208" width="10" style="156"/>
    <col min="209" max="209" width="34.140625" style="156" bestFit="1" customWidth="1"/>
    <col min="210" max="210" width="4.85546875" style="156" bestFit="1" customWidth="1"/>
    <col min="211" max="211" width="4.42578125" style="156" bestFit="1" customWidth="1"/>
    <col min="212" max="212" width="3.42578125" style="156" bestFit="1" customWidth="1"/>
    <col min="213" max="213" width="4.42578125" style="156" bestFit="1" customWidth="1"/>
    <col min="214" max="214" width="5.85546875" style="156" bestFit="1" customWidth="1"/>
    <col min="215" max="216" width="6.5703125" style="156" bestFit="1" customWidth="1"/>
    <col min="217" max="217" width="21.85546875" style="156" customWidth="1"/>
    <col min="218" max="218" width="10.140625" style="156" bestFit="1" customWidth="1"/>
    <col min="219" max="219" width="12.5703125" style="156" customWidth="1"/>
    <col min="220" max="220" width="10" style="156"/>
    <col min="221" max="221" width="34.140625" style="156" bestFit="1" customWidth="1"/>
    <col min="222" max="222" width="4.85546875" style="156" bestFit="1" customWidth="1"/>
    <col min="223" max="223" width="4.42578125" style="156" bestFit="1" customWidth="1"/>
    <col min="224" max="224" width="3.42578125" style="156" bestFit="1" customWidth="1"/>
    <col min="225" max="225" width="4.42578125" style="156" bestFit="1" customWidth="1"/>
    <col min="226" max="226" width="5.85546875" style="156" bestFit="1" customWidth="1"/>
    <col min="227" max="228" width="6.5703125" style="156" bestFit="1" customWidth="1"/>
    <col min="229" max="229" width="17.28515625" style="156" bestFit="1" customWidth="1"/>
    <col min="230" max="230" width="10.140625" style="156" bestFit="1" customWidth="1"/>
    <col min="231" max="231" width="12.5703125" style="156" customWidth="1"/>
    <col min="232" max="232" width="10" style="156"/>
    <col min="233" max="233" width="34.140625" style="156" bestFit="1" customWidth="1"/>
    <col min="234" max="234" width="4.85546875" style="156" bestFit="1" customWidth="1"/>
    <col min="235" max="235" width="4.42578125" style="156" bestFit="1" customWidth="1"/>
    <col min="236" max="236" width="3.42578125" style="156" bestFit="1" customWidth="1"/>
    <col min="237" max="237" width="4.42578125" style="156" bestFit="1" customWidth="1"/>
    <col min="238" max="238" width="5.85546875" style="156" bestFit="1" customWidth="1"/>
    <col min="239" max="240" width="6.5703125" style="156" bestFit="1" customWidth="1"/>
    <col min="241" max="241" width="16.28515625" style="156" bestFit="1" customWidth="1"/>
    <col min="242" max="242" width="10.140625" style="156" bestFit="1" customWidth="1"/>
    <col min="243" max="243" width="12" style="156" bestFit="1" customWidth="1"/>
    <col min="244" max="244" width="10" style="156"/>
    <col min="245" max="245" width="34.140625" style="156" bestFit="1" customWidth="1"/>
    <col min="246" max="246" width="4.85546875" style="156" bestFit="1" customWidth="1"/>
    <col min="247" max="247" width="4.42578125" style="156" bestFit="1" customWidth="1"/>
    <col min="248" max="248" width="3.42578125" style="156" bestFit="1" customWidth="1"/>
    <col min="249" max="249" width="4.42578125" style="156" bestFit="1" customWidth="1"/>
    <col min="250" max="250" width="5.85546875" style="156" bestFit="1" customWidth="1"/>
    <col min="251" max="252" width="6.5703125" style="156" bestFit="1" customWidth="1"/>
    <col min="253" max="16384" width="10" style="156"/>
  </cols>
  <sheetData>
    <row r="1" spans="1:243" ht="46.5" x14ac:dyDescent="0.7">
      <c r="A1" s="294"/>
      <c r="B1" s="294" t="s">
        <v>6</v>
      </c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301"/>
      <c r="N1" s="301" t="s">
        <v>10</v>
      </c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460"/>
      <c r="Z1" s="460" t="s">
        <v>364</v>
      </c>
      <c r="AA1" s="460"/>
      <c r="AB1" s="460"/>
      <c r="AC1" s="460"/>
      <c r="AD1" s="460"/>
      <c r="AE1" s="460"/>
      <c r="AF1" s="460"/>
      <c r="AG1" s="460"/>
      <c r="AH1" s="460"/>
      <c r="AI1" s="460"/>
      <c r="AJ1" s="460"/>
      <c r="AK1" s="308"/>
      <c r="AL1" s="308" t="s">
        <v>16</v>
      </c>
      <c r="AM1" s="308"/>
      <c r="AN1" s="308"/>
      <c r="AO1" s="308"/>
      <c r="AP1" s="308"/>
      <c r="AQ1" s="308"/>
      <c r="AR1" s="308"/>
      <c r="AS1" s="308"/>
      <c r="AT1" s="308"/>
      <c r="AU1" s="308"/>
      <c r="AV1" s="308"/>
      <c r="AW1" s="314"/>
      <c r="AX1" s="314" t="s">
        <v>20</v>
      </c>
      <c r="AY1" s="314"/>
      <c r="AZ1" s="314"/>
      <c r="BA1" s="314"/>
      <c r="BB1" s="314"/>
      <c r="BC1" s="314"/>
      <c r="BD1" s="314"/>
      <c r="BE1" s="314"/>
      <c r="BF1" s="314"/>
      <c r="BG1" s="314"/>
      <c r="BH1" s="314"/>
      <c r="BI1" s="321"/>
      <c r="BJ1" s="321" t="s">
        <v>24</v>
      </c>
      <c r="BK1" s="321"/>
      <c r="BL1" s="321"/>
      <c r="BM1" s="321"/>
      <c r="BN1" s="321"/>
      <c r="BO1" s="321"/>
      <c r="BP1" s="321"/>
      <c r="BQ1" s="321"/>
      <c r="BR1" s="321"/>
      <c r="BS1" s="321"/>
      <c r="BT1" s="321"/>
      <c r="BU1" s="444"/>
      <c r="BV1" s="444" t="s">
        <v>28</v>
      </c>
      <c r="BW1" s="444"/>
      <c r="BX1" s="444"/>
      <c r="BY1" s="444"/>
      <c r="BZ1" s="444"/>
      <c r="CA1" s="444"/>
      <c r="CB1" s="444"/>
      <c r="CC1" s="444"/>
      <c r="CD1" s="444"/>
      <c r="CE1" s="444"/>
      <c r="CF1" s="444"/>
      <c r="CG1" s="328"/>
      <c r="CH1" s="328" t="s">
        <v>32</v>
      </c>
      <c r="CI1" s="328"/>
      <c r="CJ1" s="328"/>
      <c r="CK1" s="328"/>
      <c r="CL1" s="328"/>
      <c r="CM1" s="328"/>
      <c r="CN1" s="328"/>
      <c r="CO1" s="328"/>
      <c r="CP1" s="328"/>
      <c r="CQ1" s="328"/>
      <c r="CR1" s="328"/>
      <c r="CS1" s="401"/>
      <c r="CT1" s="401" t="s">
        <v>818</v>
      </c>
      <c r="CU1" s="401"/>
      <c r="CV1" s="401"/>
      <c r="CW1" s="401"/>
      <c r="CX1" s="401"/>
      <c r="CY1" s="401"/>
      <c r="CZ1" s="401"/>
      <c r="DA1" s="401"/>
      <c r="DB1" s="401"/>
      <c r="DC1" s="401"/>
      <c r="DD1" s="401"/>
      <c r="DE1" s="335"/>
      <c r="DF1" s="335" t="s">
        <v>36</v>
      </c>
      <c r="DG1" s="335"/>
      <c r="DH1" s="335"/>
      <c r="DI1" s="335"/>
      <c r="DJ1" s="335"/>
      <c r="DK1" s="335"/>
      <c r="DL1" s="335"/>
      <c r="DM1" s="335"/>
      <c r="DN1" s="335"/>
      <c r="DO1" s="335"/>
      <c r="DP1" s="335"/>
      <c r="DQ1" s="341"/>
      <c r="DR1" s="341" t="s">
        <v>41</v>
      </c>
      <c r="DS1" s="341"/>
      <c r="DT1" s="341"/>
      <c r="DU1" s="341"/>
      <c r="DV1" s="341"/>
      <c r="DW1" s="341"/>
      <c r="DX1" s="341"/>
      <c r="DY1" s="341"/>
      <c r="DZ1" s="341"/>
      <c r="EA1" s="341"/>
      <c r="EB1" s="341"/>
      <c r="EC1" s="348"/>
      <c r="ED1" s="348" t="s">
        <v>45</v>
      </c>
      <c r="EE1" s="348"/>
      <c r="EF1" s="348"/>
      <c r="EG1" s="348"/>
      <c r="EH1" s="348"/>
      <c r="EI1" s="348"/>
      <c r="EJ1" s="348"/>
      <c r="EK1" s="348"/>
      <c r="EL1" s="348"/>
      <c r="EM1" s="348"/>
      <c r="EN1" s="348"/>
      <c r="EO1" s="355"/>
      <c r="EP1" s="355" t="s">
        <v>49</v>
      </c>
      <c r="EQ1" s="355"/>
      <c r="ER1" s="355"/>
      <c r="ES1" s="355"/>
      <c r="ET1" s="355"/>
      <c r="EU1" s="355"/>
      <c r="EV1" s="355"/>
      <c r="EW1" s="355"/>
      <c r="EX1" s="355"/>
      <c r="EY1" s="355"/>
      <c r="EZ1" s="355"/>
      <c r="FA1" s="362"/>
      <c r="FB1" s="362" t="s">
        <v>53</v>
      </c>
      <c r="FC1" s="362"/>
      <c r="FD1" s="362"/>
      <c r="FE1" s="362"/>
      <c r="FF1" s="362"/>
      <c r="FG1" s="362"/>
      <c r="FH1" s="362"/>
      <c r="FI1" s="362"/>
      <c r="FJ1" s="362"/>
      <c r="FK1" s="362"/>
      <c r="FL1" s="362"/>
      <c r="FM1" s="467"/>
      <c r="FN1" s="467" t="s">
        <v>967</v>
      </c>
      <c r="FO1" s="467"/>
      <c r="FP1" s="467"/>
      <c r="FQ1" s="467"/>
      <c r="FR1" s="467"/>
      <c r="FS1" s="467"/>
      <c r="FT1" s="467"/>
      <c r="FU1" s="467"/>
      <c r="FV1" s="467"/>
      <c r="FW1" s="467"/>
      <c r="FX1" s="467"/>
      <c r="FY1" s="369"/>
      <c r="FZ1" s="369" t="s">
        <v>61</v>
      </c>
      <c r="GA1" s="369"/>
      <c r="GB1" s="369"/>
      <c r="GC1" s="369"/>
      <c r="GD1" s="369"/>
      <c r="GE1" s="369"/>
      <c r="GF1" s="369"/>
      <c r="GG1" s="369"/>
      <c r="GH1" s="369"/>
      <c r="GI1" s="369"/>
      <c r="GJ1" s="369"/>
      <c r="GK1" s="370"/>
      <c r="GL1" s="370" t="s">
        <v>64</v>
      </c>
      <c r="GM1" s="370"/>
      <c r="GN1" s="370"/>
      <c r="GO1" s="370"/>
      <c r="GP1" s="370"/>
      <c r="GQ1" s="370"/>
      <c r="GR1" s="370"/>
      <c r="GS1" s="370"/>
      <c r="GT1" s="370"/>
      <c r="GU1" s="370"/>
      <c r="GV1" s="370"/>
      <c r="GW1" s="475"/>
      <c r="GX1" s="475" t="s">
        <v>67</v>
      </c>
      <c r="GY1" s="475"/>
      <c r="GZ1" s="475"/>
      <c r="HA1" s="475"/>
      <c r="HB1" s="475"/>
      <c r="HC1" s="475"/>
      <c r="HD1" s="475"/>
      <c r="HE1" s="475"/>
      <c r="HF1" s="475"/>
      <c r="HG1" s="475"/>
      <c r="HH1" s="475"/>
      <c r="HI1" s="377"/>
      <c r="HJ1" s="377" t="s">
        <v>70</v>
      </c>
      <c r="HK1" s="377"/>
      <c r="HL1" s="377"/>
      <c r="HM1" s="377"/>
      <c r="HN1" s="377"/>
      <c r="HO1" s="377"/>
      <c r="HP1" s="377"/>
      <c r="HQ1" s="377"/>
      <c r="HR1" s="377"/>
      <c r="HS1" s="377"/>
      <c r="HT1" s="377"/>
      <c r="HU1" s="383"/>
      <c r="HV1" s="383" t="s">
        <v>74</v>
      </c>
      <c r="HW1" s="383"/>
      <c r="HX1" s="383"/>
      <c r="HY1" s="383"/>
      <c r="HZ1" s="383"/>
      <c r="IA1" s="383"/>
      <c r="IB1" s="383"/>
      <c r="IC1" s="383"/>
      <c r="ID1" s="383"/>
      <c r="IE1" s="383"/>
      <c r="IF1" s="383"/>
    </row>
    <row r="2" spans="1:243" x14ac:dyDescent="0.4">
      <c r="A2" s="295" t="s">
        <v>77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302" t="s">
        <v>77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461" t="s">
        <v>77</v>
      </c>
      <c r="Z2" s="456"/>
      <c r="AA2" s="456"/>
      <c r="AB2" s="456"/>
      <c r="AC2" s="456"/>
      <c r="AD2" s="456"/>
      <c r="AE2" s="456"/>
      <c r="AF2" s="456"/>
      <c r="AG2" s="456"/>
      <c r="AH2" s="456"/>
      <c r="AI2" s="456"/>
      <c r="AJ2" s="456"/>
      <c r="AK2" s="309" t="s">
        <v>77</v>
      </c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315" t="s">
        <v>77</v>
      </c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322" t="s">
        <v>77</v>
      </c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445" t="s">
        <v>77</v>
      </c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329" t="s">
        <v>77</v>
      </c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402" t="s">
        <v>77</v>
      </c>
      <c r="CT2" s="390"/>
      <c r="CU2" s="390"/>
      <c r="CV2" s="390"/>
      <c r="CW2" s="390"/>
      <c r="CX2" s="390"/>
      <c r="CY2" s="390"/>
      <c r="CZ2" s="390"/>
      <c r="DA2" s="390"/>
      <c r="DB2" s="390"/>
      <c r="DC2" s="390"/>
      <c r="DD2" s="390"/>
      <c r="DE2" s="336" t="s">
        <v>77</v>
      </c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342" t="s">
        <v>77</v>
      </c>
      <c r="DR2" s="23"/>
      <c r="DS2" s="23"/>
      <c r="DT2" s="23"/>
      <c r="DU2" s="23"/>
      <c r="DV2" s="23"/>
      <c r="DW2" s="23"/>
      <c r="DX2" s="23"/>
      <c r="DY2" s="23"/>
      <c r="DZ2" s="23"/>
      <c r="EA2" s="23"/>
      <c r="EB2" s="23"/>
      <c r="EC2" s="349" t="s">
        <v>77</v>
      </c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356" t="s">
        <v>77</v>
      </c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363" t="s">
        <v>77</v>
      </c>
      <c r="FB2" s="30"/>
      <c r="FC2" s="30"/>
      <c r="FD2" s="30"/>
      <c r="FE2" s="30"/>
      <c r="FF2" s="30"/>
      <c r="FG2" s="30"/>
      <c r="FH2" s="30"/>
      <c r="FI2" s="30"/>
      <c r="FJ2" s="30"/>
      <c r="FK2" s="30"/>
      <c r="FL2" s="30"/>
      <c r="FM2" s="468" t="s">
        <v>77</v>
      </c>
      <c r="FN2" s="458"/>
      <c r="FO2" s="458"/>
      <c r="FP2" s="458"/>
      <c r="FQ2" s="458"/>
      <c r="FR2" s="458"/>
      <c r="FS2" s="458"/>
      <c r="FT2" s="458"/>
      <c r="FU2" s="458"/>
      <c r="FV2" s="458"/>
      <c r="FW2" s="458"/>
      <c r="FX2" s="458"/>
      <c r="FY2" s="295" t="s">
        <v>77</v>
      </c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371" t="s">
        <v>77</v>
      </c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476" t="s">
        <v>77</v>
      </c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78" t="s">
        <v>77</v>
      </c>
      <c r="HJ2" s="38"/>
      <c r="HK2" s="38"/>
      <c r="HL2" s="38"/>
      <c r="HM2" s="38"/>
      <c r="HN2" s="38"/>
      <c r="HO2" s="38"/>
      <c r="HP2" s="38"/>
      <c r="HQ2" s="38"/>
      <c r="HR2" s="38"/>
      <c r="HS2" s="38"/>
      <c r="HT2" s="38"/>
      <c r="HU2" s="384" t="s">
        <v>77</v>
      </c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</row>
    <row r="3" spans="1:243" x14ac:dyDescent="0.4">
      <c r="A3" s="296">
        <v>13</v>
      </c>
      <c r="B3" s="298" t="s">
        <v>850</v>
      </c>
      <c r="C3" s="409">
        <v>0.83333333333333337</v>
      </c>
      <c r="D3" s="6"/>
      <c r="E3" s="6" t="s">
        <v>364</v>
      </c>
      <c r="F3" s="6" t="s">
        <v>263</v>
      </c>
      <c r="G3" s="296">
        <v>0</v>
      </c>
      <c r="H3" s="6" t="s">
        <v>184</v>
      </c>
      <c r="I3" s="298">
        <v>2</v>
      </c>
      <c r="J3" s="6" t="s">
        <v>1407</v>
      </c>
      <c r="K3" s="6"/>
      <c r="L3" s="6"/>
      <c r="M3" s="306">
        <v>14</v>
      </c>
      <c r="N3" s="304" t="s">
        <v>264</v>
      </c>
      <c r="O3" s="420">
        <v>0.625</v>
      </c>
      <c r="P3" s="9"/>
      <c r="Q3" s="9" t="s">
        <v>67</v>
      </c>
      <c r="R3" s="9" t="s">
        <v>263</v>
      </c>
      <c r="S3" s="306">
        <v>2</v>
      </c>
      <c r="T3" s="9" t="s">
        <v>184</v>
      </c>
      <c r="U3" s="304">
        <v>3</v>
      </c>
      <c r="V3" s="9" t="s">
        <v>1407</v>
      </c>
      <c r="W3" s="9"/>
      <c r="X3" s="9"/>
      <c r="Y3" s="462">
        <v>13</v>
      </c>
      <c r="Z3" s="456" t="s">
        <v>850</v>
      </c>
      <c r="AA3" s="463">
        <v>0.83333333333333337</v>
      </c>
      <c r="AB3" s="456"/>
      <c r="AC3" s="456" t="s">
        <v>6</v>
      </c>
      <c r="AD3" s="456" t="s">
        <v>265</v>
      </c>
      <c r="AE3" s="462">
        <v>2</v>
      </c>
      <c r="AF3" s="456" t="s">
        <v>184</v>
      </c>
      <c r="AG3" s="464">
        <v>0</v>
      </c>
      <c r="AH3" s="456" t="s">
        <v>1406</v>
      </c>
      <c r="AI3" s="456"/>
      <c r="AJ3" s="456"/>
      <c r="AK3" s="312">
        <v>14</v>
      </c>
      <c r="AL3" s="311" t="s">
        <v>264</v>
      </c>
      <c r="AM3" s="417">
        <v>0.625</v>
      </c>
      <c r="AN3" s="11"/>
      <c r="AO3" s="11" t="s">
        <v>20</v>
      </c>
      <c r="AP3" s="11" t="s">
        <v>263</v>
      </c>
      <c r="AQ3" s="312">
        <v>2</v>
      </c>
      <c r="AR3" s="11" t="s">
        <v>184</v>
      </c>
      <c r="AS3" s="311">
        <v>1</v>
      </c>
      <c r="AT3" s="11" t="s">
        <v>1406</v>
      </c>
      <c r="AU3" s="11"/>
      <c r="AV3" s="11"/>
      <c r="AW3" s="316">
        <v>14</v>
      </c>
      <c r="AX3" s="317" t="s">
        <v>264</v>
      </c>
      <c r="AY3" s="421">
        <v>0.625</v>
      </c>
      <c r="AZ3" s="13"/>
      <c r="BA3" s="13" t="s">
        <v>16</v>
      </c>
      <c r="BB3" s="13" t="s">
        <v>265</v>
      </c>
      <c r="BC3" s="316">
        <v>1</v>
      </c>
      <c r="BD3" s="13" t="s">
        <v>184</v>
      </c>
      <c r="BE3" s="317">
        <v>2</v>
      </c>
      <c r="BF3" s="13" t="s">
        <v>1407</v>
      </c>
      <c r="BG3" s="13"/>
      <c r="BH3" s="13"/>
      <c r="BI3" s="323">
        <v>14</v>
      </c>
      <c r="BJ3" s="325" t="s">
        <v>264</v>
      </c>
      <c r="BK3" s="418">
        <v>0.625</v>
      </c>
      <c r="BL3" s="15"/>
      <c r="BM3" s="15" t="s">
        <v>28</v>
      </c>
      <c r="BN3" s="15" t="s">
        <v>265</v>
      </c>
      <c r="BO3" s="323">
        <v>3</v>
      </c>
      <c r="BP3" s="15" t="s">
        <v>184</v>
      </c>
      <c r="BQ3" s="325">
        <v>0</v>
      </c>
      <c r="BR3" s="15" t="s">
        <v>1406</v>
      </c>
      <c r="BS3" s="15"/>
      <c r="BT3" s="15"/>
      <c r="BU3" s="446">
        <v>14</v>
      </c>
      <c r="BV3" s="448" t="s">
        <v>264</v>
      </c>
      <c r="BW3" s="447">
        <v>0.625</v>
      </c>
      <c r="BX3" s="18"/>
      <c r="BY3" s="18" t="s">
        <v>24</v>
      </c>
      <c r="BZ3" s="18" t="s">
        <v>263</v>
      </c>
      <c r="CA3" s="446">
        <v>0</v>
      </c>
      <c r="CB3" s="18" t="s">
        <v>184</v>
      </c>
      <c r="CC3" s="448">
        <v>3</v>
      </c>
      <c r="CD3" s="18" t="s">
        <v>1407</v>
      </c>
      <c r="CE3" s="18"/>
      <c r="CF3" s="18"/>
      <c r="CG3" s="330">
        <v>14</v>
      </c>
      <c r="CH3" s="332" t="s">
        <v>264</v>
      </c>
      <c r="CI3" s="413">
        <v>0.625</v>
      </c>
      <c r="CJ3" s="19"/>
      <c r="CK3" s="19" t="s">
        <v>61</v>
      </c>
      <c r="CL3" s="19" t="s">
        <v>265</v>
      </c>
      <c r="CM3" s="330">
        <v>3</v>
      </c>
      <c r="CN3" s="19" t="s">
        <v>184</v>
      </c>
      <c r="CO3" s="332">
        <v>1</v>
      </c>
      <c r="CP3" s="19" t="s">
        <v>1406</v>
      </c>
      <c r="CQ3" s="19"/>
      <c r="CR3" s="19"/>
      <c r="CS3" s="403">
        <v>14</v>
      </c>
      <c r="CT3" s="405" t="s">
        <v>264</v>
      </c>
      <c r="CU3" s="411">
        <v>0.52083333333333337</v>
      </c>
      <c r="CV3" s="390"/>
      <c r="CW3" s="390" t="s">
        <v>49</v>
      </c>
      <c r="CX3" s="390" t="s">
        <v>263</v>
      </c>
      <c r="CY3" s="403">
        <v>1</v>
      </c>
      <c r="CZ3" s="390" t="s">
        <v>184</v>
      </c>
      <c r="DA3" s="405">
        <v>5</v>
      </c>
      <c r="DB3" s="390" t="s">
        <v>1407</v>
      </c>
      <c r="DC3" s="390"/>
      <c r="DD3" s="390"/>
      <c r="DE3" s="337">
        <v>14</v>
      </c>
      <c r="DF3" s="338" t="s">
        <v>264</v>
      </c>
      <c r="DG3" s="414">
        <v>0.625</v>
      </c>
      <c r="DH3" s="21"/>
      <c r="DI3" s="21" t="s">
        <v>74</v>
      </c>
      <c r="DJ3" s="21" t="s">
        <v>265</v>
      </c>
      <c r="DK3" s="337">
        <v>1</v>
      </c>
      <c r="DL3" s="21" t="s">
        <v>184</v>
      </c>
      <c r="DM3" s="338">
        <v>0</v>
      </c>
      <c r="DN3" s="21" t="s">
        <v>1406</v>
      </c>
      <c r="DO3" s="21"/>
      <c r="DP3" s="21"/>
      <c r="DQ3" s="343">
        <v>14</v>
      </c>
      <c r="DR3" s="345" t="s">
        <v>264</v>
      </c>
      <c r="DS3" s="410">
        <v>0.72916666666666663</v>
      </c>
      <c r="DT3" s="23"/>
      <c r="DU3" s="23" t="s">
        <v>967</v>
      </c>
      <c r="DV3" s="23" t="s">
        <v>263</v>
      </c>
      <c r="DW3" s="343">
        <v>3</v>
      </c>
      <c r="DX3" s="23" t="s">
        <v>184</v>
      </c>
      <c r="DY3" s="345">
        <v>0</v>
      </c>
      <c r="DZ3" s="23" t="s">
        <v>1406</v>
      </c>
      <c r="EA3" s="23"/>
      <c r="EB3" s="23"/>
      <c r="EC3" s="350">
        <v>15</v>
      </c>
      <c r="ED3" s="351" t="s">
        <v>262</v>
      </c>
      <c r="EE3" s="423">
        <v>0.6875</v>
      </c>
      <c r="EF3" s="26"/>
      <c r="EG3" s="26" t="s">
        <v>64</v>
      </c>
      <c r="EH3" s="26" t="s">
        <v>263</v>
      </c>
      <c r="EI3" s="350">
        <v>0</v>
      </c>
      <c r="EJ3" s="26" t="s">
        <v>184</v>
      </c>
      <c r="EK3" s="351">
        <v>1</v>
      </c>
      <c r="EL3" s="26" t="s">
        <v>1407</v>
      </c>
      <c r="EM3" s="26"/>
      <c r="EN3" s="26"/>
      <c r="EO3" s="360">
        <v>14</v>
      </c>
      <c r="EP3" s="358" t="s">
        <v>264</v>
      </c>
      <c r="EQ3" s="422">
        <v>0.52083333333333337</v>
      </c>
      <c r="ER3" s="28"/>
      <c r="ES3" s="28" t="s">
        <v>818</v>
      </c>
      <c r="ET3" s="28" t="s">
        <v>265</v>
      </c>
      <c r="EU3" s="360">
        <v>5</v>
      </c>
      <c r="EV3" s="28" t="s">
        <v>184</v>
      </c>
      <c r="EW3" s="358">
        <v>1</v>
      </c>
      <c r="EX3" s="28" t="s">
        <v>1406</v>
      </c>
      <c r="EY3" s="28"/>
      <c r="EZ3" s="28"/>
      <c r="FA3" s="367">
        <v>15</v>
      </c>
      <c r="FB3" s="365" t="s">
        <v>262</v>
      </c>
      <c r="FC3" s="416">
        <v>0.58333333333333337</v>
      </c>
      <c r="FD3" s="30"/>
      <c r="FE3" s="30" t="s">
        <v>70</v>
      </c>
      <c r="FF3" s="30" t="s">
        <v>265</v>
      </c>
      <c r="FG3" s="367">
        <v>2</v>
      </c>
      <c r="FH3" s="30" t="s">
        <v>184</v>
      </c>
      <c r="FI3" s="365">
        <v>4</v>
      </c>
      <c r="FJ3" s="30" t="s">
        <v>1407</v>
      </c>
      <c r="FK3" s="30"/>
      <c r="FL3" s="30"/>
      <c r="FM3" s="469">
        <v>14</v>
      </c>
      <c r="FN3" s="471" t="s">
        <v>264</v>
      </c>
      <c r="FO3" s="470">
        <v>0.72916666666666663</v>
      </c>
      <c r="FP3" s="458"/>
      <c r="FQ3" s="458" t="s">
        <v>41</v>
      </c>
      <c r="FR3" s="458" t="s">
        <v>265</v>
      </c>
      <c r="FS3" s="469">
        <v>0</v>
      </c>
      <c r="FT3" s="458" t="s">
        <v>184</v>
      </c>
      <c r="FU3" s="471">
        <v>3</v>
      </c>
      <c r="FV3" s="458" t="s">
        <v>1407</v>
      </c>
      <c r="FW3" s="458"/>
      <c r="FX3" s="458"/>
      <c r="FY3" s="296">
        <v>14</v>
      </c>
      <c r="FZ3" s="298" t="s">
        <v>264</v>
      </c>
      <c r="GA3" s="409">
        <v>0.625</v>
      </c>
      <c r="GB3" s="6"/>
      <c r="GC3" s="6" t="s">
        <v>32</v>
      </c>
      <c r="GD3" s="6" t="s">
        <v>263</v>
      </c>
      <c r="GE3" s="296">
        <v>1</v>
      </c>
      <c r="GF3" s="6" t="s">
        <v>184</v>
      </c>
      <c r="GG3" s="298">
        <v>3</v>
      </c>
      <c r="GH3" s="6" t="s">
        <v>1407</v>
      </c>
      <c r="GI3" s="6"/>
      <c r="GJ3" s="6"/>
      <c r="GK3" s="372">
        <v>15</v>
      </c>
      <c r="GL3" s="374" t="s">
        <v>262</v>
      </c>
      <c r="GM3" s="412">
        <v>0.6875</v>
      </c>
      <c r="GN3" s="34"/>
      <c r="GO3" s="34" t="s">
        <v>45</v>
      </c>
      <c r="GP3" s="34" t="s">
        <v>265</v>
      </c>
      <c r="GQ3" s="372">
        <v>1</v>
      </c>
      <c r="GR3" s="34" t="s">
        <v>184</v>
      </c>
      <c r="GS3" s="374">
        <v>0</v>
      </c>
      <c r="GT3" s="34" t="s">
        <v>1406</v>
      </c>
      <c r="GU3" s="34"/>
      <c r="GV3" s="34"/>
      <c r="GW3" s="477">
        <v>14</v>
      </c>
      <c r="GX3" s="479" t="s">
        <v>264</v>
      </c>
      <c r="GY3" s="478">
        <v>0.625</v>
      </c>
      <c r="GZ3" s="36"/>
      <c r="HA3" s="36" t="s">
        <v>10</v>
      </c>
      <c r="HB3" s="36" t="s">
        <v>265</v>
      </c>
      <c r="HC3" s="477">
        <v>3</v>
      </c>
      <c r="HD3" s="36" t="s">
        <v>184</v>
      </c>
      <c r="HE3" s="479">
        <v>2</v>
      </c>
      <c r="HF3" s="36" t="s">
        <v>1406</v>
      </c>
      <c r="HG3" s="36"/>
      <c r="HH3" s="36"/>
      <c r="HI3" s="379">
        <v>15</v>
      </c>
      <c r="HJ3" s="38" t="s">
        <v>262</v>
      </c>
      <c r="HK3" s="415">
        <v>0.58333333333333337</v>
      </c>
      <c r="HL3" s="38"/>
      <c r="HM3" s="38" t="s">
        <v>53</v>
      </c>
      <c r="HN3" s="38" t="s">
        <v>263</v>
      </c>
      <c r="HO3" s="379">
        <v>4</v>
      </c>
      <c r="HP3" s="38" t="s">
        <v>184</v>
      </c>
      <c r="HQ3" s="381">
        <v>2</v>
      </c>
      <c r="HR3" s="38" t="s">
        <v>1406</v>
      </c>
      <c r="HS3" s="38"/>
      <c r="HT3" s="38"/>
      <c r="HU3" s="385">
        <v>14</v>
      </c>
      <c r="HV3" s="387" t="s">
        <v>264</v>
      </c>
      <c r="HW3" s="419">
        <v>0.625</v>
      </c>
      <c r="HX3" s="40"/>
      <c r="HY3" s="40" t="s">
        <v>36</v>
      </c>
      <c r="HZ3" s="40" t="s">
        <v>263</v>
      </c>
      <c r="IA3" s="385">
        <v>0</v>
      </c>
      <c r="IB3" s="40" t="s">
        <v>184</v>
      </c>
      <c r="IC3" s="387">
        <v>1</v>
      </c>
      <c r="ID3" s="40" t="s">
        <v>1407</v>
      </c>
      <c r="IE3" s="40"/>
      <c r="IF3" s="40"/>
    </row>
    <row r="4" spans="1:243" x14ac:dyDescent="0.4">
      <c r="A4" s="296">
        <v>22</v>
      </c>
      <c r="B4" s="298" t="s">
        <v>262</v>
      </c>
      <c r="C4" s="409">
        <v>0.6875</v>
      </c>
      <c r="D4" s="6"/>
      <c r="E4" s="6" t="s">
        <v>24</v>
      </c>
      <c r="F4" s="6" t="s">
        <v>265</v>
      </c>
      <c r="G4" s="296">
        <v>0</v>
      </c>
      <c r="H4" s="6" t="s">
        <v>184</v>
      </c>
      <c r="I4" s="298">
        <v>2</v>
      </c>
      <c r="J4" s="6" t="s">
        <v>1407</v>
      </c>
      <c r="K4" s="6"/>
      <c r="L4" s="6"/>
      <c r="M4" s="306">
        <v>21</v>
      </c>
      <c r="N4" s="304" t="s">
        <v>264</v>
      </c>
      <c r="O4" s="420">
        <v>0.625</v>
      </c>
      <c r="P4" s="9"/>
      <c r="Q4" s="9" t="s">
        <v>53</v>
      </c>
      <c r="R4" s="9" t="s">
        <v>265</v>
      </c>
      <c r="S4" s="306">
        <v>2</v>
      </c>
      <c r="T4" s="9" t="s">
        <v>184</v>
      </c>
      <c r="U4" s="304">
        <v>0</v>
      </c>
      <c r="V4" s="9" t="s">
        <v>1406</v>
      </c>
      <c r="W4" s="9"/>
      <c r="X4" s="9"/>
      <c r="Y4" s="462">
        <v>21</v>
      </c>
      <c r="Z4" s="456" t="s">
        <v>264</v>
      </c>
      <c r="AA4" s="463">
        <v>0.625</v>
      </c>
      <c r="AB4" s="456"/>
      <c r="AC4" s="456" t="s">
        <v>28</v>
      </c>
      <c r="AD4" s="456" t="s">
        <v>263</v>
      </c>
      <c r="AE4" s="462">
        <v>0</v>
      </c>
      <c r="AF4" s="456" t="s">
        <v>184</v>
      </c>
      <c r="AG4" s="464">
        <v>0</v>
      </c>
      <c r="AH4" s="456" t="s">
        <v>1409</v>
      </c>
      <c r="AI4" s="456"/>
      <c r="AJ4" s="456"/>
      <c r="AK4" s="312">
        <v>21</v>
      </c>
      <c r="AL4" s="311" t="s">
        <v>264</v>
      </c>
      <c r="AM4" s="417">
        <v>0.72916666666666663</v>
      </c>
      <c r="AN4" s="11"/>
      <c r="AO4" s="11" t="s">
        <v>67</v>
      </c>
      <c r="AP4" s="11" t="s">
        <v>265</v>
      </c>
      <c r="AQ4" s="312">
        <v>2</v>
      </c>
      <c r="AR4" s="11" t="s">
        <v>184</v>
      </c>
      <c r="AS4" s="311">
        <v>0</v>
      </c>
      <c r="AT4" s="11" t="s">
        <v>1406</v>
      </c>
      <c r="AU4" s="11"/>
      <c r="AV4" s="11"/>
      <c r="AW4" s="316">
        <v>21</v>
      </c>
      <c r="AX4" s="317" t="s">
        <v>264</v>
      </c>
      <c r="AY4" s="421">
        <v>0.52083333333333337</v>
      </c>
      <c r="AZ4" s="13"/>
      <c r="BA4" s="13" t="s">
        <v>41</v>
      </c>
      <c r="BB4" s="13" t="s">
        <v>263</v>
      </c>
      <c r="BC4" s="316">
        <v>0</v>
      </c>
      <c r="BD4" s="13" t="s">
        <v>184</v>
      </c>
      <c r="BE4" s="317">
        <v>2</v>
      </c>
      <c r="BF4" s="13" t="s">
        <v>1407</v>
      </c>
      <c r="BG4" s="13"/>
      <c r="BH4" s="13"/>
      <c r="BI4" s="323">
        <v>22</v>
      </c>
      <c r="BJ4" s="325" t="s">
        <v>262</v>
      </c>
      <c r="BK4" s="418">
        <v>0.6875</v>
      </c>
      <c r="BL4" s="15"/>
      <c r="BM4" s="15" t="s">
        <v>6</v>
      </c>
      <c r="BN4" s="15" t="s">
        <v>263</v>
      </c>
      <c r="BO4" s="323">
        <v>2</v>
      </c>
      <c r="BP4" s="15" t="s">
        <v>184</v>
      </c>
      <c r="BQ4" s="325">
        <v>0</v>
      </c>
      <c r="BR4" s="15" t="s">
        <v>1406</v>
      </c>
      <c r="BS4" s="15"/>
      <c r="BT4" s="15"/>
      <c r="BU4" s="446">
        <v>21</v>
      </c>
      <c r="BV4" s="448" t="s">
        <v>264</v>
      </c>
      <c r="BW4" s="447">
        <v>0.625</v>
      </c>
      <c r="BX4" s="18"/>
      <c r="BY4" s="18" t="s">
        <v>364</v>
      </c>
      <c r="BZ4" s="18" t="s">
        <v>265</v>
      </c>
      <c r="CA4" s="446">
        <v>0</v>
      </c>
      <c r="CB4" s="18" t="s">
        <v>184</v>
      </c>
      <c r="CC4" s="448">
        <v>0</v>
      </c>
      <c r="CD4" s="18" t="s">
        <v>1409</v>
      </c>
      <c r="CE4" s="18"/>
      <c r="CF4" s="18"/>
      <c r="CG4" s="330">
        <v>21</v>
      </c>
      <c r="CH4" s="332" t="s">
        <v>264</v>
      </c>
      <c r="CI4" s="413">
        <v>0.625</v>
      </c>
      <c r="CJ4" s="19"/>
      <c r="CK4" s="19" t="s">
        <v>818</v>
      </c>
      <c r="CL4" s="19" t="s">
        <v>263</v>
      </c>
      <c r="CM4" s="330">
        <v>2</v>
      </c>
      <c r="CN4" s="19" t="s">
        <v>184</v>
      </c>
      <c r="CO4" s="332">
        <v>2</v>
      </c>
      <c r="CP4" s="19" t="s">
        <v>1409</v>
      </c>
      <c r="CQ4" s="19"/>
      <c r="CR4" s="19"/>
      <c r="CS4" s="403">
        <v>21</v>
      </c>
      <c r="CT4" s="405" t="s">
        <v>264</v>
      </c>
      <c r="CU4" s="411">
        <v>0.625</v>
      </c>
      <c r="CV4" s="390"/>
      <c r="CW4" s="390" t="s">
        <v>32</v>
      </c>
      <c r="CX4" s="390" t="s">
        <v>265</v>
      </c>
      <c r="CY4" s="403">
        <v>2</v>
      </c>
      <c r="CZ4" s="390" t="s">
        <v>184</v>
      </c>
      <c r="DA4" s="405">
        <v>2</v>
      </c>
      <c r="DB4" s="390" t="s">
        <v>1409</v>
      </c>
      <c r="DC4" s="390"/>
      <c r="DD4" s="390"/>
      <c r="DE4" s="337">
        <v>23</v>
      </c>
      <c r="DF4" s="338" t="s">
        <v>266</v>
      </c>
      <c r="DG4" s="414">
        <v>0.83333333333333337</v>
      </c>
      <c r="DH4" s="21"/>
      <c r="DI4" s="21" t="s">
        <v>70</v>
      </c>
      <c r="DJ4" s="21" t="s">
        <v>263</v>
      </c>
      <c r="DK4" s="337">
        <v>1</v>
      </c>
      <c r="DL4" s="21" t="s">
        <v>184</v>
      </c>
      <c r="DM4" s="338">
        <v>4</v>
      </c>
      <c r="DN4" s="21" t="s">
        <v>1407</v>
      </c>
      <c r="DO4" s="21"/>
      <c r="DP4" s="21"/>
      <c r="DQ4" s="343">
        <v>21</v>
      </c>
      <c r="DR4" s="345" t="s">
        <v>264</v>
      </c>
      <c r="DS4" s="410">
        <v>0.52083333333333337</v>
      </c>
      <c r="DT4" s="23"/>
      <c r="DU4" s="23" t="s">
        <v>20</v>
      </c>
      <c r="DV4" s="23" t="s">
        <v>265</v>
      </c>
      <c r="DW4" s="343">
        <v>2</v>
      </c>
      <c r="DX4" s="23" t="s">
        <v>184</v>
      </c>
      <c r="DY4" s="345">
        <v>0</v>
      </c>
      <c r="DZ4" s="23" t="s">
        <v>1406</v>
      </c>
      <c r="EA4" s="23"/>
      <c r="EB4" s="23"/>
      <c r="EC4" s="350">
        <v>21</v>
      </c>
      <c r="ED4" s="26" t="s">
        <v>264</v>
      </c>
      <c r="EE4" s="423">
        <v>0.625</v>
      </c>
      <c r="EF4" s="26"/>
      <c r="EG4" s="26" t="s">
        <v>967</v>
      </c>
      <c r="EH4" s="26" t="s">
        <v>265</v>
      </c>
      <c r="EI4" s="350">
        <v>5</v>
      </c>
      <c r="EJ4" s="26" t="s">
        <v>184</v>
      </c>
      <c r="EK4" s="351">
        <v>0</v>
      </c>
      <c r="EL4" s="26" t="s">
        <v>1406</v>
      </c>
      <c r="EM4" s="26"/>
      <c r="EN4" s="26"/>
      <c r="EO4" s="360">
        <v>22</v>
      </c>
      <c r="EP4" s="28" t="s">
        <v>262</v>
      </c>
      <c r="EQ4" s="422">
        <v>0.58333333333333337</v>
      </c>
      <c r="ER4" s="28"/>
      <c r="ES4" s="28" t="s">
        <v>61</v>
      </c>
      <c r="ET4" s="28" t="s">
        <v>263</v>
      </c>
      <c r="EU4" s="360">
        <v>1</v>
      </c>
      <c r="EV4" s="28" t="s">
        <v>184</v>
      </c>
      <c r="EW4" s="358">
        <v>1</v>
      </c>
      <c r="EX4" s="28" t="s">
        <v>1409</v>
      </c>
      <c r="EY4" s="28"/>
      <c r="EZ4" s="28"/>
      <c r="FA4" s="367">
        <v>21</v>
      </c>
      <c r="FB4" s="365" t="s">
        <v>264</v>
      </c>
      <c r="FC4" s="416">
        <v>0.625</v>
      </c>
      <c r="FD4" s="30"/>
      <c r="FE4" s="30" t="s">
        <v>10</v>
      </c>
      <c r="FF4" s="30" t="s">
        <v>263</v>
      </c>
      <c r="FG4" s="367">
        <v>0</v>
      </c>
      <c r="FH4" s="30" t="s">
        <v>184</v>
      </c>
      <c r="FI4" s="365">
        <v>2</v>
      </c>
      <c r="FJ4" s="30" t="s">
        <v>1407</v>
      </c>
      <c r="FK4" s="30"/>
      <c r="FL4" s="30"/>
      <c r="FM4" s="469">
        <v>21</v>
      </c>
      <c r="FN4" s="458" t="s">
        <v>264</v>
      </c>
      <c r="FO4" s="470">
        <v>0.625</v>
      </c>
      <c r="FP4" s="458"/>
      <c r="FQ4" s="458" t="s">
        <v>45</v>
      </c>
      <c r="FR4" s="458" t="s">
        <v>263</v>
      </c>
      <c r="FS4" s="469">
        <v>0</v>
      </c>
      <c r="FT4" s="458" t="s">
        <v>184</v>
      </c>
      <c r="FU4" s="471">
        <v>5</v>
      </c>
      <c r="FV4" s="458" t="s">
        <v>1407</v>
      </c>
      <c r="FW4" s="458"/>
      <c r="FX4" s="458"/>
      <c r="FY4" s="296">
        <v>22</v>
      </c>
      <c r="FZ4" s="6" t="s">
        <v>262</v>
      </c>
      <c r="GA4" s="409">
        <v>0.58333333333333337</v>
      </c>
      <c r="GB4" s="6"/>
      <c r="GC4" s="6" t="s">
        <v>49</v>
      </c>
      <c r="GD4" s="6" t="s">
        <v>265</v>
      </c>
      <c r="GE4" s="296">
        <v>1</v>
      </c>
      <c r="GF4" s="6" t="s">
        <v>184</v>
      </c>
      <c r="GG4" s="298">
        <v>1</v>
      </c>
      <c r="GH4" s="6" t="s">
        <v>1409</v>
      </c>
      <c r="GI4" s="6"/>
      <c r="GJ4" s="6"/>
      <c r="GK4" s="372">
        <v>22</v>
      </c>
      <c r="GL4" s="374" t="s">
        <v>262</v>
      </c>
      <c r="GM4" s="412">
        <v>0.58333333333333337</v>
      </c>
      <c r="GN4" s="34"/>
      <c r="GO4" s="34" t="s">
        <v>74</v>
      </c>
      <c r="GP4" s="34" t="s">
        <v>263</v>
      </c>
      <c r="GQ4" s="372">
        <v>1</v>
      </c>
      <c r="GR4" s="34" t="s">
        <v>184</v>
      </c>
      <c r="GS4" s="374">
        <v>0</v>
      </c>
      <c r="GT4" s="34" t="s">
        <v>1406</v>
      </c>
      <c r="GU4" s="34"/>
      <c r="GV4" s="34"/>
      <c r="GW4" s="477">
        <v>21</v>
      </c>
      <c r="GX4" s="479" t="s">
        <v>264</v>
      </c>
      <c r="GY4" s="478">
        <v>0.72916666666666663</v>
      </c>
      <c r="GZ4" s="36"/>
      <c r="HA4" s="36" t="s">
        <v>16</v>
      </c>
      <c r="HB4" s="36" t="s">
        <v>263</v>
      </c>
      <c r="HC4" s="477">
        <v>0</v>
      </c>
      <c r="HD4" s="36" t="s">
        <v>184</v>
      </c>
      <c r="HE4" s="479">
        <v>2</v>
      </c>
      <c r="HF4" s="36" t="s">
        <v>1407</v>
      </c>
      <c r="HG4" s="36"/>
      <c r="HH4" s="36"/>
      <c r="HI4" s="379">
        <v>23</v>
      </c>
      <c r="HJ4" s="38" t="s">
        <v>266</v>
      </c>
      <c r="HK4" s="415">
        <v>0.83333333333333337</v>
      </c>
      <c r="HL4" s="38"/>
      <c r="HM4" s="38" t="s">
        <v>36</v>
      </c>
      <c r="HN4" s="38" t="s">
        <v>265</v>
      </c>
      <c r="HO4" s="379">
        <v>4</v>
      </c>
      <c r="HP4" s="38" t="s">
        <v>184</v>
      </c>
      <c r="HQ4" s="381">
        <v>1</v>
      </c>
      <c r="HR4" s="38" t="s">
        <v>1406</v>
      </c>
      <c r="HS4" s="38"/>
      <c r="HT4" s="38"/>
      <c r="HU4" s="385">
        <v>22</v>
      </c>
      <c r="HV4" s="387" t="s">
        <v>262</v>
      </c>
      <c r="HW4" s="419">
        <v>0.58333333333333337</v>
      </c>
      <c r="HX4" s="40"/>
      <c r="HY4" s="40" t="s">
        <v>64</v>
      </c>
      <c r="HZ4" s="40" t="s">
        <v>265</v>
      </c>
      <c r="IA4" s="385">
        <v>0</v>
      </c>
      <c r="IB4" s="40" t="s">
        <v>184</v>
      </c>
      <c r="IC4" s="387">
        <v>1</v>
      </c>
      <c r="ID4" s="40" t="s">
        <v>1407</v>
      </c>
      <c r="IE4" s="40"/>
      <c r="IF4" s="40"/>
    </row>
    <row r="5" spans="1:243" x14ac:dyDescent="0.4">
      <c r="A5" s="296">
        <v>28</v>
      </c>
      <c r="B5" s="298" t="s">
        <v>264</v>
      </c>
      <c r="C5" s="409">
        <v>0.52083333333333337</v>
      </c>
      <c r="D5" s="6"/>
      <c r="E5" s="6" t="s">
        <v>45</v>
      </c>
      <c r="F5" s="6" t="s">
        <v>263</v>
      </c>
      <c r="G5" s="296">
        <v>0</v>
      </c>
      <c r="H5" s="6" t="s">
        <v>184</v>
      </c>
      <c r="I5" s="298">
        <v>5</v>
      </c>
      <c r="J5" s="6" t="s">
        <v>1407</v>
      </c>
      <c r="K5" s="6"/>
      <c r="L5" s="6"/>
      <c r="M5" s="306">
        <v>28</v>
      </c>
      <c r="N5" s="9" t="s">
        <v>264</v>
      </c>
      <c r="O5" s="420">
        <v>0.625</v>
      </c>
      <c r="P5" s="9"/>
      <c r="Q5" s="9" t="s">
        <v>364</v>
      </c>
      <c r="R5" s="9" t="s">
        <v>265</v>
      </c>
      <c r="S5" s="306">
        <v>1</v>
      </c>
      <c r="T5" s="9" t="s">
        <v>184</v>
      </c>
      <c r="U5" s="304">
        <v>1</v>
      </c>
      <c r="V5" s="9" t="s">
        <v>1409</v>
      </c>
      <c r="W5" s="9"/>
      <c r="X5" s="9"/>
      <c r="Y5" s="462">
        <v>28</v>
      </c>
      <c r="Z5" s="456" t="s">
        <v>264</v>
      </c>
      <c r="AA5" s="463">
        <v>0.625</v>
      </c>
      <c r="AB5" s="456"/>
      <c r="AC5" s="456" t="s">
        <v>10</v>
      </c>
      <c r="AD5" s="456" t="s">
        <v>263</v>
      </c>
      <c r="AE5" s="462">
        <v>1</v>
      </c>
      <c r="AF5" s="456" t="s">
        <v>184</v>
      </c>
      <c r="AG5" s="464">
        <v>1</v>
      </c>
      <c r="AH5" s="456" t="s">
        <v>1409</v>
      </c>
      <c r="AI5" s="456"/>
      <c r="AJ5" s="456"/>
      <c r="AK5" s="312">
        <v>28</v>
      </c>
      <c r="AL5" s="11" t="s">
        <v>264</v>
      </c>
      <c r="AM5" s="417">
        <v>0.625</v>
      </c>
      <c r="AN5" s="11"/>
      <c r="AO5" s="11" t="s">
        <v>32</v>
      </c>
      <c r="AP5" s="11" t="s">
        <v>265</v>
      </c>
      <c r="AQ5" s="312">
        <v>0</v>
      </c>
      <c r="AR5" s="11" t="s">
        <v>184</v>
      </c>
      <c r="AS5" s="311">
        <v>2</v>
      </c>
      <c r="AT5" s="11" t="s">
        <v>1407</v>
      </c>
      <c r="AU5" s="11"/>
      <c r="AV5" s="11"/>
      <c r="AW5" s="316">
        <v>29</v>
      </c>
      <c r="AX5" s="317" t="s">
        <v>262</v>
      </c>
      <c r="AY5" s="421">
        <v>0.58333333333333337</v>
      </c>
      <c r="AZ5" s="13"/>
      <c r="BA5" s="13" t="s">
        <v>818</v>
      </c>
      <c r="BB5" s="13" t="s">
        <v>265</v>
      </c>
      <c r="BC5" s="316">
        <v>1</v>
      </c>
      <c r="BD5" s="13" t="s">
        <v>184</v>
      </c>
      <c r="BE5" s="317">
        <v>1</v>
      </c>
      <c r="BF5" s="13" t="s">
        <v>1409</v>
      </c>
      <c r="BG5" s="13"/>
      <c r="BH5" s="13"/>
      <c r="BI5" s="323">
        <v>28</v>
      </c>
      <c r="BJ5" s="15" t="s">
        <v>264</v>
      </c>
      <c r="BK5" s="418">
        <v>0.72916666666666663</v>
      </c>
      <c r="BL5" s="15"/>
      <c r="BM5" s="15" t="s">
        <v>41</v>
      </c>
      <c r="BN5" s="15" t="s">
        <v>263</v>
      </c>
      <c r="BO5" s="323">
        <v>1</v>
      </c>
      <c r="BP5" s="15" t="s">
        <v>184</v>
      </c>
      <c r="BQ5" s="325">
        <v>1</v>
      </c>
      <c r="BR5" s="15" t="s">
        <v>1409</v>
      </c>
      <c r="BS5" s="15"/>
      <c r="BT5" s="15"/>
      <c r="BU5" s="446">
        <v>28</v>
      </c>
      <c r="BV5" s="18" t="s">
        <v>264</v>
      </c>
      <c r="BW5" s="447">
        <v>0.625</v>
      </c>
      <c r="BX5" s="18"/>
      <c r="BY5" s="18" t="s">
        <v>70</v>
      </c>
      <c r="BZ5" s="18" t="s">
        <v>263</v>
      </c>
      <c r="CA5" s="446">
        <v>2</v>
      </c>
      <c r="CB5" s="18" t="s">
        <v>184</v>
      </c>
      <c r="CC5" s="448">
        <v>2</v>
      </c>
      <c r="CD5" s="18" t="s">
        <v>1409</v>
      </c>
      <c r="CE5" s="18"/>
      <c r="CF5" s="18"/>
      <c r="CG5" s="330">
        <v>28</v>
      </c>
      <c r="CH5" s="332" t="s">
        <v>264</v>
      </c>
      <c r="CI5" s="413">
        <v>0.625</v>
      </c>
      <c r="CJ5" s="19"/>
      <c r="CK5" s="19" t="s">
        <v>16</v>
      </c>
      <c r="CL5" s="19" t="s">
        <v>263</v>
      </c>
      <c r="CM5" s="330">
        <v>2</v>
      </c>
      <c r="CN5" s="19" t="s">
        <v>184</v>
      </c>
      <c r="CO5" s="332">
        <v>0</v>
      </c>
      <c r="CP5" s="19" t="s">
        <v>1406</v>
      </c>
      <c r="CQ5" s="19"/>
      <c r="CR5" s="19"/>
      <c r="CS5" s="403">
        <v>29</v>
      </c>
      <c r="CT5" s="390" t="s">
        <v>262</v>
      </c>
      <c r="CU5" s="411">
        <v>0.58333333333333337</v>
      </c>
      <c r="CV5" s="390"/>
      <c r="CW5" s="390" t="s">
        <v>20</v>
      </c>
      <c r="CX5" s="390" t="s">
        <v>263</v>
      </c>
      <c r="CY5" s="403">
        <v>1</v>
      </c>
      <c r="CZ5" s="390" t="s">
        <v>184</v>
      </c>
      <c r="DA5" s="405">
        <v>1</v>
      </c>
      <c r="DB5" s="390" t="s">
        <v>1409</v>
      </c>
      <c r="DC5" s="390"/>
      <c r="DD5" s="390"/>
      <c r="DE5" s="337">
        <v>28</v>
      </c>
      <c r="DF5" s="338" t="s">
        <v>264</v>
      </c>
      <c r="DG5" s="414">
        <v>0.625</v>
      </c>
      <c r="DH5" s="21"/>
      <c r="DI5" s="21" t="s">
        <v>967</v>
      </c>
      <c r="DJ5" s="21" t="s">
        <v>263</v>
      </c>
      <c r="DK5" s="337">
        <v>2</v>
      </c>
      <c r="DL5" s="21" t="s">
        <v>184</v>
      </c>
      <c r="DM5" s="338">
        <v>1</v>
      </c>
      <c r="DN5" s="21" t="s">
        <v>1406</v>
      </c>
      <c r="DO5" s="21"/>
      <c r="DP5" s="21"/>
      <c r="DQ5" s="343">
        <v>28</v>
      </c>
      <c r="DR5" s="23" t="s">
        <v>264</v>
      </c>
      <c r="DS5" s="410">
        <v>0.72916666666666663</v>
      </c>
      <c r="DT5" s="23"/>
      <c r="DU5" s="23" t="s">
        <v>24</v>
      </c>
      <c r="DV5" s="23" t="s">
        <v>265</v>
      </c>
      <c r="DW5" s="343">
        <v>1</v>
      </c>
      <c r="DX5" s="23" t="s">
        <v>184</v>
      </c>
      <c r="DY5" s="345">
        <v>1</v>
      </c>
      <c r="DZ5" s="23" t="s">
        <v>1409</v>
      </c>
      <c r="EA5" s="23"/>
      <c r="EB5" s="23"/>
      <c r="EC5" s="350">
        <v>28</v>
      </c>
      <c r="ED5" s="351" t="s">
        <v>264</v>
      </c>
      <c r="EE5" s="423">
        <v>0.52083333333333337</v>
      </c>
      <c r="EF5" s="26"/>
      <c r="EG5" s="26" t="s">
        <v>6</v>
      </c>
      <c r="EH5" s="26" t="s">
        <v>265</v>
      </c>
      <c r="EI5" s="350">
        <v>5</v>
      </c>
      <c r="EJ5" s="26" t="s">
        <v>184</v>
      </c>
      <c r="EK5" s="351">
        <v>0</v>
      </c>
      <c r="EL5" s="26" t="s">
        <v>1406</v>
      </c>
      <c r="EM5" s="26"/>
      <c r="EN5" s="26"/>
      <c r="EO5" s="360">
        <v>29</v>
      </c>
      <c r="EP5" s="28" t="s">
        <v>262</v>
      </c>
      <c r="EQ5" s="422">
        <v>0.6875</v>
      </c>
      <c r="ER5" s="28"/>
      <c r="ES5" s="28" t="s">
        <v>74</v>
      </c>
      <c r="ET5" s="28" t="s">
        <v>263</v>
      </c>
      <c r="EU5" s="360">
        <v>1</v>
      </c>
      <c r="EV5" s="28" t="s">
        <v>184</v>
      </c>
      <c r="EW5" s="358">
        <v>0</v>
      </c>
      <c r="EX5" s="28" t="s">
        <v>1406</v>
      </c>
      <c r="EY5" s="28"/>
      <c r="EZ5" s="28"/>
      <c r="FA5" s="367">
        <v>28</v>
      </c>
      <c r="FB5" s="30" t="s">
        <v>264</v>
      </c>
      <c r="FC5" s="416">
        <v>0.625</v>
      </c>
      <c r="FD5" s="30"/>
      <c r="FE5" s="30" t="s">
        <v>61</v>
      </c>
      <c r="FF5" s="30" t="s">
        <v>265</v>
      </c>
      <c r="FG5" s="367">
        <v>2</v>
      </c>
      <c r="FH5" s="30" t="s">
        <v>184</v>
      </c>
      <c r="FI5" s="365">
        <v>2</v>
      </c>
      <c r="FJ5" s="30" t="s">
        <v>1409</v>
      </c>
      <c r="FK5" s="30"/>
      <c r="FL5" s="30"/>
      <c r="FM5" s="469">
        <v>28</v>
      </c>
      <c r="FN5" s="458" t="s">
        <v>264</v>
      </c>
      <c r="FO5" s="470">
        <v>0.625</v>
      </c>
      <c r="FP5" s="458"/>
      <c r="FQ5" s="458" t="s">
        <v>36</v>
      </c>
      <c r="FR5" s="458" t="s">
        <v>265</v>
      </c>
      <c r="FS5" s="469">
        <v>1</v>
      </c>
      <c r="FT5" s="458" t="s">
        <v>184</v>
      </c>
      <c r="FU5" s="471">
        <v>2</v>
      </c>
      <c r="FV5" s="458" t="s">
        <v>1407</v>
      </c>
      <c r="FW5" s="458"/>
      <c r="FX5" s="458"/>
      <c r="FY5" s="296">
        <v>28</v>
      </c>
      <c r="FZ5" s="6" t="s">
        <v>264</v>
      </c>
      <c r="GA5" s="409">
        <v>0.625</v>
      </c>
      <c r="GB5" s="6"/>
      <c r="GC5" s="6" t="s">
        <v>53</v>
      </c>
      <c r="GD5" s="6" t="s">
        <v>263</v>
      </c>
      <c r="GE5" s="296">
        <v>2</v>
      </c>
      <c r="GF5" s="6" t="s">
        <v>184</v>
      </c>
      <c r="GG5" s="298">
        <v>2</v>
      </c>
      <c r="GH5" s="6" t="s">
        <v>1409</v>
      </c>
      <c r="GI5" s="6"/>
      <c r="GJ5" s="6"/>
      <c r="GK5" s="372">
        <v>29</v>
      </c>
      <c r="GL5" s="374" t="s">
        <v>262</v>
      </c>
      <c r="GM5" s="412">
        <v>0.58333333333333337</v>
      </c>
      <c r="GN5" s="34"/>
      <c r="GO5" s="34" t="s">
        <v>67</v>
      </c>
      <c r="GP5" s="34" t="s">
        <v>265</v>
      </c>
      <c r="GQ5" s="372">
        <v>1</v>
      </c>
      <c r="GR5" s="34" t="s">
        <v>184</v>
      </c>
      <c r="GS5" s="374">
        <v>0</v>
      </c>
      <c r="GT5" s="34" t="s">
        <v>1406</v>
      </c>
      <c r="GU5" s="34"/>
      <c r="GV5" s="34"/>
      <c r="GW5" s="477">
        <v>29</v>
      </c>
      <c r="GX5" s="479" t="s">
        <v>262</v>
      </c>
      <c r="GY5" s="478">
        <v>0.58333333333333337</v>
      </c>
      <c r="GZ5" s="36"/>
      <c r="HA5" s="36" t="s">
        <v>64</v>
      </c>
      <c r="HB5" s="36" t="s">
        <v>263</v>
      </c>
      <c r="HC5" s="477">
        <v>0</v>
      </c>
      <c r="HD5" s="36" t="s">
        <v>184</v>
      </c>
      <c r="HE5" s="479">
        <v>1</v>
      </c>
      <c r="HF5" s="36" t="s">
        <v>1407</v>
      </c>
      <c r="HG5" s="36"/>
      <c r="HH5" s="36"/>
      <c r="HI5" s="379">
        <v>28</v>
      </c>
      <c r="HJ5" s="38" t="s">
        <v>264</v>
      </c>
      <c r="HK5" s="415">
        <v>0.625</v>
      </c>
      <c r="HL5" s="38"/>
      <c r="HM5" s="38" t="s">
        <v>28</v>
      </c>
      <c r="HN5" s="38" t="s">
        <v>265</v>
      </c>
      <c r="HO5" s="379">
        <v>2</v>
      </c>
      <c r="HP5" s="38" t="s">
        <v>184</v>
      </c>
      <c r="HQ5" s="381">
        <v>2</v>
      </c>
      <c r="HR5" s="38" t="s">
        <v>1409</v>
      </c>
      <c r="HS5" s="38"/>
      <c r="HT5" s="38"/>
      <c r="HU5" s="385">
        <v>29</v>
      </c>
      <c r="HV5" s="40" t="s">
        <v>262</v>
      </c>
      <c r="HW5" s="419">
        <v>0.6875</v>
      </c>
      <c r="HX5" s="40"/>
      <c r="HY5" s="40" t="s">
        <v>49</v>
      </c>
      <c r="HZ5" s="40" t="s">
        <v>265</v>
      </c>
      <c r="IA5" s="385">
        <v>0</v>
      </c>
      <c r="IB5" s="40" t="s">
        <v>184</v>
      </c>
      <c r="IC5" s="387">
        <v>1</v>
      </c>
      <c r="ID5" s="40" t="s">
        <v>1407</v>
      </c>
      <c r="IE5" s="40"/>
      <c r="IF5" s="40"/>
      <c r="II5" s="173"/>
    </row>
    <row r="6" spans="1:243" x14ac:dyDescent="0.4">
      <c r="A6" s="299" t="s">
        <v>78</v>
      </c>
      <c r="B6" s="298"/>
      <c r="C6" s="409"/>
      <c r="D6" s="6"/>
      <c r="E6" s="6"/>
      <c r="F6" s="6"/>
      <c r="G6" s="296"/>
      <c r="H6" s="6"/>
      <c r="I6" s="298"/>
      <c r="J6" s="6"/>
      <c r="K6" s="6"/>
      <c r="L6" s="6"/>
      <c r="M6" s="307" t="s">
        <v>78</v>
      </c>
      <c r="N6" s="9"/>
      <c r="O6" s="420"/>
      <c r="P6" s="9"/>
      <c r="Q6" s="9"/>
      <c r="R6" s="9"/>
      <c r="S6" s="306"/>
      <c r="T6" s="9"/>
      <c r="U6" s="304"/>
      <c r="V6" s="9"/>
      <c r="W6" s="9"/>
      <c r="X6" s="9"/>
      <c r="Y6" s="465" t="s">
        <v>78</v>
      </c>
      <c r="Z6" s="456"/>
      <c r="AA6" s="466"/>
      <c r="AB6" s="456"/>
      <c r="AC6" s="456"/>
      <c r="AD6" s="456"/>
      <c r="AE6" s="462"/>
      <c r="AF6" s="456"/>
      <c r="AG6" s="464"/>
      <c r="AH6" s="456"/>
      <c r="AI6" s="456"/>
      <c r="AJ6" s="456"/>
      <c r="AK6" s="313" t="s">
        <v>78</v>
      </c>
      <c r="AL6" s="11"/>
      <c r="AM6" s="417"/>
      <c r="AN6" s="11"/>
      <c r="AO6" s="11"/>
      <c r="AP6" s="11"/>
      <c r="AQ6" s="312"/>
      <c r="AR6" s="11"/>
      <c r="AS6" s="311"/>
      <c r="AT6" s="11"/>
      <c r="AU6" s="11"/>
      <c r="AV6" s="11"/>
      <c r="AW6" s="319" t="s">
        <v>78</v>
      </c>
      <c r="AX6" s="317"/>
      <c r="AY6" s="421"/>
      <c r="AZ6" s="13"/>
      <c r="BA6" s="13"/>
      <c r="BB6" s="13"/>
      <c r="BC6" s="316"/>
      <c r="BD6" s="13"/>
      <c r="BE6" s="317"/>
      <c r="BF6" s="13"/>
      <c r="BG6" s="13"/>
      <c r="BH6" s="13"/>
      <c r="BI6" s="326" t="s">
        <v>78</v>
      </c>
      <c r="BJ6" s="15"/>
      <c r="BK6" s="418"/>
      <c r="BL6" s="15"/>
      <c r="BM6" s="15"/>
      <c r="BN6" s="15"/>
      <c r="BO6" s="323"/>
      <c r="BP6" s="15"/>
      <c r="BQ6" s="325"/>
      <c r="BR6" s="15"/>
      <c r="BS6" s="15"/>
      <c r="BT6" s="15"/>
      <c r="BU6" s="449" t="s">
        <v>78</v>
      </c>
      <c r="BV6" s="18"/>
      <c r="BW6" s="447"/>
      <c r="BX6" s="18"/>
      <c r="BY6" s="18"/>
      <c r="BZ6" s="18"/>
      <c r="CA6" s="446"/>
      <c r="CB6" s="18"/>
      <c r="CC6" s="448"/>
      <c r="CD6" s="18"/>
      <c r="CE6" s="18"/>
      <c r="CF6" s="18"/>
      <c r="CG6" s="333" t="s">
        <v>78</v>
      </c>
      <c r="CH6" s="332"/>
      <c r="CI6" s="413"/>
      <c r="CJ6" s="19"/>
      <c r="CK6" s="19"/>
      <c r="CL6" s="19"/>
      <c r="CM6" s="330"/>
      <c r="CN6" s="19"/>
      <c r="CO6" s="332"/>
      <c r="CP6" s="19"/>
      <c r="CQ6" s="19"/>
      <c r="CR6" s="19"/>
      <c r="CS6" s="406" t="s">
        <v>78</v>
      </c>
      <c r="CT6" s="390"/>
      <c r="CU6" s="411"/>
      <c r="CV6" s="390"/>
      <c r="CW6" s="390"/>
      <c r="CX6" s="390"/>
      <c r="CY6" s="403"/>
      <c r="CZ6" s="390"/>
      <c r="DA6" s="405"/>
      <c r="DB6" s="390"/>
      <c r="DC6" s="390"/>
      <c r="DD6" s="390"/>
      <c r="DE6" s="339" t="s">
        <v>78</v>
      </c>
      <c r="DF6" s="338"/>
      <c r="DG6" s="414"/>
      <c r="DH6" s="21"/>
      <c r="DI6" s="21"/>
      <c r="DJ6" s="21"/>
      <c r="DK6" s="337"/>
      <c r="DL6" s="21"/>
      <c r="DM6" s="338"/>
      <c r="DN6" s="21"/>
      <c r="DO6" s="21"/>
      <c r="DP6" s="21"/>
      <c r="DQ6" s="346" t="s">
        <v>78</v>
      </c>
      <c r="DR6" s="345"/>
      <c r="DS6" s="410"/>
      <c r="DT6" s="23"/>
      <c r="DU6" s="23"/>
      <c r="DV6" s="23"/>
      <c r="DW6" s="343"/>
      <c r="DX6" s="23"/>
      <c r="DY6" s="345"/>
      <c r="DZ6" s="23"/>
      <c r="EA6" s="23"/>
      <c r="EB6" s="23"/>
      <c r="EC6" s="353" t="s">
        <v>78</v>
      </c>
      <c r="ED6" s="26"/>
      <c r="EE6" s="423"/>
      <c r="EF6" s="26"/>
      <c r="EG6" s="26"/>
      <c r="EH6" s="26"/>
      <c r="EI6" s="350"/>
      <c r="EJ6" s="26"/>
      <c r="EK6" s="351"/>
      <c r="EL6" s="26"/>
      <c r="EM6" s="26"/>
      <c r="EN6" s="26"/>
      <c r="EO6" s="361" t="s">
        <v>78</v>
      </c>
      <c r="EP6" s="28"/>
      <c r="EQ6" s="422"/>
      <c r="ER6" s="28"/>
      <c r="ES6" s="28"/>
      <c r="ET6" s="28"/>
      <c r="EU6" s="360"/>
      <c r="EV6" s="28"/>
      <c r="EW6" s="358"/>
      <c r="EX6" s="28"/>
      <c r="EY6" s="28"/>
      <c r="EZ6" s="28"/>
      <c r="FA6" s="368" t="s">
        <v>78</v>
      </c>
      <c r="FB6" s="30"/>
      <c r="FC6" s="416"/>
      <c r="FD6" s="30"/>
      <c r="FE6" s="30"/>
      <c r="FF6" s="30"/>
      <c r="FG6" s="367"/>
      <c r="FH6" s="30"/>
      <c r="FI6" s="365"/>
      <c r="FJ6" s="30"/>
      <c r="FK6" s="30"/>
      <c r="FL6" s="30"/>
      <c r="FM6" s="472" t="s">
        <v>78</v>
      </c>
      <c r="FN6" s="458"/>
      <c r="FO6" s="470"/>
      <c r="FP6" s="458"/>
      <c r="FQ6" s="458"/>
      <c r="FR6" s="458"/>
      <c r="FS6" s="469"/>
      <c r="FT6" s="458"/>
      <c r="FU6" s="471"/>
      <c r="FV6" s="458"/>
      <c r="FW6" s="458"/>
      <c r="FX6" s="458"/>
      <c r="FY6" s="299" t="s">
        <v>78</v>
      </c>
      <c r="FZ6" s="6"/>
      <c r="GA6" s="409"/>
      <c r="GB6" s="6"/>
      <c r="GC6" s="6"/>
      <c r="GD6" s="6"/>
      <c r="GE6" s="296"/>
      <c r="GF6" s="6"/>
      <c r="GG6" s="298"/>
      <c r="GH6" s="6"/>
      <c r="GI6" s="6"/>
      <c r="GJ6" s="6"/>
      <c r="GK6" s="375" t="s">
        <v>78</v>
      </c>
      <c r="GL6" s="34"/>
      <c r="GM6" s="412"/>
      <c r="GN6" s="34"/>
      <c r="GO6" s="34"/>
      <c r="GP6" s="34"/>
      <c r="GQ6" s="372"/>
      <c r="GR6" s="34"/>
      <c r="GS6" s="374"/>
      <c r="GT6" s="34"/>
      <c r="GU6" s="34"/>
      <c r="GV6" s="34"/>
      <c r="GW6" s="480" t="s">
        <v>78</v>
      </c>
      <c r="GX6" s="36"/>
      <c r="GY6" s="478"/>
      <c r="GZ6" s="36"/>
      <c r="HA6" s="36"/>
      <c r="HB6" s="36"/>
      <c r="HC6" s="477"/>
      <c r="HD6" s="36"/>
      <c r="HE6" s="479"/>
      <c r="HF6" s="36"/>
      <c r="HG6" s="36"/>
      <c r="HH6" s="36"/>
      <c r="HI6" s="382" t="s">
        <v>78</v>
      </c>
      <c r="HJ6" s="38"/>
      <c r="HK6" s="380"/>
      <c r="HL6" s="38"/>
      <c r="HM6" s="38"/>
      <c r="HN6" s="38"/>
      <c r="HO6" s="379"/>
      <c r="HP6" s="38"/>
      <c r="HQ6" s="381"/>
      <c r="HR6" s="38"/>
      <c r="HS6" s="38"/>
      <c r="HT6" s="38"/>
      <c r="HU6" s="388" t="s">
        <v>78</v>
      </c>
      <c r="HV6" s="40"/>
      <c r="HW6" s="419"/>
      <c r="HX6" s="40"/>
      <c r="HY6" s="40"/>
      <c r="HZ6" s="40"/>
      <c r="IA6" s="385"/>
      <c r="IB6" s="40"/>
      <c r="IC6" s="387"/>
      <c r="ID6" s="40"/>
      <c r="IE6" s="40"/>
      <c r="IF6" s="40"/>
      <c r="II6" s="173"/>
    </row>
    <row r="7" spans="1:243" x14ac:dyDescent="0.4">
      <c r="A7" s="296">
        <v>11</v>
      </c>
      <c r="B7" s="6" t="s">
        <v>264</v>
      </c>
      <c r="C7" s="409">
        <v>0.625</v>
      </c>
      <c r="D7" s="6"/>
      <c r="E7" s="6" t="s">
        <v>967</v>
      </c>
      <c r="F7" s="6" t="s">
        <v>265</v>
      </c>
      <c r="G7" s="296">
        <v>1</v>
      </c>
      <c r="H7" s="6" t="s">
        <v>184</v>
      </c>
      <c r="I7" s="298">
        <v>0</v>
      </c>
      <c r="J7" s="6" t="s">
        <v>1406</v>
      </c>
      <c r="K7" s="6"/>
      <c r="L7" s="6"/>
      <c r="M7" s="306">
        <v>11</v>
      </c>
      <c r="N7" s="9" t="s">
        <v>264</v>
      </c>
      <c r="O7" s="420">
        <v>0.72916666666666663</v>
      </c>
      <c r="P7" s="9"/>
      <c r="Q7" s="9" t="s">
        <v>24</v>
      </c>
      <c r="R7" s="9" t="s">
        <v>263</v>
      </c>
      <c r="S7" s="306">
        <v>0</v>
      </c>
      <c r="T7" s="9" t="s">
        <v>184</v>
      </c>
      <c r="U7" s="304">
        <v>3</v>
      </c>
      <c r="V7" s="9" t="s">
        <v>1407</v>
      </c>
      <c r="W7" s="9"/>
      <c r="X7" s="9"/>
      <c r="Y7" s="462">
        <v>11</v>
      </c>
      <c r="Z7" s="456" t="s">
        <v>264</v>
      </c>
      <c r="AA7" s="463">
        <v>0.625</v>
      </c>
      <c r="AB7" s="456"/>
      <c r="AC7" s="456" t="s">
        <v>16</v>
      </c>
      <c r="AD7" s="456" t="s">
        <v>265</v>
      </c>
      <c r="AE7" s="462">
        <v>0</v>
      </c>
      <c r="AF7" s="456" t="s">
        <v>184</v>
      </c>
      <c r="AG7" s="464">
        <v>1</v>
      </c>
      <c r="AH7" s="456" t="s">
        <v>1407</v>
      </c>
      <c r="AI7" s="456"/>
      <c r="AJ7" s="456"/>
      <c r="AK7" s="312">
        <v>11</v>
      </c>
      <c r="AL7" s="11" t="s">
        <v>264</v>
      </c>
      <c r="AM7" s="417">
        <v>0.625</v>
      </c>
      <c r="AN7" s="11"/>
      <c r="AO7" s="11" t="s">
        <v>364</v>
      </c>
      <c r="AP7" s="11" t="s">
        <v>263</v>
      </c>
      <c r="AQ7" s="312">
        <v>1</v>
      </c>
      <c r="AR7" s="11" t="s">
        <v>184</v>
      </c>
      <c r="AS7" s="311">
        <v>0</v>
      </c>
      <c r="AT7" s="11" t="s">
        <v>1406</v>
      </c>
      <c r="AU7" s="11"/>
      <c r="AV7" s="11"/>
      <c r="AW7" s="316">
        <v>13</v>
      </c>
      <c r="AX7" s="317" t="s">
        <v>266</v>
      </c>
      <c r="AY7" s="421">
        <v>0.83333333333333337</v>
      </c>
      <c r="AZ7" s="13"/>
      <c r="BA7" s="13" t="s">
        <v>32</v>
      </c>
      <c r="BB7" s="13" t="s">
        <v>263</v>
      </c>
      <c r="BC7" s="316">
        <v>1</v>
      </c>
      <c r="BD7" s="13" t="s">
        <v>184</v>
      </c>
      <c r="BE7" s="317">
        <v>3</v>
      </c>
      <c r="BF7" s="13" t="s">
        <v>1407</v>
      </c>
      <c r="BG7" s="13"/>
      <c r="BH7" s="13"/>
      <c r="BI7" s="323">
        <v>11</v>
      </c>
      <c r="BJ7" s="15" t="s">
        <v>264</v>
      </c>
      <c r="BK7" s="418">
        <v>0.72916666666666663</v>
      </c>
      <c r="BL7" s="15"/>
      <c r="BM7" s="15" t="s">
        <v>10</v>
      </c>
      <c r="BN7" s="15" t="s">
        <v>265</v>
      </c>
      <c r="BO7" s="323">
        <v>3</v>
      </c>
      <c r="BP7" s="15" t="s">
        <v>184</v>
      </c>
      <c r="BQ7" s="325">
        <v>0</v>
      </c>
      <c r="BR7" s="15" t="s">
        <v>1406</v>
      </c>
      <c r="BS7" s="15"/>
      <c r="BT7" s="15"/>
      <c r="BU7" s="446">
        <v>11</v>
      </c>
      <c r="BV7" s="18" t="s">
        <v>264</v>
      </c>
      <c r="BW7" s="447">
        <v>0.52083333333333337</v>
      </c>
      <c r="BX7" s="18"/>
      <c r="BY7" s="18" t="s">
        <v>64</v>
      </c>
      <c r="BZ7" s="18" t="s">
        <v>265</v>
      </c>
      <c r="CA7" s="446">
        <v>3</v>
      </c>
      <c r="CB7" s="18" t="s">
        <v>184</v>
      </c>
      <c r="CC7" s="448">
        <v>0</v>
      </c>
      <c r="CD7" s="18" t="s">
        <v>1406</v>
      </c>
      <c r="CE7" s="18"/>
      <c r="CF7" s="18"/>
      <c r="CG7" s="330">
        <v>13</v>
      </c>
      <c r="CH7" s="19" t="s">
        <v>266</v>
      </c>
      <c r="CI7" s="413">
        <v>0.83333333333333337</v>
      </c>
      <c r="CJ7" s="19"/>
      <c r="CK7" s="19" t="s">
        <v>20</v>
      </c>
      <c r="CL7" s="19" t="s">
        <v>265</v>
      </c>
      <c r="CM7" s="330">
        <v>3</v>
      </c>
      <c r="CN7" s="19" t="s">
        <v>184</v>
      </c>
      <c r="CO7" s="332">
        <v>1</v>
      </c>
      <c r="CP7" s="19" t="s">
        <v>1406</v>
      </c>
      <c r="CQ7" s="19"/>
      <c r="CR7" s="19"/>
      <c r="CS7" s="403">
        <v>12</v>
      </c>
      <c r="CT7" s="390" t="s">
        <v>262</v>
      </c>
      <c r="CU7" s="411">
        <v>0.6875</v>
      </c>
      <c r="CV7" s="390"/>
      <c r="CW7" s="390" t="s">
        <v>41</v>
      </c>
      <c r="CX7" s="390" t="s">
        <v>265</v>
      </c>
      <c r="CY7" s="403">
        <v>0</v>
      </c>
      <c r="CZ7" s="390" t="s">
        <v>184</v>
      </c>
      <c r="DA7" s="405">
        <v>3</v>
      </c>
      <c r="DB7" s="390" t="s">
        <v>1407</v>
      </c>
      <c r="DC7" s="390"/>
      <c r="DD7" s="390"/>
      <c r="DE7" s="337">
        <v>11</v>
      </c>
      <c r="DF7" s="21" t="s">
        <v>264</v>
      </c>
      <c r="DG7" s="414">
        <v>0.625</v>
      </c>
      <c r="DH7" s="21"/>
      <c r="DI7" s="21" t="s">
        <v>45</v>
      </c>
      <c r="DJ7" s="21" t="s">
        <v>265</v>
      </c>
      <c r="DK7" s="337">
        <v>0</v>
      </c>
      <c r="DL7" s="21" t="s">
        <v>184</v>
      </c>
      <c r="DM7" s="338">
        <v>1</v>
      </c>
      <c r="DN7" s="21" t="s">
        <v>1407</v>
      </c>
      <c r="DO7" s="21"/>
      <c r="DP7" s="21"/>
      <c r="DQ7" s="343">
        <v>12</v>
      </c>
      <c r="DR7" s="23" t="s">
        <v>262</v>
      </c>
      <c r="DS7" s="410">
        <v>0.6875</v>
      </c>
      <c r="DT7" s="23"/>
      <c r="DU7" s="23" t="s">
        <v>818</v>
      </c>
      <c r="DV7" s="23" t="s">
        <v>263</v>
      </c>
      <c r="DW7" s="343">
        <v>3</v>
      </c>
      <c r="DX7" s="23" t="s">
        <v>184</v>
      </c>
      <c r="DY7" s="345">
        <v>0</v>
      </c>
      <c r="DZ7" s="23" t="s">
        <v>1406</v>
      </c>
      <c r="EA7" s="23"/>
      <c r="EB7" s="23"/>
      <c r="EC7" s="350">
        <v>11</v>
      </c>
      <c r="ED7" s="26" t="s">
        <v>264</v>
      </c>
      <c r="EE7" s="423">
        <v>0.625</v>
      </c>
      <c r="EF7" s="26"/>
      <c r="EG7" s="26" t="s">
        <v>36</v>
      </c>
      <c r="EH7" s="26" t="s">
        <v>263</v>
      </c>
      <c r="EI7" s="350">
        <v>1</v>
      </c>
      <c r="EJ7" s="26" t="s">
        <v>184</v>
      </c>
      <c r="EK7" s="351">
        <v>0</v>
      </c>
      <c r="EL7" s="26" t="s">
        <v>1406</v>
      </c>
      <c r="EM7" s="26"/>
      <c r="EN7" s="26"/>
      <c r="EO7" s="360">
        <v>11</v>
      </c>
      <c r="EP7" s="28" t="s">
        <v>264</v>
      </c>
      <c r="EQ7" s="422">
        <v>0.625</v>
      </c>
      <c r="ER7" s="28"/>
      <c r="ES7" s="28" t="s">
        <v>53</v>
      </c>
      <c r="ET7" s="28" t="s">
        <v>265</v>
      </c>
      <c r="EU7" s="360">
        <v>4</v>
      </c>
      <c r="EV7" s="28" t="s">
        <v>184</v>
      </c>
      <c r="EW7" s="358">
        <v>1</v>
      </c>
      <c r="EX7" s="28" t="s">
        <v>1406</v>
      </c>
      <c r="EY7" s="28"/>
      <c r="EZ7" s="28"/>
      <c r="FA7" s="367">
        <v>11</v>
      </c>
      <c r="FB7" s="30" t="s">
        <v>264</v>
      </c>
      <c r="FC7" s="416">
        <v>0.625</v>
      </c>
      <c r="FD7" s="30"/>
      <c r="FE7" s="30" t="s">
        <v>49</v>
      </c>
      <c r="FF7" s="30" t="s">
        <v>263</v>
      </c>
      <c r="FG7" s="367">
        <v>1</v>
      </c>
      <c r="FH7" s="30" t="s">
        <v>184</v>
      </c>
      <c r="FI7" s="365">
        <v>4</v>
      </c>
      <c r="FJ7" s="30" t="s">
        <v>1407</v>
      </c>
      <c r="FK7" s="30"/>
      <c r="FL7" s="30"/>
      <c r="FM7" s="469">
        <v>11</v>
      </c>
      <c r="FN7" s="458" t="s">
        <v>264</v>
      </c>
      <c r="FO7" s="470">
        <v>0.625</v>
      </c>
      <c r="FP7" s="458"/>
      <c r="FQ7" s="458" t="s">
        <v>6</v>
      </c>
      <c r="FR7" s="458" t="s">
        <v>263</v>
      </c>
      <c r="FS7" s="469">
        <v>0</v>
      </c>
      <c r="FT7" s="458" t="s">
        <v>184</v>
      </c>
      <c r="FU7" s="471">
        <v>1</v>
      </c>
      <c r="FV7" s="458" t="s">
        <v>1407</v>
      </c>
      <c r="FW7" s="458"/>
      <c r="FX7" s="458"/>
      <c r="FY7" s="296">
        <v>11</v>
      </c>
      <c r="FZ7" s="6" t="s">
        <v>264</v>
      </c>
      <c r="GA7" s="409">
        <v>0.625</v>
      </c>
      <c r="GB7" s="6"/>
      <c r="GC7" s="6" t="s">
        <v>70</v>
      </c>
      <c r="GD7" s="6" t="s">
        <v>265</v>
      </c>
      <c r="GE7" s="296">
        <v>0</v>
      </c>
      <c r="GF7" s="6" t="s">
        <v>184</v>
      </c>
      <c r="GG7" s="298">
        <v>0</v>
      </c>
      <c r="GH7" s="6" t="s">
        <v>1409</v>
      </c>
      <c r="GI7" s="6"/>
      <c r="GJ7" s="6"/>
      <c r="GK7" s="372">
        <v>11</v>
      </c>
      <c r="GL7" s="34" t="s">
        <v>264</v>
      </c>
      <c r="GM7" s="412">
        <v>0.52083333333333337</v>
      </c>
      <c r="GN7" s="34"/>
      <c r="GO7" s="34" t="s">
        <v>28</v>
      </c>
      <c r="GP7" s="34" t="s">
        <v>263</v>
      </c>
      <c r="GQ7" s="372">
        <v>0</v>
      </c>
      <c r="GR7" s="34" t="s">
        <v>184</v>
      </c>
      <c r="GS7" s="374">
        <v>3</v>
      </c>
      <c r="GT7" s="34" t="s">
        <v>1407</v>
      </c>
      <c r="GU7" s="34"/>
      <c r="GV7" s="34"/>
      <c r="GW7" s="477">
        <v>11</v>
      </c>
      <c r="GX7" s="36" t="s">
        <v>264</v>
      </c>
      <c r="GY7" s="478">
        <v>0.625</v>
      </c>
      <c r="GZ7" s="36"/>
      <c r="HA7" s="36" t="s">
        <v>74</v>
      </c>
      <c r="HB7" s="36" t="s">
        <v>265</v>
      </c>
      <c r="HC7" s="477">
        <v>0</v>
      </c>
      <c r="HD7" s="36" t="s">
        <v>184</v>
      </c>
      <c r="HE7" s="479">
        <v>2</v>
      </c>
      <c r="HF7" s="36" t="s">
        <v>1407</v>
      </c>
      <c r="HG7" s="36"/>
      <c r="HH7" s="36"/>
      <c r="HI7" s="379">
        <v>11</v>
      </c>
      <c r="HJ7" s="38" t="s">
        <v>264</v>
      </c>
      <c r="HK7" s="415">
        <v>0.625</v>
      </c>
      <c r="HL7" s="38"/>
      <c r="HM7" s="38" t="s">
        <v>61</v>
      </c>
      <c r="HN7" s="38" t="s">
        <v>263</v>
      </c>
      <c r="HO7" s="379">
        <v>0</v>
      </c>
      <c r="HP7" s="38" t="s">
        <v>184</v>
      </c>
      <c r="HQ7" s="381">
        <v>0</v>
      </c>
      <c r="HR7" s="38" t="s">
        <v>1409</v>
      </c>
      <c r="HS7" s="38"/>
      <c r="HT7" s="38"/>
      <c r="HU7" s="385">
        <v>11</v>
      </c>
      <c r="HV7" s="40" t="s">
        <v>264</v>
      </c>
      <c r="HW7" s="419">
        <v>0.625</v>
      </c>
      <c r="HX7" s="40"/>
      <c r="HY7" s="40" t="s">
        <v>67</v>
      </c>
      <c r="HZ7" s="40" t="s">
        <v>263</v>
      </c>
      <c r="IA7" s="385">
        <v>2</v>
      </c>
      <c r="IB7" s="40" t="s">
        <v>184</v>
      </c>
      <c r="IC7" s="387">
        <v>0</v>
      </c>
      <c r="ID7" s="40" t="s">
        <v>1406</v>
      </c>
      <c r="IE7" s="40"/>
      <c r="IF7" s="40"/>
      <c r="II7" s="173"/>
    </row>
    <row r="8" spans="1:243" x14ac:dyDescent="0.4">
      <c r="A8" s="296">
        <v>18</v>
      </c>
      <c r="B8" s="6" t="s">
        <v>264</v>
      </c>
      <c r="C8" s="409">
        <v>0.625</v>
      </c>
      <c r="D8" s="6"/>
      <c r="E8" s="6" t="s">
        <v>20</v>
      </c>
      <c r="F8" s="6" t="s">
        <v>263</v>
      </c>
      <c r="G8" s="296">
        <v>1</v>
      </c>
      <c r="H8" s="6" t="s">
        <v>184</v>
      </c>
      <c r="I8" s="298">
        <v>0</v>
      </c>
      <c r="J8" s="6" t="s">
        <v>1406</v>
      </c>
      <c r="K8" s="6"/>
      <c r="L8" s="6"/>
      <c r="M8" s="306">
        <v>18</v>
      </c>
      <c r="N8" s="9" t="s">
        <v>264</v>
      </c>
      <c r="O8" s="420">
        <v>0.72916666666666663</v>
      </c>
      <c r="P8" s="9"/>
      <c r="Q8" s="9" t="s">
        <v>32</v>
      </c>
      <c r="R8" s="9" t="s">
        <v>265</v>
      </c>
      <c r="S8" s="306">
        <v>3</v>
      </c>
      <c r="T8" s="9" t="s">
        <v>184</v>
      </c>
      <c r="U8" s="304">
        <v>0</v>
      </c>
      <c r="V8" s="9" t="s">
        <v>1406</v>
      </c>
      <c r="W8" s="9"/>
      <c r="X8" s="9"/>
      <c r="Y8" s="462">
        <v>18</v>
      </c>
      <c r="Z8" s="456" t="s">
        <v>264</v>
      </c>
      <c r="AA8" s="463">
        <v>0.52083333333333337</v>
      </c>
      <c r="AB8" s="456"/>
      <c r="AC8" s="456" t="s">
        <v>74</v>
      </c>
      <c r="AD8" s="456" t="s">
        <v>263</v>
      </c>
      <c r="AE8" s="462">
        <v>2</v>
      </c>
      <c r="AF8" s="456" t="s">
        <v>184</v>
      </c>
      <c r="AG8" s="464">
        <v>0</v>
      </c>
      <c r="AH8" s="456" t="s">
        <v>1406</v>
      </c>
      <c r="AI8" s="456"/>
      <c r="AJ8" s="456"/>
      <c r="AK8" s="312">
        <v>19</v>
      </c>
      <c r="AL8" s="11" t="s">
        <v>262</v>
      </c>
      <c r="AM8" s="417">
        <v>0.58333333333333337</v>
      </c>
      <c r="AN8" s="11"/>
      <c r="AO8" s="11" t="s">
        <v>36</v>
      </c>
      <c r="AP8" s="11" t="s">
        <v>265</v>
      </c>
      <c r="AQ8" s="312">
        <v>2</v>
      </c>
      <c r="AR8" s="11" t="s">
        <v>184</v>
      </c>
      <c r="AS8" s="311">
        <v>1</v>
      </c>
      <c r="AT8" s="11" t="s">
        <v>1406</v>
      </c>
      <c r="AU8" s="11"/>
      <c r="AV8" s="11"/>
      <c r="AW8" s="316">
        <v>18</v>
      </c>
      <c r="AX8" s="13" t="s">
        <v>264</v>
      </c>
      <c r="AY8" s="421">
        <v>0.625</v>
      </c>
      <c r="AZ8" s="13"/>
      <c r="BA8" s="13" t="s">
        <v>6</v>
      </c>
      <c r="BB8" s="13" t="s">
        <v>265</v>
      </c>
      <c r="BC8" s="316">
        <v>0</v>
      </c>
      <c r="BD8" s="13" t="s">
        <v>184</v>
      </c>
      <c r="BE8" s="317">
        <v>1</v>
      </c>
      <c r="BF8" s="13" t="s">
        <v>1407</v>
      </c>
      <c r="BG8" s="13"/>
      <c r="BH8" s="13"/>
      <c r="BI8" s="323">
        <v>19</v>
      </c>
      <c r="BJ8" s="15" t="s">
        <v>262</v>
      </c>
      <c r="BK8" s="418">
        <v>0.6875</v>
      </c>
      <c r="BL8" s="15"/>
      <c r="BM8" s="15" t="s">
        <v>64</v>
      </c>
      <c r="BN8" s="15" t="s">
        <v>263</v>
      </c>
      <c r="BO8" s="323">
        <v>3</v>
      </c>
      <c r="BP8" s="15" t="s">
        <v>184</v>
      </c>
      <c r="BQ8" s="325">
        <v>0</v>
      </c>
      <c r="BR8" s="15" t="s">
        <v>1406</v>
      </c>
      <c r="BS8" s="15"/>
      <c r="BT8" s="15"/>
      <c r="BU8" s="446">
        <v>18</v>
      </c>
      <c r="BV8" s="18" t="s">
        <v>264</v>
      </c>
      <c r="BW8" s="447">
        <v>0.625</v>
      </c>
      <c r="BX8" s="18"/>
      <c r="BY8" s="18" t="s">
        <v>41</v>
      </c>
      <c r="BZ8" s="18" t="s">
        <v>263</v>
      </c>
      <c r="CA8" s="446">
        <v>0</v>
      </c>
      <c r="CB8" s="18" t="s">
        <v>184</v>
      </c>
      <c r="CC8" s="448">
        <v>3</v>
      </c>
      <c r="CD8" s="18" t="s">
        <v>1407</v>
      </c>
      <c r="CE8" s="18"/>
      <c r="CF8" s="18"/>
      <c r="CG8" s="330">
        <v>18</v>
      </c>
      <c r="CH8" s="19" t="s">
        <v>264</v>
      </c>
      <c r="CI8" s="413">
        <v>0.72916666666666663</v>
      </c>
      <c r="CJ8" s="19"/>
      <c r="CK8" s="19" t="s">
        <v>10</v>
      </c>
      <c r="CL8" s="19" t="s">
        <v>263</v>
      </c>
      <c r="CM8" s="330">
        <v>0</v>
      </c>
      <c r="CN8" s="19" t="s">
        <v>184</v>
      </c>
      <c r="CO8" s="332">
        <v>3</v>
      </c>
      <c r="CP8" s="19" t="s">
        <v>1407</v>
      </c>
      <c r="CQ8" s="19"/>
      <c r="CR8" s="19"/>
      <c r="CS8" s="403">
        <v>17</v>
      </c>
      <c r="CT8" s="390" t="s">
        <v>850</v>
      </c>
      <c r="CU8" s="411">
        <v>0.83333333333333337</v>
      </c>
      <c r="CV8" s="390"/>
      <c r="CW8" s="390" t="s">
        <v>53</v>
      </c>
      <c r="CX8" s="390" t="s">
        <v>263</v>
      </c>
      <c r="CY8" s="403">
        <v>1</v>
      </c>
      <c r="CZ8" s="390" t="s">
        <v>184</v>
      </c>
      <c r="DA8" s="405">
        <v>1</v>
      </c>
      <c r="DB8" s="390" t="s">
        <v>1409</v>
      </c>
      <c r="DC8" s="390"/>
      <c r="DD8" s="390"/>
      <c r="DE8" s="337">
        <v>19</v>
      </c>
      <c r="DF8" s="21" t="s">
        <v>262</v>
      </c>
      <c r="DG8" s="414">
        <v>0.58333333333333337</v>
      </c>
      <c r="DH8" s="21"/>
      <c r="DI8" s="21" t="s">
        <v>16</v>
      </c>
      <c r="DJ8" s="21" t="s">
        <v>263</v>
      </c>
      <c r="DK8" s="337">
        <v>1</v>
      </c>
      <c r="DL8" s="21" t="s">
        <v>184</v>
      </c>
      <c r="DM8" s="338">
        <v>2</v>
      </c>
      <c r="DN8" s="21" t="s">
        <v>1407</v>
      </c>
      <c r="DO8" s="21"/>
      <c r="DP8" s="21"/>
      <c r="DQ8" s="343">
        <v>18</v>
      </c>
      <c r="DR8" s="23" t="s">
        <v>264</v>
      </c>
      <c r="DS8" s="410">
        <v>0.625</v>
      </c>
      <c r="DT8" s="23"/>
      <c r="DU8" s="23" t="s">
        <v>28</v>
      </c>
      <c r="DV8" s="23" t="s">
        <v>265</v>
      </c>
      <c r="DW8" s="343">
        <v>3</v>
      </c>
      <c r="DX8" s="23" t="s">
        <v>184</v>
      </c>
      <c r="DY8" s="345">
        <v>0</v>
      </c>
      <c r="DZ8" s="23" t="s">
        <v>1406</v>
      </c>
      <c r="EA8" s="23"/>
      <c r="EB8" s="23"/>
      <c r="EC8" s="350">
        <v>18</v>
      </c>
      <c r="ED8" s="26" t="s">
        <v>264</v>
      </c>
      <c r="EE8" s="423">
        <v>0.625</v>
      </c>
      <c r="EF8" s="26"/>
      <c r="EG8" s="26" t="s">
        <v>61</v>
      </c>
      <c r="EH8" s="26" t="s">
        <v>265</v>
      </c>
      <c r="EI8" s="350">
        <v>0</v>
      </c>
      <c r="EJ8" s="26" t="s">
        <v>184</v>
      </c>
      <c r="EK8" s="351">
        <v>0</v>
      </c>
      <c r="EL8" s="26" t="s">
        <v>1409</v>
      </c>
      <c r="EM8" s="26"/>
      <c r="EN8" s="26"/>
      <c r="EO8" s="360">
        <v>19</v>
      </c>
      <c r="EP8" s="28" t="s">
        <v>262</v>
      </c>
      <c r="EQ8" s="422">
        <v>0.58333333333333337</v>
      </c>
      <c r="ER8" s="28"/>
      <c r="ES8" s="28" t="s">
        <v>70</v>
      </c>
      <c r="ET8" s="28" t="s">
        <v>263</v>
      </c>
      <c r="EU8" s="360">
        <v>2</v>
      </c>
      <c r="EV8" s="28" t="s">
        <v>184</v>
      </c>
      <c r="EW8" s="358">
        <v>1</v>
      </c>
      <c r="EX8" s="28" t="s">
        <v>1406</v>
      </c>
      <c r="EY8" s="28"/>
      <c r="EZ8" s="28"/>
      <c r="FA8" s="367">
        <v>17</v>
      </c>
      <c r="FB8" s="30" t="s">
        <v>850</v>
      </c>
      <c r="FC8" s="416">
        <v>0.83333333333333337</v>
      </c>
      <c r="FD8" s="30"/>
      <c r="FE8" s="30" t="s">
        <v>818</v>
      </c>
      <c r="FF8" s="30" t="s">
        <v>265</v>
      </c>
      <c r="FG8" s="367">
        <v>1</v>
      </c>
      <c r="FH8" s="30" t="s">
        <v>184</v>
      </c>
      <c r="FI8" s="365">
        <v>1</v>
      </c>
      <c r="FJ8" s="30" t="s">
        <v>1409</v>
      </c>
      <c r="FK8" s="30"/>
      <c r="FL8" s="30"/>
      <c r="FM8" s="469">
        <v>18</v>
      </c>
      <c r="FN8" s="458" t="s">
        <v>264</v>
      </c>
      <c r="FO8" s="470">
        <v>0.625</v>
      </c>
      <c r="FP8" s="458"/>
      <c r="FQ8" s="458" t="s">
        <v>67</v>
      </c>
      <c r="FR8" s="458" t="s">
        <v>265</v>
      </c>
      <c r="FS8" s="469">
        <v>1</v>
      </c>
      <c r="FT8" s="458" t="s">
        <v>184</v>
      </c>
      <c r="FU8" s="471">
        <v>3</v>
      </c>
      <c r="FV8" s="458" t="s">
        <v>1407</v>
      </c>
      <c r="FW8" s="458"/>
      <c r="FX8" s="458"/>
      <c r="FY8" s="296">
        <v>18</v>
      </c>
      <c r="FZ8" s="6" t="s">
        <v>264</v>
      </c>
      <c r="GA8" s="409">
        <v>0.625</v>
      </c>
      <c r="GB8" s="6"/>
      <c r="GC8" s="6" t="s">
        <v>45</v>
      </c>
      <c r="GD8" s="6" t="s">
        <v>263</v>
      </c>
      <c r="GE8" s="296">
        <v>0</v>
      </c>
      <c r="GF8" s="6" t="s">
        <v>184</v>
      </c>
      <c r="GG8" s="298">
        <v>0</v>
      </c>
      <c r="GH8" s="6" t="s">
        <v>1409</v>
      </c>
      <c r="GI8" s="6"/>
      <c r="GJ8" s="6"/>
      <c r="GK8" s="372">
        <v>19</v>
      </c>
      <c r="GL8" s="34" t="s">
        <v>262</v>
      </c>
      <c r="GM8" s="412">
        <v>0.6875</v>
      </c>
      <c r="GN8" s="34"/>
      <c r="GO8" s="34" t="s">
        <v>24</v>
      </c>
      <c r="GP8" s="34" t="s">
        <v>265</v>
      </c>
      <c r="GQ8" s="372">
        <v>0</v>
      </c>
      <c r="GR8" s="34" t="s">
        <v>184</v>
      </c>
      <c r="GS8" s="374">
        <v>3</v>
      </c>
      <c r="GT8" s="34" t="s">
        <v>1407</v>
      </c>
      <c r="GU8" s="34"/>
      <c r="GV8" s="34"/>
      <c r="GW8" s="477">
        <v>18</v>
      </c>
      <c r="GX8" s="36" t="s">
        <v>264</v>
      </c>
      <c r="GY8" s="478">
        <v>0.625</v>
      </c>
      <c r="GZ8" s="36"/>
      <c r="HA8" s="36" t="s">
        <v>967</v>
      </c>
      <c r="HB8" s="36" t="s">
        <v>263</v>
      </c>
      <c r="HC8" s="477">
        <v>3</v>
      </c>
      <c r="HD8" s="36" t="s">
        <v>184</v>
      </c>
      <c r="HE8" s="479">
        <v>1</v>
      </c>
      <c r="HF8" s="36" t="s">
        <v>1406</v>
      </c>
      <c r="HG8" s="36"/>
      <c r="HH8" s="36"/>
      <c r="HI8" s="379">
        <v>19</v>
      </c>
      <c r="HJ8" s="38" t="s">
        <v>262</v>
      </c>
      <c r="HK8" s="415">
        <v>0.58333333333333337</v>
      </c>
      <c r="HL8" s="38"/>
      <c r="HM8" s="38" t="s">
        <v>49</v>
      </c>
      <c r="HN8" s="38" t="s">
        <v>265</v>
      </c>
      <c r="HO8" s="379">
        <v>1</v>
      </c>
      <c r="HP8" s="38" t="s">
        <v>184</v>
      </c>
      <c r="HQ8" s="381">
        <v>2</v>
      </c>
      <c r="HR8" s="38" t="s">
        <v>1407</v>
      </c>
      <c r="HS8" s="38"/>
      <c r="HT8" s="38"/>
      <c r="HU8" s="385">
        <v>18</v>
      </c>
      <c r="HV8" s="40" t="s">
        <v>264</v>
      </c>
      <c r="HW8" s="419">
        <v>0.52083333333333337</v>
      </c>
      <c r="HX8" s="40"/>
      <c r="HY8" s="40" t="s">
        <v>364</v>
      </c>
      <c r="HZ8" s="40" t="s">
        <v>265</v>
      </c>
      <c r="IA8" s="385">
        <v>0</v>
      </c>
      <c r="IB8" s="40" t="s">
        <v>184</v>
      </c>
      <c r="IC8" s="387">
        <v>2</v>
      </c>
      <c r="ID8" s="40" t="s">
        <v>1407</v>
      </c>
      <c r="IE8" s="40"/>
      <c r="IF8" s="40"/>
      <c r="II8" s="173"/>
    </row>
    <row r="9" spans="1:243" x14ac:dyDescent="0.4">
      <c r="A9" s="296">
        <v>26</v>
      </c>
      <c r="B9" s="6" t="s">
        <v>262</v>
      </c>
      <c r="C9" s="409">
        <v>0.6875</v>
      </c>
      <c r="D9" s="6"/>
      <c r="E9" s="6" t="s">
        <v>64</v>
      </c>
      <c r="F9" s="6" t="s">
        <v>265</v>
      </c>
      <c r="G9" s="296">
        <v>3</v>
      </c>
      <c r="H9" s="6" t="s">
        <v>184</v>
      </c>
      <c r="I9" s="298">
        <v>1</v>
      </c>
      <c r="J9" s="6" t="s">
        <v>1406</v>
      </c>
      <c r="K9" s="6"/>
      <c r="L9" s="6"/>
      <c r="M9" s="306">
        <v>25</v>
      </c>
      <c r="N9" s="9" t="s">
        <v>264</v>
      </c>
      <c r="O9" s="420">
        <v>0.52083333333333337</v>
      </c>
      <c r="P9" s="9"/>
      <c r="Q9" s="9" t="s">
        <v>49</v>
      </c>
      <c r="R9" s="9" t="s">
        <v>263</v>
      </c>
      <c r="S9" s="306">
        <v>1</v>
      </c>
      <c r="T9" s="9" t="s">
        <v>184</v>
      </c>
      <c r="U9" s="304">
        <v>0</v>
      </c>
      <c r="V9" s="9" t="s">
        <v>1406</v>
      </c>
      <c r="W9" s="9"/>
      <c r="X9" s="9"/>
      <c r="Y9" s="462">
        <v>25</v>
      </c>
      <c r="Z9" s="456" t="s">
        <v>264</v>
      </c>
      <c r="AA9" s="463">
        <v>0.72916666666666663</v>
      </c>
      <c r="AB9" s="456"/>
      <c r="AC9" s="456" t="s">
        <v>41</v>
      </c>
      <c r="AD9" s="456" t="s">
        <v>265</v>
      </c>
      <c r="AE9" s="462">
        <v>3</v>
      </c>
      <c r="AF9" s="456" t="s">
        <v>184</v>
      </c>
      <c r="AG9" s="464">
        <v>3</v>
      </c>
      <c r="AH9" s="456" t="s">
        <v>1409</v>
      </c>
      <c r="AI9" s="456"/>
      <c r="AJ9" s="456"/>
      <c r="AK9" s="312">
        <v>27</v>
      </c>
      <c r="AL9" s="11" t="s">
        <v>266</v>
      </c>
      <c r="AM9" s="417">
        <v>0.83333333333333337</v>
      </c>
      <c r="AN9" s="11"/>
      <c r="AO9" s="11" t="s">
        <v>28</v>
      </c>
      <c r="AP9" s="11" t="s">
        <v>263</v>
      </c>
      <c r="AQ9" s="312">
        <v>1</v>
      </c>
      <c r="AR9" s="11" t="s">
        <v>184</v>
      </c>
      <c r="AS9" s="311">
        <v>1</v>
      </c>
      <c r="AT9" s="11" t="s">
        <v>1409</v>
      </c>
      <c r="AU9" s="11"/>
      <c r="AV9" s="11"/>
      <c r="AW9" s="316">
        <v>25</v>
      </c>
      <c r="AX9" s="13" t="s">
        <v>264</v>
      </c>
      <c r="AY9" s="421">
        <v>0.625</v>
      </c>
      <c r="AZ9" s="13"/>
      <c r="BA9" s="13" t="s">
        <v>36</v>
      </c>
      <c r="BB9" s="13" t="s">
        <v>263</v>
      </c>
      <c r="BC9" s="316">
        <v>2</v>
      </c>
      <c r="BD9" s="13" t="s">
        <v>184</v>
      </c>
      <c r="BE9" s="317">
        <v>2</v>
      </c>
      <c r="BF9" s="13" t="s">
        <v>1409</v>
      </c>
      <c r="BG9" s="13"/>
      <c r="BH9" s="13"/>
      <c r="BI9" s="323">
        <v>25</v>
      </c>
      <c r="BJ9" s="15" t="s">
        <v>264</v>
      </c>
      <c r="BK9" s="418">
        <v>0.52083333333333337</v>
      </c>
      <c r="BL9" s="15"/>
      <c r="BM9" s="15" t="s">
        <v>45</v>
      </c>
      <c r="BN9" s="15" t="s">
        <v>265</v>
      </c>
      <c r="BO9" s="323">
        <v>0</v>
      </c>
      <c r="BP9" s="15" t="s">
        <v>184</v>
      </c>
      <c r="BQ9" s="325">
        <v>1</v>
      </c>
      <c r="BR9" s="15" t="s">
        <v>1407</v>
      </c>
      <c r="BS9" s="15"/>
      <c r="BT9" s="15"/>
      <c r="BU9" s="446">
        <v>27</v>
      </c>
      <c r="BV9" s="18" t="s">
        <v>266</v>
      </c>
      <c r="BW9" s="447">
        <v>0.83333333333333337</v>
      </c>
      <c r="BX9" s="18"/>
      <c r="BY9" s="18" t="s">
        <v>16</v>
      </c>
      <c r="BZ9" s="18" t="s">
        <v>265</v>
      </c>
      <c r="CA9" s="446">
        <v>1</v>
      </c>
      <c r="CB9" s="18" t="s">
        <v>184</v>
      </c>
      <c r="CC9" s="448">
        <v>1</v>
      </c>
      <c r="CD9" s="18" t="s">
        <v>1409</v>
      </c>
      <c r="CE9" s="18"/>
      <c r="CF9" s="18"/>
      <c r="CG9" s="330">
        <v>25</v>
      </c>
      <c r="CH9" s="19" t="s">
        <v>264</v>
      </c>
      <c r="CI9" s="413">
        <v>0.625</v>
      </c>
      <c r="CJ9" s="19"/>
      <c r="CK9" s="19" t="s">
        <v>967</v>
      </c>
      <c r="CL9" s="19" t="s">
        <v>265</v>
      </c>
      <c r="CM9" s="330">
        <v>2</v>
      </c>
      <c r="CN9" s="19" t="s">
        <v>184</v>
      </c>
      <c r="CO9" s="332">
        <v>0</v>
      </c>
      <c r="CP9" s="19" t="s">
        <v>1406</v>
      </c>
      <c r="CQ9" s="19"/>
      <c r="CR9" s="19"/>
      <c r="CS9" s="403">
        <v>25</v>
      </c>
      <c r="CT9" s="390" t="s">
        <v>264</v>
      </c>
      <c r="CU9" s="411">
        <v>0.625</v>
      </c>
      <c r="CV9" s="390"/>
      <c r="CW9" s="390" t="s">
        <v>70</v>
      </c>
      <c r="CX9" s="390" t="s">
        <v>265</v>
      </c>
      <c r="CY9" s="403">
        <v>1</v>
      </c>
      <c r="CZ9" s="390" t="s">
        <v>184</v>
      </c>
      <c r="DA9" s="405">
        <v>2</v>
      </c>
      <c r="DB9" s="390" t="s">
        <v>1407</v>
      </c>
      <c r="DC9" s="390"/>
      <c r="DD9" s="390"/>
      <c r="DE9" s="337">
        <v>25</v>
      </c>
      <c r="DF9" s="21" t="s">
        <v>264</v>
      </c>
      <c r="DG9" s="414">
        <v>0.625</v>
      </c>
      <c r="DH9" s="21"/>
      <c r="DI9" s="21" t="s">
        <v>20</v>
      </c>
      <c r="DJ9" s="21" t="s">
        <v>265</v>
      </c>
      <c r="DK9" s="337">
        <v>2</v>
      </c>
      <c r="DL9" s="21" t="s">
        <v>184</v>
      </c>
      <c r="DM9" s="338">
        <v>2</v>
      </c>
      <c r="DN9" s="21" t="s">
        <v>1409</v>
      </c>
      <c r="DO9" s="21"/>
      <c r="DP9" s="21"/>
      <c r="DQ9" s="343">
        <v>25</v>
      </c>
      <c r="DR9" s="23" t="s">
        <v>264</v>
      </c>
      <c r="DS9" s="410">
        <v>0.72916666666666663</v>
      </c>
      <c r="DT9" s="23"/>
      <c r="DU9" s="23" t="s">
        <v>364</v>
      </c>
      <c r="DV9" s="23" t="s">
        <v>263</v>
      </c>
      <c r="DW9" s="343">
        <v>3</v>
      </c>
      <c r="DX9" s="23" t="s">
        <v>184</v>
      </c>
      <c r="DY9" s="345">
        <v>3</v>
      </c>
      <c r="DZ9" s="23" t="s">
        <v>1409</v>
      </c>
      <c r="EA9" s="23"/>
      <c r="EB9" s="23"/>
      <c r="EC9" s="350">
        <v>25</v>
      </c>
      <c r="ED9" s="26" t="s">
        <v>264</v>
      </c>
      <c r="EE9" s="423">
        <v>0.52083333333333337</v>
      </c>
      <c r="EF9" s="26"/>
      <c r="EG9" s="26" t="s">
        <v>24</v>
      </c>
      <c r="EH9" s="26" t="s">
        <v>263</v>
      </c>
      <c r="EI9" s="350">
        <v>1</v>
      </c>
      <c r="EJ9" s="26" t="s">
        <v>184</v>
      </c>
      <c r="EK9" s="351">
        <v>0</v>
      </c>
      <c r="EL9" s="26" t="s">
        <v>1406</v>
      </c>
      <c r="EM9" s="26"/>
      <c r="EN9" s="26"/>
      <c r="EO9" s="360">
        <v>25</v>
      </c>
      <c r="EP9" s="28" t="s">
        <v>264</v>
      </c>
      <c r="EQ9" s="422">
        <v>0.52083333333333337</v>
      </c>
      <c r="ER9" s="28"/>
      <c r="ES9" s="28" t="s">
        <v>10</v>
      </c>
      <c r="ET9" s="28" t="s">
        <v>265</v>
      </c>
      <c r="EU9" s="360">
        <v>0</v>
      </c>
      <c r="EV9" s="28" t="s">
        <v>184</v>
      </c>
      <c r="EW9" s="358">
        <v>1</v>
      </c>
      <c r="EX9" s="28" t="s">
        <v>1407</v>
      </c>
      <c r="EY9" s="28"/>
      <c r="EZ9" s="28"/>
      <c r="FA9" s="367">
        <v>25</v>
      </c>
      <c r="FB9" s="30" t="s">
        <v>264</v>
      </c>
      <c r="FC9" s="416">
        <v>0.625</v>
      </c>
      <c r="FD9" s="30"/>
      <c r="FE9" s="30" t="s">
        <v>67</v>
      </c>
      <c r="FF9" s="30" t="s">
        <v>263</v>
      </c>
      <c r="FG9" s="367">
        <v>1</v>
      </c>
      <c r="FH9" s="30" t="s">
        <v>184</v>
      </c>
      <c r="FI9" s="365">
        <v>1</v>
      </c>
      <c r="FJ9" s="30" t="s">
        <v>1409</v>
      </c>
      <c r="FK9" s="30"/>
      <c r="FL9" s="30"/>
      <c r="FM9" s="469">
        <v>25</v>
      </c>
      <c r="FN9" s="458" t="s">
        <v>264</v>
      </c>
      <c r="FO9" s="470">
        <v>0.625</v>
      </c>
      <c r="FP9" s="458"/>
      <c r="FQ9" s="458" t="s">
        <v>32</v>
      </c>
      <c r="FR9" s="458" t="s">
        <v>263</v>
      </c>
      <c r="FS9" s="469">
        <v>0</v>
      </c>
      <c r="FT9" s="458" t="s">
        <v>184</v>
      </c>
      <c r="FU9" s="471">
        <v>2</v>
      </c>
      <c r="FV9" s="458" t="s">
        <v>1407</v>
      </c>
      <c r="FW9" s="458"/>
      <c r="FX9" s="458"/>
      <c r="FY9" s="296">
        <v>26</v>
      </c>
      <c r="FZ9" s="6" t="s">
        <v>262</v>
      </c>
      <c r="GA9" s="409">
        <v>0.58333333333333337</v>
      </c>
      <c r="GB9" s="6"/>
      <c r="GC9" s="6" t="s">
        <v>74</v>
      </c>
      <c r="GD9" s="6" t="s">
        <v>265</v>
      </c>
      <c r="GE9" s="296">
        <v>0</v>
      </c>
      <c r="GF9" s="6" t="s">
        <v>184</v>
      </c>
      <c r="GG9" s="298">
        <v>1</v>
      </c>
      <c r="GH9" s="6" t="s">
        <v>1407</v>
      </c>
      <c r="GI9" s="6"/>
      <c r="GJ9" s="6"/>
      <c r="GK9" s="372">
        <v>26</v>
      </c>
      <c r="GL9" s="34" t="s">
        <v>262</v>
      </c>
      <c r="GM9" s="412">
        <v>0.6875</v>
      </c>
      <c r="GN9" s="34"/>
      <c r="GO9" s="34" t="s">
        <v>6</v>
      </c>
      <c r="GP9" s="34" t="s">
        <v>263</v>
      </c>
      <c r="GQ9" s="372">
        <v>1</v>
      </c>
      <c r="GR9" s="34" t="s">
        <v>184</v>
      </c>
      <c r="GS9" s="374">
        <v>3</v>
      </c>
      <c r="GT9" s="34" t="s">
        <v>1407</v>
      </c>
      <c r="GU9" s="34"/>
      <c r="GV9" s="34"/>
      <c r="GW9" s="477">
        <v>25</v>
      </c>
      <c r="GX9" s="36" t="s">
        <v>264</v>
      </c>
      <c r="GY9" s="478">
        <v>0.625</v>
      </c>
      <c r="GZ9" s="36"/>
      <c r="HA9" s="36" t="s">
        <v>53</v>
      </c>
      <c r="HB9" s="36" t="s">
        <v>265</v>
      </c>
      <c r="HC9" s="477">
        <v>1</v>
      </c>
      <c r="HD9" s="36" t="s">
        <v>184</v>
      </c>
      <c r="HE9" s="479">
        <v>1</v>
      </c>
      <c r="HF9" s="36" t="s">
        <v>1409</v>
      </c>
      <c r="HG9" s="36"/>
      <c r="HH9" s="36"/>
      <c r="HI9" s="379">
        <v>25</v>
      </c>
      <c r="HJ9" s="38" t="s">
        <v>264</v>
      </c>
      <c r="HK9" s="415">
        <v>0.625</v>
      </c>
      <c r="HL9" s="38"/>
      <c r="HM9" s="38" t="s">
        <v>818</v>
      </c>
      <c r="HN9" s="38" t="s">
        <v>263</v>
      </c>
      <c r="HO9" s="379">
        <v>2</v>
      </c>
      <c r="HP9" s="38" t="s">
        <v>184</v>
      </c>
      <c r="HQ9" s="381">
        <v>1</v>
      </c>
      <c r="HR9" s="38" t="s">
        <v>1406</v>
      </c>
      <c r="HS9" s="38"/>
      <c r="HT9" s="38"/>
      <c r="HU9" s="385">
        <v>26</v>
      </c>
      <c r="HV9" s="40" t="s">
        <v>262</v>
      </c>
      <c r="HW9" s="419">
        <v>0.58333333333333337</v>
      </c>
      <c r="HX9" s="40"/>
      <c r="HY9" s="40" t="s">
        <v>61</v>
      </c>
      <c r="HZ9" s="40" t="s">
        <v>263</v>
      </c>
      <c r="IA9" s="385">
        <v>1</v>
      </c>
      <c r="IB9" s="40" t="s">
        <v>184</v>
      </c>
      <c r="IC9" s="387">
        <v>0</v>
      </c>
      <c r="ID9" s="40" t="s">
        <v>1406</v>
      </c>
      <c r="IE9" s="40"/>
      <c r="IF9" s="40"/>
      <c r="II9" s="173"/>
    </row>
    <row r="10" spans="1:243" x14ac:dyDescent="0.4">
      <c r="A10" s="299" t="s">
        <v>79</v>
      </c>
      <c r="B10" s="6"/>
      <c r="C10" s="409"/>
      <c r="D10" s="6"/>
      <c r="E10" s="6"/>
      <c r="F10" s="6"/>
      <c r="G10" s="296"/>
      <c r="H10" s="6"/>
      <c r="I10" s="298"/>
      <c r="J10" s="6"/>
      <c r="K10" s="6"/>
      <c r="L10" s="6"/>
      <c r="M10" s="307" t="s">
        <v>79</v>
      </c>
      <c r="N10" s="9"/>
      <c r="O10" s="420"/>
      <c r="P10" s="9"/>
      <c r="Q10" s="9"/>
      <c r="R10" s="9"/>
      <c r="S10" s="306"/>
      <c r="T10" s="9"/>
      <c r="U10" s="304"/>
      <c r="V10" s="9"/>
      <c r="W10" s="9"/>
      <c r="X10" s="9"/>
      <c r="Y10" s="465" t="s">
        <v>79</v>
      </c>
      <c r="Z10" s="456"/>
      <c r="AA10" s="463"/>
      <c r="AB10" s="456"/>
      <c r="AC10" s="456"/>
      <c r="AD10" s="456"/>
      <c r="AE10" s="462"/>
      <c r="AF10" s="456"/>
      <c r="AG10" s="464"/>
      <c r="AH10" s="456"/>
      <c r="AI10" s="456"/>
      <c r="AJ10" s="456"/>
      <c r="AK10" s="313" t="s">
        <v>79</v>
      </c>
      <c r="AL10" s="11"/>
      <c r="AM10" s="417"/>
      <c r="AN10" s="11"/>
      <c r="AO10" s="11"/>
      <c r="AP10" s="11"/>
      <c r="AQ10" s="312"/>
      <c r="AR10" s="11"/>
      <c r="AS10" s="311"/>
      <c r="AT10" s="11"/>
      <c r="AU10" s="11"/>
      <c r="AV10" s="11"/>
      <c r="AW10" s="319" t="s">
        <v>79</v>
      </c>
      <c r="AX10" s="13"/>
      <c r="AY10" s="421"/>
      <c r="AZ10" s="13"/>
      <c r="BA10" s="13"/>
      <c r="BB10" s="13"/>
      <c r="BC10" s="316"/>
      <c r="BD10" s="13"/>
      <c r="BE10" s="317"/>
      <c r="BF10" s="13"/>
      <c r="BG10" s="13"/>
      <c r="BH10" s="13"/>
      <c r="BI10" s="326" t="s">
        <v>79</v>
      </c>
      <c r="BJ10" s="15"/>
      <c r="BK10" s="418"/>
      <c r="BL10" s="15"/>
      <c r="BM10" s="15"/>
      <c r="BN10" s="15"/>
      <c r="BO10" s="323"/>
      <c r="BP10" s="15"/>
      <c r="BQ10" s="325"/>
      <c r="BR10" s="15"/>
      <c r="BS10" s="15"/>
      <c r="BT10" s="15"/>
      <c r="BU10" s="449" t="s">
        <v>79</v>
      </c>
      <c r="BV10" s="18"/>
      <c r="BW10" s="447"/>
      <c r="BX10" s="18"/>
      <c r="BY10" s="18"/>
      <c r="BZ10" s="18"/>
      <c r="CA10" s="446"/>
      <c r="CB10" s="18"/>
      <c r="CC10" s="448"/>
      <c r="CD10" s="18"/>
      <c r="CE10" s="18"/>
      <c r="CF10" s="18"/>
      <c r="CG10" s="333" t="s">
        <v>79</v>
      </c>
      <c r="CH10" s="19"/>
      <c r="CI10" s="413"/>
      <c r="CJ10" s="19"/>
      <c r="CK10" s="19"/>
      <c r="CL10" s="19"/>
      <c r="CM10" s="330"/>
      <c r="CN10" s="19"/>
      <c r="CO10" s="332"/>
      <c r="CP10" s="19"/>
      <c r="CQ10" s="19"/>
      <c r="CR10" s="19"/>
      <c r="CS10" s="406" t="s">
        <v>79</v>
      </c>
      <c r="CT10" s="390"/>
      <c r="CU10" s="411"/>
      <c r="CV10" s="390"/>
      <c r="CW10" s="390"/>
      <c r="CX10" s="390"/>
      <c r="CY10" s="403"/>
      <c r="CZ10" s="390"/>
      <c r="DA10" s="405"/>
      <c r="DB10" s="390"/>
      <c r="DC10" s="390"/>
      <c r="DD10" s="390"/>
      <c r="DE10" s="339" t="s">
        <v>79</v>
      </c>
      <c r="DF10" s="21"/>
      <c r="DG10" s="414"/>
      <c r="DH10" s="21"/>
      <c r="DI10" s="21"/>
      <c r="DJ10" s="21"/>
      <c r="DK10" s="337"/>
      <c r="DL10" s="21"/>
      <c r="DM10" s="338"/>
      <c r="DN10" s="21"/>
      <c r="DO10" s="21"/>
      <c r="DP10" s="21"/>
      <c r="DQ10" s="346" t="s">
        <v>79</v>
      </c>
      <c r="DR10" s="23"/>
      <c r="DS10" s="410"/>
      <c r="DT10" s="23"/>
      <c r="DU10" s="23"/>
      <c r="DV10" s="23"/>
      <c r="DW10" s="343"/>
      <c r="DX10" s="23"/>
      <c r="DY10" s="345"/>
      <c r="DZ10" s="23"/>
      <c r="EA10" s="23"/>
      <c r="EB10" s="23"/>
      <c r="EC10" s="353" t="s">
        <v>79</v>
      </c>
      <c r="ED10" s="26"/>
      <c r="EE10" s="423"/>
      <c r="EF10" s="26"/>
      <c r="EG10" s="26"/>
      <c r="EH10" s="26"/>
      <c r="EI10" s="350"/>
      <c r="EJ10" s="26"/>
      <c r="EK10" s="351"/>
      <c r="EL10" s="26"/>
      <c r="EM10" s="26"/>
      <c r="EN10" s="26"/>
      <c r="EO10" s="361" t="s">
        <v>79</v>
      </c>
      <c r="EP10" s="28"/>
      <c r="EQ10" s="422"/>
      <c r="ER10" s="28"/>
      <c r="ES10" s="28"/>
      <c r="ET10" s="28"/>
      <c r="EU10" s="360"/>
      <c r="EV10" s="28"/>
      <c r="EW10" s="358"/>
      <c r="EX10" s="28"/>
      <c r="EY10" s="28"/>
      <c r="EZ10" s="28"/>
      <c r="FA10" s="368" t="s">
        <v>79</v>
      </c>
      <c r="FB10" s="30"/>
      <c r="FC10" s="416"/>
      <c r="FD10" s="30"/>
      <c r="FE10" s="30"/>
      <c r="FF10" s="30"/>
      <c r="FG10" s="367"/>
      <c r="FH10" s="30"/>
      <c r="FI10" s="365"/>
      <c r="FJ10" s="30"/>
      <c r="FK10" s="30"/>
      <c r="FL10" s="30"/>
      <c r="FM10" s="472" t="s">
        <v>79</v>
      </c>
      <c r="FN10" s="458"/>
      <c r="FO10" s="470"/>
      <c r="FP10" s="458"/>
      <c r="FQ10" s="458"/>
      <c r="FR10" s="458"/>
      <c r="FS10" s="469"/>
      <c r="FT10" s="458"/>
      <c r="FU10" s="471"/>
      <c r="FV10" s="458"/>
      <c r="FW10" s="458"/>
      <c r="FX10" s="458"/>
      <c r="FY10" s="299" t="s">
        <v>79</v>
      </c>
      <c r="FZ10" s="6"/>
      <c r="GA10" s="409"/>
      <c r="GB10" s="6"/>
      <c r="GC10" s="6"/>
      <c r="GD10" s="6"/>
      <c r="GE10" s="296"/>
      <c r="GF10" s="6"/>
      <c r="GG10" s="298"/>
      <c r="GH10" s="6"/>
      <c r="GI10" s="6"/>
      <c r="GJ10" s="6"/>
      <c r="GK10" s="375" t="s">
        <v>79</v>
      </c>
      <c r="GL10" s="34"/>
      <c r="GM10" s="412"/>
      <c r="GN10" s="34"/>
      <c r="GO10" s="34"/>
      <c r="GP10" s="34"/>
      <c r="GQ10" s="372"/>
      <c r="GR10" s="34"/>
      <c r="GS10" s="374"/>
      <c r="GT10" s="34"/>
      <c r="GU10" s="34"/>
      <c r="GV10" s="34"/>
      <c r="GW10" s="480" t="s">
        <v>79</v>
      </c>
      <c r="GX10" s="36"/>
      <c r="GY10" s="478"/>
      <c r="GZ10" s="36"/>
      <c r="HA10" s="36"/>
      <c r="HB10" s="36"/>
      <c r="HC10" s="477"/>
      <c r="HD10" s="36"/>
      <c r="HE10" s="479"/>
      <c r="HF10" s="36"/>
      <c r="HG10" s="36"/>
      <c r="HH10" s="36"/>
      <c r="HI10" s="382" t="s">
        <v>79</v>
      </c>
      <c r="HJ10" s="38"/>
      <c r="HK10" s="415"/>
      <c r="HL10" s="38"/>
      <c r="HM10" s="38"/>
      <c r="HN10" s="38"/>
      <c r="HO10" s="379"/>
      <c r="HP10" s="38"/>
      <c r="HQ10" s="381"/>
      <c r="HR10" s="38"/>
      <c r="HS10" s="38"/>
      <c r="HT10" s="38"/>
      <c r="HU10" s="388" t="s">
        <v>79</v>
      </c>
      <c r="HV10" s="40"/>
      <c r="HW10" s="419"/>
      <c r="HX10" s="40"/>
      <c r="HY10" s="40"/>
      <c r="HZ10" s="40"/>
      <c r="IA10" s="385"/>
      <c r="IB10" s="40"/>
      <c r="IC10" s="387"/>
      <c r="ID10" s="40"/>
      <c r="IE10" s="40"/>
      <c r="IF10" s="40"/>
    </row>
    <row r="11" spans="1:243" x14ac:dyDescent="0.4">
      <c r="A11" s="296">
        <v>2</v>
      </c>
      <c r="B11" s="6" t="s">
        <v>264</v>
      </c>
      <c r="C11" s="409">
        <v>0.72916666666666663</v>
      </c>
      <c r="D11" s="6"/>
      <c r="E11" s="6" t="s">
        <v>16</v>
      </c>
      <c r="F11" s="6" t="s">
        <v>263</v>
      </c>
      <c r="G11" s="296">
        <v>0</v>
      </c>
      <c r="H11" s="6" t="s">
        <v>184</v>
      </c>
      <c r="I11" s="298">
        <v>0</v>
      </c>
      <c r="J11" s="6" t="s">
        <v>1409</v>
      </c>
      <c r="K11" s="6"/>
      <c r="L11" s="6"/>
      <c r="M11" s="306">
        <v>3</v>
      </c>
      <c r="N11" s="304" t="s">
        <v>262</v>
      </c>
      <c r="O11" s="420">
        <v>0.58333333333333337</v>
      </c>
      <c r="P11" s="9"/>
      <c r="Q11" s="9" t="s">
        <v>64</v>
      </c>
      <c r="R11" s="9" t="s">
        <v>263</v>
      </c>
      <c r="S11" s="306">
        <v>1</v>
      </c>
      <c r="T11" s="9" t="s">
        <v>184</v>
      </c>
      <c r="U11" s="304">
        <v>2</v>
      </c>
      <c r="V11" s="9" t="s">
        <v>1407</v>
      </c>
      <c r="W11" s="9"/>
      <c r="X11" s="9"/>
      <c r="Y11" s="462">
        <v>3</v>
      </c>
      <c r="Z11" s="456" t="s">
        <v>262</v>
      </c>
      <c r="AA11" s="463">
        <v>0.58333333333333337</v>
      </c>
      <c r="AB11" s="456"/>
      <c r="AC11" s="456" t="s">
        <v>70</v>
      </c>
      <c r="AD11" s="456" t="s">
        <v>263</v>
      </c>
      <c r="AE11" s="462">
        <v>2</v>
      </c>
      <c r="AF11" s="456" t="s">
        <v>184</v>
      </c>
      <c r="AG11" s="464">
        <v>1</v>
      </c>
      <c r="AH11" s="456" t="s">
        <v>1406</v>
      </c>
      <c r="AI11" s="456"/>
      <c r="AJ11" s="456"/>
      <c r="AK11" s="312">
        <v>2</v>
      </c>
      <c r="AL11" s="11" t="s">
        <v>264</v>
      </c>
      <c r="AM11" s="417">
        <v>0.72916666666666663</v>
      </c>
      <c r="AN11" s="11"/>
      <c r="AO11" s="11" t="s">
        <v>6</v>
      </c>
      <c r="AP11" s="11" t="s">
        <v>265</v>
      </c>
      <c r="AQ11" s="312">
        <v>0</v>
      </c>
      <c r="AR11" s="11" t="s">
        <v>184</v>
      </c>
      <c r="AS11" s="311">
        <v>0</v>
      </c>
      <c r="AT11" s="11" t="s">
        <v>1409</v>
      </c>
      <c r="AU11" s="11"/>
      <c r="AV11" s="11"/>
      <c r="AW11" s="316">
        <v>2</v>
      </c>
      <c r="AX11" s="13" t="s">
        <v>264</v>
      </c>
      <c r="AY11" s="421">
        <v>0.625</v>
      </c>
      <c r="AZ11" s="13"/>
      <c r="BA11" s="13" t="s">
        <v>967</v>
      </c>
      <c r="BB11" s="13" t="s">
        <v>265</v>
      </c>
      <c r="BC11" s="316">
        <v>0</v>
      </c>
      <c r="BD11" s="13" t="s">
        <v>184</v>
      </c>
      <c r="BE11" s="317">
        <v>0</v>
      </c>
      <c r="BF11" s="13" t="s">
        <v>1409</v>
      </c>
      <c r="BG11" s="13"/>
      <c r="BH11" s="13"/>
      <c r="BI11" s="323">
        <v>2</v>
      </c>
      <c r="BJ11" s="15" t="s">
        <v>264</v>
      </c>
      <c r="BK11" s="418">
        <v>0.625</v>
      </c>
      <c r="BL11" s="15"/>
      <c r="BM11" s="15" t="s">
        <v>61</v>
      </c>
      <c r="BN11" s="15" t="s">
        <v>265</v>
      </c>
      <c r="BO11" s="323">
        <v>3</v>
      </c>
      <c r="BP11" s="15" t="s">
        <v>184</v>
      </c>
      <c r="BQ11" s="325">
        <v>1</v>
      </c>
      <c r="BR11" s="15" t="s">
        <v>1406</v>
      </c>
      <c r="BS11" s="15"/>
      <c r="BT11" s="15"/>
      <c r="BU11" s="446">
        <v>3</v>
      </c>
      <c r="BV11" s="18" t="s">
        <v>262</v>
      </c>
      <c r="BW11" s="447">
        <v>0.58333333333333337</v>
      </c>
      <c r="BX11" s="18"/>
      <c r="BY11" s="18" t="s">
        <v>36</v>
      </c>
      <c r="BZ11" s="18" t="s">
        <v>265</v>
      </c>
      <c r="CA11" s="446">
        <v>2</v>
      </c>
      <c r="CB11" s="18" t="s">
        <v>184</v>
      </c>
      <c r="CC11" s="448">
        <v>2</v>
      </c>
      <c r="CD11" s="18" t="s">
        <v>1409</v>
      </c>
      <c r="CE11" s="18"/>
      <c r="CF11" s="18"/>
      <c r="CG11" s="330">
        <v>2</v>
      </c>
      <c r="CH11" s="19" t="s">
        <v>264</v>
      </c>
      <c r="CI11" s="413">
        <v>0.52083333333333337</v>
      </c>
      <c r="CJ11" s="19"/>
      <c r="CK11" s="19" t="s">
        <v>49</v>
      </c>
      <c r="CL11" s="19" t="s">
        <v>263</v>
      </c>
      <c r="CM11" s="330">
        <v>1</v>
      </c>
      <c r="CN11" s="19" t="s">
        <v>184</v>
      </c>
      <c r="CO11" s="332">
        <v>1</v>
      </c>
      <c r="CP11" s="19" t="s">
        <v>1409</v>
      </c>
      <c r="CQ11" s="19"/>
      <c r="CR11" s="19"/>
      <c r="CS11" s="403">
        <v>2</v>
      </c>
      <c r="CT11" s="390" t="s">
        <v>264</v>
      </c>
      <c r="CU11" s="411">
        <v>0.625</v>
      </c>
      <c r="CV11" s="390"/>
      <c r="CW11" s="390" t="s">
        <v>67</v>
      </c>
      <c r="CX11" s="390" t="s">
        <v>265</v>
      </c>
      <c r="CY11" s="403">
        <v>1</v>
      </c>
      <c r="CZ11" s="390" t="s">
        <v>184</v>
      </c>
      <c r="DA11" s="405">
        <v>0</v>
      </c>
      <c r="DB11" s="390" t="s">
        <v>1406</v>
      </c>
      <c r="DC11" s="390"/>
      <c r="DD11" s="390"/>
      <c r="DE11" s="337">
        <v>3</v>
      </c>
      <c r="DF11" s="21" t="s">
        <v>262</v>
      </c>
      <c r="DG11" s="414">
        <v>0.58333333333333337</v>
      </c>
      <c r="DH11" s="21"/>
      <c r="DI11" s="21" t="s">
        <v>28</v>
      </c>
      <c r="DJ11" s="21" t="s">
        <v>263</v>
      </c>
      <c r="DK11" s="337">
        <v>2</v>
      </c>
      <c r="DL11" s="21" t="s">
        <v>184</v>
      </c>
      <c r="DM11" s="338">
        <v>2</v>
      </c>
      <c r="DN11" s="21" t="s">
        <v>1409</v>
      </c>
      <c r="DO11" s="21"/>
      <c r="DP11" s="21"/>
      <c r="DQ11" s="343">
        <v>3</v>
      </c>
      <c r="DR11" s="23" t="s">
        <v>262</v>
      </c>
      <c r="DS11" s="410">
        <v>0.6875</v>
      </c>
      <c r="DT11" s="23"/>
      <c r="DU11" s="23" t="s">
        <v>45</v>
      </c>
      <c r="DV11" s="23" t="s">
        <v>265</v>
      </c>
      <c r="DW11" s="343">
        <v>2</v>
      </c>
      <c r="DX11" s="23" t="s">
        <v>184</v>
      </c>
      <c r="DY11" s="345">
        <v>2</v>
      </c>
      <c r="DZ11" s="23" t="s">
        <v>1409</v>
      </c>
      <c r="EA11" s="23"/>
      <c r="EB11" s="23"/>
      <c r="EC11" s="350">
        <v>3</v>
      </c>
      <c r="ED11" s="26" t="s">
        <v>262</v>
      </c>
      <c r="EE11" s="423">
        <v>0.6875</v>
      </c>
      <c r="EF11" s="26"/>
      <c r="EG11" s="26" t="s">
        <v>41</v>
      </c>
      <c r="EH11" s="26" t="s">
        <v>263</v>
      </c>
      <c r="EI11" s="350">
        <v>2</v>
      </c>
      <c r="EJ11" s="26" t="s">
        <v>184</v>
      </c>
      <c r="EK11" s="351">
        <v>2</v>
      </c>
      <c r="EL11" s="26" t="s">
        <v>1409</v>
      </c>
      <c r="EM11" s="26"/>
      <c r="EN11" s="26"/>
      <c r="EO11" s="360">
        <v>2</v>
      </c>
      <c r="EP11" s="28" t="s">
        <v>264</v>
      </c>
      <c r="EQ11" s="422">
        <v>0.52083333333333337</v>
      </c>
      <c r="ER11" s="28"/>
      <c r="ES11" s="28" t="s">
        <v>32</v>
      </c>
      <c r="ET11" s="28" t="s">
        <v>265</v>
      </c>
      <c r="EU11" s="360">
        <v>1</v>
      </c>
      <c r="EV11" s="28" t="s">
        <v>184</v>
      </c>
      <c r="EW11" s="358">
        <v>1</v>
      </c>
      <c r="EX11" s="28" t="s">
        <v>1409</v>
      </c>
      <c r="EY11" s="28"/>
      <c r="EZ11" s="28"/>
      <c r="FA11" s="367">
        <v>2</v>
      </c>
      <c r="FB11" s="30" t="s">
        <v>264</v>
      </c>
      <c r="FC11" s="416">
        <v>0.625</v>
      </c>
      <c r="FD11" s="30"/>
      <c r="FE11" s="30" t="s">
        <v>74</v>
      </c>
      <c r="FF11" s="30" t="s">
        <v>263</v>
      </c>
      <c r="FG11" s="367">
        <v>1</v>
      </c>
      <c r="FH11" s="30" t="s">
        <v>184</v>
      </c>
      <c r="FI11" s="365">
        <v>2</v>
      </c>
      <c r="FJ11" s="30" t="s">
        <v>1407</v>
      </c>
      <c r="FK11" s="30"/>
      <c r="FL11" s="30"/>
      <c r="FM11" s="469">
        <v>2</v>
      </c>
      <c r="FN11" s="458" t="s">
        <v>264</v>
      </c>
      <c r="FO11" s="470">
        <v>0.625</v>
      </c>
      <c r="FP11" s="458"/>
      <c r="FQ11" s="458" t="s">
        <v>20</v>
      </c>
      <c r="FR11" s="458" t="s">
        <v>263</v>
      </c>
      <c r="FS11" s="469">
        <v>0</v>
      </c>
      <c r="FT11" s="458" t="s">
        <v>184</v>
      </c>
      <c r="FU11" s="471">
        <v>0</v>
      </c>
      <c r="FV11" s="458" t="s">
        <v>1409</v>
      </c>
      <c r="FW11" s="458"/>
      <c r="FX11" s="458"/>
      <c r="FY11" s="296">
        <v>2</v>
      </c>
      <c r="FZ11" s="6" t="s">
        <v>264</v>
      </c>
      <c r="GA11" s="409">
        <v>0.625</v>
      </c>
      <c r="GB11" s="6"/>
      <c r="GC11" s="6" t="s">
        <v>24</v>
      </c>
      <c r="GD11" s="6" t="s">
        <v>263</v>
      </c>
      <c r="GE11" s="296">
        <v>1</v>
      </c>
      <c r="GF11" s="6" t="s">
        <v>184</v>
      </c>
      <c r="GG11" s="298">
        <v>3</v>
      </c>
      <c r="GH11" s="6" t="s">
        <v>1407</v>
      </c>
      <c r="GI11" s="6"/>
      <c r="GJ11" s="6"/>
      <c r="GK11" s="372">
        <v>3</v>
      </c>
      <c r="GL11" s="34" t="s">
        <v>262</v>
      </c>
      <c r="GM11" s="412">
        <v>0.58333333333333337</v>
      </c>
      <c r="GN11" s="34"/>
      <c r="GO11" s="34" t="s">
        <v>10</v>
      </c>
      <c r="GP11" s="34" t="s">
        <v>265</v>
      </c>
      <c r="GQ11" s="372">
        <v>2</v>
      </c>
      <c r="GR11" s="34" t="s">
        <v>184</v>
      </c>
      <c r="GS11" s="374">
        <v>1</v>
      </c>
      <c r="GT11" s="34" t="s">
        <v>1406</v>
      </c>
      <c r="GU11" s="34"/>
      <c r="GV11" s="34"/>
      <c r="GW11" s="477">
        <v>2</v>
      </c>
      <c r="GX11" s="36" t="s">
        <v>264</v>
      </c>
      <c r="GY11" s="478">
        <v>0.625</v>
      </c>
      <c r="GZ11" s="36"/>
      <c r="HA11" s="36" t="s">
        <v>818</v>
      </c>
      <c r="HB11" s="36" t="s">
        <v>263</v>
      </c>
      <c r="HC11" s="477">
        <v>0</v>
      </c>
      <c r="HD11" s="36" t="s">
        <v>184</v>
      </c>
      <c r="HE11" s="479">
        <v>1</v>
      </c>
      <c r="HF11" s="36" t="s">
        <v>1407</v>
      </c>
      <c r="HG11" s="36"/>
      <c r="HH11" s="36"/>
      <c r="HI11" s="379">
        <v>3</v>
      </c>
      <c r="HJ11" s="38" t="s">
        <v>262</v>
      </c>
      <c r="HK11" s="415">
        <v>0.58333333333333337</v>
      </c>
      <c r="HL11" s="38"/>
      <c r="HM11" s="38" t="s">
        <v>364</v>
      </c>
      <c r="HN11" s="38" t="s">
        <v>265</v>
      </c>
      <c r="HO11" s="379">
        <v>1</v>
      </c>
      <c r="HP11" s="38" t="s">
        <v>184</v>
      </c>
      <c r="HQ11" s="381">
        <v>2</v>
      </c>
      <c r="HR11" s="38" t="s">
        <v>1407</v>
      </c>
      <c r="HS11" s="38"/>
      <c r="HT11" s="38"/>
      <c r="HU11" s="385">
        <v>2</v>
      </c>
      <c r="HV11" s="40" t="s">
        <v>264</v>
      </c>
      <c r="HW11" s="419">
        <v>0.625</v>
      </c>
      <c r="HX11" s="40"/>
      <c r="HY11" s="40" t="s">
        <v>53</v>
      </c>
      <c r="HZ11" s="40" t="s">
        <v>265</v>
      </c>
      <c r="IA11" s="385">
        <v>2</v>
      </c>
      <c r="IB11" s="40" t="s">
        <v>184</v>
      </c>
      <c r="IC11" s="387">
        <v>1</v>
      </c>
      <c r="ID11" s="40" t="s">
        <v>1406</v>
      </c>
      <c r="IE11" s="40"/>
      <c r="IF11" s="40"/>
      <c r="II11" s="173"/>
    </row>
    <row r="12" spans="1:243" x14ac:dyDescent="0.4">
      <c r="A12" s="296">
        <v>18</v>
      </c>
      <c r="B12" s="6" t="s">
        <v>266</v>
      </c>
      <c r="C12" s="409">
        <v>0.83333333333333337</v>
      </c>
      <c r="D12" s="6"/>
      <c r="E12" s="6" t="s">
        <v>28</v>
      </c>
      <c r="F12" s="6" t="s">
        <v>265</v>
      </c>
      <c r="G12" s="296">
        <v>2</v>
      </c>
      <c r="H12" s="6" t="s">
        <v>184</v>
      </c>
      <c r="I12" s="298">
        <v>2</v>
      </c>
      <c r="J12" s="6" t="s">
        <v>1409</v>
      </c>
      <c r="K12" s="6"/>
      <c r="L12" s="6"/>
      <c r="M12" s="306">
        <v>16</v>
      </c>
      <c r="N12" s="9" t="s">
        <v>264</v>
      </c>
      <c r="O12" s="420">
        <v>0.625</v>
      </c>
      <c r="P12" s="9"/>
      <c r="Q12" s="9" t="s">
        <v>74</v>
      </c>
      <c r="R12" s="9" t="s">
        <v>265</v>
      </c>
      <c r="S12" s="306">
        <v>2</v>
      </c>
      <c r="T12" s="9" t="s">
        <v>184</v>
      </c>
      <c r="U12" s="304">
        <v>3</v>
      </c>
      <c r="V12" s="9" t="s">
        <v>1407</v>
      </c>
      <c r="W12" s="9"/>
      <c r="X12" s="9"/>
      <c r="Y12" s="462">
        <v>16</v>
      </c>
      <c r="Z12" s="456" t="s">
        <v>264</v>
      </c>
      <c r="AA12" s="463">
        <v>0.72916666666666663</v>
      </c>
      <c r="AB12" s="456"/>
      <c r="AC12" s="456" t="s">
        <v>24</v>
      </c>
      <c r="AD12" s="456" t="s">
        <v>265</v>
      </c>
      <c r="AE12" s="462">
        <v>0</v>
      </c>
      <c r="AF12" s="456" t="s">
        <v>184</v>
      </c>
      <c r="AG12" s="464">
        <v>1</v>
      </c>
      <c r="AH12" s="456" t="s">
        <v>1407</v>
      </c>
      <c r="AI12" s="456"/>
      <c r="AJ12" s="456"/>
      <c r="AK12" s="312">
        <v>16</v>
      </c>
      <c r="AL12" s="11" t="s">
        <v>264</v>
      </c>
      <c r="AM12" s="417">
        <v>0.625</v>
      </c>
      <c r="AN12" s="11"/>
      <c r="AO12" s="11" t="s">
        <v>967</v>
      </c>
      <c r="AP12" s="11" t="s">
        <v>263</v>
      </c>
      <c r="AQ12" s="312">
        <v>0</v>
      </c>
      <c r="AR12" s="11" t="s">
        <v>184</v>
      </c>
      <c r="AS12" s="311">
        <v>0</v>
      </c>
      <c r="AT12" s="11" t="s">
        <v>1409</v>
      </c>
      <c r="AU12" s="11"/>
      <c r="AV12" s="11"/>
      <c r="AW12" s="316">
        <v>16</v>
      </c>
      <c r="AX12" s="13" t="s">
        <v>264</v>
      </c>
      <c r="AY12" s="421">
        <v>0.625</v>
      </c>
      <c r="AZ12" s="13"/>
      <c r="BA12" s="13" t="s">
        <v>45</v>
      </c>
      <c r="BB12" s="13" t="s">
        <v>263</v>
      </c>
      <c r="BC12" s="316">
        <v>0</v>
      </c>
      <c r="BD12" s="13" t="s">
        <v>184</v>
      </c>
      <c r="BE12" s="317">
        <v>2</v>
      </c>
      <c r="BF12" s="13" t="s">
        <v>1407</v>
      </c>
      <c r="BG12" s="13"/>
      <c r="BH12" s="13"/>
      <c r="BI12" s="323">
        <v>16</v>
      </c>
      <c r="BJ12" s="15" t="s">
        <v>264</v>
      </c>
      <c r="BK12" s="418">
        <v>0.72916666666666663</v>
      </c>
      <c r="BL12" s="15"/>
      <c r="BM12" s="15" t="s">
        <v>364</v>
      </c>
      <c r="BN12" s="15" t="s">
        <v>263</v>
      </c>
      <c r="BO12" s="323">
        <v>1</v>
      </c>
      <c r="BP12" s="15" t="s">
        <v>184</v>
      </c>
      <c r="BQ12" s="325">
        <v>0</v>
      </c>
      <c r="BR12" s="15" t="s">
        <v>1406</v>
      </c>
      <c r="BS12" s="15"/>
      <c r="BT12" s="15"/>
      <c r="BU12" s="446">
        <v>18</v>
      </c>
      <c r="BV12" s="18" t="s">
        <v>266</v>
      </c>
      <c r="BW12" s="447">
        <v>0.83333333333333337</v>
      </c>
      <c r="BX12" s="18"/>
      <c r="BY12" s="18" t="s">
        <v>6</v>
      </c>
      <c r="BZ12" s="18" t="s">
        <v>263</v>
      </c>
      <c r="CA12" s="446">
        <v>2</v>
      </c>
      <c r="CB12" s="18" t="s">
        <v>184</v>
      </c>
      <c r="CC12" s="448">
        <v>2</v>
      </c>
      <c r="CD12" s="18" t="s">
        <v>1409</v>
      </c>
      <c r="CE12" s="18"/>
      <c r="CF12" s="18"/>
      <c r="CG12" s="330">
        <v>17</v>
      </c>
      <c r="CH12" s="19" t="s">
        <v>262</v>
      </c>
      <c r="CI12" s="413">
        <v>0.58333333333333337</v>
      </c>
      <c r="CJ12" s="19"/>
      <c r="CK12" s="19" t="s">
        <v>70</v>
      </c>
      <c r="CL12" s="19" t="s">
        <v>265</v>
      </c>
      <c r="CM12" s="330">
        <v>0</v>
      </c>
      <c r="CN12" s="19" t="s">
        <v>184</v>
      </c>
      <c r="CO12" s="332">
        <v>1</v>
      </c>
      <c r="CP12" s="19" t="s">
        <v>1407</v>
      </c>
      <c r="CQ12" s="19"/>
      <c r="CR12" s="19"/>
      <c r="CS12" s="403">
        <v>16</v>
      </c>
      <c r="CT12" s="390" t="s">
        <v>264</v>
      </c>
      <c r="CU12" s="411">
        <v>0.625</v>
      </c>
      <c r="CV12" s="390"/>
      <c r="CW12" s="390" t="s">
        <v>61</v>
      </c>
      <c r="CX12" s="390" t="s">
        <v>263</v>
      </c>
      <c r="CY12" s="403">
        <v>0</v>
      </c>
      <c r="CZ12" s="390" t="s">
        <v>184</v>
      </c>
      <c r="DA12" s="405">
        <v>1</v>
      </c>
      <c r="DB12" s="390" t="s">
        <v>1407</v>
      </c>
      <c r="DC12" s="390"/>
      <c r="DD12" s="390"/>
      <c r="DE12" s="337">
        <v>16</v>
      </c>
      <c r="DF12" s="21" t="s">
        <v>264</v>
      </c>
      <c r="DG12" s="414">
        <v>0.625</v>
      </c>
      <c r="DH12" s="21"/>
      <c r="DI12" s="21" t="s">
        <v>49</v>
      </c>
      <c r="DJ12" s="21" t="s">
        <v>265</v>
      </c>
      <c r="DK12" s="337">
        <v>4</v>
      </c>
      <c r="DL12" s="21" t="s">
        <v>184</v>
      </c>
      <c r="DM12" s="338">
        <v>2</v>
      </c>
      <c r="DN12" s="21" t="s">
        <v>1406</v>
      </c>
      <c r="DO12" s="21"/>
      <c r="DP12" s="21"/>
      <c r="DQ12" s="343">
        <v>16</v>
      </c>
      <c r="DR12" s="23" t="s">
        <v>264</v>
      </c>
      <c r="DS12" s="410">
        <v>0.52083333333333337</v>
      </c>
      <c r="DT12" s="23"/>
      <c r="DU12" s="23" t="s">
        <v>67</v>
      </c>
      <c r="DV12" s="23" t="s">
        <v>263</v>
      </c>
      <c r="DW12" s="343">
        <v>5</v>
      </c>
      <c r="DX12" s="23" t="s">
        <v>184</v>
      </c>
      <c r="DY12" s="345">
        <v>0</v>
      </c>
      <c r="DZ12" s="23" t="s">
        <v>1406</v>
      </c>
      <c r="EA12" s="23"/>
      <c r="EB12" s="23"/>
      <c r="EC12" s="350">
        <v>16</v>
      </c>
      <c r="ED12" s="26" t="s">
        <v>264</v>
      </c>
      <c r="EE12" s="423">
        <v>0.625</v>
      </c>
      <c r="EF12" s="26"/>
      <c r="EG12" s="26" t="s">
        <v>20</v>
      </c>
      <c r="EH12" s="26" t="s">
        <v>265</v>
      </c>
      <c r="EI12" s="350">
        <v>2</v>
      </c>
      <c r="EJ12" s="26" t="s">
        <v>184</v>
      </c>
      <c r="EK12" s="351">
        <v>0</v>
      </c>
      <c r="EL12" s="26" t="s">
        <v>1406</v>
      </c>
      <c r="EM12" s="26"/>
      <c r="EN12" s="26"/>
      <c r="EO12" s="360">
        <v>16</v>
      </c>
      <c r="EP12" s="28" t="s">
        <v>264</v>
      </c>
      <c r="EQ12" s="422">
        <v>0.625</v>
      </c>
      <c r="ER12" s="28"/>
      <c r="ES12" s="28" t="s">
        <v>36</v>
      </c>
      <c r="ET12" s="28" t="s">
        <v>263</v>
      </c>
      <c r="EU12" s="360">
        <v>2</v>
      </c>
      <c r="EV12" s="28" t="s">
        <v>184</v>
      </c>
      <c r="EW12" s="358">
        <v>4</v>
      </c>
      <c r="EX12" s="28" t="s">
        <v>1407</v>
      </c>
      <c r="EY12" s="28"/>
      <c r="EZ12" s="28"/>
      <c r="FA12" s="367">
        <v>17</v>
      </c>
      <c r="FB12" s="30" t="s">
        <v>262</v>
      </c>
      <c r="FC12" s="416">
        <v>0.6875</v>
      </c>
      <c r="FD12" s="30"/>
      <c r="FE12" s="30" t="s">
        <v>64</v>
      </c>
      <c r="FF12" s="30" t="s">
        <v>265</v>
      </c>
      <c r="FG12" s="367">
        <v>2</v>
      </c>
      <c r="FH12" s="30" t="s">
        <v>184</v>
      </c>
      <c r="FI12" s="365">
        <v>3</v>
      </c>
      <c r="FJ12" s="30" t="s">
        <v>1407</v>
      </c>
      <c r="FK12" s="30"/>
      <c r="FL12" s="30"/>
      <c r="FM12" s="469">
        <v>16</v>
      </c>
      <c r="FN12" s="458" t="s">
        <v>264</v>
      </c>
      <c r="FO12" s="470">
        <v>0.625</v>
      </c>
      <c r="FP12" s="458"/>
      <c r="FQ12" s="458" t="s">
        <v>16</v>
      </c>
      <c r="FR12" s="458" t="s">
        <v>265</v>
      </c>
      <c r="FS12" s="469">
        <v>0</v>
      </c>
      <c r="FT12" s="458" t="s">
        <v>184</v>
      </c>
      <c r="FU12" s="471">
        <v>0</v>
      </c>
      <c r="FV12" s="458" t="s">
        <v>1409</v>
      </c>
      <c r="FW12" s="458"/>
      <c r="FX12" s="458"/>
      <c r="FY12" s="296">
        <v>16</v>
      </c>
      <c r="FZ12" s="6" t="s">
        <v>264</v>
      </c>
      <c r="GA12" s="409">
        <v>0.625</v>
      </c>
      <c r="GB12" s="6"/>
      <c r="GC12" s="6" t="s">
        <v>818</v>
      </c>
      <c r="GD12" s="6" t="s">
        <v>265</v>
      </c>
      <c r="GE12" s="296">
        <v>1</v>
      </c>
      <c r="GF12" s="6" t="s">
        <v>184</v>
      </c>
      <c r="GG12" s="298">
        <v>0</v>
      </c>
      <c r="GH12" s="6" t="s">
        <v>1406</v>
      </c>
      <c r="GI12" s="6"/>
      <c r="GJ12" s="6"/>
      <c r="GK12" s="372">
        <v>17</v>
      </c>
      <c r="GL12" s="34" t="s">
        <v>262</v>
      </c>
      <c r="GM12" s="412">
        <v>0.6875</v>
      </c>
      <c r="GN12" s="34"/>
      <c r="GO12" s="34" t="s">
        <v>53</v>
      </c>
      <c r="GP12" s="34" t="s">
        <v>263</v>
      </c>
      <c r="GQ12" s="372">
        <v>3</v>
      </c>
      <c r="GR12" s="34" t="s">
        <v>184</v>
      </c>
      <c r="GS12" s="374">
        <v>2</v>
      </c>
      <c r="GT12" s="34" t="s">
        <v>1406</v>
      </c>
      <c r="GU12" s="34"/>
      <c r="GV12" s="34"/>
      <c r="GW12" s="477">
        <v>16</v>
      </c>
      <c r="GX12" s="36" t="s">
        <v>264</v>
      </c>
      <c r="GY12" s="478">
        <v>0.52083333333333337</v>
      </c>
      <c r="GZ12" s="36"/>
      <c r="HA12" s="36" t="s">
        <v>41</v>
      </c>
      <c r="HB12" s="36" t="s">
        <v>265</v>
      </c>
      <c r="HC12" s="477">
        <v>0</v>
      </c>
      <c r="HD12" s="36" t="s">
        <v>184</v>
      </c>
      <c r="HE12" s="479">
        <v>5</v>
      </c>
      <c r="HF12" s="36" t="s">
        <v>1407</v>
      </c>
      <c r="HG12" s="36"/>
      <c r="HH12" s="36"/>
      <c r="HI12" s="379">
        <v>17</v>
      </c>
      <c r="HJ12" s="38" t="s">
        <v>262</v>
      </c>
      <c r="HK12" s="415">
        <v>0.58333333333333337</v>
      </c>
      <c r="HL12" s="38"/>
      <c r="HM12" s="38" t="s">
        <v>32</v>
      </c>
      <c r="HN12" s="38" t="s">
        <v>263</v>
      </c>
      <c r="HO12" s="379">
        <v>1</v>
      </c>
      <c r="HP12" s="38" t="s">
        <v>184</v>
      </c>
      <c r="HQ12" s="381">
        <v>0</v>
      </c>
      <c r="HR12" s="38" t="s">
        <v>1406</v>
      </c>
      <c r="HS12" s="38"/>
      <c r="HT12" s="38"/>
      <c r="HU12" s="385">
        <v>16</v>
      </c>
      <c r="HV12" s="40" t="s">
        <v>264</v>
      </c>
      <c r="HW12" s="419">
        <v>0.625</v>
      </c>
      <c r="HX12" s="40"/>
      <c r="HY12" s="40" t="s">
        <v>10</v>
      </c>
      <c r="HZ12" s="40" t="s">
        <v>263</v>
      </c>
      <c r="IA12" s="385">
        <v>3</v>
      </c>
      <c r="IB12" s="40" t="s">
        <v>184</v>
      </c>
      <c r="IC12" s="387">
        <v>2</v>
      </c>
      <c r="ID12" s="40" t="s">
        <v>1406</v>
      </c>
      <c r="IE12" s="40"/>
      <c r="IF12" s="40"/>
      <c r="II12" s="173"/>
    </row>
    <row r="13" spans="1:243" x14ac:dyDescent="0.4">
      <c r="A13" s="296">
        <v>22</v>
      </c>
      <c r="B13" s="298" t="s">
        <v>850</v>
      </c>
      <c r="C13" s="409">
        <v>0.83333333333333337</v>
      </c>
      <c r="D13" s="6"/>
      <c r="E13" s="6" t="s">
        <v>10</v>
      </c>
      <c r="F13" s="6" t="s">
        <v>265</v>
      </c>
      <c r="G13" s="296">
        <v>3</v>
      </c>
      <c r="H13" s="6" t="s">
        <v>184</v>
      </c>
      <c r="I13" s="298">
        <v>1</v>
      </c>
      <c r="J13" s="6" t="s">
        <v>1406</v>
      </c>
      <c r="K13" s="6"/>
      <c r="L13" s="6"/>
      <c r="M13" s="306">
        <v>22</v>
      </c>
      <c r="N13" s="9" t="s">
        <v>850</v>
      </c>
      <c r="O13" s="420">
        <v>0.83333333333333337</v>
      </c>
      <c r="P13" s="9"/>
      <c r="Q13" s="9" t="s">
        <v>6</v>
      </c>
      <c r="R13" s="9" t="s">
        <v>263</v>
      </c>
      <c r="S13" s="306">
        <v>1</v>
      </c>
      <c r="T13" s="9" t="s">
        <v>184</v>
      </c>
      <c r="U13" s="304">
        <v>3</v>
      </c>
      <c r="V13" s="9" t="s">
        <v>1407</v>
      </c>
      <c r="W13" s="9"/>
      <c r="X13" s="9"/>
      <c r="Y13" s="462">
        <v>24</v>
      </c>
      <c r="Z13" s="456" t="s">
        <v>262</v>
      </c>
      <c r="AA13" s="463">
        <v>0.58333333333333337</v>
      </c>
      <c r="AB13" s="456"/>
      <c r="AC13" s="456" t="s">
        <v>36</v>
      </c>
      <c r="AD13" s="456" t="s">
        <v>265</v>
      </c>
      <c r="AE13" s="462">
        <v>1</v>
      </c>
      <c r="AF13" s="456" t="s">
        <v>184</v>
      </c>
      <c r="AG13" s="464">
        <v>2</v>
      </c>
      <c r="AH13" s="456" t="s">
        <v>1407</v>
      </c>
      <c r="AI13" s="456"/>
      <c r="AJ13" s="456"/>
      <c r="AK13" s="312">
        <v>23</v>
      </c>
      <c r="AL13" s="11" t="s">
        <v>264</v>
      </c>
      <c r="AM13" s="417">
        <v>0.72916666666666663</v>
      </c>
      <c r="AN13" s="11"/>
      <c r="AO13" s="11" t="s">
        <v>45</v>
      </c>
      <c r="AP13" s="11" t="s">
        <v>265</v>
      </c>
      <c r="AQ13" s="312">
        <v>1</v>
      </c>
      <c r="AR13" s="11" t="s">
        <v>184</v>
      </c>
      <c r="AS13" s="311">
        <v>4</v>
      </c>
      <c r="AT13" s="11" t="s">
        <v>1407</v>
      </c>
      <c r="AU13" s="11"/>
      <c r="AV13" s="11"/>
      <c r="AW13" s="316">
        <v>23</v>
      </c>
      <c r="AX13" s="13" t="s">
        <v>264</v>
      </c>
      <c r="AY13" s="421">
        <v>0.625</v>
      </c>
      <c r="AZ13" s="13"/>
      <c r="BA13" s="13" t="s">
        <v>61</v>
      </c>
      <c r="BB13" s="13" t="s">
        <v>263</v>
      </c>
      <c r="BC13" s="316">
        <v>2</v>
      </c>
      <c r="BD13" s="13" t="s">
        <v>184</v>
      </c>
      <c r="BE13" s="317">
        <v>2</v>
      </c>
      <c r="BF13" s="13" t="s">
        <v>1409</v>
      </c>
      <c r="BG13" s="13"/>
      <c r="BH13" s="13"/>
      <c r="BI13" s="323">
        <v>23</v>
      </c>
      <c r="BJ13" s="15" t="s">
        <v>264</v>
      </c>
      <c r="BK13" s="418">
        <v>0.52083333333333337</v>
      </c>
      <c r="BL13" s="15"/>
      <c r="BM13" s="15" t="s">
        <v>967</v>
      </c>
      <c r="BN13" s="15" t="s">
        <v>265</v>
      </c>
      <c r="BO13" s="323">
        <v>7</v>
      </c>
      <c r="BP13" s="15" t="s">
        <v>184</v>
      </c>
      <c r="BQ13" s="325">
        <v>0</v>
      </c>
      <c r="BR13" s="15" t="s">
        <v>1406</v>
      </c>
      <c r="BS13" s="15"/>
      <c r="BT13" s="15"/>
      <c r="BU13" s="446">
        <v>23</v>
      </c>
      <c r="BV13" s="18" t="s">
        <v>264</v>
      </c>
      <c r="BW13" s="447">
        <v>0.625</v>
      </c>
      <c r="BX13" s="18"/>
      <c r="BY13" s="18" t="s">
        <v>53</v>
      </c>
      <c r="BZ13" s="18" t="s">
        <v>265</v>
      </c>
      <c r="CA13" s="446">
        <v>1</v>
      </c>
      <c r="CB13" s="18" t="s">
        <v>184</v>
      </c>
      <c r="CC13" s="448">
        <v>1</v>
      </c>
      <c r="CD13" s="18" t="s">
        <v>1409</v>
      </c>
      <c r="CE13" s="18"/>
      <c r="CF13" s="18"/>
      <c r="CG13" s="330">
        <v>23</v>
      </c>
      <c r="CH13" s="19" t="s">
        <v>264</v>
      </c>
      <c r="CI13" s="413">
        <v>0.625</v>
      </c>
      <c r="CJ13" s="19"/>
      <c r="CK13" s="19" t="s">
        <v>67</v>
      </c>
      <c r="CL13" s="19" t="s">
        <v>265</v>
      </c>
      <c r="CM13" s="330">
        <v>2</v>
      </c>
      <c r="CN13" s="19" t="s">
        <v>184</v>
      </c>
      <c r="CO13" s="332">
        <v>5</v>
      </c>
      <c r="CP13" s="19" t="s">
        <v>1407</v>
      </c>
      <c r="CQ13" s="19"/>
      <c r="CR13" s="19"/>
      <c r="CS13" s="403">
        <v>23</v>
      </c>
      <c r="CT13" s="390" t="s">
        <v>264</v>
      </c>
      <c r="CU13" s="411">
        <v>0.625</v>
      </c>
      <c r="CV13" s="390"/>
      <c r="CW13" s="390" t="s">
        <v>74</v>
      </c>
      <c r="CX13" s="390" t="s">
        <v>265</v>
      </c>
      <c r="CY13" s="403">
        <v>1</v>
      </c>
      <c r="CZ13" s="390" t="s">
        <v>184</v>
      </c>
      <c r="DA13" s="405">
        <v>1</v>
      </c>
      <c r="DB13" s="390" t="s">
        <v>1409</v>
      </c>
      <c r="DC13" s="390"/>
      <c r="DD13" s="390"/>
      <c r="DE13" s="337">
        <v>24</v>
      </c>
      <c r="DF13" s="21" t="s">
        <v>262</v>
      </c>
      <c r="DG13" s="414">
        <v>0.58333333333333337</v>
      </c>
      <c r="DH13" s="21"/>
      <c r="DI13" s="21" t="s">
        <v>364</v>
      </c>
      <c r="DJ13" s="21" t="s">
        <v>263</v>
      </c>
      <c r="DK13" s="337">
        <v>2</v>
      </c>
      <c r="DL13" s="21" t="s">
        <v>184</v>
      </c>
      <c r="DM13" s="338">
        <v>1</v>
      </c>
      <c r="DN13" s="21" t="s">
        <v>1406</v>
      </c>
      <c r="DO13" s="21"/>
      <c r="DP13" s="21"/>
      <c r="DQ13" s="343">
        <v>24</v>
      </c>
      <c r="DR13" s="23" t="s">
        <v>262</v>
      </c>
      <c r="DS13" s="410">
        <v>0.6875</v>
      </c>
      <c r="DT13" s="23"/>
      <c r="DU13" s="23" t="s">
        <v>49</v>
      </c>
      <c r="DV13" s="23" t="s">
        <v>263</v>
      </c>
      <c r="DW13" s="343">
        <v>5</v>
      </c>
      <c r="DX13" s="23" t="s">
        <v>184</v>
      </c>
      <c r="DY13" s="345">
        <v>0</v>
      </c>
      <c r="DZ13" s="23" t="s">
        <v>1406</v>
      </c>
      <c r="EA13" s="23"/>
      <c r="EB13" s="23"/>
      <c r="EC13" s="350">
        <v>23</v>
      </c>
      <c r="ED13" s="26" t="s">
        <v>264</v>
      </c>
      <c r="EE13" s="423">
        <v>0.72916666666666663</v>
      </c>
      <c r="EF13" s="26"/>
      <c r="EG13" s="26" t="s">
        <v>16</v>
      </c>
      <c r="EH13" s="26" t="s">
        <v>263</v>
      </c>
      <c r="EI13" s="350">
        <v>4</v>
      </c>
      <c r="EJ13" s="26" t="s">
        <v>184</v>
      </c>
      <c r="EK13" s="351">
        <v>1</v>
      </c>
      <c r="EL13" s="26" t="s">
        <v>1406</v>
      </c>
      <c r="EM13" s="26"/>
      <c r="EN13" s="26"/>
      <c r="EO13" s="360">
        <v>24</v>
      </c>
      <c r="EP13" s="28" t="s">
        <v>262</v>
      </c>
      <c r="EQ13" s="422">
        <v>0.6875</v>
      </c>
      <c r="ER13" s="28"/>
      <c r="ES13" s="28" t="s">
        <v>41</v>
      </c>
      <c r="ET13" s="28" t="s">
        <v>265</v>
      </c>
      <c r="EU13" s="360">
        <v>0</v>
      </c>
      <c r="EV13" s="28" t="s">
        <v>184</v>
      </c>
      <c r="EW13" s="358">
        <v>5</v>
      </c>
      <c r="EX13" s="28" t="s">
        <v>1407</v>
      </c>
      <c r="EY13" s="28"/>
      <c r="EZ13" s="28"/>
      <c r="FA13" s="367">
        <v>23</v>
      </c>
      <c r="FB13" s="30" t="s">
        <v>264</v>
      </c>
      <c r="FC13" s="416">
        <v>0.625</v>
      </c>
      <c r="FD13" s="30"/>
      <c r="FE13" s="30" t="s">
        <v>28</v>
      </c>
      <c r="FF13" s="30" t="s">
        <v>263</v>
      </c>
      <c r="FG13" s="367">
        <v>1</v>
      </c>
      <c r="FH13" s="30" t="s">
        <v>184</v>
      </c>
      <c r="FI13" s="365">
        <v>1</v>
      </c>
      <c r="FJ13" s="30" t="s">
        <v>1409</v>
      </c>
      <c r="FK13" s="30"/>
      <c r="FL13" s="30"/>
      <c r="FM13" s="469">
        <v>23</v>
      </c>
      <c r="FN13" s="458" t="s">
        <v>264</v>
      </c>
      <c r="FO13" s="470">
        <v>0.52083333333333337</v>
      </c>
      <c r="FP13" s="458"/>
      <c r="FQ13" s="458" t="s">
        <v>24</v>
      </c>
      <c r="FR13" s="458" t="s">
        <v>263</v>
      </c>
      <c r="FS13" s="469">
        <v>0</v>
      </c>
      <c r="FT13" s="458" t="s">
        <v>184</v>
      </c>
      <c r="FU13" s="471">
        <v>7</v>
      </c>
      <c r="FV13" s="458" t="s">
        <v>1407</v>
      </c>
      <c r="FW13" s="458"/>
      <c r="FX13" s="458"/>
      <c r="FY13" s="296">
        <v>23</v>
      </c>
      <c r="FZ13" s="6" t="s">
        <v>264</v>
      </c>
      <c r="GA13" s="409">
        <v>0.625</v>
      </c>
      <c r="GB13" s="6"/>
      <c r="GC13" s="6" t="s">
        <v>20</v>
      </c>
      <c r="GD13" s="6" t="s">
        <v>265</v>
      </c>
      <c r="GE13" s="296">
        <v>2</v>
      </c>
      <c r="GF13" s="6" t="s">
        <v>184</v>
      </c>
      <c r="GG13" s="298">
        <v>2</v>
      </c>
      <c r="GH13" s="6" t="s">
        <v>1409</v>
      </c>
      <c r="GI13" s="6"/>
      <c r="GJ13" s="6"/>
      <c r="GK13" s="372">
        <v>24</v>
      </c>
      <c r="GL13" s="34" t="s">
        <v>262</v>
      </c>
      <c r="GM13" s="412">
        <v>0.58333333333333337</v>
      </c>
      <c r="GN13" s="34"/>
      <c r="GO13" s="34" t="s">
        <v>70</v>
      </c>
      <c r="GP13" s="34" t="s">
        <v>263</v>
      </c>
      <c r="GQ13" s="372">
        <v>0</v>
      </c>
      <c r="GR13" s="34" t="s">
        <v>184</v>
      </c>
      <c r="GS13" s="374">
        <v>1</v>
      </c>
      <c r="GT13" s="34" t="s">
        <v>1407</v>
      </c>
      <c r="GU13" s="34"/>
      <c r="GV13" s="34"/>
      <c r="GW13" s="477">
        <v>23</v>
      </c>
      <c r="GX13" s="36" t="s">
        <v>264</v>
      </c>
      <c r="GY13" s="478">
        <v>0.625</v>
      </c>
      <c r="GZ13" s="36"/>
      <c r="HA13" s="36" t="s">
        <v>32</v>
      </c>
      <c r="HB13" s="36" t="s">
        <v>263</v>
      </c>
      <c r="HC13" s="477">
        <v>5</v>
      </c>
      <c r="HD13" s="36" t="s">
        <v>184</v>
      </c>
      <c r="HE13" s="479">
        <v>2</v>
      </c>
      <c r="HF13" s="36" t="s">
        <v>1406</v>
      </c>
      <c r="HG13" s="36"/>
      <c r="HH13" s="36"/>
      <c r="HI13" s="379">
        <v>24</v>
      </c>
      <c r="HJ13" s="38" t="s">
        <v>262</v>
      </c>
      <c r="HK13" s="415">
        <v>0.58333333333333337</v>
      </c>
      <c r="HL13" s="38"/>
      <c r="HM13" s="38" t="s">
        <v>64</v>
      </c>
      <c r="HN13" s="38" t="s">
        <v>265</v>
      </c>
      <c r="HO13" s="379">
        <v>1</v>
      </c>
      <c r="HP13" s="38" t="s">
        <v>184</v>
      </c>
      <c r="HQ13" s="381">
        <v>0</v>
      </c>
      <c r="HR13" s="38" t="s">
        <v>1406</v>
      </c>
      <c r="HS13" s="38"/>
      <c r="HT13" s="38"/>
      <c r="HU13" s="385">
        <v>23</v>
      </c>
      <c r="HV13" s="40" t="s">
        <v>264</v>
      </c>
      <c r="HW13" s="419">
        <v>0.625</v>
      </c>
      <c r="HX13" s="40"/>
      <c r="HY13" s="40" t="s">
        <v>818</v>
      </c>
      <c r="HZ13" s="40" t="s">
        <v>263</v>
      </c>
      <c r="IA13" s="385">
        <v>1</v>
      </c>
      <c r="IB13" s="40" t="s">
        <v>184</v>
      </c>
      <c r="IC13" s="387">
        <v>1</v>
      </c>
      <c r="ID13" s="40" t="s">
        <v>1409</v>
      </c>
      <c r="IE13" s="40"/>
      <c r="IF13" s="40"/>
    </row>
    <row r="14" spans="1:243" x14ac:dyDescent="0.4">
      <c r="A14" s="296">
        <v>30</v>
      </c>
      <c r="B14" s="6" t="s">
        <v>264</v>
      </c>
      <c r="C14" s="409">
        <v>0.52083333333333337</v>
      </c>
      <c r="D14" s="6"/>
      <c r="E14" s="6" t="s">
        <v>36</v>
      </c>
      <c r="F14" s="6" t="s">
        <v>263</v>
      </c>
      <c r="G14" s="296">
        <v>2</v>
      </c>
      <c r="H14" s="6" t="s">
        <v>184</v>
      </c>
      <c r="I14" s="298">
        <v>0</v>
      </c>
      <c r="J14" s="6" t="s">
        <v>1406</v>
      </c>
      <c r="K14" s="6"/>
      <c r="L14" s="6"/>
      <c r="M14" s="306">
        <v>31</v>
      </c>
      <c r="N14" s="9" t="s">
        <v>262</v>
      </c>
      <c r="O14" s="420">
        <v>0.6875</v>
      </c>
      <c r="P14" s="9"/>
      <c r="Q14" s="9" t="s">
        <v>70</v>
      </c>
      <c r="R14" s="9" t="s">
        <v>265</v>
      </c>
      <c r="S14" s="306">
        <v>1</v>
      </c>
      <c r="T14" s="9" t="s">
        <v>184</v>
      </c>
      <c r="U14" s="304">
        <v>4</v>
      </c>
      <c r="V14" s="9" t="s">
        <v>1407</v>
      </c>
      <c r="W14" s="9"/>
      <c r="X14" s="9"/>
      <c r="Y14" s="462">
        <v>30</v>
      </c>
      <c r="Z14" s="456" t="s">
        <v>264</v>
      </c>
      <c r="AA14" s="463">
        <v>0.625</v>
      </c>
      <c r="AB14" s="456"/>
      <c r="AC14" s="456" t="s">
        <v>20</v>
      </c>
      <c r="AD14" s="456" t="s">
        <v>263</v>
      </c>
      <c r="AE14" s="462">
        <v>1</v>
      </c>
      <c r="AF14" s="456" t="s">
        <v>184</v>
      </c>
      <c r="AG14" s="464">
        <v>3</v>
      </c>
      <c r="AH14" s="456" t="s">
        <v>1407</v>
      </c>
      <c r="AI14" s="456"/>
      <c r="AJ14" s="456"/>
      <c r="AK14" s="312">
        <v>30</v>
      </c>
      <c r="AL14" s="11" t="s">
        <v>264</v>
      </c>
      <c r="AM14" s="417">
        <v>0.625</v>
      </c>
      <c r="AN14" s="11"/>
      <c r="AO14" s="11" t="s">
        <v>41</v>
      </c>
      <c r="AP14" s="11" t="s">
        <v>263</v>
      </c>
      <c r="AQ14" s="312">
        <v>2</v>
      </c>
      <c r="AR14" s="11" t="s">
        <v>184</v>
      </c>
      <c r="AS14" s="311">
        <v>2</v>
      </c>
      <c r="AT14" s="11" t="s">
        <v>1409</v>
      </c>
      <c r="AU14" s="11"/>
      <c r="AV14" s="11"/>
      <c r="AW14" s="316">
        <v>30</v>
      </c>
      <c r="AX14" s="13" t="s">
        <v>264</v>
      </c>
      <c r="AY14" s="421">
        <v>0.625</v>
      </c>
      <c r="AZ14" s="13"/>
      <c r="BA14" s="13" t="s">
        <v>364</v>
      </c>
      <c r="BB14" s="13" t="s">
        <v>265</v>
      </c>
      <c r="BC14" s="316">
        <v>3</v>
      </c>
      <c r="BD14" s="13" t="s">
        <v>184</v>
      </c>
      <c r="BE14" s="317">
        <v>1</v>
      </c>
      <c r="BF14" s="13" t="s">
        <v>1406</v>
      </c>
      <c r="BG14" s="13"/>
      <c r="BH14" s="13"/>
      <c r="BI14" s="323">
        <v>30</v>
      </c>
      <c r="BJ14" s="15" t="s">
        <v>264</v>
      </c>
      <c r="BK14" s="418">
        <v>0.625</v>
      </c>
      <c r="BL14" s="15"/>
      <c r="BM14" s="15" t="s">
        <v>53</v>
      </c>
      <c r="BN14" s="15" t="s">
        <v>263</v>
      </c>
      <c r="BO14" s="323">
        <v>3</v>
      </c>
      <c r="BP14" s="15" t="s">
        <v>184</v>
      </c>
      <c r="BQ14" s="325">
        <v>0</v>
      </c>
      <c r="BR14" s="15" t="s">
        <v>1406</v>
      </c>
      <c r="BS14" s="15"/>
      <c r="BT14" s="15"/>
      <c r="BU14" s="446">
        <v>30</v>
      </c>
      <c r="BV14" s="18" t="s">
        <v>264</v>
      </c>
      <c r="BW14" s="447">
        <v>0.625</v>
      </c>
      <c r="BX14" s="18"/>
      <c r="BY14" s="18" t="s">
        <v>45</v>
      </c>
      <c r="BZ14" s="18" t="s">
        <v>263</v>
      </c>
      <c r="CA14" s="446">
        <v>2</v>
      </c>
      <c r="CB14" s="18" t="s">
        <v>184</v>
      </c>
      <c r="CC14" s="448">
        <v>0</v>
      </c>
      <c r="CD14" s="18" t="s">
        <v>1406</v>
      </c>
      <c r="CE14" s="18"/>
      <c r="CF14" s="18"/>
      <c r="CG14" s="333" t="s">
        <v>80</v>
      </c>
      <c r="CH14" s="19"/>
      <c r="CI14" s="413"/>
      <c r="CJ14" s="19"/>
      <c r="CK14" s="19"/>
      <c r="CL14" s="19"/>
      <c r="CM14" s="330"/>
      <c r="CN14" s="19"/>
      <c r="CO14" s="332"/>
      <c r="CP14" s="19"/>
      <c r="CQ14" s="19"/>
      <c r="CR14" s="19"/>
      <c r="CS14" s="403">
        <v>31</v>
      </c>
      <c r="CT14" s="390" t="s">
        <v>262</v>
      </c>
      <c r="CU14" s="411">
        <v>0.58333333333333337</v>
      </c>
      <c r="CV14" s="390"/>
      <c r="CW14" s="390" t="s">
        <v>967</v>
      </c>
      <c r="CX14" s="390" t="s">
        <v>263</v>
      </c>
      <c r="CY14" s="403">
        <v>2</v>
      </c>
      <c r="CZ14" s="390" t="s">
        <v>184</v>
      </c>
      <c r="DA14" s="405">
        <v>1</v>
      </c>
      <c r="DB14" s="390" t="s">
        <v>1406</v>
      </c>
      <c r="DC14" s="390"/>
      <c r="DD14" s="390"/>
      <c r="DE14" s="337">
        <v>30</v>
      </c>
      <c r="DF14" s="21" t="s">
        <v>264</v>
      </c>
      <c r="DG14" s="414">
        <v>0.52083333333333337</v>
      </c>
      <c r="DH14" s="21"/>
      <c r="DI14" s="21" t="s">
        <v>6</v>
      </c>
      <c r="DJ14" s="21" t="s">
        <v>265</v>
      </c>
      <c r="DK14" s="337">
        <v>0</v>
      </c>
      <c r="DL14" s="21" t="s">
        <v>184</v>
      </c>
      <c r="DM14" s="338">
        <v>2</v>
      </c>
      <c r="DN14" s="21" t="s">
        <v>1407</v>
      </c>
      <c r="DO14" s="21"/>
      <c r="DP14" s="21"/>
      <c r="DQ14" s="343">
        <v>30</v>
      </c>
      <c r="DR14" s="23" t="s">
        <v>264</v>
      </c>
      <c r="DS14" s="410">
        <v>0.625</v>
      </c>
      <c r="DT14" s="23"/>
      <c r="DU14" s="23" t="s">
        <v>16</v>
      </c>
      <c r="DV14" s="23" t="s">
        <v>265</v>
      </c>
      <c r="DW14" s="343">
        <v>2</v>
      </c>
      <c r="DX14" s="23" t="s">
        <v>184</v>
      </c>
      <c r="DY14" s="345">
        <v>2</v>
      </c>
      <c r="DZ14" s="23" t="s">
        <v>1409</v>
      </c>
      <c r="EA14" s="23"/>
      <c r="EB14" s="23"/>
      <c r="EC14" s="350">
        <v>30</v>
      </c>
      <c r="ED14" s="26" t="s">
        <v>264</v>
      </c>
      <c r="EE14" s="423">
        <v>0.625</v>
      </c>
      <c r="EF14" s="26"/>
      <c r="EG14" s="26" t="s">
        <v>28</v>
      </c>
      <c r="EH14" s="26" t="s">
        <v>265</v>
      </c>
      <c r="EI14" s="350">
        <v>0</v>
      </c>
      <c r="EJ14" s="26" t="s">
        <v>184</v>
      </c>
      <c r="EK14" s="351">
        <v>2</v>
      </c>
      <c r="EL14" s="26" t="s">
        <v>1407</v>
      </c>
      <c r="EM14" s="26"/>
      <c r="EN14" s="26"/>
      <c r="EO14" s="360">
        <v>30</v>
      </c>
      <c r="EP14" s="28" t="s">
        <v>264</v>
      </c>
      <c r="EQ14" s="422">
        <v>0.72916666666666663</v>
      </c>
      <c r="ER14" s="28"/>
      <c r="ES14" s="28" t="s">
        <v>64</v>
      </c>
      <c r="ET14" s="28" t="s">
        <v>263</v>
      </c>
      <c r="EU14" s="360">
        <v>3</v>
      </c>
      <c r="EV14" s="28" t="s">
        <v>184</v>
      </c>
      <c r="EW14" s="358">
        <v>0</v>
      </c>
      <c r="EX14" s="28" t="s">
        <v>1406</v>
      </c>
      <c r="EY14" s="28"/>
      <c r="EZ14" s="28"/>
      <c r="FA14" s="367">
        <v>30</v>
      </c>
      <c r="FB14" s="30" t="s">
        <v>264</v>
      </c>
      <c r="FC14" s="416">
        <v>0.625</v>
      </c>
      <c r="FD14" s="30"/>
      <c r="FE14" s="30" t="s">
        <v>24</v>
      </c>
      <c r="FF14" s="30" t="s">
        <v>265</v>
      </c>
      <c r="FG14" s="367">
        <v>0</v>
      </c>
      <c r="FH14" s="30" t="s">
        <v>184</v>
      </c>
      <c r="FI14" s="365">
        <v>3</v>
      </c>
      <c r="FJ14" s="30" t="s">
        <v>1407</v>
      </c>
      <c r="FK14" s="30"/>
      <c r="FL14" s="30"/>
      <c r="FM14" s="469">
        <v>31</v>
      </c>
      <c r="FN14" s="458" t="s">
        <v>262</v>
      </c>
      <c r="FO14" s="470">
        <v>0.58333333333333337</v>
      </c>
      <c r="FP14" s="458"/>
      <c r="FQ14" s="458" t="s">
        <v>818</v>
      </c>
      <c r="FR14" s="458" t="s">
        <v>265</v>
      </c>
      <c r="FS14" s="469">
        <v>1</v>
      </c>
      <c r="FT14" s="458" t="s">
        <v>184</v>
      </c>
      <c r="FU14" s="471">
        <v>2</v>
      </c>
      <c r="FV14" s="458" t="s">
        <v>1407</v>
      </c>
      <c r="FW14" s="458"/>
      <c r="FX14" s="458"/>
      <c r="FY14" s="296">
        <v>30</v>
      </c>
      <c r="FZ14" s="6" t="s">
        <v>264</v>
      </c>
      <c r="GA14" s="409">
        <v>0.625</v>
      </c>
      <c r="GB14" s="6"/>
      <c r="GC14" s="6" t="s">
        <v>67</v>
      </c>
      <c r="GD14" s="6" t="s">
        <v>263</v>
      </c>
      <c r="GE14" s="296">
        <v>1</v>
      </c>
      <c r="GF14" s="6" t="s">
        <v>184</v>
      </c>
      <c r="GG14" s="298">
        <v>0</v>
      </c>
      <c r="GH14" s="6" t="s">
        <v>1406</v>
      </c>
      <c r="GI14" s="6"/>
      <c r="GJ14" s="6"/>
      <c r="GK14" s="372">
        <v>30</v>
      </c>
      <c r="GL14" s="34" t="s">
        <v>264</v>
      </c>
      <c r="GM14" s="412">
        <v>0.72916666666666663</v>
      </c>
      <c r="GN14" s="34"/>
      <c r="GO14" s="34" t="s">
        <v>49</v>
      </c>
      <c r="GP14" s="34" t="s">
        <v>265</v>
      </c>
      <c r="GQ14" s="372">
        <v>0</v>
      </c>
      <c r="GR14" s="34" t="s">
        <v>184</v>
      </c>
      <c r="GS14" s="374">
        <v>3</v>
      </c>
      <c r="GT14" s="34" t="s">
        <v>1407</v>
      </c>
      <c r="GU14" s="34"/>
      <c r="GV14" s="34"/>
      <c r="GW14" s="477">
        <v>30</v>
      </c>
      <c r="GX14" s="36" t="s">
        <v>264</v>
      </c>
      <c r="GY14" s="478">
        <v>0.625</v>
      </c>
      <c r="GZ14" s="36"/>
      <c r="HA14" s="36" t="s">
        <v>61</v>
      </c>
      <c r="HB14" s="36" t="s">
        <v>265</v>
      </c>
      <c r="HC14" s="477">
        <v>0</v>
      </c>
      <c r="HD14" s="36" t="s">
        <v>184</v>
      </c>
      <c r="HE14" s="479">
        <v>1</v>
      </c>
      <c r="HF14" s="36" t="s">
        <v>1407</v>
      </c>
      <c r="HG14" s="36"/>
      <c r="HH14" s="36"/>
      <c r="HI14" s="379">
        <v>31</v>
      </c>
      <c r="HJ14" s="38" t="s">
        <v>262</v>
      </c>
      <c r="HK14" s="415">
        <v>0.6875</v>
      </c>
      <c r="HL14" s="38"/>
      <c r="HM14" s="38" t="s">
        <v>10</v>
      </c>
      <c r="HN14" s="38" t="s">
        <v>263</v>
      </c>
      <c r="HO14" s="379">
        <v>4</v>
      </c>
      <c r="HP14" s="38" t="s">
        <v>184</v>
      </c>
      <c r="HQ14" s="381">
        <v>1</v>
      </c>
      <c r="HR14" s="38" t="s">
        <v>1406</v>
      </c>
      <c r="HS14" s="38"/>
      <c r="HT14" s="38"/>
      <c r="HU14" s="388" t="s">
        <v>80</v>
      </c>
      <c r="HV14" s="40"/>
      <c r="HW14" s="419"/>
      <c r="HX14" s="40"/>
      <c r="HY14" s="40"/>
      <c r="HZ14" s="40"/>
      <c r="IA14" s="385"/>
      <c r="IB14" s="40"/>
      <c r="IC14" s="387"/>
      <c r="ID14" s="40"/>
      <c r="IE14" s="40"/>
      <c r="IF14" s="40"/>
    </row>
    <row r="15" spans="1:243" x14ac:dyDescent="0.4">
      <c r="A15" s="299" t="s">
        <v>80</v>
      </c>
      <c r="B15" s="6"/>
      <c r="C15" s="409"/>
      <c r="D15" s="6"/>
      <c r="E15" s="6"/>
      <c r="F15" s="6"/>
      <c r="G15" s="296"/>
      <c r="H15" s="6"/>
      <c r="I15" s="298"/>
      <c r="J15" s="6"/>
      <c r="K15" s="6"/>
      <c r="L15" s="6"/>
      <c r="M15" s="307" t="s">
        <v>80</v>
      </c>
      <c r="N15" s="9"/>
      <c r="O15" s="420"/>
      <c r="P15" s="9"/>
      <c r="Q15" s="9"/>
      <c r="R15" s="9"/>
      <c r="S15" s="306"/>
      <c r="T15" s="9"/>
      <c r="U15" s="304"/>
      <c r="V15" s="9"/>
      <c r="W15" s="9"/>
      <c r="X15" s="9"/>
      <c r="Y15" s="465" t="s">
        <v>80</v>
      </c>
      <c r="Z15" s="456"/>
      <c r="AA15" s="466"/>
      <c r="AB15" s="456"/>
      <c r="AC15" s="456"/>
      <c r="AD15" s="456"/>
      <c r="AE15" s="462"/>
      <c r="AF15" s="456"/>
      <c r="AG15" s="464"/>
      <c r="AH15" s="456"/>
      <c r="AI15" s="456"/>
      <c r="AJ15" s="456"/>
      <c r="AK15" s="313" t="s">
        <v>80</v>
      </c>
      <c r="AL15" s="11"/>
      <c r="AM15" s="417"/>
      <c r="AN15" s="11"/>
      <c r="AO15" s="11"/>
      <c r="AP15" s="11"/>
      <c r="AQ15" s="312"/>
      <c r="AR15" s="11"/>
      <c r="AS15" s="311"/>
      <c r="AT15" s="11"/>
      <c r="AU15" s="11"/>
      <c r="AV15" s="11"/>
      <c r="AW15" s="319" t="s">
        <v>80</v>
      </c>
      <c r="AX15" s="13"/>
      <c r="AY15" s="421"/>
      <c r="AZ15" s="13"/>
      <c r="BA15" s="13"/>
      <c r="BB15" s="13"/>
      <c r="BC15" s="316"/>
      <c r="BD15" s="13"/>
      <c r="BE15" s="317"/>
      <c r="BF15" s="13"/>
      <c r="BG15" s="13"/>
      <c r="BH15" s="13"/>
      <c r="BI15" s="326" t="s">
        <v>80</v>
      </c>
      <c r="BJ15" s="15"/>
      <c r="BK15" s="418"/>
      <c r="BL15" s="15"/>
      <c r="BM15" s="15"/>
      <c r="BN15" s="15"/>
      <c r="BO15" s="323"/>
      <c r="BP15" s="15"/>
      <c r="BQ15" s="325"/>
      <c r="BR15" s="15"/>
      <c r="BS15" s="15"/>
      <c r="BT15" s="15"/>
      <c r="BU15" s="449" t="s">
        <v>80</v>
      </c>
      <c r="BV15" s="18"/>
      <c r="BW15" s="447"/>
      <c r="BX15" s="18"/>
      <c r="BY15" s="18"/>
      <c r="BZ15" s="18"/>
      <c r="CA15" s="446"/>
      <c r="CB15" s="18"/>
      <c r="CC15" s="448"/>
      <c r="CD15" s="18"/>
      <c r="CE15" s="18"/>
      <c r="CF15" s="18"/>
      <c r="CG15" s="330">
        <v>1</v>
      </c>
      <c r="CH15" s="19" t="s">
        <v>266</v>
      </c>
      <c r="CI15" s="413">
        <v>0.83333333333333337</v>
      </c>
      <c r="CJ15" s="19"/>
      <c r="CK15" s="19" t="s">
        <v>74</v>
      </c>
      <c r="CL15" s="19" t="s">
        <v>263</v>
      </c>
      <c r="CM15" s="330">
        <v>1</v>
      </c>
      <c r="CN15" s="19" t="s">
        <v>184</v>
      </c>
      <c r="CO15" s="332">
        <v>2</v>
      </c>
      <c r="CP15" s="19" t="s">
        <v>1407</v>
      </c>
      <c r="CQ15" s="19"/>
      <c r="CR15" s="19"/>
      <c r="CS15" s="406" t="s">
        <v>80</v>
      </c>
      <c r="CT15" s="390"/>
      <c r="CU15" s="411"/>
      <c r="CV15" s="390"/>
      <c r="CW15" s="390"/>
      <c r="CX15" s="390"/>
      <c r="CY15" s="403"/>
      <c r="CZ15" s="390"/>
      <c r="DA15" s="405"/>
      <c r="DB15" s="390"/>
      <c r="DC15" s="390"/>
      <c r="DD15" s="390"/>
      <c r="DE15" s="339" t="s">
        <v>80</v>
      </c>
      <c r="DF15" s="21"/>
      <c r="DG15" s="414"/>
      <c r="DH15" s="21"/>
      <c r="DI15" s="21"/>
      <c r="DJ15" s="21"/>
      <c r="DK15" s="337"/>
      <c r="DL15" s="21"/>
      <c r="DM15" s="338"/>
      <c r="DN15" s="21"/>
      <c r="DO15" s="21"/>
      <c r="DP15" s="21"/>
      <c r="DQ15" s="346" t="s">
        <v>80</v>
      </c>
      <c r="DR15" s="23"/>
      <c r="DS15" s="410"/>
      <c r="DT15" s="23"/>
      <c r="DU15" s="23"/>
      <c r="DV15" s="23"/>
      <c r="DW15" s="343"/>
      <c r="DX15" s="23"/>
      <c r="DY15" s="345"/>
      <c r="DZ15" s="23"/>
      <c r="EA15" s="23"/>
      <c r="EB15" s="23"/>
      <c r="EC15" s="353" t="s">
        <v>80</v>
      </c>
      <c r="ED15" s="26"/>
      <c r="EE15" s="423"/>
      <c r="EF15" s="26"/>
      <c r="EG15" s="26"/>
      <c r="EH15" s="26"/>
      <c r="EI15" s="350"/>
      <c r="EJ15" s="26"/>
      <c r="EK15" s="351"/>
      <c r="EL15" s="26"/>
      <c r="EM15" s="26"/>
      <c r="EN15" s="26"/>
      <c r="EO15" s="361" t="s">
        <v>80</v>
      </c>
      <c r="EP15" s="28"/>
      <c r="EQ15" s="422"/>
      <c r="ER15" s="28"/>
      <c r="ES15" s="28"/>
      <c r="ET15" s="28"/>
      <c r="EU15" s="360"/>
      <c r="EV15" s="28"/>
      <c r="EW15" s="358"/>
      <c r="EX15" s="28"/>
      <c r="EY15" s="28"/>
      <c r="EZ15" s="28"/>
      <c r="FA15" s="368" t="s">
        <v>80</v>
      </c>
      <c r="FB15" s="30"/>
      <c r="FC15" s="416"/>
      <c r="FD15" s="30"/>
      <c r="FE15" s="30"/>
      <c r="FF15" s="30"/>
      <c r="FG15" s="367"/>
      <c r="FH15" s="30"/>
      <c r="FI15" s="365"/>
      <c r="FJ15" s="30"/>
      <c r="FK15" s="30"/>
      <c r="FL15" s="30"/>
      <c r="FM15" s="472" t="s">
        <v>80</v>
      </c>
      <c r="FN15" s="458"/>
      <c r="FO15" s="470"/>
      <c r="FP15" s="458"/>
      <c r="FQ15" s="458"/>
      <c r="FR15" s="458"/>
      <c r="FS15" s="469"/>
      <c r="FT15" s="458"/>
      <c r="FU15" s="471"/>
      <c r="FV15" s="458"/>
      <c r="FW15" s="458"/>
      <c r="FX15" s="458"/>
      <c r="FY15" s="299" t="s">
        <v>80</v>
      </c>
      <c r="FZ15" s="6"/>
      <c r="GA15" s="409"/>
      <c r="GB15" s="6"/>
      <c r="GC15" s="6"/>
      <c r="GD15" s="6"/>
      <c r="GE15" s="296"/>
      <c r="GF15" s="6"/>
      <c r="GG15" s="298"/>
      <c r="GH15" s="6"/>
      <c r="GI15" s="6"/>
      <c r="GJ15" s="6"/>
      <c r="GK15" s="375" t="s">
        <v>80</v>
      </c>
      <c r="GL15" s="34"/>
      <c r="GM15" s="412"/>
      <c r="GN15" s="34"/>
      <c r="GO15" s="34"/>
      <c r="GP15" s="34"/>
      <c r="GQ15" s="372"/>
      <c r="GR15" s="34"/>
      <c r="GS15" s="374"/>
      <c r="GT15" s="34"/>
      <c r="GU15" s="34"/>
      <c r="GV15" s="34"/>
      <c r="GW15" s="480" t="s">
        <v>80</v>
      </c>
      <c r="GX15" s="36"/>
      <c r="GY15" s="478"/>
      <c r="GZ15" s="36"/>
      <c r="HA15" s="36"/>
      <c r="HB15" s="36"/>
      <c r="HC15" s="477"/>
      <c r="HD15" s="36"/>
      <c r="HE15" s="479"/>
      <c r="HF15" s="36"/>
      <c r="HG15" s="36"/>
      <c r="HH15" s="36"/>
      <c r="HI15" s="382" t="s">
        <v>80</v>
      </c>
      <c r="HJ15" s="38"/>
      <c r="HK15" s="380"/>
      <c r="HL15" s="38"/>
      <c r="HM15" s="38"/>
      <c r="HN15" s="38"/>
      <c r="HO15" s="379"/>
      <c r="HP15" s="38"/>
      <c r="HQ15" s="381"/>
      <c r="HR15" s="38"/>
      <c r="HS15" s="38"/>
      <c r="HT15" s="38"/>
      <c r="HU15" s="385">
        <v>1</v>
      </c>
      <c r="HV15" s="387" t="s">
        <v>266</v>
      </c>
      <c r="HW15" s="419">
        <v>0.83333333333333337</v>
      </c>
      <c r="HX15" s="40"/>
      <c r="HY15" s="40" t="s">
        <v>32</v>
      </c>
      <c r="HZ15" s="40" t="s">
        <v>265</v>
      </c>
      <c r="IA15" s="385">
        <v>2</v>
      </c>
      <c r="IB15" s="40" t="s">
        <v>184</v>
      </c>
      <c r="IC15" s="387">
        <v>1</v>
      </c>
      <c r="ID15" s="40" t="s">
        <v>1406</v>
      </c>
      <c r="IE15" s="40"/>
      <c r="IF15" s="40"/>
    </row>
    <row r="16" spans="1:243" x14ac:dyDescent="0.4">
      <c r="A16" s="296">
        <v>7</v>
      </c>
      <c r="B16" s="6" t="s">
        <v>262</v>
      </c>
      <c r="C16" s="409">
        <v>0.58333333333333337</v>
      </c>
      <c r="D16" s="6"/>
      <c r="E16" s="6" t="s">
        <v>67</v>
      </c>
      <c r="F16" s="6" t="s">
        <v>265</v>
      </c>
      <c r="G16" s="296">
        <v>1</v>
      </c>
      <c r="H16" s="6" t="s">
        <v>184</v>
      </c>
      <c r="I16" s="298">
        <v>0</v>
      </c>
      <c r="J16" s="6" t="s">
        <v>1406</v>
      </c>
      <c r="K16" s="6"/>
      <c r="L16" s="6"/>
      <c r="M16" s="306">
        <v>5</v>
      </c>
      <c r="N16" s="9" t="s">
        <v>850</v>
      </c>
      <c r="O16" s="420">
        <v>0.83333333333333337</v>
      </c>
      <c r="P16" s="9"/>
      <c r="Q16" s="9" t="s">
        <v>61</v>
      </c>
      <c r="R16" s="9" t="s">
        <v>263</v>
      </c>
      <c r="S16" s="306">
        <v>0</v>
      </c>
      <c r="T16" s="9" t="s">
        <v>184</v>
      </c>
      <c r="U16" s="304">
        <v>1</v>
      </c>
      <c r="V16" s="9" t="s">
        <v>1407</v>
      </c>
      <c r="W16" s="9"/>
      <c r="X16" s="9"/>
      <c r="Y16" s="462">
        <v>6</v>
      </c>
      <c r="Z16" s="456" t="s">
        <v>264</v>
      </c>
      <c r="AA16" s="463">
        <v>0.625</v>
      </c>
      <c r="AB16" s="456"/>
      <c r="AC16" s="456" t="s">
        <v>967</v>
      </c>
      <c r="AD16" s="456" t="s">
        <v>265</v>
      </c>
      <c r="AE16" s="462">
        <v>1</v>
      </c>
      <c r="AF16" s="456" t="s">
        <v>184</v>
      </c>
      <c r="AG16" s="464">
        <v>2</v>
      </c>
      <c r="AH16" s="456" t="s">
        <v>1407</v>
      </c>
      <c r="AI16" s="456"/>
      <c r="AJ16" s="456"/>
      <c r="AK16" s="312">
        <v>6</v>
      </c>
      <c r="AL16" s="11" t="s">
        <v>264</v>
      </c>
      <c r="AM16" s="417">
        <v>0.72916666666666663</v>
      </c>
      <c r="AN16" s="11"/>
      <c r="AO16" s="11" t="s">
        <v>53</v>
      </c>
      <c r="AP16" s="11" t="s">
        <v>265</v>
      </c>
      <c r="AQ16" s="312">
        <v>1</v>
      </c>
      <c r="AR16" s="11" t="s">
        <v>184</v>
      </c>
      <c r="AS16" s="311">
        <v>1</v>
      </c>
      <c r="AT16" s="11" t="s">
        <v>1409</v>
      </c>
      <c r="AU16" s="11"/>
      <c r="AV16" s="11"/>
      <c r="AW16" s="316">
        <v>6</v>
      </c>
      <c r="AX16" s="13" t="s">
        <v>264</v>
      </c>
      <c r="AY16" s="421">
        <v>0.625</v>
      </c>
      <c r="AZ16" s="13"/>
      <c r="BA16" s="13" t="s">
        <v>24</v>
      </c>
      <c r="BB16" s="13" t="s">
        <v>263</v>
      </c>
      <c r="BC16" s="316">
        <v>1</v>
      </c>
      <c r="BD16" s="13" t="s">
        <v>184</v>
      </c>
      <c r="BE16" s="317">
        <v>1</v>
      </c>
      <c r="BF16" s="13" t="s">
        <v>1409</v>
      </c>
      <c r="BG16" s="13"/>
      <c r="BH16" s="13"/>
      <c r="BI16" s="323">
        <v>6</v>
      </c>
      <c r="BJ16" s="15" t="s">
        <v>264</v>
      </c>
      <c r="BK16" s="418">
        <v>0.625</v>
      </c>
      <c r="BL16" s="15"/>
      <c r="BM16" s="15" t="s">
        <v>20</v>
      </c>
      <c r="BN16" s="15" t="s">
        <v>265</v>
      </c>
      <c r="BO16" s="323">
        <v>1</v>
      </c>
      <c r="BP16" s="15" t="s">
        <v>184</v>
      </c>
      <c r="BQ16" s="325">
        <v>1</v>
      </c>
      <c r="BR16" s="15" t="s">
        <v>1409</v>
      </c>
      <c r="BS16" s="15"/>
      <c r="BT16" s="15"/>
      <c r="BU16" s="446">
        <v>6</v>
      </c>
      <c r="BV16" s="18" t="s">
        <v>264</v>
      </c>
      <c r="BW16" s="447">
        <v>0.625</v>
      </c>
      <c r="BX16" s="18"/>
      <c r="BY16" s="18" t="s">
        <v>74</v>
      </c>
      <c r="BZ16" s="18" t="s">
        <v>265</v>
      </c>
      <c r="CA16" s="446">
        <v>2</v>
      </c>
      <c r="CB16" s="18" t="s">
        <v>184</v>
      </c>
      <c r="CC16" s="448">
        <v>0</v>
      </c>
      <c r="CD16" s="18" t="s">
        <v>1406</v>
      </c>
      <c r="CE16" s="18"/>
      <c r="CF16" s="18"/>
      <c r="CG16" s="330">
        <v>7</v>
      </c>
      <c r="CH16" s="19" t="s">
        <v>262</v>
      </c>
      <c r="CI16" s="413">
        <v>0.58333333333333337</v>
      </c>
      <c r="CJ16" s="19"/>
      <c r="CK16" s="19" t="s">
        <v>64</v>
      </c>
      <c r="CL16" s="19" t="s">
        <v>265</v>
      </c>
      <c r="CM16" s="330">
        <v>0</v>
      </c>
      <c r="CN16" s="19" t="s">
        <v>184</v>
      </c>
      <c r="CO16" s="332">
        <v>0</v>
      </c>
      <c r="CP16" s="19" t="s">
        <v>1409</v>
      </c>
      <c r="CQ16" s="19"/>
      <c r="CR16" s="19"/>
      <c r="CS16" s="403">
        <v>7</v>
      </c>
      <c r="CT16" s="390" t="s">
        <v>262</v>
      </c>
      <c r="CU16" s="411">
        <v>0.58333333333333337</v>
      </c>
      <c r="CV16" s="390"/>
      <c r="CW16" s="390" t="s">
        <v>36</v>
      </c>
      <c r="CX16" s="390" t="s">
        <v>265</v>
      </c>
      <c r="CY16" s="403">
        <v>1</v>
      </c>
      <c r="CZ16" s="390" t="s">
        <v>184</v>
      </c>
      <c r="DA16" s="405">
        <v>1</v>
      </c>
      <c r="DB16" s="390" t="s">
        <v>1409</v>
      </c>
      <c r="DC16" s="390"/>
      <c r="DD16" s="390"/>
      <c r="DE16" s="337">
        <v>7</v>
      </c>
      <c r="DF16" s="21" t="s">
        <v>262</v>
      </c>
      <c r="DG16" s="414">
        <v>0.58333333333333337</v>
      </c>
      <c r="DH16" s="21"/>
      <c r="DI16" s="21" t="s">
        <v>818</v>
      </c>
      <c r="DJ16" s="21" t="s">
        <v>263</v>
      </c>
      <c r="DK16" s="337">
        <v>1</v>
      </c>
      <c r="DL16" s="21" t="s">
        <v>184</v>
      </c>
      <c r="DM16" s="338">
        <v>1</v>
      </c>
      <c r="DN16" s="21" t="s">
        <v>1409</v>
      </c>
      <c r="DO16" s="21"/>
      <c r="DP16" s="21"/>
      <c r="DQ16" s="343">
        <v>7</v>
      </c>
      <c r="DR16" s="23" t="s">
        <v>262</v>
      </c>
      <c r="DS16" s="410">
        <v>0.6875</v>
      </c>
      <c r="DT16" s="23"/>
      <c r="DU16" s="23" t="s">
        <v>70</v>
      </c>
      <c r="DV16" s="23" t="s">
        <v>263</v>
      </c>
      <c r="DW16" s="343">
        <v>2</v>
      </c>
      <c r="DX16" s="23" t="s">
        <v>184</v>
      </c>
      <c r="DY16" s="345">
        <v>3</v>
      </c>
      <c r="DZ16" s="23" t="s">
        <v>1407</v>
      </c>
      <c r="EA16" s="23"/>
      <c r="EB16" s="23"/>
      <c r="EC16" s="350">
        <v>6</v>
      </c>
      <c r="ED16" s="26" t="s">
        <v>264</v>
      </c>
      <c r="EE16" s="423">
        <v>0.52083333333333337</v>
      </c>
      <c r="EF16" s="26"/>
      <c r="EG16" s="26" t="s">
        <v>49</v>
      </c>
      <c r="EH16" s="26" t="s">
        <v>263</v>
      </c>
      <c r="EI16" s="350">
        <v>2</v>
      </c>
      <c r="EJ16" s="26" t="s">
        <v>184</v>
      </c>
      <c r="EK16" s="351">
        <v>0</v>
      </c>
      <c r="EL16" s="26" t="s">
        <v>1406</v>
      </c>
      <c r="EM16" s="26"/>
      <c r="EN16" s="26"/>
      <c r="EO16" s="360">
        <v>6</v>
      </c>
      <c r="EP16" s="28" t="s">
        <v>264</v>
      </c>
      <c r="EQ16" s="422">
        <v>0.52083333333333337</v>
      </c>
      <c r="ER16" s="28"/>
      <c r="ES16" s="28" t="s">
        <v>45</v>
      </c>
      <c r="ET16" s="28" t="s">
        <v>265</v>
      </c>
      <c r="EU16" s="360">
        <v>0</v>
      </c>
      <c r="EV16" s="28" t="s">
        <v>184</v>
      </c>
      <c r="EW16" s="358">
        <v>2</v>
      </c>
      <c r="EX16" s="28" t="s">
        <v>1407</v>
      </c>
      <c r="EY16" s="28"/>
      <c r="EZ16" s="28"/>
      <c r="FA16" s="367">
        <v>6</v>
      </c>
      <c r="FB16" s="30" t="s">
        <v>264</v>
      </c>
      <c r="FC16" s="416">
        <v>0.72916666666666663</v>
      </c>
      <c r="FD16" s="30"/>
      <c r="FE16" s="30" t="s">
        <v>16</v>
      </c>
      <c r="FF16" s="30" t="s">
        <v>263</v>
      </c>
      <c r="FG16" s="367">
        <v>1</v>
      </c>
      <c r="FH16" s="30" t="s">
        <v>184</v>
      </c>
      <c r="FI16" s="365">
        <v>1</v>
      </c>
      <c r="FJ16" s="30" t="s">
        <v>1409</v>
      </c>
      <c r="FK16" s="30"/>
      <c r="FL16" s="30"/>
      <c r="FM16" s="469">
        <v>6</v>
      </c>
      <c r="FN16" s="458" t="s">
        <v>264</v>
      </c>
      <c r="FO16" s="470">
        <v>0.625</v>
      </c>
      <c r="FP16" s="458"/>
      <c r="FQ16" s="458" t="s">
        <v>364</v>
      </c>
      <c r="FR16" s="458" t="s">
        <v>263</v>
      </c>
      <c r="FS16" s="469">
        <v>2</v>
      </c>
      <c r="FT16" s="458" t="s">
        <v>184</v>
      </c>
      <c r="FU16" s="471">
        <v>1</v>
      </c>
      <c r="FV16" s="458" t="s">
        <v>1406</v>
      </c>
      <c r="FW16" s="458"/>
      <c r="FX16" s="458"/>
      <c r="FY16" s="296">
        <v>5</v>
      </c>
      <c r="FZ16" s="6" t="s">
        <v>850</v>
      </c>
      <c r="GA16" s="409">
        <v>0.83333333333333337</v>
      </c>
      <c r="GB16" s="6"/>
      <c r="GC16" s="6" t="s">
        <v>10</v>
      </c>
      <c r="GD16" s="6" t="s">
        <v>265</v>
      </c>
      <c r="GE16" s="296">
        <v>1</v>
      </c>
      <c r="GF16" s="6" t="s">
        <v>184</v>
      </c>
      <c r="GG16" s="298">
        <v>0</v>
      </c>
      <c r="GH16" s="6" t="s">
        <v>1406</v>
      </c>
      <c r="GI16" s="6"/>
      <c r="GJ16" s="6"/>
      <c r="GK16" s="372">
        <v>7</v>
      </c>
      <c r="GL16" s="34" t="s">
        <v>262</v>
      </c>
      <c r="GM16" s="412">
        <v>0.58333333333333337</v>
      </c>
      <c r="GN16" s="34"/>
      <c r="GO16" s="34" t="s">
        <v>32</v>
      </c>
      <c r="GP16" s="34" t="s">
        <v>263</v>
      </c>
      <c r="GQ16" s="372">
        <v>0</v>
      </c>
      <c r="GR16" s="34" t="s">
        <v>184</v>
      </c>
      <c r="GS16" s="374">
        <v>0</v>
      </c>
      <c r="GT16" s="34" t="s">
        <v>1409</v>
      </c>
      <c r="GU16" s="34"/>
      <c r="GV16" s="34"/>
      <c r="GW16" s="477">
        <v>7</v>
      </c>
      <c r="GX16" s="36" t="s">
        <v>262</v>
      </c>
      <c r="GY16" s="478">
        <v>0.58333333333333337</v>
      </c>
      <c r="GZ16" s="36"/>
      <c r="HA16" s="36" t="s">
        <v>6</v>
      </c>
      <c r="HB16" s="36" t="s">
        <v>263</v>
      </c>
      <c r="HC16" s="477">
        <v>0</v>
      </c>
      <c r="HD16" s="36" t="s">
        <v>184</v>
      </c>
      <c r="HE16" s="479">
        <v>1</v>
      </c>
      <c r="HF16" s="36" t="s">
        <v>1407</v>
      </c>
      <c r="HG16" s="36"/>
      <c r="HH16" s="36"/>
      <c r="HI16" s="379">
        <v>7</v>
      </c>
      <c r="HJ16" s="38" t="s">
        <v>262</v>
      </c>
      <c r="HK16" s="415">
        <v>0.6875</v>
      </c>
      <c r="HL16" s="38"/>
      <c r="HM16" s="38" t="s">
        <v>41</v>
      </c>
      <c r="HN16" s="38" t="s">
        <v>265</v>
      </c>
      <c r="HO16" s="379">
        <v>3</v>
      </c>
      <c r="HP16" s="38" t="s">
        <v>184</v>
      </c>
      <c r="HQ16" s="381">
        <v>2</v>
      </c>
      <c r="HR16" s="38" t="s">
        <v>1406</v>
      </c>
      <c r="HS16" s="38"/>
      <c r="HT16" s="38"/>
      <c r="HU16" s="385">
        <v>6</v>
      </c>
      <c r="HV16" s="40" t="s">
        <v>264</v>
      </c>
      <c r="HW16" s="419">
        <v>0.625</v>
      </c>
      <c r="HX16" s="40"/>
      <c r="HY16" s="40" t="s">
        <v>28</v>
      </c>
      <c r="HZ16" s="40" t="s">
        <v>263</v>
      </c>
      <c r="IA16" s="385">
        <v>0</v>
      </c>
      <c r="IB16" s="40" t="s">
        <v>184</v>
      </c>
      <c r="IC16" s="387">
        <v>2</v>
      </c>
      <c r="ID16" s="40" t="s">
        <v>1407</v>
      </c>
      <c r="IE16" s="40"/>
      <c r="IF16" s="40"/>
    </row>
    <row r="17" spans="1:243" x14ac:dyDescent="0.4">
      <c r="A17" s="296">
        <v>20</v>
      </c>
      <c r="B17" s="298" t="s">
        <v>264</v>
      </c>
      <c r="C17" s="409">
        <v>0.72916666666666663</v>
      </c>
      <c r="D17" s="6"/>
      <c r="E17" s="6" t="s">
        <v>41</v>
      </c>
      <c r="F17" s="6" t="s">
        <v>263</v>
      </c>
      <c r="G17" s="296">
        <v>0</v>
      </c>
      <c r="H17" s="6" t="s">
        <v>184</v>
      </c>
      <c r="I17" s="298">
        <v>4</v>
      </c>
      <c r="J17" s="6" t="s">
        <v>1407</v>
      </c>
      <c r="K17" s="6"/>
      <c r="L17" s="6"/>
      <c r="M17" s="306">
        <v>20</v>
      </c>
      <c r="N17" s="9" t="s">
        <v>264</v>
      </c>
      <c r="O17" s="420">
        <v>0.625</v>
      </c>
      <c r="P17" s="9"/>
      <c r="Q17" s="9" t="s">
        <v>16</v>
      </c>
      <c r="R17" s="9" t="s">
        <v>265</v>
      </c>
      <c r="S17" s="306">
        <v>2</v>
      </c>
      <c r="T17" s="9" t="s">
        <v>184</v>
      </c>
      <c r="U17" s="304">
        <v>0</v>
      </c>
      <c r="V17" s="9" t="s">
        <v>1406</v>
      </c>
      <c r="W17" s="9"/>
      <c r="X17" s="9"/>
      <c r="Y17" s="462">
        <v>20</v>
      </c>
      <c r="Z17" s="456" t="s">
        <v>264</v>
      </c>
      <c r="AA17" s="463">
        <v>0.625</v>
      </c>
      <c r="AB17" s="456"/>
      <c r="AC17" s="456" t="s">
        <v>53</v>
      </c>
      <c r="AD17" s="456" t="s">
        <v>263</v>
      </c>
      <c r="AE17" s="462">
        <v>3</v>
      </c>
      <c r="AF17" s="456" t="s">
        <v>184</v>
      </c>
      <c r="AG17" s="464">
        <v>3</v>
      </c>
      <c r="AH17" s="456" t="s">
        <v>1409</v>
      </c>
      <c r="AI17" s="456"/>
      <c r="AJ17" s="456"/>
      <c r="AK17" s="312">
        <v>20</v>
      </c>
      <c r="AL17" s="11" t="s">
        <v>264</v>
      </c>
      <c r="AM17" s="417">
        <v>0.625</v>
      </c>
      <c r="AN17" s="11"/>
      <c r="AO17" s="11" t="s">
        <v>10</v>
      </c>
      <c r="AP17" s="11" t="s">
        <v>263</v>
      </c>
      <c r="AQ17" s="312">
        <v>0</v>
      </c>
      <c r="AR17" s="11" t="s">
        <v>184</v>
      </c>
      <c r="AS17" s="311">
        <v>2</v>
      </c>
      <c r="AT17" s="11" t="s">
        <v>1407</v>
      </c>
      <c r="AU17" s="11"/>
      <c r="AV17" s="11"/>
      <c r="AW17" s="316">
        <v>20</v>
      </c>
      <c r="AX17" s="13" t="s">
        <v>264</v>
      </c>
      <c r="AY17" s="421">
        <v>0.625</v>
      </c>
      <c r="AZ17" s="13"/>
      <c r="BA17" s="13" t="s">
        <v>28</v>
      </c>
      <c r="BB17" s="13" t="s">
        <v>265</v>
      </c>
      <c r="BC17" s="316">
        <v>3</v>
      </c>
      <c r="BD17" s="13" t="s">
        <v>184</v>
      </c>
      <c r="BE17" s="317">
        <v>3</v>
      </c>
      <c r="BF17" s="13" t="s">
        <v>1409</v>
      </c>
      <c r="BG17" s="13"/>
      <c r="BH17" s="13"/>
      <c r="BI17" s="323">
        <v>20</v>
      </c>
      <c r="BJ17" s="15" t="s">
        <v>264</v>
      </c>
      <c r="BK17" s="418">
        <v>0.52083333333333337</v>
      </c>
      <c r="BL17" s="15"/>
      <c r="BM17" s="15" t="s">
        <v>36</v>
      </c>
      <c r="BN17" s="15" t="s">
        <v>263</v>
      </c>
      <c r="BO17" s="323">
        <v>3</v>
      </c>
      <c r="BP17" s="15" t="s">
        <v>184</v>
      </c>
      <c r="BQ17" s="325">
        <v>0</v>
      </c>
      <c r="BR17" s="15" t="s">
        <v>1406</v>
      </c>
      <c r="BS17" s="15"/>
      <c r="BT17" s="15"/>
      <c r="BU17" s="446">
        <v>20</v>
      </c>
      <c r="BV17" s="18" t="s">
        <v>264</v>
      </c>
      <c r="BW17" s="447">
        <v>0.625</v>
      </c>
      <c r="BX17" s="18"/>
      <c r="BY17" s="18" t="s">
        <v>20</v>
      </c>
      <c r="BZ17" s="18" t="s">
        <v>263</v>
      </c>
      <c r="CA17" s="446">
        <v>3</v>
      </c>
      <c r="CB17" s="18" t="s">
        <v>184</v>
      </c>
      <c r="CC17" s="448">
        <v>3</v>
      </c>
      <c r="CD17" s="18" t="s">
        <v>1409</v>
      </c>
      <c r="CE17" s="18"/>
      <c r="CF17" s="18"/>
      <c r="CG17" s="330">
        <v>21</v>
      </c>
      <c r="CH17" s="19" t="s">
        <v>262</v>
      </c>
      <c r="CI17" s="413">
        <v>0.58333333333333337</v>
      </c>
      <c r="CJ17" s="19"/>
      <c r="CK17" s="19" t="s">
        <v>45</v>
      </c>
      <c r="CL17" s="19" t="s">
        <v>263</v>
      </c>
      <c r="CM17" s="330">
        <v>0</v>
      </c>
      <c r="CN17" s="19" t="s">
        <v>184</v>
      </c>
      <c r="CO17" s="332">
        <v>3</v>
      </c>
      <c r="CP17" s="19" t="s">
        <v>1407</v>
      </c>
      <c r="CQ17" s="19"/>
      <c r="CR17" s="19"/>
      <c r="CS17" s="403">
        <v>21</v>
      </c>
      <c r="CT17" s="390" t="s">
        <v>262</v>
      </c>
      <c r="CU17" s="411">
        <v>0.6875</v>
      </c>
      <c r="CV17" s="390"/>
      <c r="CW17" s="390" t="s">
        <v>64</v>
      </c>
      <c r="CX17" s="390" t="s">
        <v>263</v>
      </c>
      <c r="CY17" s="403">
        <v>1</v>
      </c>
      <c r="CZ17" s="390" t="s">
        <v>184</v>
      </c>
      <c r="DA17" s="405">
        <v>2</v>
      </c>
      <c r="DB17" s="390" t="s">
        <v>1407</v>
      </c>
      <c r="DC17" s="390"/>
      <c r="DD17" s="390"/>
      <c r="DE17" s="337">
        <v>20</v>
      </c>
      <c r="DF17" s="21" t="s">
        <v>264</v>
      </c>
      <c r="DG17" s="414">
        <v>0.52083333333333337</v>
      </c>
      <c r="DH17" s="21"/>
      <c r="DI17" s="21" t="s">
        <v>24</v>
      </c>
      <c r="DJ17" s="21" t="s">
        <v>265</v>
      </c>
      <c r="DK17" s="337">
        <v>0</v>
      </c>
      <c r="DL17" s="21" t="s">
        <v>184</v>
      </c>
      <c r="DM17" s="338">
        <v>3</v>
      </c>
      <c r="DN17" s="21" t="s">
        <v>1407</v>
      </c>
      <c r="DO17" s="21"/>
      <c r="DP17" s="21"/>
      <c r="DQ17" s="343">
        <v>20</v>
      </c>
      <c r="DR17" s="23" t="s">
        <v>264</v>
      </c>
      <c r="DS17" s="410">
        <v>0.72916666666666663</v>
      </c>
      <c r="DT17" s="23"/>
      <c r="DU17" s="23" t="s">
        <v>6</v>
      </c>
      <c r="DV17" s="23" t="s">
        <v>265</v>
      </c>
      <c r="DW17" s="343">
        <v>4</v>
      </c>
      <c r="DX17" s="23" t="s">
        <v>184</v>
      </c>
      <c r="DY17" s="345">
        <v>0</v>
      </c>
      <c r="DZ17" s="23" t="s">
        <v>1406</v>
      </c>
      <c r="EA17" s="23"/>
      <c r="EB17" s="23"/>
      <c r="EC17" s="350">
        <v>21</v>
      </c>
      <c r="ED17" s="26" t="s">
        <v>262</v>
      </c>
      <c r="EE17" s="423">
        <v>0.58333333333333337</v>
      </c>
      <c r="EF17" s="26"/>
      <c r="EG17" s="26" t="s">
        <v>32</v>
      </c>
      <c r="EH17" s="26" t="s">
        <v>265</v>
      </c>
      <c r="EI17" s="350">
        <v>3</v>
      </c>
      <c r="EJ17" s="26" t="s">
        <v>184</v>
      </c>
      <c r="EK17" s="351">
        <v>0</v>
      </c>
      <c r="EL17" s="26" t="s">
        <v>1406</v>
      </c>
      <c r="EM17" s="26"/>
      <c r="EN17" s="26"/>
      <c r="EO17" s="360">
        <v>20</v>
      </c>
      <c r="EP17" s="28" t="s">
        <v>264</v>
      </c>
      <c r="EQ17" s="422">
        <v>0.625</v>
      </c>
      <c r="ER17" s="28"/>
      <c r="ES17" s="28" t="s">
        <v>67</v>
      </c>
      <c r="ET17" s="28" t="s">
        <v>263</v>
      </c>
      <c r="EU17" s="360">
        <v>1</v>
      </c>
      <c r="EV17" s="28" t="s">
        <v>184</v>
      </c>
      <c r="EW17" s="358">
        <v>4</v>
      </c>
      <c r="EX17" s="28" t="s">
        <v>1407</v>
      </c>
      <c r="EY17" s="28"/>
      <c r="EZ17" s="28"/>
      <c r="FA17" s="367">
        <v>20</v>
      </c>
      <c r="FB17" s="30" t="s">
        <v>264</v>
      </c>
      <c r="FC17" s="416">
        <v>0.625</v>
      </c>
      <c r="FD17" s="30"/>
      <c r="FE17" s="30" t="s">
        <v>364</v>
      </c>
      <c r="FF17" s="30" t="s">
        <v>265</v>
      </c>
      <c r="FG17" s="367">
        <v>3</v>
      </c>
      <c r="FH17" s="30" t="s">
        <v>184</v>
      </c>
      <c r="FI17" s="365">
        <v>3</v>
      </c>
      <c r="FJ17" s="30" t="s">
        <v>1409</v>
      </c>
      <c r="FK17" s="30"/>
      <c r="FL17" s="30"/>
      <c r="FM17" s="469">
        <v>20</v>
      </c>
      <c r="FN17" s="458" t="s">
        <v>264</v>
      </c>
      <c r="FO17" s="470">
        <v>0.625</v>
      </c>
      <c r="FP17" s="458"/>
      <c r="FQ17" s="458" t="s">
        <v>61</v>
      </c>
      <c r="FR17" s="458" t="s">
        <v>265</v>
      </c>
      <c r="FS17" s="469">
        <v>2</v>
      </c>
      <c r="FT17" s="458" t="s">
        <v>184</v>
      </c>
      <c r="FU17" s="471">
        <v>1</v>
      </c>
      <c r="FV17" s="458" t="s">
        <v>1406</v>
      </c>
      <c r="FW17" s="458"/>
      <c r="FX17" s="458"/>
      <c r="FY17" s="296">
        <v>20</v>
      </c>
      <c r="FZ17" s="6" t="s">
        <v>264</v>
      </c>
      <c r="GA17" s="409">
        <v>0.625</v>
      </c>
      <c r="GB17" s="6"/>
      <c r="GC17" s="6" t="s">
        <v>967</v>
      </c>
      <c r="GD17" s="6" t="s">
        <v>263</v>
      </c>
      <c r="GE17" s="296">
        <v>1</v>
      </c>
      <c r="GF17" s="6" t="s">
        <v>184</v>
      </c>
      <c r="GG17" s="298">
        <v>2</v>
      </c>
      <c r="GH17" s="6" t="s">
        <v>1407</v>
      </c>
      <c r="GI17" s="6"/>
      <c r="GJ17" s="6"/>
      <c r="GK17" s="372">
        <v>21</v>
      </c>
      <c r="GL17" s="34" t="s">
        <v>262</v>
      </c>
      <c r="GM17" s="412">
        <v>0.6875</v>
      </c>
      <c r="GN17" s="34"/>
      <c r="GO17" s="34" t="s">
        <v>818</v>
      </c>
      <c r="GP17" s="34" t="s">
        <v>265</v>
      </c>
      <c r="GQ17" s="372">
        <v>2</v>
      </c>
      <c r="GR17" s="34" t="s">
        <v>184</v>
      </c>
      <c r="GS17" s="374">
        <v>1</v>
      </c>
      <c r="GT17" s="34" t="s">
        <v>1406</v>
      </c>
      <c r="GU17" s="34"/>
      <c r="GV17" s="34"/>
      <c r="GW17" s="477">
        <v>20</v>
      </c>
      <c r="GX17" s="36" t="s">
        <v>264</v>
      </c>
      <c r="GY17" s="478">
        <v>0.625</v>
      </c>
      <c r="GZ17" s="36"/>
      <c r="HA17" s="36" t="s">
        <v>49</v>
      </c>
      <c r="HB17" s="36" t="s">
        <v>265</v>
      </c>
      <c r="HC17" s="477">
        <v>4</v>
      </c>
      <c r="HD17" s="36" t="s">
        <v>184</v>
      </c>
      <c r="HE17" s="479">
        <v>1</v>
      </c>
      <c r="HF17" s="36" t="s">
        <v>1406</v>
      </c>
      <c r="HG17" s="36"/>
      <c r="HH17" s="36"/>
      <c r="HI17" s="379">
        <v>20</v>
      </c>
      <c r="HJ17" s="38" t="s">
        <v>264</v>
      </c>
      <c r="HK17" s="415">
        <v>0.625</v>
      </c>
      <c r="HL17" s="38"/>
      <c r="HM17" s="38" t="s">
        <v>74</v>
      </c>
      <c r="HN17" s="38" t="s">
        <v>263</v>
      </c>
      <c r="HO17" s="379">
        <v>0</v>
      </c>
      <c r="HP17" s="38" t="s">
        <v>184</v>
      </c>
      <c r="HQ17" s="381">
        <v>1</v>
      </c>
      <c r="HR17" s="38" t="s">
        <v>1407</v>
      </c>
      <c r="HS17" s="38"/>
      <c r="HT17" s="38"/>
      <c r="HU17" s="385">
        <v>20</v>
      </c>
      <c r="HV17" s="40" t="s">
        <v>264</v>
      </c>
      <c r="HW17" s="419">
        <v>0.625</v>
      </c>
      <c r="HX17" s="40"/>
      <c r="HY17" s="40" t="s">
        <v>70</v>
      </c>
      <c r="HZ17" s="40" t="s">
        <v>265</v>
      </c>
      <c r="IA17" s="385">
        <v>1</v>
      </c>
      <c r="IB17" s="40" t="s">
        <v>184</v>
      </c>
      <c r="IC17" s="387">
        <v>0</v>
      </c>
      <c r="ID17" s="40" t="s">
        <v>1406</v>
      </c>
      <c r="IE17" s="40"/>
      <c r="IF17" s="40"/>
    </row>
    <row r="18" spans="1:243" x14ac:dyDescent="0.4">
      <c r="A18" s="296">
        <v>27</v>
      </c>
      <c r="B18" s="6" t="s">
        <v>264</v>
      </c>
      <c r="C18" s="409">
        <v>0.52083333333333337</v>
      </c>
      <c r="D18" s="6"/>
      <c r="E18" s="6" t="s">
        <v>53</v>
      </c>
      <c r="F18" s="6" t="s">
        <v>265</v>
      </c>
      <c r="G18" s="296">
        <v>2</v>
      </c>
      <c r="H18" s="6" t="s">
        <v>184</v>
      </c>
      <c r="I18" s="298">
        <v>0</v>
      </c>
      <c r="J18" s="6" t="s">
        <v>1406</v>
      </c>
      <c r="K18" s="6"/>
      <c r="L18" s="6"/>
      <c r="M18" s="306">
        <v>27</v>
      </c>
      <c r="N18" s="9" t="s">
        <v>264</v>
      </c>
      <c r="O18" s="420">
        <v>0.625</v>
      </c>
      <c r="P18" s="9"/>
      <c r="Q18" s="9" t="s">
        <v>28</v>
      </c>
      <c r="R18" s="9" t="s">
        <v>263</v>
      </c>
      <c r="S18" s="306">
        <v>2</v>
      </c>
      <c r="T18" s="9" t="s">
        <v>184</v>
      </c>
      <c r="U18" s="304">
        <v>1</v>
      </c>
      <c r="V18" s="9" t="s">
        <v>1406</v>
      </c>
      <c r="W18" s="9"/>
      <c r="X18" s="9"/>
      <c r="Y18" s="462">
        <v>28</v>
      </c>
      <c r="Z18" s="456" t="s">
        <v>262</v>
      </c>
      <c r="AA18" s="463">
        <v>0.58333333333333337</v>
      </c>
      <c r="AB18" s="456"/>
      <c r="AC18" s="456" t="s">
        <v>32</v>
      </c>
      <c r="AD18" s="456" t="s">
        <v>265</v>
      </c>
      <c r="AE18" s="462">
        <v>1</v>
      </c>
      <c r="AF18" s="456" t="s">
        <v>184</v>
      </c>
      <c r="AG18" s="464">
        <v>0</v>
      </c>
      <c r="AH18" s="456" t="s">
        <v>1406</v>
      </c>
      <c r="AI18" s="456"/>
      <c r="AJ18" s="456"/>
      <c r="AK18" s="312">
        <v>27</v>
      </c>
      <c r="AL18" s="11" t="s">
        <v>264</v>
      </c>
      <c r="AM18" s="417">
        <v>0.72916666666666663</v>
      </c>
      <c r="AN18" s="11"/>
      <c r="AO18" s="11" t="s">
        <v>818</v>
      </c>
      <c r="AP18" s="11" t="s">
        <v>265</v>
      </c>
      <c r="AQ18" s="312">
        <v>0</v>
      </c>
      <c r="AR18" s="11" t="s">
        <v>184</v>
      </c>
      <c r="AS18" s="311">
        <v>0</v>
      </c>
      <c r="AT18" s="11" t="s">
        <v>1409</v>
      </c>
      <c r="AU18" s="11"/>
      <c r="AV18" s="11"/>
      <c r="AW18" s="319" t="s">
        <v>81</v>
      </c>
      <c r="AX18" s="13"/>
      <c r="AY18" s="421"/>
      <c r="AZ18" s="13"/>
      <c r="BA18" s="13"/>
      <c r="BB18" s="13"/>
      <c r="BC18" s="316"/>
      <c r="BD18" s="13"/>
      <c r="BE18" s="317"/>
      <c r="BF18" s="13"/>
      <c r="BG18" s="13"/>
      <c r="BH18" s="13"/>
      <c r="BI18" s="323">
        <v>28</v>
      </c>
      <c r="BJ18" s="15" t="s">
        <v>262</v>
      </c>
      <c r="BK18" s="418">
        <v>0.6875</v>
      </c>
      <c r="BL18" s="15"/>
      <c r="BM18" s="15" t="s">
        <v>49</v>
      </c>
      <c r="BN18" s="15" t="s">
        <v>265</v>
      </c>
      <c r="BO18" s="323">
        <v>1</v>
      </c>
      <c r="BP18" s="15" t="s">
        <v>184</v>
      </c>
      <c r="BQ18" s="325">
        <v>1</v>
      </c>
      <c r="BR18" s="15" t="s">
        <v>1409</v>
      </c>
      <c r="BS18" s="15"/>
      <c r="BT18" s="15"/>
      <c r="BU18" s="446">
        <v>27</v>
      </c>
      <c r="BV18" s="18" t="s">
        <v>264</v>
      </c>
      <c r="BW18" s="447">
        <v>0.625</v>
      </c>
      <c r="BX18" s="18"/>
      <c r="BY18" s="18" t="s">
        <v>10</v>
      </c>
      <c r="BZ18" s="18" t="s">
        <v>265</v>
      </c>
      <c r="CA18" s="446">
        <v>1</v>
      </c>
      <c r="CB18" s="18" t="s">
        <v>184</v>
      </c>
      <c r="CC18" s="448">
        <v>2</v>
      </c>
      <c r="CD18" s="18" t="s">
        <v>1407</v>
      </c>
      <c r="CE18" s="18"/>
      <c r="CF18" s="18"/>
      <c r="CG18" s="330">
        <v>28</v>
      </c>
      <c r="CH18" s="19" t="s">
        <v>262</v>
      </c>
      <c r="CI18" s="413">
        <v>0.58333333333333337</v>
      </c>
      <c r="CJ18" s="19"/>
      <c r="CK18" s="19" t="s">
        <v>364</v>
      </c>
      <c r="CL18" s="19" t="s">
        <v>263</v>
      </c>
      <c r="CM18" s="330">
        <v>0</v>
      </c>
      <c r="CN18" s="19" t="s">
        <v>184</v>
      </c>
      <c r="CO18" s="332">
        <v>1</v>
      </c>
      <c r="CP18" s="19" t="s">
        <v>1407</v>
      </c>
      <c r="CQ18" s="19"/>
      <c r="CR18" s="19"/>
      <c r="CS18" s="403">
        <v>27</v>
      </c>
      <c r="CT18" s="390" t="s">
        <v>264</v>
      </c>
      <c r="CU18" s="411">
        <v>0.72916666666666663</v>
      </c>
      <c r="CV18" s="390"/>
      <c r="CW18" s="390" t="s">
        <v>16</v>
      </c>
      <c r="CX18" s="390" t="s">
        <v>263</v>
      </c>
      <c r="CY18" s="403">
        <v>0</v>
      </c>
      <c r="CZ18" s="390" t="s">
        <v>184</v>
      </c>
      <c r="DA18" s="405">
        <v>0</v>
      </c>
      <c r="DB18" s="390" t="s">
        <v>1409</v>
      </c>
      <c r="DC18" s="390"/>
      <c r="DD18" s="390"/>
      <c r="DE18" s="337">
        <v>28</v>
      </c>
      <c r="DF18" s="21" t="s">
        <v>262</v>
      </c>
      <c r="DG18" s="414">
        <v>0.58333333333333337</v>
      </c>
      <c r="DH18" s="21"/>
      <c r="DI18" s="21" t="s">
        <v>67</v>
      </c>
      <c r="DJ18" s="21" t="s">
        <v>265</v>
      </c>
      <c r="DK18" s="337">
        <v>4</v>
      </c>
      <c r="DL18" s="21" t="s">
        <v>184</v>
      </c>
      <c r="DM18" s="338">
        <v>2</v>
      </c>
      <c r="DN18" s="21" t="s">
        <v>1406</v>
      </c>
      <c r="DO18" s="21"/>
      <c r="DP18" s="21"/>
      <c r="DQ18" s="343">
        <v>27</v>
      </c>
      <c r="DR18" s="23" t="s">
        <v>264</v>
      </c>
      <c r="DS18" s="410">
        <v>0.625</v>
      </c>
      <c r="DT18" s="23"/>
      <c r="DU18" s="23" t="s">
        <v>61</v>
      </c>
      <c r="DV18" s="23" t="s">
        <v>265</v>
      </c>
      <c r="DW18" s="343">
        <v>4</v>
      </c>
      <c r="DX18" s="23" t="s">
        <v>184</v>
      </c>
      <c r="DY18" s="345">
        <v>0</v>
      </c>
      <c r="DZ18" s="23" t="s">
        <v>1406</v>
      </c>
      <c r="EA18" s="23"/>
      <c r="EB18" s="23"/>
      <c r="EC18" s="350">
        <v>28</v>
      </c>
      <c r="ED18" s="26" t="s">
        <v>262</v>
      </c>
      <c r="EE18" s="423">
        <v>0.58333333333333337</v>
      </c>
      <c r="EF18" s="26"/>
      <c r="EG18" s="26" t="s">
        <v>70</v>
      </c>
      <c r="EH18" s="26" t="s">
        <v>265</v>
      </c>
      <c r="EI18" s="350">
        <v>2</v>
      </c>
      <c r="EJ18" s="26" t="s">
        <v>184</v>
      </c>
      <c r="EK18" s="351">
        <v>1</v>
      </c>
      <c r="EL18" s="26" t="s">
        <v>1406</v>
      </c>
      <c r="EM18" s="26"/>
      <c r="EN18" s="26"/>
      <c r="EO18" s="360">
        <v>28</v>
      </c>
      <c r="EP18" s="28" t="s">
        <v>262</v>
      </c>
      <c r="EQ18" s="422">
        <v>0.6875</v>
      </c>
      <c r="ER18" s="28"/>
      <c r="ES18" s="28" t="s">
        <v>24</v>
      </c>
      <c r="ET18" s="28" t="s">
        <v>263</v>
      </c>
      <c r="EU18" s="360">
        <v>1</v>
      </c>
      <c r="EV18" s="28" t="s">
        <v>184</v>
      </c>
      <c r="EW18" s="358">
        <v>1</v>
      </c>
      <c r="EX18" s="28" t="s">
        <v>1409</v>
      </c>
      <c r="EY18" s="28"/>
      <c r="EZ18" s="28"/>
      <c r="FA18" s="367">
        <v>27</v>
      </c>
      <c r="FB18" s="30" t="s">
        <v>264</v>
      </c>
      <c r="FC18" s="416">
        <v>0.52083333333333337</v>
      </c>
      <c r="FD18" s="30"/>
      <c r="FE18" s="30" t="s">
        <v>6</v>
      </c>
      <c r="FF18" s="30" t="s">
        <v>263</v>
      </c>
      <c r="FG18" s="367">
        <v>0</v>
      </c>
      <c r="FH18" s="30" t="s">
        <v>184</v>
      </c>
      <c r="FI18" s="365">
        <v>2</v>
      </c>
      <c r="FJ18" s="30" t="s">
        <v>1407</v>
      </c>
      <c r="FK18" s="30"/>
      <c r="FL18" s="30"/>
      <c r="FM18" s="469">
        <v>27</v>
      </c>
      <c r="FN18" s="458" t="s">
        <v>264</v>
      </c>
      <c r="FO18" s="470">
        <v>0.625</v>
      </c>
      <c r="FP18" s="458"/>
      <c r="FQ18" s="458" t="s">
        <v>74</v>
      </c>
      <c r="FR18" s="458" t="s">
        <v>265</v>
      </c>
      <c r="FS18" s="469">
        <v>0</v>
      </c>
      <c r="FT18" s="458" t="s">
        <v>184</v>
      </c>
      <c r="FU18" s="471">
        <v>0</v>
      </c>
      <c r="FV18" s="458" t="s">
        <v>1409</v>
      </c>
      <c r="FW18" s="458"/>
      <c r="FX18" s="458"/>
      <c r="FY18" s="296">
        <v>27</v>
      </c>
      <c r="FZ18" s="6" t="s">
        <v>264</v>
      </c>
      <c r="GA18" s="409">
        <v>0.625</v>
      </c>
      <c r="GB18" s="6"/>
      <c r="GC18" s="6" t="s">
        <v>41</v>
      </c>
      <c r="GD18" s="6" t="s">
        <v>263</v>
      </c>
      <c r="GE18" s="296">
        <v>0</v>
      </c>
      <c r="GF18" s="6" t="s">
        <v>184</v>
      </c>
      <c r="GG18" s="298">
        <v>4</v>
      </c>
      <c r="GH18" s="6" t="s">
        <v>1407</v>
      </c>
      <c r="GI18" s="6"/>
      <c r="GJ18" s="6"/>
      <c r="GK18" s="375" t="s">
        <v>81</v>
      </c>
      <c r="GL18" s="34"/>
      <c r="GM18" s="412"/>
      <c r="GN18" s="34"/>
      <c r="GO18" s="34"/>
      <c r="GP18" s="34"/>
      <c r="GQ18" s="372"/>
      <c r="GR18" s="34"/>
      <c r="GS18" s="374"/>
      <c r="GT18" s="34"/>
      <c r="GU18" s="34"/>
      <c r="GV18" s="34"/>
      <c r="GW18" s="477">
        <v>28</v>
      </c>
      <c r="GX18" s="36" t="s">
        <v>262</v>
      </c>
      <c r="GY18" s="478">
        <v>0.58333333333333337</v>
      </c>
      <c r="GZ18" s="36"/>
      <c r="HA18" s="36" t="s">
        <v>36</v>
      </c>
      <c r="HB18" s="36" t="s">
        <v>263</v>
      </c>
      <c r="HC18" s="477">
        <v>2</v>
      </c>
      <c r="HD18" s="36" t="s">
        <v>184</v>
      </c>
      <c r="HE18" s="479">
        <v>4</v>
      </c>
      <c r="HF18" s="36" t="s">
        <v>1407</v>
      </c>
      <c r="HG18" s="36"/>
      <c r="HH18" s="36"/>
      <c r="HI18" s="379">
        <v>28</v>
      </c>
      <c r="HJ18" s="38" t="s">
        <v>262</v>
      </c>
      <c r="HK18" s="415">
        <v>0.58333333333333337</v>
      </c>
      <c r="HL18" s="38"/>
      <c r="HM18" s="38" t="s">
        <v>45</v>
      </c>
      <c r="HN18" s="38" t="s">
        <v>263</v>
      </c>
      <c r="HO18" s="379">
        <v>1</v>
      </c>
      <c r="HP18" s="38" t="s">
        <v>184</v>
      </c>
      <c r="HQ18" s="381">
        <v>2</v>
      </c>
      <c r="HR18" s="38" t="s">
        <v>1407</v>
      </c>
      <c r="HS18" s="38"/>
      <c r="HT18" s="38"/>
      <c r="HU18" s="385">
        <v>27</v>
      </c>
      <c r="HV18" s="40" t="s">
        <v>264</v>
      </c>
      <c r="HW18" s="419">
        <v>0.625</v>
      </c>
      <c r="HX18" s="40"/>
      <c r="HY18" s="40" t="s">
        <v>967</v>
      </c>
      <c r="HZ18" s="40" t="s">
        <v>263</v>
      </c>
      <c r="IA18" s="385">
        <v>0</v>
      </c>
      <c r="IB18" s="40" t="s">
        <v>184</v>
      </c>
      <c r="IC18" s="387">
        <v>0</v>
      </c>
      <c r="ID18" s="40" t="s">
        <v>1409</v>
      </c>
      <c r="IE18" s="40"/>
      <c r="IF18" s="40"/>
    </row>
    <row r="19" spans="1:243" x14ac:dyDescent="0.4">
      <c r="A19" s="299" t="s">
        <v>81</v>
      </c>
      <c r="B19" s="6"/>
      <c r="C19" s="409"/>
      <c r="D19" s="6"/>
      <c r="E19" s="6"/>
      <c r="F19" s="6"/>
      <c r="G19" s="296"/>
      <c r="H19" s="6"/>
      <c r="I19" s="298"/>
      <c r="J19" s="6"/>
      <c r="K19" s="6"/>
      <c r="L19" s="6"/>
      <c r="M19" s="307" t="s">
        <v>81</v>
      </c>
      <c r="N19" s="9"/>
      <c r="O19" s="420"/>
      <c r="P19" s="9"/>
      <c r="Q19" s="9"/>
      <c r="R19" s="9"/>
      <c r="S19" s="306"/>
      <c r="T19" s="9"/>
      <c r="U19" s="304"/>
      <c r="V19" s="9"/>
      <c r="W19" s="9"/>
      <c r="X19" s="9"/>
      <c r="Y19" s="465" t="s">
        <v>81</v>
      </c>
      <c r="Z19" s="456"/>
      <c r="AA19" s="463"/>
      <c r="AB19" s="456"/>
      <c r="AC19" s="456"/>
      <c r="AD19" s="456"/>
      <c r="AE19" s="462"/>
      <c r="AF19" s="456"/>
      <c r="AG19" s="464"/>
      <c r="AH19" s="456"/>
      <c r="AI19" s="456"/>
      <c r="AJ19" s="456"/>
      <c r="AK19" s="313" t="s">
        <v>81</v>
      </c>
      <c r="AL19" s="11"/>
      <c r="AM19" s="417"/>
      <c r="AN19" s="11"/>
      <c r="AO19" s="11"/>
      <c r="AP19" s="11"/>
      <c r="AQ19" s="312"/>
      <c r="AR19" s="11"/>
      <c r="AS19" s="311"/>
      <c r="AT19" s="11"/>
      <c r="AU19" s="11"/>
      <c r="AV19" s="11"/>
      <c r="AW19" s="316">
        <v>1</v>
      </c>
      <c r="AX19" s="317" t="s">
        <v>267</v>
      </c>
      <c r="AY19" s="421">
        <v>0.8125</v>
      </c>
      <c r="AZ19" s="13"/>
      <c r="BA19" s="13" t="s">
        <v>74</v>
      </c>
      <c r="BB19" s="13" t="s">
        <v>263</v>
      </c>
      <c r="BC19" s="316">
        <v>0</v>
      </c>
      <c r="BD19" s="13" t="s">
        <v>184</v>
      </c>
      <c r="BE19" s="317">
        <v>0</v>
      </c>
      <c r="BF19" s="13" t="s">
        <v>1409</v>
      </c>
      <c r="BG19" s="13"/>
      <c r="BH19" s="13"/>
      <c r="BI19" s="326" t="s">
        <v>81</v>
      </c>
      <c r="BJ19" s="15"/>
      <c r="BK19" s="418"/>
      <c r="BL19" s="15"/>
      <c r="BM19" s="15"/>
      <c r="BN19" s="15"/>
      <c r="BO19" s="323"/>
      <c r="BP19" s="15"/>
      <c r="BQ19" s="325"/>
      <c r="BR19" s="15"/>
      <c r="BS19" s="15"/>
      <c r="BT19" s="15"/>
      <c r="BU19" s="446">
        <v>30</v>
      </c>
      <c r="BV19" s="18" t="s">
        <v>268</v>
      </c>
      <c r="BW19" s="447">
        <v>0.84375</v>
      </c>
      <c r="BX19" s="18"/>
      <c r="BY19" s="18" t="s">
        <v>818</v>
      </c>
      <c r="BZ19" s="18" t="s">
        <v>263</v>
      </c>
      <c r="CA19" s="446">
        <v>0</v>
      </c>
      <c r="CB19" s="18" t="s">
        <v>184</v>
      </c>
      <c r="CC19" s="448">
        <v>1</v>
      </c>
      <c r="CD19" s="18" t="s">
        <v>1407</v>
      </c>
      <c r="CE19" s="18"/>
      <c r="CF19" s="18"/>
      <c r="CG19" s="333" t="s">
        <v>81</v>
      </c>
      <c r="CH19" s="19"/>
      <c r="CI19" s="413"/>
      <c r="CJ19" s="19"/>
      <c r="CK19" s="19"/>
      <c r="CL19" s="19"/>
      <c r="CM19" s="330"/>
      <c r="CN19" s="19"/>
      <c r="CO19" s="332"/>
      <c r="CP19" s="19"/>
      <c r="CQ19" s="19"/>
      <c r="CR19" s="19"/>
      <c r="CS19" s="403">
        <v>30</v>
      </c>
      <c r="CT19" s="390" t="s">
        <v>268</v>
      </c>
      <c r="CU19" s="411">
        <v>0.84375</v>
      </c>
      <c r="CV19" s="390"/>
      <c r="CW19" s="390" t="s">
        <v>28</v>
      </c>
      <c r="CX19" s="390" t="s">
        <v>265</v>
      </c>
      <c r="CY19" s="403">
        <v>1</v>
      </c>
      <c r="CZ19" s="390" t="s">
        <v>184</v>
      </c>
      <c r="DA19" s="405">
        <v>0</v>
      </c>
      <c r="DB19" s="390" t="s">
        <v>1406</v>
      </c>
      <c r="DC19" s="390"/>
      <c r="DD19" s="390"/>
      <c r="DE19" s="339" t="s">
        <v>81</v>
      </c>
      <c r="DF19" s="21"/>
      <c r="DG19" s="414"/>
      <c r="DH19" s="21"/>
      <c r="DI19" s="21"/>
      <c r="DJ19" s="21"/>
      <c r="DK19" s="337"/>
      <c r="DL19" s="21"/>
      <c r="DM19" s="338"/>
      <c r="DN19" s="21"/>
      <c r="DO19" s="21"/>
      <c r="DP19" s="21"/>
      <c r="DQ19" s="346" t="s">
        <v>81</v>
      </c>
      <c r="DR19" s="23"/>
      <c r="DS19" s="410"/>
      <c r="DT19" s="23"/>
      <c r="DU19" s="23"/>
      <c r="DV19" s="23"/>
      <c r="DW19" s="343"/>
      <c r="DX19" s="23"/>
      <c r="DY19" s="345"/>
      <c r="DZ19" s="23"/>
      <c r="EA19" s="23"/>
      <c r="EB19" s="23"/>
      <c r="EC19" s="353" t="s">
        <v>81</v>
      </c>
      <c r="ED19" s="26"/>
      <c r="EE19" s="423"/>
      <c r="EF19" s="26"/>
      <c r="EG19" s="26"/>
      <c r="EH19" s="26"/>
      <c r="EI19" s="350"/>
      <c r="EJ19" s="26"/>
      <c r="EK19" s="351"/>
      <c r="EL19" s="26"/>
      <c r="EM19" s="26"/>
      <c r="EN19" s="26"/>
      <c r="EO19" s="361" t="s">
        <v>81</v>
      </c>
      <c r="EP19" s="28"/>
      <c r="EQ19" s="422"/>
      <c r="ER19" s="28"/>
      <c r="ES19" s="28"/>
      <c r="ET19" s="28"/>
      <c r="EU19" s="360"/>
      <c r="EV19" s="28"/>
      <c r="EW19" s="358"/>
      <c r="EX19" s="28"/>
      <c r="EY19" s="28"/>
      <c r="EZ19" s="28"/>
      <c r="FA19" s="367">
        <v>30</v>
      </c>
      <c r="FB19" s="30" t="s">
        <v>268</v>
      </c>
      <c r="FC19" s="416">
        <v>0.8125</v>
      </c>
      <c r="FD19" s="30"/>
      <c r="FE19" s="30" t="s">
        <v>967</v>
      </c>
      <c r="FF19" s="30" t="s">
        <v>265</v>
      </c>
      <c r="FG19" s="367">
        <v>1</v>
      </c>
      <c r="FH19" s="30" t="s">
        <v>184</v>
      </c>
      <c r="FI19" s="365">
        <v>1</v>
      </c>
      <c r="FJ19" s="30" t="s">
        <v>1409</v>
      </c>
      <c r="FK19" s="30"/>
      <c r="FL19" s="30"/>
      <c r="FM19" s="469">
        <v>30</v>
      </c>
      <c r="FN19" s="458" t="s">
        <v>268</v>
      </c>
      <c r="FO19" s="470">
        <v>0.8125</v>
      </c>
      <c r="FP19" s="458"/>
      <c r="FQ19" s="458" t="s">
        <v>53</v>
      </c>
      <c r="FR19" s="458" t="s">
        <v>263</v>
      </c>
      <c r="FS19" s="469">
        <v>1</v>
      </c>
      <c r="FT19" s="458" t="s">
        <v>184</v>
      </c>
      <c r="FU19" s="471">
        <v>1</v>
      </c>
      <c r="FV19" s="458" t="s">
        <v>1409</v>
      </c>
      <c r="FW19" s="458"/>
      <c r="FX19" s="458"/>
      <c r="FY19" s="299" t="s">
        <v>81</v>
      </c>
      <c r="FZ19" s="6"/>
      <c r="GA19" s="409"/>
      <c r="GB19" s="6"/>
      <c r="GC19" s="6"/>
      <c r="GD19" s="6"/>
      <c r="GE19" s="296"/>
      <c r="GF19" s="6"/>
      <c r="GG19" s="298"/>
      <c r="GH19" s="6"/>
      <c r="GI19" s="6"/>
      <c r="GJ19" s="6"/>
      <c r="GK19" s="372">
        <v>2</v>
      </c>
      <c r="GL19" s="374" t="s">
        <v>1435</v>
      </c>
      <c r="GM19" s="412">
        <v>0.8125</v>
      </c>
      <c r="GN19" s="34"/>
      <c r="GO19" s="34" t="s">
        <v>364</v>
      </c>
      <c r="GP19" s="34" t="s">
        <v>265</v>
      </c>
      <c r="GQ19" s="372">
        <v>2</v>
      </c>
      <c r="GR19" s="34" t="s">
        <v>184</v>
      </c>
      <c r="GS19" s="374">
        <v>0</v>
      </c>
      <c r="GT19" s="34" t="s">
        <v>1406</v>
      </c>
      <c r="GU19" s="34"/>
      <c r="GV19" s="34"/>
      <c r="GW19" s="480" t="s">
        <v>81</v>
      </c>
      <c r="GX19" s="36"/>
      <c r="GY19" s="478"/>
      <c r="GZ19" s="36"/>
      <c r="HA19" s="36"/>
      <c r="HB19" s="36"/>
      <c r="HC19" s="477"/>
      <c r="HD19" s="36"/>
      <c r="HE19" s="479"/>
      <c r="HF19" s="36"/>
      <c r="HG19" s="36"/>
      <c r="HH19" s="36"/>
      <c r="HI19" s="382" t="s">
        <v>81</v>
      </c>
      <c r="HJ19" s="38"/>
      <c r="HK19" s="415"/>
      <c r="HL19" s="38"/>
      <c r="HM19" s="38"/>
      <c r="HN19" s="38"/>
      <c r="HO19" s="379"/>
      <c r="HP19" s="38"/>
      <c r="HQ19" s="381"/>
      <c r="HR19" s="38"/>
      <c r="HS19" s="38"/>
      <c r="HT19" s="38"/>
      <c r="HU19" s="388" t="s">
        <v>81</v>
      </c>
      <c r="HV19" s="40"/>
      <c r="HW19" s="419"/>
      <c r="HX19" s="40"/>
      <c r="HY19" s="40"/>
      <c r="HZ19" s="40"/>
      <c r="IA19" s="385"/>
      <c r="IB19" s="40"/>
      <c r="IC19" s="387"/>
      <c r="ID19" s="40"/>
      <c r="IE19" s="40"/>
      <c r="IF19" s="40"/>
    </row>
    <row r="20" spans="1:243" x14ac:dyDescent="0.4">
      <c r="A20" s="296">
        <v>2</v>
      </c>
      <c r="B20" s="6" t="s">
        <v>1435</v>
      </c>
      <c r="C20" s="409">
        <v>0.84375</v>
      </c>
      <c r="D20" s="6"/>
      <c r="E20" s="6" t="s">
        <v>49</v>
      </c>
      <c r="F20" s="6" t="s">
        <v>263</v>
      </c>
      <c r="G20" s="296">
        <v>2</v>
      </c>
      <c r="H20" s="6" t="s">
        <v>184</v>
      </c>
      <c r="I20" s="298">
        <v>3</v>
      </c>
      <c r="J20" s="6" t="s">
        <v>1407</v>
      </c>
      <c r="K20" s="6"/>
      <c r="L20" s="6"/>
      <c r="M20" s="306">
        <v>1</v>
      </c>
      <c r="N20" s="9" t="s">
        <v>267</v>
      </c>
      <c r="O20" s="420">
        <v>0.84375</v>
      </c>
      <c r="P20" s="9"/>
      <c r="Q20" s="9" t="s">
        <v>45</v>
      </c>
      <c r="R20" s="9" t="s">
        <v>265</v>
      </c>
      <c r="S20" s="306">
        <v>1</v>
      </c>
      <c r="T20" s="9" t="s">
        <v>184</v>
      </c>
      <c r="U20" s="304">
        <v>2</v>
      </c>
      <c r="V20" s="9" t="s">
        <v>1407</v>
      </c>
      <c r="W20" s="9"/>
      <c r="X20" s="9"/>
      <c r="Y20" s="462">
        <v>2</v>
      </c>
      <c r="Z20" s="456" t="s">
        <v>1435</v>
      </c>
      <c r="AA20" s="463">
        <v>0.8125</v>
      </c>
      <c r="AB20" s="456"/>
      <c r="AC20" s="456" t="s">
        <v>64</v>
      </c>
      <c r="AD20" s="456" t="s">
        <v>263</v>
      </c>
      <c r="AE20" s="462">
        <v>0</v>
      </c>
      <c r="AF20" s="456" t="s">
        <v>184</v>
      </c>
      <c r="AG20" s="464">
        <v>2</v>
      </c>
      <c r="AH20" s="456" t="s">
        <v>1407</v>
      </c>
      <c r="AI20" s="456"/>
      <c r="AJ20" s="456"/>
      <c r="AK20" s="312">
        <v>1</v>
      </c>
      <c r="AL20" s="11" t="s">
        <v>267</v>
      </c>
      <c r="AM20" s="417">
        <v>0.8125</v>
      </c>
      <c r="AN20" s="11"/>
      <c r="AO20" s="11" t="s">
        <v>70</v>
      </c>
      <c r="AP20" s="11" t="s">
        <v>263</v>
      </c>
      <c r="AQ20" s="312">
        <v>1</v>
      </c>
      <c r="AR20" s="11" t="s">
        <v>184</v>
      </c>
      <c r="AS20" s="311">
        <v>1</v>
      </c>
      <c r="AT20" s="11" t="s">
        <v>1409</v>
      </c>
      <c r="AU20" s="11"/>
      <c r="AV20" s="11"/>
      <c r="AW20" s="316">
        <v>4</v>
      </c>
      <c r="AX20" s="13" t="s">
        <v>264</v>
      </c>
      <c r="AY20" s="421">
        <v>0.625</v>
      </c>
      <c r="AZ20" s="13"/>
      <c r="BA20" s="13" t="s">
        <v>53</v>
      </c>
      <c r="BB20" s="13" t="s">
        <v>263</v>
      </c>
      <c r="BC20" s="316">
        <v>0</v>
      </c>
      <c r="BD20" s="13" t="s">
        <v>184</v>
      </c>
      <c r="BE20" s="317">
        <v>1</v>
      </c>
      <c r="BF20" s="13" t="s">
        <v>1407</v>
      </c>
      <c r="BG20" s="13"/>
      <c r="BH20" s="13"/>
      <c r="BI20" s="323">
        <v>1</v>
      </c>
      <c r="BJ20" s="15" t="s">
        <v>267</v>
      </c>
      <c r="BK20" s="418">
        <v>0.8125</v>
      </c>
      <c r="BL20" s="15"/>
      <c r="BM20" s="15" t="s">
        <v>67</v>
      </c>
      <c r="BN20" s="15" t="s">
        <v>263</v>
      </c>
      <c r="BO20" s="323">
        <v>2</v>
      </c>
      <c r="BP20" s="15" t="s">
        <v>184</v>
      </c>
      <c r="BQ20" s="325">
        <v>1</v>
      </c>
      <c r="BR20" s="15" t="s">
        <v>1406</v>
      </c>
      <c r="BS20" s="15"/>
      <c r="BT20" s="15"/>
      <c r="BU20" s="449" t="s">
        <v>81</v>
      </c>
      <c r="BV20" s="18"/>
      <c r="BW20" s="447"/>
      <c r="BX20" s="18"/>
      <c r="BY20" s="18"/>
      <c r="BZ20" s="18"/>
      <c r="CA20" s="446"/>
      <c r="CB20" s="18"/>
      <c r="CC20" s="448"/>
      <c r="CD20" s="18"/>
      <c r="CE20" s="18"/>
      <c r="CF20" s="18"/>
      <c r="CG20" s="330">
        <v>1</v>
      </c>
      <c r="CH20" s="19" t="s">
        <v>267</v>
      </c>
      <c r="CI20" s="413">
        <v>0.84375</v>
      </c>
      <c r="CJ20" s="19"/>
      <c r="CK20" s="19" t="s">
        <v>41</v>
      </c>
      <c r="CL20" s="19" t="s">
        <v>265</v>
      </c>
      <c r="CM20" s="330">
        <v>1</v>
      </c>
      <c r="CN20" s="19" t="s">
        <v>184</v>
      </c>
      <c r="CO20" s="332">
        <v>4</v>
      </c>
      <c r="CP20" s="19" t="s">
        <v>1407</v>
      </c>
      <c r="CQ20" s="19"/>
      <c r="CR20" s="19"/>
      <c r="CS20" s="406" t="s">
        <v>81</v>
      </c>
      <c r="CT20" s="390"/>
      <c r="CU20" s="411"/>
      <c r="CV20" s="390"/>
      <c r="CW20" s="390"/>
      <c r="CX20" s="390"/>
      <c r="CY20" s="403"/>
      <c r="CZ20" s="390"/>
      <c r="DA20" s="405"/>
      <c r="DB20" s="390"/>
      <c r="DC20" s="390"/>
      <c r="DD20" s="390"/>
      <c r="DE20" s="337">
        <v>1</v>
      </c>
      <c r="DF20" s="21" t="s">
        <v>267</v>
      </c>
      <c r="DG20" s="414">
        <v>0.8125</v>
      </c>
      <c r="DH20" s="21"/>
      <c r="DI20" s="21" t="s">
        <v>61</v>
      </c>
      <c r="DJ20" s="21" t="s">
        <v>263</v>
      </c>
      <c r="DK20" s="337">
        <v>2</v>
      </c>
      <c r="DL20" s="21" t="s">
        <v>184</v>
      </c>
      <c r="DM20" s="338">
        <v>2</v>
      </c>
      <c r="DN20" s="21" t="s">
        <v>1409</v>
      </c>
      <c r="DO20" s="21"/>
      <c r="DP20" s="21"/>
      <c r="DQ20" s="343">
        <v>1</v>
      </c>
      <c r="DR20" s="23" t="s">
        <v>267</v>
      </c>
      <c r="DS20" s="410">
        <v>0.84375</v>
      </c>
      <c r="DT20" s="23"/>
      <c r="DU20" s="23" t="s">
        <v>32</v>
      </c>
      <c r="DV20" s="23" t="s">
        <v>263</v>
      </c>
      <c r="DW20" s="343">
        <v>4</v>
      </c>
      <c r="DX20" s="23" t="s">
        <v>184</v>
      </c>
      <c r="DY20" s="345">
        <v>1</v>
      </c>
      <c r="DZ20" s="23" t="s">
        <v>1406</v>
      </c>
      <c r="EA20" s="23"/>
      <c r="EB20" s="23"/>
      <c r="EC20" s="350">
        <v>1</v>
      </c>
      <c r="ED20" s="26" t="s">
        <v>267</v>
      </c>
      <c r="EE20" s="423">
        <v>0.84375</v>
      </c>
      <c r="EF20" s="26"/>
      <c r="EG20" s="26" t="s">
        <v>10</v>
      </c>
      <c r="EH20" s="26" t="s">
        <v>263</v>
      </c>
      <c r="EI20" s="350">
        <v>2</v>
      </c>
      <c r="EJ20" s="26" t="s">
        <v>184</v>
      </c>
      <c r="EK20" s="351">
        <v>1</v>
      </c>
      <c r="EL20" s="26" t="s">
        <v>1406</v>
      </c>
      <c r="EM20" s="26"/>
      <c r="EN20" s="26"/>
      <c r="EO20" s="360">
        <v>2</v>
      </c>
      <c r="EP20" s="28" t="s">
        <v>1435</v>
      </c>
      <c r="EQ20" s="422">
        <v>0.84375</v>
      </c>
      <c r="ER20" s="28"/>
      <c r="ES20" s="28" t="s">
        <v>6</v>
      </c>
      <c r="ET20" s="28" t="s">
        <v>265</v>
      </c>
      <c r="EU20" s="360">
        <v>3</v>
      </c>
      <c r="EV20" s="28" t="s">
        <v>184</v>
      </c>
      <c r="EW20" s="358">
        <v>2</v>
      </c>
      <c r="EX20" s="28" t="s">
        <v>1406</v>
      </c>
      <c r="EY20" s="28"/>
      <c r="EZ20" s="28"/>
      <c r="FA20" s="368" t="s">
        <v>81</v>
      </c>
      <c r="FB20" s="30"/>
      <c r="FC20" s="416"/>
      <c r="FD20" s="30"/>
      <c r="FE20" s="30"/>
      <c r="FF20" s="30"/>
      <c r="FG20" s="367"/>
      <c r="FH20" s="30"/>
      <c r="FI20" s="365"/>
      <c r="FJ20" s="30"/>
      <c r="FK20" s="30"/>
      <c r="FL20" s="30"/>
      <c r="FM20" s="472" t="s">
        <v>81</v>
      </c>
      <c r="FN20" s="458"/>
      <c r="FO20" s="470"/>
      <c r="FP20" s="458"/>
      <c r="FQ20" s="458"/>
      <c r="FR20" s="458"/>
      <c r="FS20" s="469"/>
      <c r="FT20" s="458"/>
      <c r="FU20" s="471"/>
      <c r="FV20" s="458"/>
      <c r="FW20" s="458"/>
      <c r="FX20" s="458"/>
      <c r="FY20" s="296">
        <v>1</v>
      </c>
      <c r="FZ20" s="6" t="s">
        <v>267</v>
      </c>
      <c r="GA20" s="409">
        <v>0.8125</v>
      </c>
      <c r="GB20" s="6"/>
      <c r="GC20" s="6" t="s">
        <v>36</v>
      </c>
      <c r="GD20" s="6" t="s">
        <v>265</v>
      </c>
      <c r="GE20" s="296">
        <v>2</v>
      </c>
      <c r="GF20" s="6" t="s">
        <v>184</v>
      </c>
      <c r="GG20" s="298">
        <v>2</v>
      </c>
      <c r="GH20" s="6" t="s">
        <v>1409</v>
      </c>
      <c r="GI20" s="6"/>
      <c r="GJ20" s="6"/>
      <c r="GK20" s="372">
        <v>5</v>
      </c>
      <c r="GL20" s="34" t="s">
        <v>262</v>
      </c>
      <c r="GM20" s="412">
        <v>0.58333333333333337</v>
      </c>
      <c r="GN20" s="34"/>
      <c r="GO20" s="34" t="s">
        <v>967</v>
      </c>
      <c r="GP20" s="34" t="s">
        <v>265</v>
      </c>
      <c r="GQ20" s="372">
        <v>3</v>
      </c>
      <c r="GR20" s="34" t="s">
        <v>184</v>
      </c>
      <c r="GS20" s="374">
        <v>0</v>
      </c>
      <c r="GT20" s="34" t="s">
        <v>1406</v>
      </c>
      <c r="GU20" s="34"/>
      <c r="GV20" s="34"/>
      <c r="GW20" s="477">
        <v>1</v>
      </c>
      <c r="GX20" s="36" t="s">
        <v>267</v>
      </c>
      <c r="GY20" s="478">
        <v>0.8125</v>
      </c>
      <c r="GZ20" s="36"/>
      <c r="HA20" s="36" t="s">
        <v>24</v>
      </c>
      <c r="HB20" s="36" t="s">
        <v>265</v>
      </c>
      <c r="HC20" s="477">
        <v>1</v>
      </c>
      <c r="HD20" s="36" t="s">
        <v>184</v>
      </c>
      <c r="HE20" s="479">
        <v>2</v>
      </c>
      <c r="HF20" s="36" t="s">
        <v>1407</v>
      </c>
      <c r="HG20" s="36"/>
      <c r="HH20" s="36"/>
      <c r="HI20" s="379">
        <v>1</v>
      </c>
      <c r="HJ20" s="38" t="s">
        <v>267</v>
      </c>
      <c r="HK20" s="415">
        <v>0.8125</v>
      </c>
      <c r="HL20" s="38"/>
      <c r="HM20" s="38" t="s">
        <v>16</v>
      </c>
      <c r="HN20" s="38" t="s">
        <v>265</v>
      </c>
      <c r="HO20" s="379">
        <v>1</v>
      </c>
      <c r="HP20" s="38" t="s">
        <v>184</v>
      </c>
      <c r="HQ20" s="381">
        <v>1</v>
      </c>
      <c r="HR20" s="38" t="s">
        <v>1409</v>
      </c>
      <c r="HS20" s="38"/>
      <c r="HT20" s="38"/>
      <c r="HU20" s="385">
        <v>1</v>
      </c>
      <c r="HV20" s="40" t="s">
        <v>267</v>
      </c>
      <c r="HW20" s="419">
        <v>0.8125</v>
      </c>
      <c r="HX20" s="40"/>
      <c r="HY20" s="40" t="s">
        <v>20</v>
      </c>
      <c r="HZ20" s="40" t="s">
        <v>265</v>
      </c>
      <c r="IA20" s="385">
        <v>0</v>
      </c>
      <c r="IB20" s="40" t="s">
        <v>184</v>
      </c>
      <c r="IC20" s="387">
        <v>0</v>
      </c>
      <c r="ID20" s="40" t="s">
        <v>1409</v>
      </c>
      <c r="IE20" s="40"/>
      <c r="IF20" s="40"/>
    </row>
    <row r="21" spans="1:243" x14ac:dyDescent="0.4">
      <c r="A21" s="296">
        <v>6</v>
      </c>
      <c r="B21" s="6" t="s">
        <v>266</v>
      </c>
      <c r="C21" s="409">
        <v>0.83333333333333337</v>
      </c>
      <c r="D21" s="6"/>
      <c r="E21" s="6" t="s">
        <v>32</v>
      </c>
      <c r="F21" s="6" t="s">
        <v>263</v>
      </c>
      <c r="G21" s="296">
        <v>1</v>
      </c>
      <c r="H21" s="6" t="s">
        <v>184</v>
      </c>
      <c r="I21" s="298">
        <v>2</v>
      </c>
      <c r="J21" s="6" t="s">
        <v>1407</v>
      </c>
      <c r="K21" s="6"/>
      <c r="L21" s="6"/>
      <c r="M21" s="306">
        <v>5</v>
      </c>
      <c r="N21" s="9" t="s">
        <v>262</v>
      </c>
      <c r="O21" s="420">
        <v>0.6875</v>
      </c>
      <c r="P21" s="9"/>
      <c r="Q21" s="9" t="s">
        <v>36</v>
      </c>
      <c r="R21" s="9" t="s">
        <v>265</v>
      </c>
      <c r="S21" s="306">
        <v>2</v>
      </c>
      <c r="T21" s="9" t="s">
        <v>184</v>
      </c>
      <c r="U21" s="304">
        <v>1</v>
      </c>
      <c r="V21" s="9" t="s">
        <v>1406</v>
      </c>
      <c r="W21" s="9"/>
      <c r="X21" s="9"/>
      <c r="Y21" s="462">
        <v>5</v>
      </c>
      <c r="Z21" s="456" t="s">
        <v>262</v>
      </c>
      <c r="AA21" s="463">
        <v>0.58333333333333337</v>
      </c>
      <c r="AB21" s="456"/>
      <c r="AC21" s="456" t="s">
        <v>818</v>
      </c>
      <c r="AD21" s="456" t="s">
        <v>263</v>
      </c>
      <c r="AE21" s="462">
        <v>2</v>
      </c>
      <c r="AF21" s="456" t="s">
        <v>184</v>
      </c>
      <c r="AG21" s="464">
        <v>2</v>
      </c>
      <c r="AH21" s="456" t="s">
        <v>1409</v>
      </c>
      <c r="AI21" s="456"/>
      <c r="AJ21" s="456"/>
      <c r="AK21" s="312">
        <v>4</v>
      </c>
      <c r="AL21" s="11" t="s">
        <v>264</v>
      </c>
      <c r="AM21" s="417">
        <v>0.625</v>
      </c>
      <c r="AN21" s="11"/>
      <c r="AO21" s="11" t="s">
        <v>61</v>
      </c>
      <c r="AP21" s="11" t="s">
        <v>263</v>
      </c>
      <c r="AQ21" s="312">
        <v>1</v>
      </c>
      <c r="AR21" s="11" t="s">
        <v>184</v>
      </c>
      <c r="AS21" s="311">
        <v>1</v>
      </c>
      <c r="AT21" s="11" t="s">
        <v>1409</v>
      </c>
      <c r="AU21" s="11"/>
      <c r="AV21" s="11"/>
      <c r="AW21" s="316">
        <v>12</v>
      </c>
      <c r="AX21" s="13" t="s">
        <v>262</v>
      </c>
      <c r="AY21" s="421">
        <v>0.58333333333333337</v>
      </c>
      <c r="AZ21" s="13"/>
      <c r="BA21" s="13" t="s">
        <v>70</v>
      </c>
      <c r="BB21" s="13" t="s">
        <v>265</v>
      </c>
      <c r="BC21" s="316">
        <v>0</v>
      </c>
      <c r="BD21" s="13" t="s">
        <v>184</v>
      </c>
      <c r="BE21" s="317">
        <v>0</v>
      </c>
      <c r="BF21" s="13" t="s">
        <v>1409</v>
      </c>
      <c r="BG21" s="13"/>
      <c r="BH21" s="13"/>
      <c r="BI21" s="323">
        <v>4</v>
      </c>
      <c r="BJ21" s="15" t="s">
        <v>264</v>
      </c>
      <c r="BK21" s="418">
        <v>0.52083333333333337</v>
      </c>
      <c r="BL21" s="15"/>
      <c r="BM21" s="15" t="s">
        <v>70</v>
      </c>
      <c r="BN21" s="15" t="s">
        <v>263</v>
      </c>
      <c r="BO21" s="323">
        <v>2</v>
      </c>
      <c r="BP21" s="15" t="s">
        <v>184</v>
      </c>
      <c r="BQ21" s="325">
        <v>3</v>
      </c>
      <c r="BR21" s="15" t="s">
        <v>1407</v>
      </c>
      <c r="BS21" s="15"/>
      <c r="BT21" s="15"/>
      <c r="BU21" s="446">
        <v>5</v>
      </c>
      <c r="BV21" s="18" t="s">
        <v>262</v>
      </c>
      <c r="BW21" s="447">
        <v>0.58333333333333337</v>
      </c>
      <c r="BX21" s="18"/>
      <c r="BY21" s="18" t="s">
        <v>49</v>
      </c>
      <c r="BZ21" s="18" t="s">
        <v>263</v>
      </c>
      <c r="CA21" s="446">
        <v>0</v>
      </c>
      <c r="CB21" s="18" t="s">
        <v>184</v>
      </c>
      <c r="CC21" s="448">
        <v>1</v>
      </c>
      <c r="CD21" s="18" t="s">
        <v>1407</v>
      </c>
      <c r="CE21" s="18"/>
      <c r="CF21" s="18"/>
      <c r="CG21" s="330">
        <v>6</v>
      </c>
      <c r="CH21" s="19" t="s">
        <v>266</v>
      </c>
      <c r="CI21" s="413">
        <v>0.83333333333333337</v>
      </c>
      <c r="CJ21" s="19"/>
      <c r="CK21" s="19" t="s">
        <v>6</v>
      </c>
      <c r="CL21" s="19" t="s">
        <v>265</v>
      </c>
      <c r="CM21" s="330">
        <v>2</v>
      </c>
      <c r="CN21" s="19" t="s">
        <v>184</v>
      </c>
      <c r="CO21" s="332">
        <v>1</v>
      </c>
      <c r="CP21" s="19" t="s">
        <v>1406</v>
      </c>
      <c r="CQ21" s="19"/>
      <c r="CR21" s="19"/>
      <c r="CS21" s="403">
        <v>5</v>
      </c>
      <c r="CT21" s="390" t="s">
        <v>262</v>
      </c>
      <c r="CU21" s="411">
        <v>0.58333333333333337</v>
      </c>
      <c r="CV21" s="390"/>
      <c r="CW21" s="390" t="s">
        <v>364</v>
      </c>
      <c r="CX21" s="390" t="s">
        <v>265</v>
      </c>
      <c r="CY21" s="403">
        <v>2</v>
      </c>
      <c r="CZ21" s="390" t="s">
        <v>184</v>
      </c>
      <c r="DA21" s="405">
        <v>2</v>
      </c>
      <c r="DB21" s="390" t="s">
        <v>1409</v>
      </c>
      <c r="DC21" s="390"/>
      <c r="DD21" s="390"/>
      <c r="DE21" s="337">
        <v>5</v>
      </c>
      <c r="DF21" s="21" t="s">
        <v>262</v>
      </c>
      <c r="DG21" s="414">
        <v>0.6875</v>
      </c>
      <c r="DH21" s="21"/>
      <c r="DI21" s="21" t="s">
        <v>10</v>
      </c>
      <c r="DJ21" s="21" t="s">
        <v>263</v>
      </c>
      <c r="DK21" s="337">
        <v>1</v>
      </c>
      <c r="DL21" s="21" t="s">
        <v>184</v>
      </c>
      <c r="DM21" s="338">
        <v>2</v>
      </c>
      <c r="DN21" s="21" t="s">
        <v>1407</v>
      </c>
      <c r="DO21" s="21"/>
      <c r="DP21" s="21"/>
      <c r="DQ21" s="343">
        <v>4</v>
      </c>
      <c r="DR21" s="23" t="s">
        <v>264</v>
      </c>
      <c r="DS21" s="410">
        <v>0.625</v>
      </c>
      <c r="DT21" s="23"/>
      <c r="DU21" s="23" t="s">
        <v>74</v>
      </c>
      <c r="DV21" s="23" t="s">
        <v>263</v>
      </c>
      <c r="DW21" s="343">
        <v>1</v>
      </c>
      <c r="DX21" s="23" t="s">
        <v>184</v>
      </c>
      <c r="DY21" s="345">
        <v>0</v>
      </c>
      <c r="DZ21" s="23" t="s">
        <v>1406</v>
      </c>
      <c r="EA21" s="23"/>
      <c r="EB21" s="23"/>
      <c r="EC21" s="350">
        <v>4</v>
      </c>
      <c r="ED21" s="26" t="s">
        <v>264</v>
      </c>
      <c r="EE21" s="423">
        <v>0.72916666666666663</v>
      </c>
      <c r="EF21" s="26"/>
      <c r="EG21" s="26" t="s">
        <v>67</v>
      </c>
      <c r="EH21" s="26" t="s">
        <v>263</v>
      </c>
      <c r="EI21" s="350">
        <v>3</v>
      </c>
      <c r="EJ21" s="26" t="s">
        <v>184</v>
      </c>
      <c r="EK21" s="351">
        <v>1</v>
      </c>
      <c r="EL21" s="26" t="s">
        <v>1406</v>
      </c>
      <c r="EM21" s="26"/>
      <c r="EN21" s="26"/>
      <c r="EO21" s="360">
        <v>5</v>
      </c>
      <c r="EP21" s="28" t="s">
        <v>262</v>
      </c>
      <c r="EQ21" s="422">
        <v>0.58333333333333337</v>
      </c>
      <c r="ER21" s="28"/>
      <c r="ES21" s="28" t="s">
        <v>28</v>
      </c>
      <c r="ET21" s="28" t="s">
        <v>265</v>
      </c>
      <c r="EU21" s="360">
        <v>1</v>
      </c>
      <c r="EV21" s="28" t="s">
        <v>184</v>
      </c>
      <c r="EW21" s="358">
        <v>0</v>
      </c>
      <c r="EX21" s="28" t="s">
        <v>1406</v>
      </c>
      <c r="EY21" s="28"/>
      <c r="EZ21" s="28"/>
      <c r="FA21" s="367">
        <v>4</v>
      </c>
      <c r="FB21" s="30" t="s">
        <v>264</v>
      </c>
      <c r="FC21" s="416">
        <v>0.625</v>
      </c>
      <c r="FD21" s="30"/>
      <c r="FE21" s="30" t="s">
        <v>20</v>
      </c>
      <c r="FF21" s="30" t="s">
        <v>265</v>
      </c>
      <c r="FG21" s="367">
        <v>1</v>
      </c>
      <c r="FH21" s="30" t="s">
        <v>184</v>
      </c>
      <c r="FI21" s="365">
        <v>0</v>
      </c>
      <c r="FJ21" s="30" t="s">
        <v>1406</v>
      </c>
      <c r="FK21" s="30"/>
      <c r="FL21" s="30"/>
      <c r="FM21" s="469">
        <v>5</v>
      </c>
      <c r="FN21" s="458" t="s">
        <v>262</v>
      </c>
      <c r="FO21" s="470">
        <v>0.58333333333333337</v>
      </c>
      <c r="FP21" s="458"/>
      <c r="FQ21" s="458" t="s">
        <v>64</v>
      </c>
      <c r="FR21" s="458" t="s">
        <v>263</v>
      </c>
      <c r="FS21" s="469">
        <v>0</v>
      </c>
      <c r="FT21" s="458" t="s">
        <v>184</v>
      </c>
      <c r="FU21" s="471">
        <v>3</v>
      </c>
      <c r="FV21" s="458" t="s">
        <v>1407</v>
      </c>
      <c r="FW21" s="458"/>
      <c r="FX21" s="458"/>
      <c r="FY21" s="296">
        <v>4</v>
      </c>
      <c r="FZ21" s="6" t="s">
        <v>264</v>
      </c>
      <c r="GA21" s="409">
        <v>0.625</v>
      </c>
      <c r="GB21" s="6"/>
      <c r="GC21" s="6" t="s">
        <v>16</v>
      </c>
      <c r="GD21" s="6" t="s">
        <v>265</v>
      </c>
      <c r="GE21" s="296">
        <v>1</v>
      </c>
      <c r="GF21" s="6" t="s">
        <v>184</v>
      </c>
      <c r="GG21" s="298">
        <v>1</v>
      </c>
      <c r="GH21" s="6" t="s">
        <v>1409</v>
      </c>
      <c r="GI21" s="6"/>
      <c r="GJ21" s="6"/>
      <c r="GK21" s="372">
        <v>19</v>
      </c>
      <c r="GL21" s="34" t="s">
        <v>262</v>
      </c>
      <c r="GM21" s="412">
        <v>0.6875</v>
      </c>
      <c r="GN21" s="34"/>
      <c r="GO21" s="34" t="s">
        <v>41</v>
      </c>
      <c r="GP21" s="34" t="s">
        <v>265</v>
      </c>
      <c r="GQ21" s="372">
        <v>2</v>
      </c>
      <c r="GR21" s="34" t="s">
        <v>184</v>
      </c>
      <c r="GS21" s="374">
        <v>2</v>
      </c>
      <c r="GT21" s="34" t="s">
        <v>1409</v>
      </c>
      <c r="GU21" s="34"/>
      <c r="GV21" s="34"/>
      <c r="GW21" s="477">
        <v>4</v>
      </c>
      <c r="GX21" s="36" t="s">
        <v>264</v>
      </c>
      <c r="GY21" s="478">
        <v>0.72916666666666663</v>
      </c>
      <c r="GZ21" s="36"/>
      <c r="HA21" s="36" t="s">
        <v>45</v>
      </c>
      <c r="HB21" s="36" t="s">
        <v>265</v>
      </c>
      <c r="HC21" s="477">
        <v>1</v>
      </c>
      <c r="HD21" s="36" t="s">
        <v>184</v>
      </c>
      <c r="HE21" s="479">
        <v>3</v>
      </c>
      <c r="HF21" s="36" t="s">
        <v>1407</v>
      </c>
      <c r="HG21" s="36"/>
      <c r="HH21" s="36"/>
      <c r="HI21" s="379">
        <v>4</v>
      </c>
      <c r="HJ21" s="38" t="s">
        <v>264</v>
      </c>
      <c r="HK21" s="415">
        <v>0.52083333333333337</v>
      </c>
      <c r="HL21" s="38"/>
      <c r="HM21" s="38" t="s">
        <v>24</v>
      </c>
      <c r="HN21" s="38" t="s">
        <v>265</v>
      </c>
      <c r="HO21" s="379">
        <v>3</v>
      </c>
      <c r="HP21" s="38" t="s">
        <v>184</v>
      </c>
      <c r="HQ21" s="381">
        <v>2</v>
      </c>
      <c r="HR21" s="38" t="s">
        <v>1406</v>
      </c>
      <c r="HS21" s="38"/>
      <c r="HT21" s="38"/>
      <c r="HU21" s="385">
        <v>4</v>
      </c>
      <c r="HV21" s="40" t="s">
        <v>264</v>
      </c>
      <c r="HW21" s="419">
        <v>0.625</v>
      </c>
      <c r="HX21" s="40"/>
      <c r="HY21" s="40" t="s">
        <v>41</v>
      </c>
      <c r="HZ21" s="40" t="s">
        <v>265</v>
      </c>
      <c r="IA21" s="385">
        <v>0</v>
      </c>
      <c r="IB21" s="40" t="s">
        <v>184</v>
      </c>
      <c r="IC21" s="387">
        <v>1</v>
      </c>
      <c r="ID21" s="40" t="s">
        <v>1407</v>
      </c>
      <c r="IE21" s="40"/>
      <c r="IF21" s="40"/>
    </row>
    <row r="22" spans="1:243" x14ac:dyDescent="0.4">
      <c r="A22" s="296">
        <v>11</v>
      </c>
      <c r="B22" s="6" t="s">
        <v>264</v>
      </c>
      <c r="C22" s="409">
        <v>0.625</v>
      </c>
      <c r="D22" s="6"/>
      <c r="E22" s="6" t="s">
        <v>61</v>
      </c>
      <c r="F22" s="6" t="s">
        <v>265</v>
      </c>
      <c r="G22" s="296">
        <v>3</v>
      </c>
      <c r="H22" s="6" t="s">
        <v>184</v>
      </c>
      <c r="I22" s="298">
        <v>0</v>
      </c>
      <c r="J22" s="6" t="s">
        <v>1406</v>
      </c>
      <c r="K22" s="6"/>
      <c r="L22" s="6"/>
      <c r="M22" s="306">
        <v>11</v>
      </c>
      <c r="N22" s="9" t="s">
        <v>264</v>
      </c>
      <c r="O22" s="420">
        <v>0.625</v>
      </c>
      <c r="P22" s="9"/>
      <c r="Q22" s="9" t="s">
        <v>41</v>
      </c>
      <c r="R22" s="9" t="s">
        <v>263</v>
      </c>
      <c r="S22" s="306">
        <v>0</v>
      </c>
      <c r="T22" s="9" t="s">
        <v>184</v>
      </c>
      <c r="U22" s="304">
        <v>1</v>
      </c>
      <c r="V22" s="9" t="s">
        <v>1407</v>
      </c>
      <c r="W22" s="9"/>
      <c r="X22" s="9"/>
      <c r="Y22" s="462">
        <v>10</v>
      </c>
      <c r="Z22" s="456" t="s">
        <v>850</v>
      </c>
      <c r="AA22" s="463">
        <v>0.83333333333333337</v>
      </c>
      <c r="AB22" s="456"/>
      <c r="AC22" s="456" t="s">
        <v>67</v>
      </c>
      <c r="AD22" s="456" t="s">
        <v>265</v>
      </c>
      <c r="AE22" s="462">
        <v>2</v>
      </c>
      <c r="AF22" s="456" t="s">
        <v>184</v>
      </c>
      <c r="AG22" s="464">
        <v>1</v>
      </c>
      <c r="AH22" s="456" t="s">
        <v>1406</v>
      </c>
      <c r="AI22" s="456"/>
      <c r="AJ22" s="456"/>
      <c r="AK22" s="312">
        <v>15</v>
      </c>
      <c r="AL22" s="11" t="s">
        <v>267</v>
      </c>
      <c r="AM22" s="417">
        <v>0.8125</v>
      </c>
      <c r="AN22" s="11"/>
      <c r="AO22" s="11" t="s">
        <v>74</v>
      </c>
      <c r="AP22" s="11" t="s">
        <v>265</v>
      </c>
      <c r="AQ22" s="312">
        <v>0</v>
      </c>
      <c r="AR22" s="11" t="s">
        <v>184</v>
      </c>
      <c r="AS22" s="311">
        <v>1</v>
      </c>
      <c r="AT22" s="11" t="s">
        <v>1407</v>
      </c>
      <c r="AU22" s="11"/>
      <c r="AV22" s="11"/>
      <c r="AW22" s="316">
        <v>30</v>
      </c>
      <c r="AX22" s="13" t="s">
        <v>1435</v>
      </c>
      <c r="AY22" s="421">
        <v>0.84375</v>
      </c>
      <c r="AZ22" s="13"/>
      <c r="BA22" s="13" t="s">
        <v>49</v>
      </c>
      <c r="BB22" s="13" t="s">
        <v>263</v>
      </c>
      <c r="BC22" s="316">
        <v>1</v>
      </c>
      <c r="BD22" s="13" t="s">
        <v>184</v>
      </c>
      <c r="BE22" s="317">
        <v>3</v>
      </c>
      <c r="BF22" s="13" t="s">
        <v>1407</v>
      </c>
      <c r="BG22" s="13"/>
      <c r="BH22" s="13"/>
      <c r="BI22" s="323">
        <v>11</v>
      </c>
      <c r="BJ22" s="15" t="s">
        <v>264</v>
      </c>
      <c r="BK22" s="418">
        <v>0.625</v>
      </c>
      <c r="BL22" s="15"/>
      <c r="BM22" s="15" t="s">
        <v>818</v>
      </c>
      <c r="BN22" s="15" t="s">
        <v>265</v>
      </c>
      <c r="BO22" s="323">
        <v>3</v>
      </c>
      <c r="BP22" s="15" t="s">
        <v>184</v>
      </c>
      <c r="BQ22" s="325">
        <v>2</v>
      </c>
      <c r="BR22" s="15" t="s">
        <v>1406</v>
      </c>
      <c r="BS22" s="15"/>
      <c r="BT22" s="15"/>
      <c r="BU22" s="446">
        <v>12</v>
      </c>
      <c r="BV22" s="18" t="s">
        <v>262</v>
      </c>
      <c r="BW22" s="447">
        <v>0.6875</v>
      </c>
      <c r="BX22" s="18"/>
      <c r="BY22" s="18" t="s">
        <v>32</v>
      </c>
      <c r="BZ22" s="18" t="s">
        <v>265</v>
      </c>
      <c r="CA22" s="446">
        <v>3</v>
      </c>
      <c r="CB22" s="18" t="s">
        <v>184</v>
      </c>
      <c r="CC22" s="448">
        <v>1</v>
      </c>
      <c r="CD22" s="18" t="s">
        <v>1406</v>
      </c>
      <c r="CE22" s="18"/>
      <c r="CF22" s="18"/>
      <c r="CG22" s="330">
        <v>12</v>
      </c>
      <c r="CH22" s="19" t="s">
        <v>262</v>
      </c>
      <c r="CI22" s="413">
        <v>0.6875</v>
      </c>
      <c r="CJ22" s="19"/>
      <c r="CK22" s="19" t="s">
        <v>28</v>
      </c>
      <c r="CL22" s="19" t="s">
        <v>263</v>
      </c>
      <c r="CM22" s="330">
        <v>1</v>
      </c>
      <c r="CN22" s="19" t="s">
        <v>184</v>
      </c>
      <c r="CO22" s="332">
        <v>3</v>
      </c>
      <c r="CP22" s="19" t="s">
        <v>1407</v>
      </c>
      <c r="CQ22" s="19"/>
      <c r="CR22" s="19"/>
      <c r="CS22" s="403">
        <v>11</v>
      </c>
      <c r="CT22" s="390" t="s">
        <v>264</v>
      </c>
      <c r="CU22" s="411">
        <v>0.625</v>
      </c>
      <c r="CV22" s="390"/>
      <c r="CW22" s="390" t="s">
        <v>24</v>
      </c>
      <c r="CX22" s="390" t="s">
        <v>263</v>
      </c>
      <c r="CY22" s="403">
        <v>2</v>
      </c>
      <c r="CZ22" s="390" t="s">
        <v>184</v>
      </c>
      <c r="DA22" s="405">
        <v>3</v>
      </c>
      <c r="DB22" s="390" t="s">
        <v>1407</v>
      </c>
      <c r="DC22" s="390"/>
      <c r="DD22" s="390"/>
      <c r="DE22" s="337">
        <v>12</v>
      </c>
      <c r="DF22" s="21" t="s">
        <v>262</v>
      </c>
      <c r="DG22" s="414">
        <v>0.58333333333333337</v>
      </c>
      <c r="DH22" s="21"/>
      <c r="DI22" s="21" t="s">
        <v>53</v>
      </c>
      <c r="DJ22" s="21" t="s">
        <v>265</v>
      </c>
      <c r="DK22" s="337">
        <v>4</v>
      </c>
      <c r="DL22" s="21" t="s">
        <v>184</v>
      </c>
      <c r="DM22" s="338">
        <v>0</v>
      </c>
      <c r="DN22" s="21" t="s">
        <v>1406</v>
      </c>
      <c r="DO22" s="21"/>
      <c r="DP22" s="21"/>
      <c r="DQ22" s="343">
        <v>11</v>
      </c>
      <c r="DR22" s="23" t="s">
        <v>264</v>
      </c>
      <c r="DS22" s="410">
        <v>0.625</v>
      </c>
      <c r="DT22" s="23"/>
      <c r="DU22" s="23" t="s">
        <v>10</v>
      </c>
      <c r="DV22" s="23" t="s">
        <v>265</v>
      </c>
      <c r="DW22" s="343">
        <v>1</v>
      </c>
      <c r="DX22" s="23" t="s">
        <v>184</v>
      </c>
      <c r="DY22" s="345">
        <v>0</v>
      </c>
      <c r="DZ22" s="23" t="s">
        <v>1406</v>
      </c>
      <c r="EA22" s="23"/>
      <c r="EB22" s="23"/>
      <c r="EC22" s="350">
        <v>11</v>
      </c>
      <c r="ED22" s="26" t="s">
        <v>264</v>
      </c>
      <c r="EE22" s="423">
        <v>0.52083333333333337</v>
      </c>
      <c r="EF22" s="26"/>
      <c r="EG22" s="26" t="s">
        <v>74</v>
      </c>
      <c r="EH22" s="26" t="s">
        <v>265</v>
      </c>
      <c r="EI22" s="350">
        <v>1</v>
      </c>
      <c r="EJ22" s="26" t="s">
        <v>184</v>
      </c>
      <c r="EK22" s="351">
        <v>0</v>
      </c>
      <c r="EL22" s="26" t="s">
        <v>1406</v>
      </c>
      <c r="EM22" s="26"/>
      <c r="EN22" s="26"/>
      <c r="EO22" s="360">
        <v>11</v>
      </c>
      <c r="EP22" s="28" t="s">
        <v>264</v>
      </c>
      <c r="EQ22" s="422">
        <v>0.72916666666666663</v>
      </c>
      <c r="ER22" s="28"/>
      <c r="ES22" s="28" t="s">
        <v>967</v>
      </c>
      <c r="ET22" s="28" t="s">
        <v>263</v>
      </c>
      <c r="EU22" s="360">
        <v>1</v>
      </c>
      <c r="EV22" s="28" t="s">
        <v>184</v>
      </c>
      <c r="EW22" s="358">
        <v>0</v>
      </c>
      <c r="EX22" s="28" t="s">
        <v>1406</v>
      </c>
      <c r="EY22" s="28"/>
      <c r="EZ22" s="28"/>
      <c r="FA22" s="367">
        <v>12</v>
      </c>
      <c r="FB22" s="30" t="s">
        <v>262</v>
      </c>
      <c r="FC22" s="416">
        <v>0.58333333333333337</v>
      </c>
      <c r="FD22" s="30"/>
      <c r="FE22" s="30" t="s">
        <v>36</v>
      </c>
      <c r="FF22" s="30" t="s">
        <v>263</v>
      </c>
      <c r="FG22" s="367">
        <v>0</v>
      </c>
      <c r="FH22" s="30" t="s">
        <v>184</v>
      </c>
      <c r="FI22" s="365">
        <v>4</v>
      </c>
      <c r="FJ22" s="30" t="s">
        <v>1407</v>
      </c>
      <c r="FK22" s="30"/>
      <c r="FL22" s="30"/>
      <c r="FM22" s="469">
        <v>11</v>
      </c>
      <c r="FN22" s="458" t="s">
        <v>264</v>
      </c>
      <c r="FO22" s="470">
        <v>0.72916666666666663</v>
      </c>
      <c r="FP22" s="458"/>
      <c r="FQ22" s="458" t="s">
        <v>49</v>
      </c>
      <c r="FR22" s="458" t="s">
        <v>265</v>
      </c>
      <c r="FS22" s="469">
        <v>0</v>
      </c>
      <c r="FT22" s="458" t="s">
        <v>184</v>
      </c>
      <c r="FU22" s="471">
        <v>1</v>
      </c>
      <c r="FV22" s="458" t="s">
        <v>1407</v>
      </c>
      <c r="FW22" s="458"/>
      <c r="FX22" s="458"/>
      <c r="FY22" s="296">
        <v>11</v>
      </c>
      <c r="FZ22" s="6" t="s">
        <v>264</v>
      </c>
      <c r="GA22" s="409">
        <v>0.625</v>
      </c>
      <c r="GB22" s="6"/>
      <c r="GC22" s="6" t="s">
        <v>6</v>
      </c>
      <c r="GD22" s="6" t="s">
        <v>263</v>
      </c>
      <c r="GE22" s="296">
        <v>0</v>
      </c>
      <c r="GF22" s="6" t="s">
        <v>184</v>
      </c>
      <c r="GG22" s="298">
        <v>3</v>
      </c>
      <c r="GH22" s="6" t="s">
        <v>1407</v>
      </c>
      <c r="GI22" s="6"/>
      <c r="GJ22" s="6"/>
      <c r="GK22" s="372">
        <v>26</v>
      </c>
      <c r="GL22" s="34" t="s">
        <v>262</v>
      </c>
      <c r="GM22" s="412">
        <v>0.625</v>
      </c>
      <c r="GN22" s="34"/>
      <c r="GO22" s="34" t="s">
        <v>28</v>
      </c>
      <c r="GP22" s="34" t="s">
        <v>265</v>
      </c>
      <c r="GQ22" s="372">
        <v>3</v>
      </c>
      <c r="GR22" s="34" t="s">
        <v>184</v>
      </c>
      <c r="GS22" s="374">
        <v>0</v>
      </c>
      <c r="GT22" s="34" t="s">
        <v>1406</v>
      </c>
      <c r="GU22" s="34"/>
      <c r="GV22" s="34"/>
      <c r="GW22" s="477">
        <v>10</v>
      </c>
      <c r="GX22" s="36" t="s">
        <v>850</v>
      </c>
      <c r="GY22" s="478">
        <v>0.83333333333333337</v>
      </c>
      <c r="GZ22" s="36"/>
      <c r="HA22" s="36" t="s">
        <v>364</v>
      </c>
      <c r="HB22" s="36" t="s">
        <v>263</v>
      </c>
      <c r="HC22" s="477">
        <v>1</v>
      </c>
      <c r="HD22" s="36" t="s">
        <v>184</v>
      </c>
      <c r="HE22" s="479">
        <v>2</v>
      </c>
      <c r="HF22" s="36" t="s">
        <v>1407</v>
      </c>
      <c r="HG22" s="36"/>
      <c r="HH22" s="36"/>
      <c r="HI22" s="379">
        <v>12</v>
      </c>
      <c r="HJ22" s="38" t="s">
        <v>262</v>
      </c>
      <c r="HK22" s="415">
        <v>0.58333333333333337</v>
      </c>
      <c r="HL22" s="38"/>
      <c r="HM22" s="38" t="s">
        <v>20</v>
      </c>
      <c r="HN22" s="38" t="s">
        <v>263</v>
      </c>
      <c r="HO22" s="379">
        <v>0</v>
      </c>
      <c r="HP22" s="38" t="s">
        <v>184</v>
      </c>
      <c r="HQ22" s="381">
        <v>0</v>
      </c>
      <c r="HR22" s="38" t="s">
        <v>1409</v>
      </c>
      <c r="HS22" s="38"/>
      <c r="HT22" s="38"/>
      <c r="HU22" s="385">
        <v>11</v>
      </c>
      <c r="HV22" s="40" t="s">
        <v>264</v>
      </c>
      <c r="HW22" s="419">
        <v>0.52083333333333337</v>
      </c>
      <c r="HX22" s="40"/>
      <c r="HY22" s="40" t="s">
        <v>45</v>
      </c>
      <c r="HZ22" s="40" t="s">
        <v>263</v>
      </c>
      <c r="IA22" s="385">
        <v>0</v>
      </c>
      <c r="IB22" s="40" t="s">
        <v>184</v>
      </c>
      <c r="IC22" s="387">
        <v>1</v>
      </c>
      <c r="ID22" s="40" t="s">
        <v>1407</v>
      </c>
      <c r="IE22" s="40"/>
      <c r="IF22" s="40"/>
    </row>
    <row r="23" spans="1:243" x14ac:dyDescent="0.4">
      <c r="A23" s="296">
        <v>15</v>
      </c>
      <c r="B23" s="6" t="s">
        <v>267</v>
      </c>
      <c r="C23" s="409">
        <v>0.83333333333333337</v>
      </c>
      <c r="D23" s="6"/>
      <c r="E23" s="6" t="s">
        <v>70</v>
      </c>
      <c r="F23" s="6" t="s">
        <v>265</v>
      </c>
      <c r="G23" s="296">
        <v>2</v>
      </c>
      <c r="H23" s="6" t="s">
        <v>184</v>
      </c>
      <c r="I23" s="298">
        <v>0</v>
      </c>
      <c r="J23" s="6" t="s">
        <v>1406</v>
      </c>
      <c r="K23" s="6"/>
      <c r="L23" s="6"/>
      <c r="M23" s="306">
        <v>14</v>
      </c>
      <c r="N23" s="9" t="s">
        <v>268</v>
      </c>
      <c r="O23" s="420">
        <v>0.82291666666666663</v>
      </c>
      <c r="P23" s="9"/>
      <c r="Q23" s="9" t="s">
        <v>967</v>
      </c>
      <c r="R23" s="9" t="s">
        <v>263</v>
      </c>
      <c r="S23" s="306">
        <v>2</v>
      </c>
      <c r="T23" s="9" t="s">
        <v>184</v>
      </c>
      <c r="U23" s="304">
        <v>0</v>
      </c>
      <c r="V23" s="9" t="s">
        <v>1406</v>
      </c>
      <c r="W23" s="9"/>
      <c r="X23" s="9"/>
      <c r="Y23" s="462">
        <v>26</v>
      </c>
      <c r="Z23" s="456" t="s">
        <v>262</v>
      </c>
      <c r="AA23" s="463">
        <v>0.83333333333333337</v>
      </c>
      <c r="AB23" s="456"/>
      <c r="AC23" s="456" t="s">
        <v>16</v>
      </c>
      <c r="AD23" s="456" t="s">
        <v>263</v>
      </c>
      <c r="AE23" s="462">
        <v>0</v>
      </c>
      <c r="AF23" s="456" t="s">
        <v>184</v>
      </c>
      <c r="AG23" s="464">
        <v>2</v>
      </c>
      <c r="AH23" s="456" t="s">
        <v>1407</v>
      </c>
      <c r="AI23" s="456"/>
      <c r="AJ23" s="456"/>
      <c r="AK23" s="312">
        <v>26</v>
      </c>
      <c r="AL23" s="311" t="s">
        <v>262</v>
      </c>
      <c r="AM23" s="417">
        <v>0.83333333333333337</v>
      </c>
      <c r="AN23" s="11"/>
      <c r="AO23" s="11" t="s">
        <v>364</v>
      </c>
      <c r="AP23" s="11" t="s">
        <v>265</v>
      </c>
      <c r="AQ23" s="312">
        <v>2</v>
      </c>
      <c r="AR23" s="11" t="s">
        <v>184</v>
      </c>
      <c r="AS23" s="311">
        <v>0</v>
      </c>
      <c r="AT23" s="11" t="s">
        <v>1406</v>
      </c>
      <c r="AU23" s="11"/>
      <c r="AV23" s="11"/>
      <c r="AW23" s="319" t="s">
        <v>82</v>
      </c>
      <c r="AX23" s="13"/>
      <c r="AY23" s="421"/>
      <c r="AZ23" s="13"/>
      <c r="BA23" s="13"/>
      <c r="BB23" s="13"/>
      <c r="BC23" s="316"/>
      <c r="BD23" s="13"/>
      <c r="BE23" s="317"/>
      <c r="BF23" s="13"/>
      <c r="BG23" s="13"/>
      <c r="BH23" s="13"/>
      <c r="BI23" s="323">
        <v>16</v>
      </c>
      <c r="BJ23" s="15" t="s">
        <v>1435</v>
      </c>
      <c r="BK23" s="418">
        <v>0.82291666666666663</v>
      </c>
      <c r="BL23" s="15"/>
      <c r="BM23" s="15" t="s">
        <v>32</v>
      </c>
      <c r="BN23" s="15" t="s">
        <v>265</v>
      </c>
      <c r="BO23" s="323">
        <v>1</v>
      </c>
      <c r="BP23" s="15" t="s">
        <v>184</v>
      </c>
      <c r="BQ23" s="325">
        <v>1</v>
      </c>
      <c r="BR23" s="15" t="s">
        <v>1409</v>
      </c>
      <c r="BS23" s="15"/>
      <c r="BT23" s="15"/>
      <c r="BU23" s="446">
        <v>15</v>
      </c>
      <c r="BV23" s="18" t="s">
        <v>267</v>
      </c>
      <c r="BW23" s="447">
        <v>0.8125</v>
      </c>
      <c r="BX23" s="18"/>
      <c r="BY23" s="18" t="s">
        <v>61</v>
      </c>
      <c r="BZ23" s="18" t="s">
        <v>265</v>
      </c>
      <c r="CA23" s="446">
        <v>2</v>
      </c>
      <c r="CB23" s="18" t="s">
        <v>184</v>
      </c>
      <c r="CC23" s="448">
        <v>2</v>
      </c>
      <c r="CD23" s="18" t="s">
        <v>1409</v>
      </c>
      <c r="CE23" s="18"/>
      <c r="CF23" s="18"/>
      <c r="CG23" s="330">
        <v>16</v>
      </c>
      <c r="CH23" s="19" t="s">
        <v>1435</v>
      </c>
      <c r="CI23" s="413">
        <v>0.82291666666666663</v>
      </c>
      <c r="CJ23" s="19"/>
      <c r="CK23" s="19" t="s">
        <v>24</v>
      </c>
      <c r="CL23" s="19" t="s">
        <v>263</v>
      </c>
      <c r="CM23" s="330">
        <v>1</v>
      </c>
      <c r="CN23" s="19" t="s">
        <v>184</v>
      </c>
      <c r="CO23" s="332">
        <v>1</v>
      </c>
      <c r="CP23" s="19" t="s">
        <v>1409</v>
      </c>
      <c r="CQ23" s="19"/>
      <c r="CR23" s="19"/>
      <c r="CS23" s="403">
        <v>14</v>
      </c>
      <c r="CT23" s="390" t="s">
        <v>268</v>
      </c>
      <c r="CU23" s="411">
        <v>0.83333333333333337</v>
      </c>
      <c r="CV23" s="390"/>
      <c r="CW23" s="390" t="s">
        <v>45</v>
      </c>
      <c r="CX23" s="390" t="s">
        <v>263</v>
      </c>
      <c r="CY23" s="403">
        <v>0</v>
      </c>
      <c r="CZ23" s="390" t="s">
        <v>184</v>
      </c>
      <c r="DA23" s="405">
        <v>7</v>
      </c>
      <c r="DB23" s="390" t="s">
        <v>1407</v>
      </c>
      <c r="DC23" s="390"/>
      <c r="DD23" s="390"/>
      <c r="DE23" s="337">
        <v>26</v>
      </c>
      <c r="DF23" s="21" t="s">
        <v>262</v>
      </c>
      <c r="DG23" s="414">
        <v>0.625</v>
      </c>
      <c r="DH23" s="21"/>
      <c r="DI23" s="21" t="s">
        <v>45</v>
      </c>
      <c r="DJ23" s="21" t="s">
        <v>263</v>
      </c>
      <c r="DK23" s="337">
        <v>3</v>
      </c>
      <c r="DL23" s="21" t="s">
        <v>184</v>
      </c>
      <c r="DM23" s="338">
        <v>6</v>
      </c>
      <c r="DN23" s="21" t="s">
        <v>1407</v>
      </c>
      <c r="DO23" s="21"/>
      <c r="DP23" s="21"/>
      <c r="DQ23" s="343">
        <v>16</v>
      </c>
      <c r="DR23" s="23" t="s">
        <v>1435</v>
      </c>
      <c r="DS23" s="410">
        <v>0.83333333333333337</v>
      </c>
      <c r="DT23" s="23"/>
      <c r="DU23" s="23" t="s">
        <v>53</v>
      </c>
      <c r="DV23" s="23" t="s">
        <v>265</v>
      </c>
      <c r="DW23" s="343">
        <v>3</v>
      </c>
      <c r="DX23" s="23" t="s">
        <v>184</v>
      </c>
      <c r="DY23" s="345">
        <v>1</v>
      </c>
      <c r="DZ23" s="23" t="s">
        <v>1406</v>
      </c>
      <c r="EA23" s="23"/>
      <c r="EB23" s="23"/>
      <c r="EC23" s="350">
        <v>14</v>
      </c>
      <c r="ED23" s="26" t="s">
        <v>268</v>
      </c>
      <c r="EE23" s="423">
        <v>0.83333333333333337</v>
      </c>
      <c r="EF23" s="26"/>
      <c r="EG23" s="26" t="s">
        <v>818</v>
      </c>
      <c r="EH23" s="26" t="s">
        <v>265</v>
      </c>
      <c r="EI23" s="350">
        <v>7</v>
      </c>
      <c r="EJ23" s="26" t="s">
        <v>184</v>
      </c>
      <c r="EK23" s="351">
        <v>0</v>
      </c>
      <c r="EL23" s="26" t="s">
        <v>1406</v>
      </c>
      <c r="EM23" s="26"/>
      <c r="EN23" s="26"/>
      <c r="EO23" s="360">
        <v>27</v>
      </c>
      <c r="EP23" s="28" t="s">
        <v>266</v>
      </c>
      <c r="EQ23" s="422">
        <v>0.83333333333333337</v>
      </c>
      <c r="ER23" s="28"/>
      <c r="ES23" s="28" t="s">
        <v>53</v>
      </c>
      <c r="ET23" s="28" t="s">
        <v>263</v>
      </c>
      <c r="EU23" s="360">
        <v>1</v>
      </c>
      <c r="EV23" s="28" t="s">
        <v>184</v>
      </c>
      <c r="EW23" s="358">
        <v>1</v>
      </c>
      <c r="EX23" s="28" t="s">
        <v>1409</v>
      </c>
      <c r="EY23" s="28"/>
      <c r="EZ23" s="28"/>
      <c r="FA23" s="367">
        <v>16</v>
      </c>
      <c r="FB23" s="30" t="s">
        <v>1435</v>
      </c>
      <c r="FC23" s="416">
        <v>0.83333333333333337</v>
      </c>
      <c r="FD23" s="30"/>
      <c r="FE23" s="30" t="s">
        <v>41</v>
      </c>
      <c r="FF23" s="30" t="s">
        <v>263</v>
      </c>
      <c r="FG23" s="367">
        <v>1</v>
      </c>
      <c r="FH23" s="30" t="s">
        <v>184</v>
      </c>
      <c r="FI23" s="365">
        <v>3</v>
      </c>
      <c r="FJ23" s="30" t="s">
        <v>1407</v>
      </c>
      <c r="FK23" s="30"/>
      <c r="FL23" s="30"/>
      <c r="FM23" s="469">
        <v>14</v>
      </c>
      <c r="FN23" s="458" t="s">
        <v>268</v>
      </c>
      <c r="FO23" s="470">
        <v>0.82291666666666663</v>
      </c>
      <c r="FP23" s="458"/>
      <c r="FQ23" s="458" t="s">
        <v>10</v>
      </c>
      <c r="FR23" s="458" t="s">
        <v>265</v>
      </c>
      <c r="FS23" s="469">
        <v>0</v>
      </c>
      <c r="FT23" s="458" t="s">
        <v>184</v>
      </c>
      <c r="FU23" s="471">
        <v>2</v>
      </c>
      <c r="FV23" s="458" t="s">
        <v>1407</v>
      </c>
      <c r="FW23" s="458"/>
      <c r="FX23" s="458"/>
      <c r="FY23" s="296">
        <v>15</v>
      </c>
      <c r="FZ23" s="6" t="s">
        <v>267</v>
      </c>
      <c r="GA23" s="409">
        <v>0.8125</v>
      </c>
      <c r="GB23" s="6"/>
      <c r="GC23" s="6" t="s">
        <v>28</v>
      </c>
      <c r="GD23" s="6" t="s">
        <v>263</v>
      </c>
      <c r="GE23" s="296">
        <v>2</v>
      </c>
      <c r="GF23" s="6" t="s">
        <v>184</v>
      </c>
      <c r="GG23" s="298">
        <v>2</v>
      </c>
      <c r="GH23" s="6" t="s">
        <v>1409</v>
      </c>
      <c r="GI23" s="6"/>
      <c r="GJ23" s="6"/>
      <c r="GK23" s="372">
        <v>28</v>
      </c>
      <c r="GL23" s="34" t="s">
        <v>268</v>
      </c>
      <c r="GM23" s="412">
        <v>0.625</v>
      </c>
      <c r="GN23" s="34"/>
      <c r="GO23" s="34" t="s">
        <v>61</v>
      </c>
      <c r="GP23" s="34" t="s">
        <v>263</v>
      </c>
      <c r="GQ23" s="372">
        <v>1</v>
      </c>
      <c r="GR23" s="34" t="s">
        <v>184</v>
      </c>
      <c r="GS23" s="374">
        <v>1</v>
      </c>
      <c r="GT23" s="34" t="s">
        <v>1409</v>
      </c>
      <c r="GU23" s="34"/>
      <c r="GV23" s="34"/>
      <c r="GW23" s="477">
        <v>28</v>
      </c>
      <c r="GX23" s="36" t="s">
        <v>268</v>
      </c>
      <c r="GY23" s="478">
        <v>0.625</v>
      </c>
      <c r="GZ23" s="36"/>
      <c r="HA23" s="36" t="s">
        <v>70</v>
      </c>
      <c r="HB23" s="36" t="s">
        <v>265</v>
      </c>
      <c r="HC23" s="477">
        <v>1</v>
      </c>
      <c r="HD23" s="36" t="s">
        <v>184</v>
      </c>
      <c r="HE23" s="479">
        <v>4</v>
      </c>
      <c r="HF23" s="36" t="s">
        <v>1407</v>
      </c>
      <c r="HG23" s="36"/>
      <c r="HH23" s="36"/>
      <c r="HI23" s="379">
        <v>15</v>
      </c>
      <c r="HJ23" s="38" t="s">
        <v>267</v>
      </c>
      <c r="HK23" s="415">
        <v>0.83333333333333337</v>
      </c>
      <c r="HL23" s="38"/>
      <c r="HM23" s="38" t="s">
        <v>6</v>
      </c>
      <c r="HN23" s="38" t="s">
        <v>263</v>
      </c>
      <c r="HO23" s="379">
        <v>0</v>
      </c>
      <c r="HP23" s="38" t="s">
        <v>184</v>
      </c>
      <c r="HQ23" s="381">
        <v>2</v>
      </c>
      <c r="HR23" s="38" t="s">
        <v>1407</v>
      </c>
      <c r="HS23" s="38"/>
      <c r="HT23" s="38"/>
      <c r="HU23" s="385">
        <v>15</v>
      </c>
      <c r="HV23" s="40" t="s">
        <v>267</v>
      </c>
      <c r="HW23" s="419">
        <v>0.8125</v>
      </c>
      <c r="HX23" s="40"/>
      <c r="HY23" s="40" t="s">
        <v>16</v>
      </c>
      <c r="HZ23" s="40" t="s">
        <v>263</v>
      </c>
      <c r="IA23" s="385">
        <v>1</v>
      </c>
      <c r="IB23" s="40" t="s">
        <v>184</v>
      </c>
      <c r="IC23" s="387">
        <v>0</v>
      </c>
      <c r="ID23" s="40" t="s">
        <v>1406</v>
      </c>
      <c r="IE23" s="40"/>
      <c r="IF23" s="40"/>
    </row>
    <row r="24" spans="1:243" x14ac:dyDescent="0.4">
      <c r="A24" s="296">
        <v>18</v>
      </c>
      <c r="B24" s="6" t="s">
        <v>264</v>
      </c>
      <c r="C24" s="409">
        <v>0.72916666666666663</v>
      </c>
      <c r="D24" s="6"/>
      <c r="E24" s="6" t="s">
        <v>818</v>
      </c>
      <c r="F24" s="6" t="s">
        <v>263</v>
      </c>
      <c r="G24" s="296">
        <v>4</v>
      </c>
      <c r="H24" s="6" t="s">
        <v>184</v>
      </c>
      <c r="I24" s="298">
        <v>1</v>
      </c>
      <c r="J24" s="6" t="s">
        <v>1406</v>
      </c>
      <c r="K24" s="6"/>
      <c r="L24" s="6"/>
      <c r="M24" s="306">
        <v>26</v>
      </c>
      <c r="N24" s="9" t="s">
        <v>262</v>
      </c>
      <c r="O24" s="420">
        <v>0.72916666666666663</v>
      </c>
      <c r="P24" s="9"/>
      <c r="Q24" s="9" t="s">
        <v>24</v>
      </c>
      <c r="R24" s="9" t="s">
        <v>265</v>
      </c>
      <c r="S24" s="306">
        <v>1</v>
      </c>
      <c r="T24" s="9" t="s">
        <v>184</v>
      </c>
      <c r="U24" s="304">
        <v>3</v>
      </c>
      <c r="V24" s="9" t="s">
        <v>1407</v>
      </c>
      <c r="W24" s="9"/>
      <c r="X24" s="9"/>
      <c r="Y24" s="462">
        <v>29</v>
      </c>
      <c r="Z24" s="464" t="s">
        <v>267</v>
      </c>
      <c r="AA24" s="463">
        <v>0.84375</v>
      </c>
      <c r="AB24" s="456"/>
      <c r="AC24" s="456" t="s">
        <v>45</v>
      </c>
      <c r="AD24" s="456" t="s">
        <v>265</v>
      </c>
      <c r="AE24" s="462">
        <v>0</v>
      </c>
      <c r="AF24" s="456" t="s">
        <v>184</v>
      </c>
      <c r="AG24" s="464">
        <v>1</v>
      </c>
      <c r="AH24" s="456" t="s">
        <v>1407</v>
      </c>
      <c r="AI24" s="456"/>
      <c r="AJ24" s="456"/>
      <c r="AK24" s="312">
        <v>29</v>
      </c>
      <c r="AL24" s="11" t="s">
        <v>267</v>
      </c>
      <c r="AM24" s="417">
        <v>0.8125</v>
      </c>
      <c r="AN24" s="11"/>
      <c r="AO24" s="11" t="s">
        <v>24</v>
      </c>
      <c r="AP24" s="11" t="s">
        <v>263</v>
      </c>
      <c r="AQ24" s="312">
        <v>1</v>
      </c>
      <c r="AR24" s="11" t="s">
        <v>184</v>
      </c>
      <c r="AS24" s="311">
        <v>1</v>
      </c>
      <c r="AT24" s="11" t="s">
        <v>1409</v>
      </c>
      <c r="AU24" s="11"/>
      <c r="AV24" s="11"/>
      <c r="AW24" s="316">
        <v>2</v>
      </c>
      <c r="AX24" s="13" t="s">
        <v>262</v>
      </c>
      <c r="AY24" s="421">
        <v>0.58333333333333337</v>
      </c>
      <c r="AZ24" s="13"/>
      <c r="BA24" s="13" t="s">
        <v>818</v>
      </c>
      <c r="BB24" s="13" t="s">
        <v>263</v>
      </c>
      <c r="BC24" s="316">
        <v>1</v>
      </c>
      <c r="BD24" s="13" t="s">
        <v>184</v>
      </c>
      <c r="BE24" s="317">
        <v>3</v>
      </c>
      <c r="BF24" s="13" t="s">
        <v>1407</v>
      </c>
      <c r="BG24" s="13"/>
      <c r="BH24" s="13"/>
      <c r="BI24" s="323">
        <v>19</v>
      </c>
      <c r="BJ24" s="15" t="s">
        <v>262</v>
      </c>
      <c r="BK24" s="418">
        <v>0.58333333333333337</v>
      </c>
      <c r="BL24" s="15"/>
      <c r="BM24" s="15" t="s">
        <v>74</v>
      </c>
      <c r="BN24" s="15" t="s">
        <v>263</v>
      </c>
      <c r="BO24" s="323">
        <v>0</v>
      </c>
      <c r="BP24" s="15" t="s">
        <v>184</v>
      </c>
      <c r="BQ24" s="325">
        <v>0</v>
      </c>
      <c r="BR24" s="15" t="s">
        <v>1409</v>
      </c>
      <c r="BS24" s="15"/>
      <c r="BT24" s="15"/>
      <c r="BU24" s="446">
        <v>26</v>
      </c>
      <c r="BV24" s="18" t="s">
        <v>262</v>
      </c>
      <c r="BW24" s="447">
        <v>0.625</v>
      </c>
      <c r="BX24" s="18"/>
      <c r="BY24" s="18" t="s">
        <v>64</v>
      </c>
      <c r="BZ24" s="18" t="s">
        <v>263</v>
      </c>
      <c r="CA24" s="446">
        <v>0</v>
      </c>
      <c r="CB24" s="18" t="s">
        <v>184</v>
      </c>
      <c r="CC24" s="448">
        <v>3</v>
      </c>
      <c r="CD24" s="18" t="s">
        <v>1407</v>
      </c>
      <c r="CE24" s="18"/>
      <c r="CF24" s="18"/>
      <c r="CG24" s="333" t="s">
        <v>82</v>
      </c>
      <c r="CH24" s="19"/>
      <c r="CI24" s="413"/>
      <c r="CJ24" s="19"/>
      <c r="CK24" s="19"/>
      <c r="CL24" s="19"/>
      <c r="CM24" s="330"/>
      <c r="CN24" s="19"/>
      <c r="CO24" s="332"/>
      <c r="CP24" s="19"/>
      <c r="CQ24" s="19"/>
      <c r="CR24" s="19"/>
      <c r="CS24" s="403">
        <v>18</v>
      </c>
      <c r="CT24" s="390" t="s">
        <v>264</v>
      </c>
      <c r="CU24" s="411">
        <v>0.72916666666666663</v>
      </c>
      <c r="CV24" s="390"/>
      <c r="CW24" s="390" t="s">
        <v>6</v>
      </c>
      <c r="CX24" s="390" t="s">
        <v>265</v>
      </c>
      <c r="CY24" s="403">
        <v>1</v>
      </c>
      <c r="CZ24" s="390" t="s">
        <v>184</v>
      </c>
      <c r="DA24" s="405">
        <v>4</v>
      </c>
      <c r="DB24" s="390" t="s">
        <v>1407</v>
      </c>
      <c r="DC24" s="390"/>
      <c r="DD24" s="390"/>
      <c r="DE24" s="337">
        <v>28</v>
      </c>
      <c r="DF24" s="338" t="s">
        <v>268</v>
      </c>
      <c r="DG24" s="414">
        <v>0.83333333333333337</v>
      </c>
      <c r="DH24" s="21"/>
      <c r="DI24" s="21" t="s">
        <v>41</v>
      </c>
      <c r="DJ24" s="21" t="s">
        <v>265</v>
      </c>
      <c r="DK24" s="337">
        <v>1</v>
      </c>
      <c r="DL24" s="21" t="s">
        <v>184</v>
      </c>
      <c r="DM24" s="338">
        <v>0</v>
      </c>
      <c r="DN24" s="21" t="s">
        <v>1406</v>
      </c>
      <c r="DO24" s="21"/>
      <c r="DP24" s="21"/>
      <c r="DQ24" s="343">
        <v>19</v>
      </c>
      <c r="DR24" s="23" t="s">
        <v>262</v>
      </c>
      <c r="DS24" s="410">
        <v>0.6875</v>
      </c>
      <c r="DT24" s="23"/>
      <c r="DU24" s="23" t="s">
        <v>64</v>
      </c>
      <c r="DV24" s="23" t="s">
        <v>263</v>
      </c>
      <c r="DW24" s="343">
        <v>2</v>
      </c>
      <c r="DX24" s="23" t="s">
        <v>184</v>
      </c>
      <c r="DY24" s="345">
        <v>2</v>
      </c>
      <c r="DZ24" s="23" t="s">
        <v>1409</v>
      </c>
      <c r="EA24" s="23"/>
      <c r="EB24" s="23"/>
      <c r="EC24" s="350">
        <v>19</v>
      </c>
      <c r="ED24" s="26" t="s">
        <v>262</v>
      </c>
      <c r="EE24" s="423">
        <v>0.58333333333333337</v>
      </c>
      <c r="EF24" s="26"/>
      <c r="EG24" s="26" t="s">
        <v>53</v>
      </c>
      <c r="EH24" s="26" t="s">
        <v>263</v>
      </c>
      <c r="EI24" s="350">
        <v>4</v>
      </c>
      <c r="EJ24" s="26" t="s">
        <v>184</v>
      </c>
      <c r="EK24" s="351">
        <v>0</v>
      </c>
      <c r="EL24" s="26" t="s">
        <v>1406</v>
      </c>
      <c r="EM24" s="26"/>
      <c r="EN24" s="26"/>
      <c r="EO24" s="360">
        <v>30</v>
      </c>
      <c r="EP24" s="358" t="s">
        <v>1435</v>
      </c>
      <c r="EQ24" s="422">
        <v>0.84375</v>
      </c>
      <c r="ER24" s="28"/>
      <c r="ES24" s="28" t="s">
        <v>20</v>
      </c>
      <c r="ET24" s="28" t="s">
        <v>265</v>
      </c>
      <c r="EU24" s="360">
        <v>3</v>
      </c>
      <c r="EV24" s="28" t="s">
        <v>184</v>
      </c>
      <c r="EW24" s="358">
        <v>1</v>
      </c>
      <c r="EX24" s="28" t="s">
        <v>1406</v>
      </c>
      <c r="EY24" s="28"/>
      <c r="EZ24" s="28"/>
      <c r="FA24" s="367">
        <v>19</v>
      </c>
      <c r="FB24" s="30" t="s">
        <v>262</v>
      </c>
      <c r="FC24" s="416">
        <v>0.58333333333333337</v>
      </c>
      <c r="FD24" s="30"/>
      <c r="FE24" s="30" t="s">
        <v>45</v>
      </c>
      <c r="FF24" s="30" t="s">
        <v>265</v>
      </c>
      <c r="FG24" s="367">
        <v>0</v>
      </c>
      <c r="FH24" s="30" t="s">
        <v>184</v>
      </c>
      <c r="FI24" s="365">
        <v>4</v>
      </c>
      <c r="FJ24" s="30" t="s">
        <v>1407</v>
      </c>
      <c r="FK24" s="30"/>
      <c r="FL24" s="30"/>
      <c r="FM24" s="469">
        <v>26</v>
      </c>
      <c r="FN24" s="458" t="s">
        <v>262</v>
      </c>
      <c r="FO24" s="470">
        <v>0.625</v>
      </c>
      <c r="FP24" s="458"/>
      <c r="FQ24" s="458" t="s">
        <v>6</v>
      </c>
      <c r="FR24" s="458" t="s">
        <v>265</v>
      </c>
      <c r="FS24" s="469">
        <v>0</v>
      </c>
      <c r="FT24" s="458" t="s">
        <v>184</v>
      </c>
      <c r="FU24" s="471">
        <v>5</v>
      </c>
      <c r="FV24" s="458" t="s">
        <v>1407</v>
      </c>
      <c r="FW24" s="458"/>
      <c r="FX24" s="458"/>
      <c r="FY24" s="296">
        <v>26</v>
      </c>
      <c r="FZ24" s="6" t="s">
        <v>262</v>
      </c>
      <c r="GA24" s="409">
        <v>0.625</v>
      </c>
      <c r="GB24" s="6"/>
      <c r="GC24" s="6" t="s">
        <v>70</v>
      </c>
      <c r="GD24" s="6" t="s">
        <v>263</v>
      </c>
      <c r="GE24" s="296">
        <v>3</v>
      </c>
      <c r="GF24" s="6" t="s">
        <v>184</v>
      </c>
      <c r="GG24" s="298">
        <v>2</v>
      </c>
      <c r="GH24" s="6" t="s">
        <v>1406</v>
      </c>
      <c r="GI24" s="6"/>
      <c r="GJ24" s="6"/>
      <c r="GK24" s="375" t="s">
        <v>82</v>
      </c>
      <c r="GL24" s="374"/>
      <c r="GM24" s="412"/>
      <c r="GN24" s="34"/>
      <c r="GO24" s="34"/>
      <c r="GP24" s="34"/>
      <c r="GQ24" s="372"/>
      <c r="GR24" s="34"/>
      <c r="GS24" s="374"/>
      <c r="GT24" s="34"/>
      <c r="GU24" s="34"/>
      <c r="GV24" s="34"/>
      <c r="GW24" s="480" t="s">
        <v>82</v>
      </c>
      <c r="GX24" s="479"/>
      <c r="GY24" s="478"/>
      <c r="GZ24" s="36"/>
      <c r="HA24" s="36"/>
      <c r="HB24" s="36"/>
      <c r="HC24" s="477"/>
      <c r="HD24" s="36"/>
      <c r="HE24" s="479"/>
      <c r="HF24" s="36"/>
      <c r="HG24" s="36"/>
      <c r="HH24" s="36"/>
      <c r="HI24" s="379">
        <v>26</v>
      </c>
      <c r="HJ24" s="38" t="s">
        <v>262</v>
      </c>
      <c r="HK24" s="415">
        <v>0.625</v>
      </c>
      <c r="HL24" s="38"/>
      <c r="HM24" s="38" t="s">
        <v>61</v>
      </c>
      <c r="HN24" s="38" t="s">
        <v>265</v>
      </c>
      <c r="HO24" s="379">
        <v>2</v>
      </c>
      <c r="HP24" s="38" t="s">
        <v>184</v>
      </c>
      <c r="HQ24" s="381">
        <v>3</v>
      </c>
      <c r="HR24" s="38" t="s">
        <v>1407</v>
      </c>
      <c r="HS24" s="38"/>
      <c r="HT24" s="38"/>
      <c r="HU24" s="385">
        <v>19</v>
      </c>
      <c r="HV24" s="40" t="s">
        <v>262</v>
      </c>
      <c r="HW24" s="419">
        <v>0.58333333333333337</v>
      </c>
      <c r="HX24" s="40"/>
      <c r="HY24" s="40" t="s">
        <v>24</v>
      </c>
      <c r="HZ24" s="40" t="s">
        <v>265</v>
      </c>
      <c r="IA24" s="385">
        <v>0</v>
      </c>
      <c r="IB24" s="40" t="s">
        <v>184</v>
      </c>
      <c r="IC24" s="387">
        <v>0</v>
      </c>
      <c r="ID24" s="40" t="s">
        <v>1409</v>
      </c>
      <c r="IE24" s="40"/>
      <c r="IF24" s="40"/>
    </row>
    <row r="25" spans="1:243" x14ac:dyDescent="0.4">
      <c r="A25" s="296">
        <v>26</v>
      </c>
      <c r="B25" s="6" t="s">
        <v>262</v>
      </c>
      <c r="C25" s="409">
        <v>0.625</v>
      </c>
      <c r="D25" s="6"/>
      <c r="E25" s="6" t="s">
        <v>967</v>
      </c>
      <c r="F25" s="6" t="s">
        <v>263</v>
      </c>
      <c r="G25" s="296">
        <v>5</v>
      </c>
      <c r="H25" s="6" t="s">
        <v>184</v>
      </c>
      <c r="I25" s="298">
        <v>0</v>
      </c>
      <c r="J25" s="6" t="s">
        <v>1406</v>
      </c>
      <c r="K25" s="6"/>
      <c r="L25" s="6"/>
      <c r="M25" s="307" t="s">
        <v>82</v>
      </c>
      <c r="N25" s="304"/>
      <c r="O25" s="420"/>
      <c r="P25" s="9"/>
      <c r="Q25" s="9"/>
      <c r="R25" s="9"/>
      <c r="S25" s="306"/>
      <c r="T25" s="9"/>
      <c r="U25" s="304"/>
      <c r="V25" s="9"/>
      <c r="W25" s="9"/>
      <c r="X25" s="9"/>
      <c r="Y25" s="465" t="s">
        <v>82</v>
      </c>
      <c r="Z25" s="464"/>
      <c r="AA25" s="463"/>
      <c r="AB25" s="456"/>
      <c r="AC25" s="456"/>
      <c r="AD25" s="456"/>
      <c r="AE25" s="462"/>
      <c r="AF25" s="456"/>
      <c r="AG25" s="464"/>
      <c r="AH25" s="456"/>
      <c r="AI25" s="456"/>
      <c r="AJ25" s="456"/>
      <c r="AK25" s="313" t="s">
        <v>82</v>
      </c>
      <c r="AL25" s="11"/>
      <c r="AM25" s="417"/>
      <c r="AN25" s="11"/>
      <c r="AO25" s="11"/>
      <c r="AP25" s="11"/>
      <c r="AQ25" s="312"/>
      <c r="AR25" s="11"/>
      <c r="AS25" s="311"/>
      <c r="AT25" s="11"/>
      <c r="AU25" s="11"/>
      <c r="AV25" s="11"/>
      <c r="AW25" s="316">
        <v>23</v>
      </c>
      <c r="AX25" s="317" t="s">
        <v>262</v>
      </c>
      <c r="AY25" s="421">
        <v>0.58333333333333337</v>
      </c>
      <c r="AZ25" s="13"/>
      <c r="BA25" s="13" t="s">
        <v>6</v>
      </c>
      <c r="BB25" s="13" t="s">
        <v>263</v>
      </c>
      <c r="BC25" s="316">
        <v>0</v>
      </c>
      <c r="BD25" s="13" t="s">
        <v>184</v>
      </c>
      <c r="BE25" s="317">
        <v>0</v>
      </c>
      <c r="BF25" s="13" t="s">
        <v>1409</v>
      </c>
      <c r="BG25" s="13"/>
      <c r="BH25" s="13"/>
      <c r="BI25" s="323">
        <v>26</v>
      </c>
      <c r="BJ25" s="15" t="s">
        <v>262</v>
      </c>
      <c r="BK25" s="418">
        <v>0.72916666666666663</v>
      </c>
      <c r="BL25" s="15"/>
      <c r="BM25" s="15" t="s">
        <v>10</v>
      </c>
      <c r="BN25" s="15" t="s">
        <v>263</v>
      </c>
      <c r="BO25" s="323">
        <v>3</v>
      </c>
      <c r="BP25" s="15" t="s">
        <v>184</v>
      </c>
      <c r="BQ25" s="325">
        <v>1</v>
      </c>
      <c r="BR25" s="15" t="s">
        <v>1406</v>
      </c>
      <c r="BS25" s="15"/>
      <c r="BT25" s="15"/>
      <c r="BU25" s="446">
        <v>28</v>
      </c>
      <c r="BV25" s="448" t="s">
        <v>268</v>
      </c>
      <c r="BW25" s="447">
        <v>0.625</v>
      </c>
      <c r="BX25" s="18"/>
      <c r="BY25" s="18" t="s">
        <v>967</v>
      </c>
      <c r="BZ25" s="18" t="s">
        <v>265</v>
      </c>
      <c r="CA25" s="446">
        <v>3</v>
      </c>
      <c r="CB25" s="18" t="s">
        <v>184</v>
      </c>
      <c r="CC25" s="448">
        <v>0</v>
      </c>
      <c r="CD25" s="18" t="s">
        <v>1406</v>
      </c>
      <c r="CE25" s="18"/>
      <c r="CF25" s="18"/>
      <c r="CG25" s="330">
        <v>2</v>
      </c>
      <c r="CH25" s="332" t="s">
        <v>262</v>
      </c>
      <c r="CI25" s="413">
        <v>0.58333333333333337</v>
      </c>
      <c r="CJ25" s="19"/>
      <c r="CK25" s="19" t="s">
        <v>16</v>
      </c>
      <c r="CL25" s="19" t="s">
        <v>265</v>
      </c>
      <c r="CM25" s="330">
        <v>2</v>
      </c>
      <c r="CN25" s="19" t="s">
        <v>184</v>
      </c>
      <c r="CO25" s="332">
        <v>3</v>
      </c>
      <c r="CP25" s="19" t="s">
        <v>1407</v>
      </c>
      <c r="CQ25" s="19"/>
      <c r="CR25" s="19"/>
      <c r="CS25" s="406" t="s">
        <v>82</v>
      </c>
      <c r="CT25" s="390"/>
      <c r="CU25" s="411"/>
      <c r="CV25" s="390"/>
      <c r="CW25" s="390"/>
      <c r="CX25" s="390"/>
      <c r="CY25" s="403"/>
      <c r="CZ25" s="390"/>
      <c r="DA25" s="405"/>
      <c r="DB25" s="390"/>
      <c r="DC25" s="390"/>
      <c r="DD25" s="390"/>
      <c r="DE25" s="339" t="s">
        <v>82</v>
      </c>
      <c r="DF25" s="338"/>
      <c r="DG25" s="414"/>
      <c r="DH25" s="21"/>
      <c r="DI25" s="21"/>
      <c r="DJ25" s="21"/>
      <c r="DK25" s="337"/>
      <c r="DL25" s="21"/>
      <c r="DM25" s="338"/>
      <c r="DN25" s="21"/>
      <c r="DO25" s="21"/>
      <c r="DP25" s="21"/>
      <c r="DQ25" s="343">
        <v>28</v>
      </c>
      <c r="DR25" s="23" t="s">
        <v>268</v>
      </c>
      <c r="DS25" s="410">
        <v>0.83333333333333337</v>
      </c>
      <c r="DT25" s="23"/>
      <c r="DU25" s="23" t="s">
        <v>36</v>
      </c>
      <c r="DV25" s="23" t="s">
        <v>263</v>
      </c>
      <c r="DW25" s="343">
        <v>0</v>
      </c>
      <c r="DX25" s="23" t="s">
        <v>184</v>
      </c>
      <c r="DY25" s="345">
        <v>1</v>
      </c>
      <c r="DZ25" s="23" t="s">
        <v>1407</v>
      </c>
      <c r="EA25" s="23"/>
      <c r="EB25" s="23"/>
      <c r="EC25" s="350">
        <v>26</v>
      </c>
      <c r="ED25" s="26" t="s">
        <v>262</v>
      </c>
      <c r="EE25" s="423">
        <v>0.625</v>
      </c>
      <c r="EF25" s="26"/>
      <c r="EG25" s="26" t="s">
        <v>36</v>
      </c>
      <c r="EH25" s="26" t="s">
        <v>265</v>
      </c>
      <c r="EI25" s="350">
        <v>6</v>
      </c>
      <c r="EJ25" s="26" t="s">
        <v>184</v>
      </c>
      <c r="EK25" s="351">
        <v>3</v>
      </c>
      <c r="EL25" s="26" t="s">
        <v>1406</v>
      </c>
      <c r="EM25" s="26"/>
      <c r="EN25" s="26"/>
      <c r="EO25" s="361" t="s">
        <v>82</v>
      </c>
      <c r="EP25" s="358"/>
      <c r="EQ25" s="422"/>
      <c r="ER25" s="28"/>
      <c r="ES25" s="28"/>
      <c r="ET25" s="28"/>
      <c r="EU25" s="360"/>
      <c r="EV25" s="28"/>
      <c r="EW25" s="358"/>
      <c r="EX25" s="28"/>
      <c r="EY25" s="28"/>
      <c r="EZ25" s="28"/>
      <c r="FA25" s="367">
        <v>27</v>
      </c>
      <c r="FB25" s="30" t="s">
        <v>266</v>
      </c>
      <c r="FC25" s="416">
        <v>0.83333333333333337</v>
      </c>
      <c r="FD25" s="30"/>
      <c r="FE25" s="30" t="s">
        <v>49</v>
      </c>
      <c r="FF25" s="30" t="s">
        <v>265</v>
      </c>
      <c r="FG25" s="367">
        <v>1</v>
      </c>
      <c r="FH25" s="30" t="s">
        <v>184</v>
      </c>
      <c r="FI25" s="365">
        <v>1</v>
      </c>
      <c r="FJ25" s="30" t="s">
        <v>1409</v>
      </c>
      <c r="FK25" s="30"/>
      <c r="FL25" s="30"/>
      <c r="FM25" s="469">
        <v>28</v>
      </c>
      <c r="FN25" s="471" t="s">
        <v>268</v>
      </c>
      <c r="FO25" s="470">
        <v>0.625</v>
      </c>
      <c r="FP25" s="458"/>
      <c r="FQ25" s="458" t="s">
        <v>28</v>
      </c>
      <c r="FR25" s="458" t="s">
        <v>263</v>
      </c>
      <c r="FS25" s="469">
        <v>0</v>
      </c>
      <c r="FT25" s="458" t="s">
        <v>184</v>
      </c>
      <c r="FU25" s="471">
        <v>3</v>
      </c>
      <c r="FV25" s="458" t="s">
        <v>1407</v>
      </c>
      <c r="FW25" s="458"/>
      <c r="FX25" s="458"/>
      <c r="FY25" s="296">
        <v>28</v>
      </c>
      <c r="FZ25" s="298" t="s">
        <v>268</v>
      </c>
      <c r="GA25" s="409">
        <v>0.625</v>
      </c>
      <c r="GB25" s="6"/>
      <c r="GC25" s="6" t="s">
        <v>64</v>
      </c>
      <c r="GD25" s="6" t="s">
        <v>265</v>
      </c>
      <c r="GE25" s="296">
        <v>1</v>
      </c>
      <c r="GF25" s="6" t="s">
        <v>184</v>
      </c>
      <c r="GG25" s="298">
        <v>1</v>
      </c>
      <c r="GH25" s="6" t="s">
        <v>1409</v>
      </c>
      <c r="GI25" s="6"/>
      <c r="GJ25" s="6"/>
      <c r="GK25" s="372">
        <v>1</v>
      </c>
      <c r="GL25" s="374" t="s">
        <v>264</v>
      </c>
      <c r="GM25" s="412">
        <v>0.625</v>
      </c>
      <c r="GN25" s="34"/>
      <c r="GO25" s="34" t="s">
        <v>67</v>
      </c>
      <c r="GP25" s="34" t="s">
        <v>263</v>
      </c>
      <c r="GQ25" s="372">
        <v>1</v>
      </c>
      <c r="GR25" s="34" t="s">
        <v>184</v>
      </c>
      <c r="GS25" s="374">
        <v>0</v>
      </c>
      <c r="GT25" s="34" t="s">
        <v>1406</v>
      </c>
      <c r="GU25" s="34"/>
      <c r="GV25" s="34"/>
      <c r="GW25" s="477">
        <v>1</v>
      </c>
      <c r="GX25" s="479" t="s">
        <v>264</v>
      </c>
      <c r="GY25" s="478">
        <v>0.625</v>
      </c>
      <c r="GZ25" s="36"/>
      <c r="HA25" s="36" t="s">
        <v>64</v>
      </c>
      <c r="HB25" s="36" t="s">
        <v>265</v>
      </c>
      <c r="HC25" s="477">
        <v>0</v>
      </c>
      <c r="HD25" s="36" t="s">
        <v>184</v>
      </c>
      <c r="HE25" s="479">
        <v>1</v>
      </c>
      <c r="HF25" s="36" t="s">
        <v>1407</v>
      </c>
      <c r="HG25" s="36"/>
      <c r="HH25" s="36"/>
      <c r="HI25" s="379">
        <v>28</v>
      </c>
      <c r="HJ25" s="381" t="s">
        <v>268</v>
      </c>
      <c r="HK25" s="415">
        <v>0.625</v>
      </c>
      <c r="HL25" s="38"/>
      <c r="HM25" s="38" t="s">
        <v>67</v>
      </c>
      <c r="HN25" s="38" t="s">
        <v>263</v>
      </c>
      <c r="HO25" s="379">
        <v>4</v>
      </c>
      <c r="HP25" s="38" t="s">
        <v>184</v>
      </c>
      <c r="HQ25" s="381">
        <v>1</v>
      </c>
      <c r="HR25" s="38" t="s">
        <v>1406</v>
      </c>
      <c r="HS25" s="38"/>
      <c r="HT25" s="38"/>
      <c r="HU25" s="388" t="s">
        <v>82</v>
      </c>
      <c r="HV25" s="40"/>
      <c r="HW25" s="419"/>
      <c r="HX25" s="40"/>
      <c r="HY25" s="40"/>
      <c r="HZ25" s="40"/>
      <c r="IA25" s="385"/>
      <c r="IB25" s="40"/>
      <c r="IC25" s="387"/>
      <c r="ID25" s="40"/>
      <c r="IE25" s="40"/>
      <c r="IF25" s="40"/>
    </row>
    <row r="26" spans="1:243" x14ac:dyDescent="0.4">
      <c r="A26" s="299" t="s">
        <v>82</v>
      </c>
      <c r="B26" s="6"/>
      <c r="C26" s="409"/>
      <c r="D26" s="6"/>
      <c r="E26" s="6"/>
      <c r="F26" s="6"/>
      <c r="G26" s="296"/>
      <c r="H26" s="6"/>
      <c r="I26" s="298"/>
      <c r="J26" s="6"/>
      <c r="K26" s="6"/>
      <c r="L26" s="6"/>
      <c r="M26" s="306">
        <v>2</v>
      </c>
      <c r="N26" s="9" t="s">
        <v>262</v>
      </c>
      <c r="O26" s="420">
        <v>0.58333333333333337</v>
      </c>
      <c r="P26" s="9"/>
      <c r="Q26" s="9" t="s">
        <v>364</v>
      </c>
      <c r="R26" s="9" t="s">
        <v>263</v>
      </c>
      <c r="S26" s="306">
        <v>1</v>
      </c>
      <c r="T26" s="9" t="s">
        <v>184</v>
      </c>
      <c r="U26" s="304">
        <v>2</v>
      </c>
      <c r="V26" s="9" t="s">
        <v>1407</v>
      </c>
      <c r="W26" s="9"/>
      <c r="X26" s="9"/>
      <c r="Y26" s="462">
        <v>2</v>
      </c>
      <c r="Z26" s="456" t="s">
        <v>262</v>
      </c>
      <c r="AA26" s="463">
        <v>0.58333333333333337</v>
      </c>
      <c r="AB26" s="456"/>
      <c r="AC26" s="456" t="s">
        <v>10</v>
      </c>
      <c r="AD26" s="456" t="s">
        <v>265</v>
      </c>
      <c r="AE26" s="462">
        <v>2</v>
      </c>
      <c r="AF26" s="456" t="s">
        <v>184</v>
      </c>
      <c r="AG26" s="464">
        <v>1</v>
      </c>
      <c r="AH26" s="456" t="s">
        <v>1406</v>
      </c>
      <c r="AI26" s="456"/>
      <c r="AJ26" s="456"/>
      <c r="AK26" s="312">
        <v>2</v>
      </c>
      <c r="AL26" s="11" t="s">
        <v>262</v>
      </c>
      <c r="AM26" s="417">
        <v>0.58333333333333337</v>
      </c>
      <c r="AN26" s="11"/>
      <c r="AO26" s="11" t="s">
        <v>32</v>
      </c>
      <c r="AP26" s="11" t="s">
        <v>263</v>
      </c>
      <c r="AQ26" s="312">
        <v>3</v>
      </c>
      <c r="AR26" s="11" t="s">
        <v>184</v>
      </c>
      <c r="AS26" s="311">
        <v>2</v>
      </c>
      <c r="AT26" s="11" t="s">
        <v>1406</v>
      </c>
      <c r="AU26" s="11"/>
      <c r="AV26" s="11"/>
      <c r="AW26" s="319" t="s">
        <v>83</v>
      </c>
      <c r="AX26" s="317"/>
      <c r="AY26" s="421"/>
      <c r="AZ26" s="13"/>
      <c r="BA26" s="13"/>
      <c r="BB26" s="13"/>
      <c r="BC26" s="316"/>
      <c r="BD26" s="13"/>
      <c r="BE26" s="317"/>
      <c r="BF26" s="13"/>
      <c r="BG26" s="13"/>
      <c r="BH26" s="13"/>
      <c r="BI26" s="323">
        <v>29</v>
      </c>
      <c r="BJ26" s="15" t="s">
        <v>267</v>
      </c>
      <c r="BK26" s="418">
        <v>0.8125</v>
      </c>
      <c r="BL26" s="15"/>
      <c r="BM26" s="15" t="s">
        <v>16</v>
      </c>
      <c r="BN26" s="15" t="s">
        <v>265</v>
      </c>
      <c r="BO26" s="323">
        <v>1</v>
      </c>
      <c r="BP26" s="15" t="s">
        <v>184</v>
      </c>
      <c r="BQ26" s="325">
        <v>1</v>
      </c>
      <c r="BR26" s="15" t="s">
        <v>1409</v>
      </c>
      <c r="BS26" s="15"/>
      <c r="BT26" s="15"/>
      <c r="BU26" s="449" t="s">
        <v>82</v>
      </c>
      <c r="BV26" s="18"/>
      <c r="BW26" s="447"/>
      <c r="BX26" s="18"/>
      <c r="BY26" s="18"/>
      <c r="BZ26" s="18"/>
      <c r="CA26" s="446"/>
      <c r="CB26" s="18"/>
      <c r="CC26" s="448"/>
      <c r="CD26" s="18"/>
      <c r="CE26" s="18"/>
      <c r="CF26" s="18"/>
      <c r="CG26" s="330">
        <v>15</v>
      </c>
      <c r="CH26" s="332" t="s">
        <v>264</v>
      </c>
      <c r="CI26" s="413">
        <v>0.625</v>
      </c>
      <c r="CJ26" s="19"/>
      <c r="CK26" s="19" t="s">
        <v>967</v>
      </c>
      <c r="CL26" s="19" t="s">
        <v>263</v>
      </c>
      <c r="CM26" s="330">
        <v>1</v>
      </c>
      <c r="CN26" s="19" t="s">
        <v>184</v>
      </c>
      <c r="CO26" s="332">
        <v>2</v>
      </c>
      <c r="CP26" s="19" t="s">
        <v>1407</v>
      </c>
      <c r="CQ26" s="19"/>
      <c r="CR26" s="19"/>
      <c r="CS26" s="403">
        <v>2</v>
      </c>
      <c r="CT26" s="405" t="s">
        <v>262</v>
      </c>
      <c r="CU26" s="411">
        <v>0.58333333333333337</v>
      </c>
      <c r="CV26" s="390"/>
      <c r="CW26" s="390" t="s">
        <v>20</v>
      </c>
      <c r="CX26" s="390" t="s">
        <v>265</v>
      </c>
      <c r="CY26" s="403">
        <v>3</v>
      </c>
      <c r="CZ26" s="390" t="s">
        <v>184</v>
      </c>
      <c r="DA26" s="405">
        <v>1</v>
      </c>
      <c r="DB26" s="390" t="s">
        <v>1406</v>
      </c>
      <c r="DC26" s="390"/>
      <c r="DD26" s="390"/>
      <c r="DE26" s="337">
        <v>19</v>
      </c>
      <c r="DF26" s="338" t="s">
        <v>267</v>
      </c>
      <c r="DG26" s="414">
        <v>0.8125</v>
      </c>
      <c r="DH26" s="21"/>
      <c r="DI26" s="21" t="s">
        <v>64</v>
      </c>
      <c r="DJ26" s="21" t="s">
        <v>265</v>
      </c>
      <c r="DK26" s="337">
        <v>2</v>
      </c>
      <c r="DL26" s="21" t="s">
        <v>184</v>
      </c>
      <c r="DM26" s="338">
        <v>3</v>
      </c>
      <c r="DN26" s="21" t="s">
        <v>1407</v>
      </c>
      <c r="DO26" s="21"/>
      <c r="DP26" s="21"/>
      <c r="DQ26" s="346" t="s">
        <v>82</v>
      </c>
      <c r="DR26" s="345"/>
      <c r="DS26" s="410"/>
      <c r="DT26" s="23"/>
      <c r="DU26" s="23"/>
      <c r="DV26" s="23"/>
      <c r="DW26" s="343"/>
      <c r="DX26" s="23"/>
      <c r="DY26" s="345"/>
      <c r="DZ26" s="23"/>
      <c r="EA26" s="23"/>
      <c r="EB26" s="23"/>
      <c r="EC26" s="350">
        <v>29</v>
      </c>
      <c r="ED26" s="26" t="s">
        <v>267</v>
      </c>
      <c r="EE26" s="423">
        <v>0.84375</v>
      </c>
      <c r="EF26" s="26"/>
      <c r="EG26" s="26" t="s">
        <v>364</v>
      </c>
      <c r="EH26" s="26" t="s">
        <v>263</v>
      </c>
      <c r="EI26" s="350">
        <v>1</v>
      </c>
      <c r="EJ26" s="26" t="s">
        <v>184</v>
      </c>
      <c r="EK26" s="351">
        <v>0</v>
      </c>
      <c r="EL26" s="26" t="s">
        <v>1406</v>
      </c>
      <c r="EM26" s="26"/>
      <c r="EN26" s="26"/>
      <c r="EO26" s="360">
        <v>3</v>
      </c>
      <c r="EP26" s="358" t="s">
        <v>266</v>
      </c>
      <c r="EQ26" s="422">
        <v>0.72916666666666663</v>
      </c>
      <c r="ER26" s="28"/>
      <c r="ES26" s="28" t="s">
        <v>74</v>
      </c>
      <c r="ET26" s="28" t="s">
        <v>265</v>
      </c>
      <c r="EU26" s="360">
        <v>0</v>
      </c>
      <c r="EV26" s="28" t="s">
        <v>184</v>
      </c>
      <c r="EW26" s="358">
        <v>1</v>
      </c>
      <c r="EX26" s="28" t="s">
        <v>1407</v>
      </c>
      <c r="EY26" s="28"/>
      <c r="EZ26" s="28"/>
      <c r="FA26" s="368" t="s">
        <v>82</v>
      </c>
      <c r="FB26" s="30"/>
      <c r="FC26" s="416"/>
      <c r="FD26" s="30"/>
      <c r="FE26" s="30"/>
      <c r="FF26" s="30"/>
      <c r="FG26" s="367"/>
      <c r="FH26" s="30"/>
      <c r="FI26" s="365"/>
      <c r="FJ26" s="30"/>
      <c r="FK26" s="30"/>
      <c r="FL26" s="30"/>
      <c r="FM26" s="472" t="s">
        <v>82</v>
      </c>
      <c r="FN26" s="458"/>
      <c r="FO26" s="470"/>
      <c r="FP26" s="458"/>
      <c r="FQ26" s="458"/>
      <c r="FR26" s="458"/>
      <c r="FS26" s="469"/>
      <c r="FT26" s="458"/>
      <c r="FU26" s="471"/>
      <c r="FV26" s="458"/>
      <c r="FW26" s="458"/>
      <c r="FX26" s="458"/>
      <c r="FY26" s="299" t="s">
        <v>82</v>
      </c>
      <c r="FZ26" s="6"/>
      <c r="GA26" s="409"/>
      <c r="GB26" s="6"/>
      <c r="GC26" s="6"/>
      <c r="GD26" s="6"/>
      <c r="GE26" s="296"/>
      <c r="GF26" s="6"/>
      <c r="GG26" s="298"/>
      <c r="GH26" s="6"/>
      <c r="GI26" s="6"/>
      <c r="GJ26" s="6"/>
      <c r="GK26" s="372">
        <v>19</v>
      </c>
      <c r="GL26" s="34" t="s">
        <v>267</v>
      </c>
      <c r="GM26" s="412">
        <v>0.8125</v>
      </c>
      <c r="GN26" s="34"/>
      <c r="GO26" s="34" t="s">
        <v>36</v>
      </c>
      <c r="GP26" s="34" t="s">
        <v>263</v>
      </c>
      <c r="GQ26" s="372">
        <v>3</v>
      </c>
      <c r="GR26" s="34" t="s">
        <v>184</v>
      </c>
      <c r="GS26" s="374">
        <v>2</v>
      </c>
      <c r="GT26" s="34" t="s">
        <v>1406</v>
      </c>
      <c r="GU26" s="34"/>
      <c r="GV26" s="34"/>
      <c r="GW26" s="477">
        <v>15</v>
      </c>
      <c r="GX26" s="479" t="s">
        <v>264</v>
      </c>
      <c r="GY26" s="478">
        <v>0.625</v>
      </c>
      <c r="GZ26" s="36"/>
      <c r="HA26" s="36" t="s">
        <v>53</v>
      </c>
      <c r="HB26" s="36" t="s">
        <v>263</v>
      </c>
      <c r="HC26" s="477">
        <v>1</v>
      </c>
      <c r="HD26" s="36" t="s">
        <v>184</v>
      </c>
      <c r="HE26" s="479">
        <v>1</v>
      </c>
      <c r="HF26" s="36" t="s">
        <v>1409</v>
      </c>
      <c r="HG26" s="36"/>
      <c r="HH26" s="36"/>
      <c r="HI26" s="382" t="s">
        <v>82</v>
      </c>
      <c r="HJ26" s="38"/>
      <c r="HK26" s="415"/>
      <c r="HL26" s="38"/>
      <c r="HM26" s="38"/>
      <c r="HN26" s="38"/>
      <c r="HO26" s="379"/>
      <c r="HP26" s="38"/>
      <c r="HQ26" s="381"/>
      <c r="HR26" s="38"/>
      <c r="HS26" s="38"/>
      <c r="HT26" s="38"/>
      <c r="HU26" s="385">
        <v>3</v>
      </c>
      <c r="HV26" s="387" t="s">
        <v>266</v>
      </c>
      <c r="HW26" s="419">
        <v>0.72916666666666663</v>
      </c>
      <c r="HX26" s="40"/>
      <c r="HY26" s="40" t="s">
        <v>49</v>
      </c>
      <c r="HZ26" s="40" t="s">
        <v>263</v>
      </c>
      <c r="IA26" s="385">
        <v>1</v>
      </c>
      <c r="IB26" s="40" t="s">
        <v>184</v>
      </c>
      <c r="IC26" s="387">
        <v>0</v>
      </c>
      <c r="ID26" s="40" t="s">
        <v>1406</v>
      </c>
      <c r="IE26" s="40"/>
      <c r="IF26" s="40"/>
    </row>
    <row r="27" spans="1:243" x14ac:dyDescent="0.4">
      <c r="A27" s="296">
        <v>1</v>
      </c>
      <c r="B27" s="298" t="s">
        <v>264</v>
      </c>
      <c r="C27" s="409">
        <v>0.52083333333333337</v>
      </c>
      <c r="D27" s="6"/>
      <c r="E27" s="6" t="s">
        <v>45</v>
      </c>
      <c r="F27" s="6" t="s">
        <v>265</v>
      </c>
      <c r="G27" s="296">
        <v>1</v>
      </c>
      <c r="H27" s="6" t="s">
        <v>184</v>
      </c>
      <c r="I27" s="298">
        <v>2</v>
      </c>
      <c r="J27" s="6" t="s">
        <v>1407</v>
      </c>
      <c r="K27" s="6"/>
      <c r="L27" s="6"/>
      <c r="M27" s="306">
        <v>15</v>
      </c>
      <c r="N27" s="9" t="s">
        <v>264</v>
      </c>
      <c r="O27" s="420">
        <v>0.72916666666666663</v>
      </c>
      <c r="P27" s="9"/>
      <c r="Q27" s="9" t="s">
        <v>49</v>
      </c>
      <c r="R27" s="9" t="s">
        <v>265</v>
      </c>
      <c r="S27" s="306">
        <v>2</v>
      </c>
      <c r="T27" s="9" t="s">
        <v>184</v>
      </c>
      <c r="U27" s="304">
        <v>2</v>
      </c>
      <c r="V27" s="9" t="s">
        <v>1409</v>
      </c>
      <c r="W27" s="9"/>
      <c r="X27" s="9"/>
      <c r="Y27" s="462">
        <v>11</v>
      </c>
      <c r="Z27" s="456" t="s">
        <v>268</v>
      </c>
      <c r="AA27" s="463">
        <v>0.82291666666666663</v>
      </c>
      <c r="AB27" s="456"/>
      <c r="AC27" s="456" t="s">
        <v>61</v>
      </c>
      <c r="AD27" s="456" t="s">
        <v>263</v>
      </c>
      <c r="AE27" s="462">
        <v>1</v>
      </c>
      <c r="AF27" s="456" t="s">
        <v>184</v>
      </c>
      <c r="AG27" s="464">
        <v>4</v>
      </c>
      <c r="AH27" s="456" t="s">
        <v>1407</v>
      </c>
      <c r="AI27" s="456"/>
      <c r="AJ27" s="456"/>
      <c r="AK27" s="312">
        <v>14</v>
      </c>
      <c r="AL27" s="311" t="s">
        <v>850</v>
      </c>
      <c r="AM27" s="417">
        <v>0.83333333333333337</v>
      </c>
      <c r="AN27" s="11"/>
      <c r="AO27" s="11" t="s">
        <v>28</v>
      </c>
      <c r="AP27" s="11" t="s">
        <v>265</v>
      </c>
      <c r="AQ27" s="312">
        <v>1</v>
      </c>
      <c r="AR27" s="11" t="s">
        <v>184</v>
      </c>
      <c r="AS27" s="311">
        <v>1</v>
      </c>
      <c r="AT27" s="11" t="s">
        <v>1409</v>
      </c>
      <c r="AU27" s="11"/>
      <c r="AV27" s="11"/>
      <c r="AW27" s="316">
        <v>5</v>
      </c>
      <c r="AX27" s="317" t="s">
        <v>264</v>
      </c>
      <c r="AY27" s="421">
        <v>0.75</v>
      </c>
      <c r="AZ27" s="13"/>
      <c r="BA27" s="13" t="s">
        <v>67</v>
      </c>
      <c r="BB27" s="13" t="s">
        <v>265</v>
      </c>
      <c r="BC27" s="316">
        <v>0</v>
      </c>
      <c r="BD27" s="13" t="s">
        <v>184</v>
      </c>
      <c r="BE27" s="317">
        <v>0</v>
      </c>
      <c r="BF27" s="13" t="s">
        <v>1409</v>
      </c>
      <c r="BG27" s="13"/>
      <c r="BH27" s="13"/>
      <c r="BI27" s="326" t="s">
        <v>82</v>
      </c>
      <c r="BJ27" s="15"/>
      <c r="BK27" s="418"/>
      <c r="BL27" s="15"/>
      <c r="BM27" s="15"/>
      <c r="BN27" s="15"/>
      <c r="BO27" s="323"/>
      <c r="BP27" s="15"/>
      <c r="BQ27" s="325"/>
      <c r="BR27" s="15"/>
      <c r="BS27" s="15"/>
      <c r="BT27" s="15"/>
      <c r="BU27" s="446">
        <v>1</v>
      </c>
      <c r="BV27" s="18" t="s">
        <v>264</v>
      </c>
      <c r="BW27" s="447">
        <v>0.72916666666666663</v>
      </c>
      <c r="BX27" s="18"/>
      <c r="BY27" s="18" t="s">
        <v>70</v>
      </c>
      <c r="BZ27" s="18" t="s">
        <v>265</v>
      </c>
      <c r="CA27" s="446">
        <v>2</v>
      </c>
      <c r="CB27" s="18" t="s">
        <v>184</v>
      </c>
      <c r="CC27" s="448">
        <v>3</v>
      </c>
      <c r="CD27" s="18" t="s">
        <v>1407</v>
      </c>
      <c r="CE27" s="18"/>
      <c r="CF27" s="18"/>
      <c r="CG27" s="330">
        <v>22</v>
      </c>
      <c r="CH27" s="332" t="s">
        <v>264</v>
      </c>
      <c r="CI27" s="413">
        <v>0.52083333333333337</v>
      </c>
      <c r="CJ27" s="19"/>
      <c r="CK27" s="19" t="s">
        <v>10</v>
      </c>
      <c r="CL27" s="19" t="s">
        <v>265</v>
      </c>
      <c r="CM27" s="330">
        <v>0</v>
      </c>
      <c r="CN27" s="19" t="s">
        <v>184</v>
      </c>
      <c r="CO27" s="332">
        <v>1</v>
      </c>
      <c r="CP27" s="19" t="s">
        <v>1407</v>
      </c>
      <c r="CQ27" s="19"/>
      <c r="CR27" s="19"/>
      <c r="CS27" s="403">
        <v>16</v>
      </c>
      <c r="CT27" s="405" t="s">
        <v>262</v>
      </c>
      <c r="CU27" s="411">
        <v>0.58333333333333337</v>
      </c>
      <c r="CV27" s="390"/>
      <c r="CW27" s="390" t="s">
        <v>70</v>
      </c>
      <c r="CX27" s="390" t="s">
        <v>263</v>
      </c>
      <c r="CY27" s="403">
        <v>3</v>
      </c>
      <c r="CZ27" s="390" t="s">
        <v>184</v>
      </c>
      <c r="DA27" s="405">
        <v>2</v>
      </c>
      <c r="DB27" s="390" t="s">
        <v>1406</v>
      </c>
      <c r="DC27" s="390"/>
      <c r="DD27" s="390"/>
      <c r="DE27" s="337">
        <v>23</v>
      </c>
      <c r="DF27" s="21" t="s">
        <v>262</v>
      </c>
      <c r="DG27" s="414">
        <v>0.58333333333333337</v>
      </c>
      <c r="DH27" s="21"/>
      <c r="DI27" s="21" t="s">
        <v>16</v>
      </c>
      <c r="DJ27" s="21" t="s">
        <v>265</v>
      </c>
      <c r="DK27" s="337">
        <v>1</v>
      </c>
      <c r="DL27" s="21" t="s">
        <v>184</v>
      </c>
      <c r="DM27" s="338">
        <v>1</v>
      </c>
      <c r="DN27" s="21" t="s">
        <v>1409</v>
      </c>
      <c r="DO27" s="21"/>
      <c r="DP27" s="21"/>
      <c r="DQ27" s="343">
        <v>2</v>
      </c>
      <c r="DR27" s="23" t="s">
        <v>262</v>
      </c>
      <c r="DS27" s="410">
        <v>0.6875</v>
      </c>
      <c r="DT27" s="23"/>
      <c r="DU27" s="23" t="s">
        <v>24</v>
      </c>
      <c r="DV27" s="23" t="s">
        <v>263</v>
      </c>
      <c r="DW27" s="343">
        <v>2</v>
      </c>
      <c r="DX27" s="23" t="s">
        <v>184</v>
      </c>
      <c r="DY27" s="345">
        <v>2</v>
      </c>
      <c r="DZ27" s="23" t="s">
        <v>1409</v>
      </c>
      <c r="EA27" s="23"/>
      <c r="EB27" s="23"/>
      <c r="EC27" s="353" t="s">
        <v>82</v>
      </c>
      <c r="ED27" s="26"/>
      <c r="EE27" s="423"/>
      <c r="EF27" s="26"/>
      <c r="EG27" s="26"/>
      <c r="EH27" s="26"/>
      <c r="EI27" s="350"/>
      <c r="EJ27" s="26"/>
      <c r="EK27" s="351"/>
      <c r="EL27" s="26"/>
      <c r="EM27" s="26"/>
      <c r="EN27" s="26"/>
      <c r="EO27" s="360">
        <v>15</v>
      </c>
      <c r="EP27" s="28" t="s">
        <v>264</v>
      </c>
      <c r="EQ27" s="422">
        <v>0.72916666666666663</v>
      </c>
      <c r="ER27" s="28"/>
      <c r="ES27" s="28" t="s">
        <v>10</v>
      </c>
      <c r="ET27" s="28" t="s">
        <v>263</v>
      </c>
      <c r="EU27" s="360">
        <v>2</v>
      </c>
      <c r="EV27" s="28" t="s">
        <v>184</v>
      </c>
      <c r="EW27" s="358">
        <v>2</v>
      </c>
      <c r="EX27" s="28" t="s">
        <v>1409</v>
      </c>
      <c r="EY27" s="28"/>
      <c r="EZ27" s="28"/>
      <c r="FA27" s="367">
        <v>15</v>
      </c>
      <c r="FB27" s="365" t="s">
        <v>264</v>
      </c>
      <c r="FC27" s="416">
        <v>0.625</v>
      </c>
      <c r="FD27" s="30"/>
      <c r="FE27" s="30" t="s">
        <v>67</v>
      </c>
      <c r="FF27" s="30" t="s">
        <v>265</v>
      </c>
      <c r="FG27" s="367">
        <v>1</v>
      </c>
      <c r="FH27" s="30" t="s">
        <v>184</v>
      </c>
      <c r="FI27" s="365">
        <v>1</v>
      </c>
      <c r="FJ27" s="30" t="s">
        <v>1409</v>
      </c>
      <c r="FK27" s="30"/>
      <c r="FL27" s="30"/>
      <c r="FM27" s="469">
        <v>12</v>
      </c>
      <c r="FN27" s="458" t="s">
        <v>267</v>
      </c>
      <c r="FO27" s="470">
        <v>0.82291666666666663</v>
      </c>
      <c r="FP27" s="458"/>
      <c r="FQ27" s="458" t="s">
        <v>70</v>
      </c>
      <c r="FR27" s="458" t="s">
        <v>263</v>
      </c>
      <c r="FS27" s="469">
        <v>0</v>
      </c>
      <c r="FT27" s="458" t="s">
        <v>184</v>
      </c>
      <c r="FU27" s="471">
        <v>2</v>
      </c>
      <c r="FV27" s="458" t="s">
        <v>1407</v>
      </c>
      <c r="FW27" s="458"/>
      <c r="FX27" s="458"/>
      <c r="FY27" s="296">
        <v>11</v>
      </c>
      <c r="FZ27" s="6" t="s">
        <v>268</v>
      </c>
      <c r="GA27" s="409">
        <v>0.82291666666666663</v>
      </c>
      <c r="GB27" s="6"/>
      <c r="GC27" s="6" t="s">
        <v>364</v>
      </c>
      <c r="GD27" s="6" t="s">
        <v>265</v>
      </c>
      <c r="GE27" s="296">
        <v>4</v>
      </c>
      <c r="GF27" s="6" t="s">
        <v>184</v>
      </c>
      <c r="GG27" s="298">
        <v>1</v>
      </c>
      <c r="GH27" s="6" t="s">
        <v>1406</v>
      </c>
      <c r="GI27" s="6"/>
      <c r="GJ27" s="6"/>
      <c r="GK27" s="372">
        <v>23</v>
      </c>
      <c r="GL27" s="34" t="s">
        <v>262</v>
      </c>
      <c r="GM27" s="412">
        <v>0.6875</v>
      </c>
      <c r="GN27" s="34"/>
      <c r="GO27" s="34" t="s">
        <v>24</v>
      </c>
      <c r="GP27" s="34" t="s">
        <v>263</v>
      </c>
      <c r="GQ27" s="372">
        <v>0</v>
      </c>
      <c r="GR27" s="34" t="s">
        <v>184</v>
      </c>
      <c r="GS27" s="374">
        <v>2</v>
      </c>
      <c r="GT27" s="34" t="s">
        <v>1407</v>
      </c>
      <c r="GU27" s="34"/>
      <c r="GV27" s="34"/>
      <c r="GW27" s="477">
        <v>21</v>
      </c>
      <c r="GX27" s="479" t="s">
        <v>850</v>
      </c>
      <c r="GY27" s="478">
        <v>0.83333333333333337</v>
      </c>
      <c r="GZ27" s="36"/>
      <c r="HA27" s="36" t="s">
        <v>967</v>
      </c>
      <c r="HB27" s="36" t="s">
        <v>265</v>
      </c>
      <c r="HC27" s="477">
        <v>0</v>
      </c>
      <c r="HD27" s="36" t="s">
        <v>184</v>
      </c>
      <c r="HE27" s="479">
        <v>3</v>
      </c>
      <c r="HF27" s="36" t="s">
        <v>1407</v>
      </c>
      <c r="HG27" s="36"/>
      <c r="HH27" s="36"/>
      <c r="HI27" s="379">
        <v>1</v>
      </c>
      <c r="HJ27" s="38" t="s">
        <v>264</v>
      </c>
      <c r="HK27" s="415">
        <v>0.72916666666666663</v>
      </c>
      <c r="HL27" s="38"/>
      <c r="HM27" s="38" t="s">
        <v>28</v>
      </c>
      <c r="HN27" s="38" t="s">
        <v>263</v>
      </c>
      <c r="HO27" s="379">
        <v>3</v>
      </c>
      <c r="HP27" s="38" t="s">
        <v>184</v>
      </c>
      <c r="HQ27" s="381">
        <v>2</v>
      </c>
      <c r="HR27" s="38" t="s">
        <v>1406</v>
      </c>
      <c r="HS27" s="38"/>
      <c r="HT27" s="38"/>
      <c r="HU27" s="385">
        <v>15</v>
      </c>
      <c r="HV27" s="387" t="s">
        <v>264</v>
      </c>
      <c r="HW27" s="419">
        <v>0.625</v>
      </c>
      <c r="HX27" s="40"/>
      <c r="HY27" s="40" t="s">
        <v>61</v>
      </c>
      <c r="HZ27" s="40" t="s">
        <v>265</v>
      </c>
      <c r="IA27" s="385">
        <v>3</v>
      </c>
      <c r="IB27" s="40" t="s">
        <v>184</v>
      </c>
      <c r="IC27" s="387">
        <v>1</v>
      </c>
      <c r="ID27" s="40" t="s">
        <v>1406</v>
      </c>
      <c r="IE27" s="40"/>
      <c r="IF27" s="40"/>
    </row>
    <row r="28" spans="1:243" x14ac:dyDescent="0.4">
      <c r="A28" s="296">
        <v>23</v>
      </c>
      <c r="B28" s="6" t="s">
        <v>262</v>
      </c>
      <c r="C28" s="409">
        <v>0.58333333333333337</v>
      </c>
      <c r="D28" s="6"/>
      <c r="E28" s="6" t="s">
        <v>20</v>
      </c>
      <c r="F28" s="6" t="s">
        <v>265</v>
      </c>
      <c r="G28" s="296">
        <v>0</v>
      </c>
      <c r="H28" s="6" t="s">
        <v>184</v>
      </c>
      <c r="I28" s="298">
        <v>0</v>
      </c>
      <c r="J28" s="6" t="s">
        <v>1409</v>
      </c>
      <c r="K28" s="6"/>
      <c r="L28" s="6"/>
      <c r="M28" s="306">
        <v>22</v>
      </c>
      <c r="N28" s="9" t="s">
        <v>264</v>
      </c>
      <c r="O28" s="420">
        <v>0.52083333333333337</v>
      </c>
      <c r="P28" s="9"/>
      <c r="Q28" s="9" t="s">
        <v>32</v>
      </c>
      <c r="R28" s="9" t="s">
        <v>263</v>
      </c>
      <c r="S28" s="306">
        <v>1</v>
      </c>
      <c r="T28" s="9" t="s">
        <v>184</v>
      </c>
      <c r="U28" s="304">
        <v>0</v>
      </c>
      <c r="V28" s="9" t="s">
        <v>1406</v>
      </c>
      <c r="W28" s="9"/>
      <c r="X28" s="9"/>
      <c r="Y28" s="462">
        <v>16</v>
      </c>
      <c r="Z28" s="456" t="s">
        <v>262</v>
      </c>
      <c r="AA28" s="463">
        <v>0.58333333333333337</v>
      </c>
      <c r="AB28" s="456"/>
      <c r="AC28" s="456" t="s">
        <v>41</v>
      </c>
      <c r="AD28" s="456" t="s">
        <v>263</v>
      </c>
      <c r="AE28" s="462">
        <v>0</v>
      </c>
      <c r="AF28" s="456" t="s">
        <v>184</v>
      </c>
      <c r="AG28" s="464">
        <v>3</v>
      </c>
      <c r="AH28" s="456" t="s">
        <v>1407</v>
      </c>
      <c r="AI28" s="456"/>
      <c r="AJ28" s="456"/>
      <c r="AK28" s="312">
        <v>18</v>
      </c>
      <c r="AL28" s="11" t="s">
        <v>268</v>
      </c>
      <c r="AM28" s="417">
        <v>0.83333333333333337</v>
      </c>
      <c r="AN28" s="11"/>
      <c r="AO28" s="11" t="s">
        <v>24</v>
      </c>
      <c r="AP28" s="11" t="s">
        <v>265</v>
      </c>
      <c r="AQ28" s="312">
        <v>1</v>
      </c>
      <c r="AR28" s="11" t="s">
        <v>184</v>
      </c>
      <c r="AS28" s="311">
        <v>1</v>
      </c>
      <c r="AT28" s="11" t="s">
        <v>1409</v>
      </c>
      <c r="AU28" s="11"/>
      <c r="AV28" s="11"/>
      <c r="AW28" s="316">
        <v>8</v>
      </c>
      <c r="AX28" s="317" t="s">
        <v>268</v>
      </c>
      <c r="AY28" s="421">
        <v>0.83333333333333337</v>
      </c>
      <c r="AZ28" s="13"/>
      <c r="BA28" s="13" t="s">
        <v>49</v>
      </c>
      <c r="BB28" s="13" t="s">
        <v>265</v>
      </c>
      <c r="BC28" s="316">
        <v>1</v>
      </c>
      <c r="BD28" s="13" t="s">
        <v>184</v>
      </c>
      <c r="BE28" s="317">
        <v>1</v>
      </c>
      <c r="BF28" s="13" t="s">
        <v>1409</v>
      </c>
      <c r="BG28" s="13"/>
      <c r="BH28" s="13"/>
      <c r="BI28" s="323">
        <v>2</v>
      </c>
      <c r="BJ28" s="15" t="s">
        <v>262</v>
      </c>
      <c r="BK28" s="418">
        <v>0.6875</v>
      </c>
      <c r="BL28" s="15"/>
      <c r="BM28" s="15" t="s">
        <v>41</v>
      </c>
      <c r="BN28" s="15" t="s">
        <v>265</v>
      </c>
      <c r="BO28" s="323">
        <v>2</v>
      </c>
      <c r="BP28" s="15" t="s">
        <v>184</v>
      </c>
      <c r="BQ28" s="325">
        <v>2</v>
      </c>
      <c r="BR28" s="15" t="s">
        <v>1409</v>
      </c>
      <c r="BS28" s="15"/>
      <c r="BT28" s="15"/>
      <c r="BU28" s="446">
        <v>14</v>
      </c>
      <c r="BV28" s="18" t="s">
        <v>850</v>
      </c>
      <c r="BW28" s="447">
        <v>0.83333333333333337</v>
      </c>
      <c r="BX28" s="18"/>
      <c r="BY28" s="18" t="s">
        <v>16</v>
      </c>
      <c r="BZ28" s="18" t="s">
        <v>263</v>
      </c>
      <c r="CA28" s="446">
        <v>1</v>
      </c>
      <c r="CB28" s="18" t="s">
        <v>184</v>
      </c>
      <c r="CC28" s="448">
        <v>1</v>
      </c>
      <c r="CD28" s="18" t="s">
        <v>1409</v>
      </c>
      <c r="CE28" s="18"/>
      <c r="CF28" s="18"/>
      <c r="CG28" s="333" t="s">
        <v>83</v>
      </c>
      <c r="CH28" s="332"/>
      <c r="CI28" s="413"/>
      <c r="CJ28" s="19"/>
      <c r="CK28" s="19"/>
      <c r="CL28" s="19"/>
      <c r="CM28" s="330"/>
      <c r="CN28" s="19"/>
      <c r="CO28" s="332"/>
      <c r="CP28" s="19"/>
      <c r="CQ28" s="19"/>
      <c r="CR28" s="19"/>
      <c r="CS28" s="403">
        <v>22</v>
      </c>
      <c r="CT28" s="390" t="s">
        <v>264</v>
      </c>
      <c r="CU28" s="411">
        <v>0.625</v>
      </c>
      <c r="CV28" s="390"/>
      <c r="CW28" s="390" t="s">
        <v>53</v>
      </c>
      <c r="CX28" s="390" t="s">
        <v>265</v>
      </c>
      <c r="CY28" s="403">
        <v>0</v>
      </c>
      <c r="CZ28" s="390" t="s">
        <v>184</v>
      </c>
      <c r="DA28" s="405">
        <v>1</v>
      </c>
      <c r="DB28" s="390" t="s">
        <v>1407</v>
      </c>
      <c r="DC28" s="390"/>
      <c r="DD28" s="390"/>
      <c r="DE28" s="339" t="s">
        <v>83</v>
      </c>
      <c r="DF28" s="21"/>
      <c r="DG28" s="414"/>
      <c r="DH28" s="21"/>
      <c r="DI28" s="21"/>
      <c r="DJ28" s="21"/>
      <c r="DK28" s="337"/>
      <c r="DL28" s="21"/>
      <c r="DM28" s="338"/>
      <c r="DN28" s="21"/>
      <c r="DO28" s="21"/>
      <c r="DP28" s="21"/>
      <c r="DQ28" s="343">
        <v>16</v>
      </c>
      <c r="DR28" s="23" t="s">
        <v>262</v>
      </c>
      <c r="DS28" s="410">
        <v>0.58333333333333337</v>
      </c>
      <c r="DT28" s="23"/>
      <c r="DU28" s="23" t="s">
        <v>364</v>
      </c>
      <c r="DV28" s="23" t="s">
        <v>265</v>
      </c>
      <c r="DW28" s="343">
        <v>3</v>
      </c>
      <c r="DX28" s="23" t="s">
        <v>184</v>
      </c>
      <c r="DY28" s="345">
        <v>0</v>
      </c>
      <c r="DZ28" s="23" t="s">
        <v>1406</v>
      </c>
      <c r="EA28" s="23"/>
      <c r="EB28" s="23"/>
      <c r="EC28" s="350">
        <v>1</v>
      </c>
      <c r="ED28" s="26" t="s">
        <v>264</v>
      </c>
      <c r="EE28" s="423">
        <v>0.52083333333333337</v>
      </c>
      <c r="EF28" s="26"/>
      <c r="EG28" s="26" t="s">
        <v>6</v>
      </c>
      <c r="EH28" s="26" t="s">
        <v>263</v>
      </c>
      <c r="EI28" s="350">
        <v>2</v>
      </c>
      <c r="EJ28" s="26" t="s">
        <v>184</v>
      </c>
      <c r="EK28" s="351">
        <v>1</v>
      </c>
      <c r="EL28" s="26" t="s">
        <v>1406</v>
      </c>
      <c r="EM28" s="26"/>
      <c r="EN28" s="26"/>
      <c r="EO28" s="360">
        <v>19</v>
      </c>
      <c r="EP28" s="28" t="s">
        <v>267</v>
      </c>
      <c r="EQ28" s="422">
        <v>0.83333333333333337</v>
      </c>
      <c r="ER28" s="28"/>
      <c r="ES28" s="28" t="s">
        <v>364</v>
      </c>
      <c r="ET28" s="28" t="s">
        <v>263</v>
      </c>
      <c r="EU28" s="360">
        <v>3</v>
      </c>
      <c r="EV28" s="28" t="s">
        <v>184</v>
      </c>
      <c r="EW28" s="358">
        <v>1</v>
      </c>
      <c r="EX28" s="28" t="s">
        <v>1406</v>
      </c>
      <c r="EY28" s="28"/>
      <c r="EZ28" s="28"/>
      <c r="FA28" s="367">
        <v>22</v>
      </c>
      <c r="FB28" s="365" t="s">
        <v>264</v>
      </c>
      <c r="FC28" s="416">
        <v>0.625</v>
      </c>
      <c r="FD28" s="30"/>
      <c r="FE28" s="30" t="s">
        <v>818</v>
      </c>
      <c r="FF28" s="30" t="s">
        <v>263</v>
      </c>
      <c r="FG28" s="367">
        <v>1</v>
      </c>
      <c r="FH28" s="30" t="s">
        <v>184</v>
      </c>
      <c r="FI28" s="365">
        <v>0</v>
      </c>
      <c r="FJ28" s="30" t="s">
        <v>1406</v>
      </c>
      <c r="FK28" s="30"/>
      <c r="FL28" s="30"/>
      <c r="FM28" s="469">
        <v>15</v>
      </c>
      <c r="FN28" s="458" t="s">
        <v>264</v>
      </c>
      <c r="FO28" s="470">
        <v>0.625</v>
      </c>
      <c r="FP28" s="458"/>
      <c r="FQ28" s="458" t="s">
        <v>32</v>
      </c>
      <c r="FR28" s="458" t="s">
        <v>265</v>
      </c>
      <c r="FS28" s="469">
        <v>2</v>
      </c>
      <c r="FT28" s="458" t="s">
        <v>184</v>
      </c>
      <c r="FU28" s="471">
        <v>1</v>
      </c>
      <c r="FV28" s="458" t="s">
        <v>1406</v>
      </c>
      <c r="FW28" s="458"/>
      <c r="FX28" s="458"/>
      <c r="FY28" s="296">
        <v>15</v>
      </c>
      <c r="FZ28" s="6" t="s">
        <v>264</v>
      </c>
      <c r="GA28" s="409">
        <v>0.625</v>
      </c>
      <c r="GB28" s="6"/>
      <c r="GC28" s="6" t="s">
        <v>74</v>
      </c>
      <c r="GD28" s="6" t="s">
        <v>263</v>
      </c>
      <c r="GE28" s="296">
        <v>1</v>
      </c>
      <c r="GF28" s="6" t="s">
        <v>184</v>
      </c>
      <c r="GG28" s="298">
        <v>3</v>
      </c>
      <c r="GH28" s="6" t="s">
        <v>1407</v>
      </c>
      <c r="GI28" s="6"/>
      <c r="GJ28" s="6"/>
      <c r="GK28" s="375" t="s">
        <v>83</v>
      </c>
      <c r="GL28" s="34"/>
      <c r="GM28" s="412"/>
      <c r="GN28" s="34"/>
      <c r="GO28" s="34"/>
      <c r="GP28" s="34"/>
      <c r="GQ28" s="372"/>
      <c r="GR28" s="34"/>
      <c r="GS28" s="374"/>
      <c r="GT28" s="34"/>
      <c r="GU28" s="34"/>
      <c r="GV28" s="34"/>
      <c r="GW28" s="480" t="s">
        <v>83</v>
      </c>
      <c r="GX28" s="36"/>
      <c r="GY28" s="478"/>
      <c r="GZ28" s="36"/>
      <c r="HA28" s="36"/>
      <c r="HB28" s="36"/>
      <c r="HC28" s="477"/>
      <c r="HD28" s="36"/>
      <c r="HE28" s="479"/>
      <c r="HF28" s="36"/>
      <c r="HG28" s="36"/>
      <c r="HH28" s="36"/>
      <c r="HI28" s="379">
        <v>12</v>
      </c>
      <c r="HJ28" s="38" t="s">
        <v>267</v>
      </c>
      <c r="HK28" s="415">
        <v>0.82291666666666663</v>
      </c>
      <c r="HL28" s="38"/>
      <c r="HM28" s="38" t="s">
        <v>967</v>
      </c>
      <c r="HN28" s="38" t="s">
        <v>265</v>
      </c>
      <c r="HO28" s="379">
        <v>2</v>
      </c>
      <c r="HP28" s="38" t="s">
        <v>184</v>
      </c>
      <c r="HQ28" s="381">
        <v>0</v>
      </c>
      <c r="HR28" s="38" t="s">
        <v>1406</v>
      </c>
      <c r="HS28" s="38"/>
      <c r="HT28" s="38"/>
      <c r="HU28" s="385">
        <v>22</v>
      </c>
      <c r="HV28" s="40" t="s">
        <v>264</v>
      </c>
      <c r="HW28" s="419">
        <v>0.625</v>
      </c>
      <c r="HX28" s="40"/>
      <c r="HY28" s="40" t="s">
        <v>364</v>
      </c>
      <c r="HZ28" s="40" t="s">
        <v>263</v>
      </c>
      <c r="IA28" s="385">
        <v>2</v>
      </c>
      <c r="IB28" s="40" t="s">
        <v>184</v>
      </c>
      <c r="IC28" s="387">
        <v>1</v>
      </c>
      <c r="ID28" s="40" t="s">
        <v>1406</v>
      </c>
      <c r="IE28" s="40"/>
      <c r="IF28" s="40"/>
    </row>
    <row r="29" spans="1:243" x14ac:dyDescent="0.4">
      <c r="A29" s="299" t="s">
        <v>83</v>
      </c>
      <c r="B29" s="6"/>
      <c r="C29" s="409"/>
      <c r="D29" s="6"/>
      <c r="E29" s="6"/>
      <c r="F29" s="6"/>
      <c r="G29" s="296"/>
      <c r="H29" s="6"/>
      <c r="I29" s="298"/>
      <c r="J29" s="6"/>
      <c r="K29" s="6"/>
      <c r="L29" s="6"/>
      <c r="M29" s="307" t="s">
        <v>83</v>
      </c>
      <c r="N29" s="304"/>
      <c r="O29" s="420"/>
      <c r="P29" s="9"/>
      <c r="Q29" s="9"/>
      <c r="R29" s="9"/>
      <c r="S29" s="306"/>
      <c r="T29" s="9"/>
      <c r="U29" s="304"/>
      <c r="V29" s="9"/>
      <c r="W29" s="9"/>
      <c r="X29" s="9"/>
      <c r="Y29" s="462">
        <v>19</v>
      </c>
      <c r="Z29" s="456" t="s">
        <v>267</v>
      </c>
      <c r="AA29" s="463">
        <v>0.83333333333333337</v>
      </c>
      <c r="AB29" s="456"/>
      <c r="AC29" s="456" t="s">
        <v>49</v>
      </c>
      <c r="AD29" s="456" t="s">
        <v>265</v>
      </c>
      <c r="AE29" s="462">
        <v>1</v>
      </c>
      <c r="AF29" s="456" t="s">
        <v>184</v>
      </c>
      <c r="AG29" s="464">
        <v>3</v>
      </c>
      <c r="AH29" s="456" t="s">
        <v>1407</v>
      </c>
      <c r="AI29" s="456"/>
      <c r="AJ29" s="456"/>
      <c r="AK29" s="312">
        <v>23</v>
      </c>
      <c r="AL29" s="11" t="s">
        <v>262</v>
      </c>
      <c r="AM29" s="417">
        <v>0.58333333333333337</v>
      </c>
      <c r="AN29" s="11"/>
      <c r="AO29" s="11" t="s">
        <v>36</v>
      </c>
      <c r="AP29" s="11" t="s">
        <v>263</v>
      </c>
      <c r="AQ29" s="312">
        <v>1</v>
      </c>
      <c r="AR29" s="11" t="s">
        <v>184</v>
      </c>
      <c r="AS29" s="311">
        <v>1</v>
      </c>
      <c r="AT29" s="11" t="s">
        <v>1409</v>
      </c>
      <c r="AU29" s="11"/>
      <c r="AV29" s="11"/>
      <c r="AW29" s="316">
        <v>13</v>
      </c>
      <c r="AX29" s="13" t="s">
        <v>262</v>
      </c>
      <c r="AY29" s="421">
        <v>0.58333333333333337</v>
      </c>
      <c r="AZ29" s="13"/>
      <c r="BA29" s="13" t="s">
        <v>41</v>
      </c>
      <c r="BB29" s="13" t="s">
        <v>265</v>
      </c>
      <c r="BC29" s="316">
        <v>0</v>
      </c>
      <c r="BD29" s="13" t="s">
        <v>184</v>
      </c>
      <c r="BE29" s="317">
        <v>1</v>
      </c>
      <c r="BF29" s="13" t="s">
        <v>1407</v>
      </c>
      <c r="BG29" s="13"/>
      <c r="BH29" s="13"/>
      <c r="BI29" s="323">
        <v>15</v>
      </c>
      <c r="BJ29" s="15" t="s">
        <v>264</v>
      </c>
      <c r="BK29" s="418">
        <v>0.52083333333333337</v>
      </c>
      <c r="BL29" s="15"/>
      <c r="BM29" s="15" t="s">
        <v>45</v>
      </c>
      <c r="BN29" s="15" t="s">
        <v>263</v>
      </c>
      <c r="BO29" s="323">
        <v>0</v>
      </c>
      <c r="BP29" s="15" t="s">
        <v>184</v>
      </c>
      <c r="BQ29" s="325">
        <v>1</v>
      </c>
      <c r="BR29" s="15" t="s">
        <v>1407</v>
      </c>
      <c r="BS29" s="15"/>
      <c r="BT29" s="15"/>
      <c r="BU29" s="446">
        <v>23</v>
      </c>
      <c r="BV29" s="18" t="s">
        <v>262</v>
      </c>
      <c r="BW29" s="447">
        <v>0.58333333333333337</v>
      </c>
      <c r="BX29" s="18"/>
      <c r="BY29" s="18" t="s">
        <v>41</v>
      </c>
      <c r="BZ29" s="18" t="s">
        <v>265</v>
      </c>
      <c r="CA29" s="446">
        <v>1</v>
      </c>
      <c r="CB29" s="18" t="s">
        <v>184</v>
      </c>
      <c r="CC29" s="448">
        <v>3</v>
      </c>
      <c r="CD29" s="18" t="s">
        <v>1407</v>
      </c>
      <c r="CE29" s="18"/>
      <c r="CF29" s="18"/>
      <c r="CG29" s="330">
        <v>8</v>
      </c>
      <c r="CH29" s="19" t="s">
        <v>268</v>
      </c>
      <c r="CI29" s="413">
        <v>0.82291666666666663</v>
      </c>
      <c r="CJ29" s="19"/>
      <c r="CK29" s="19" t="s">
        <v>53</v>
      </c>
      <c r="CL29" s="19" t="s">
        <v>263</v>
      </c>
      <c r="CM29" s="330">
        <v>1</v>
      </c>
      <c r="CN29" s="19" t="s">
        <v>184</v>
      </c>
      <c r="CO29" s="332">
        <v>3</v>
      </c>
      <c r="CP29" s="19" t="s">
        <v>1407</v>
      </c>
      <c r="CQ29" s="19"/>
      <c r="CR29" s="19"/>
      <c r="CS29" s="406" t="s">
        <v>83</v>
      </c>
      <c r="CT29" s="390"/>
      <c r="CU29" s="411"/>
      <c r="CV29" s="390"/>
      <c r="CW29" s="390"/>
      <c r="CX29" s="390"/>
      <c r="CY29" s="403"/>
      <c r="CZ29" s="390"/>
      <c r="DA29" s="405"/>
      <c r="DB29" s="390"/>
      <c r="DC29" s="390"/>
      <c r="DD29" s="390"/>
      <c r="DE29" s="337">
        <v>10</v>
      </c>
      <c r="DF29" s="21" t="s">
        <v>1435</v>
      </c>
      <c r="DG29" s="414">
        <v>0.82291666666666663</v>
      </c>
      <c r="DH29" s="21"/>
      <c r="DI29" s="21" t="s">
        <v>41</v>
      </c>
      <c r="DJ29" s="21" t="s">
        <v>263</v>
      </c>
      <c r="DK29" s="337">
        <v>0</v>
      </c>
      <c r="DL29" s="21" t="s">
        <v>184</v>
      </c>
      <c r="DM29" s="338">
        <v>2</v>
      </c>
      <c r="DN29" s="21" t="s">
        <v>1407</v>
      </c>
      <c r="DO29" s="21"/>
      <c r="DP29" s="21"/>
      <c r="DQ29" s="343">
        <v>23</v>
      </c>
      <c r="DR29" s="23" t="s">
        <v>262</v>
      </c>
      <c r="DS29" s="410">
        <v>0.58333333333333337</v>
      </c>
      <c r="DT29" s="23"/>
      <c r="DU29" s="23" t="s">
        <v>28</v>
      </c>
      <c r="DV29" s="23" t="s">
        <v>263</v>
      </c>
      <c r="DW29" s="343">
        <v>3</v>
      </c>
      <c r="DX29" s="23" t="s">
        <v>184</v>
      </c>
      <c r="DY29" s="345">
        <v>1</v>
      </c>
      <c r="DZ29" s="23" t="s">
        <v>1406</v>
      </c>
      <c r="EA29" s="23"/>
      <c r="EB29" s="23"/>
      <c r="EC29" s="350">
        <v>15</v>
      </c>
      <c r="ED29" s="26" t="s">
        <v>264</v>
      </c>
      <c r="EE29" s="423">
        <v>0.52083333333333337</v>
      </c>
      <c r="EF29" s="26"/>
      <c r="EG29" s="26" t="s">
        <v>24</v>
      </c>
      <c r="EH29" s="26" t="s">
        <v>265</v>
      </c>
      <c r="EI29" s="350">
        <v>1</v>
      </c>
      <c r="EJ29" s="26" t="s">
        <v>184</v>
      </c>
      <c r="EK29" s="351">
        <v>0</v>
      </c>
      <c r="EL29" s="26" t="s">
        <v>1406</v>
      </c>
      <c r="EM29" s="26"/>
      <c r="EN29" s="26"/>
      <c r="EO29" s="360">
        <v>22</v>
      </c>
      <c r="EP29" s="28" t="s">
        <v>264</v>
      </c>
      <c r="EQ29" s="422">
        <v>0.625</v>
      </c>
      <c r="ER29" s="28"/>
      <c r="ES29" s="28" t="s">
        <v>70</v>
      </c>
      <c r="ET29" s="28" t="s">
        <v>265</v>
      </c>
      <c r="EU29" s="360">
        <v>1</v>
      </c>
      <c r="EV29" s="28" t="s">
        <v>184</v>
      </c>
      <c r="EW29" s="358">
        <v>0</v>
      </c>
      <c r="EX29" s="28" t="s">
        <v>1406</v>
      </c>
      <c r="EY29" s="28"/>
      <c r="EZ29" s="28"/>
      <c r="FA29" s="368" t="s">
        <v>83</v>
      </c>
      <c r="FB29" s="30"/>
      <c r="FC29" s="416"/>
      <c r="FD29" s="30"/>
      <c r="FE29" s="30"/>
      <c r="FF29" s="30"/>
      <c r="FG29" s="367"/>
      <c r="FH29" s="30"/>
      <c r="FI29" s="365"/>
      <c r="FJ29" s="30"/>
      <c r="FK29" s="30"/>
      <c r="FL29" s="30"/>
      <c r="FM29" s="469">
        <v>21</v>
      </c>
      <c r="FN29" s="458" t="s">
        <v>850</v>
      </c>
      <c r="FO29" s="470">
        <v>0.83333333333333337</v>
      </c>
      <c r="FP29" s="458"/>
      <c r="FQ29" s="458" t="s">
        <v>67</v>
      </c>
      <c r="FR29" s="458" t="s">
        <v>263</v>
      </c>
      <c r="FS29" s="469">
        <v>3</v>
      </c>
      <c r="FT29" s="458" t="s">
        <v>184</v>
      </c>
      <c r="FU29" s="471">
        <v>0</v>
      </c>
      <c r="FV29" s="458" t="s">
        <v>1406</v>
      </c>
      <c r="FW29" s="458"/>
      <c r="FX29" s="458"/>
      <c r="FY29" s="296">
        <v>22</v>
      </c>
      <c r="FZ29" s="6" t="s">
        <v>264</v>
      </c>
      <c r="GA29" s="409">
        <v>0.72916666666666663</v>
      </c>
      <c r="GB29" s="6"/>
      <c r="GC29" s="6" t="s">
        <v>45</v>
      </c>
      <c r="GD29" s="6" t="s">
        <v>265</v>
      </c>
      <c r="GE29" s="296">
        <v>1</v>
      </c>
      <c r="GF29" s="6" t="s">
        <v>184</v>
      </c>
      <c r="GG29" s="298">
        <v>1</v>
      </c>
      <c r="GH29" s="6" t="s">
        <v>1409</v>
      </c>
      <c r="GI29" s="6"/>
      <c r="GJ29" s="6"/>
      <c r="GK29" s="372">
        <v>9</v>
      </c>
      <c r="GL29" s="34" t="s">
        <v>267</v>
      </c>
      <c r="GM29" s="412">
        <v>0.82291666666666663</v>
      </c>
      <c r="GN29" s="34"/>
      <c r="GO29" s="34" t="s">
        <v>61</v>
      </c>
      <c r="GP29" s="34" t="s">
        <v>265</v>
      </c>
      <c r="GQ29" s="372">
        <v>2</v>
      </c>
      <c r="GR29" s="34" t="s">
        <v>184</v>
      </c>
      <c r="GS29" s="374">
        <v>3</v>
      </c>
      <c r="GT29" s="34" t="s">
        <v>1407</v>
      </c>
      <c r="GU29" s="34"/>
      <c r="GV29" s="34"/>
      <c r="GW29" s="477">
        <v>5</v>
      </c>
      <c r="GX29" s="36" t="s">
        <v>264</v>
      </c>
      <c r="GY29" s="478">
        <v>0.75</v>
      </c>
      <c r="GZ29" s="36"/>
      <c r="HA29" s="36" t="s">
        <v>20</v>
      </c>
      <c r="HB29" s="36" t="s">
        <v>263</v>
      </c>
      <c r="HC29" s="477">
        <v>0</v>
      </c>
      <c r="HD29" s="36" t="s">
        <v>184</v>
      </c>
      <c r="HE29" s="479">
        <v>0</v>
      </c>
      <c r="HF29" s="36" t="s">
        <v>1409</v>
      </c>
      <c r="HG29" s="36"/>
      <c r="HH29" s="36"/>
      <c r="HI29" s="379">
        <v>16</v>
      </c>
      <c r="HJ29" s="38" t="s">
        <v>262</v>
      </c>
      <c r="HK29" s="415">
        <v>0.58333333333333337</v>
      </c>
      <c r="HL29" s="38"/>
      <c r="HM29" s="38" t="s">
        <v>818</v>
      </c>
      <c r="HN29" s="38" t="s">
        <v>265</v>
      </c>
      <c r="HO29" s="379">
        <v>2</v>
      </c>
      <c r="HP29" s="38" t="s">
        <v>184</v>
      </c>
      <c r="HQ29" s="381">
        <v>3</v>
      </c>
      <c r="HR29" s="38" t="s">
        <v>1407</v>
      </c>
      <c r="HS29" s="38"/>
      <c r="HT29" s="38"/>
      <c r="HU29" s="388" t="s">
        <v>83</v>
      </c>
      <c r="HV29" s="40"/>
      <c r="HW29" s="419"/>
      <c r="HX29" s="40"/>
      <c r="HY29" s="40"/>
      <c r="HZ29" s="40"/>
      <c r="IA29" s="385"/>
      <c r="IB29" s="40"/>
      <c r="IC29" s="387"/>
      <c r="ID29" s="40"/>
      <c r="IE29" s="40"/>
      <c r="IF29" s="40"/>
    </row>
    <row r="30" spans="1:243" x14ac:dyDescent="0.4">
      <c r="A30" s="296">
        <v>10</v>
      </c>
      <c r="B30" s="6" t="s">
        <v>1435</v>
      </c>
      <c r="C30" s="409">
        <v>0.82291666666666663</v>
      </c>
      <c r="D30" s="6"/>
      <c r="E30" s="6" t="s">
        <v>74</v>
      </c>
      <c r="F30" s="6" t="s">
        <v>263</v>
      </c>
      <c r="G30" s="296">
        <v>1</v>
      </c>
      <c r="H30" s="6" t="s">
        <v>184</v>
      </c>
      <c r="I30" s="298">
        <v>0</v>
      </c>
      <c r="J30" s="6" t="s">
        <v>1406</v>
      </c>
      <c r="K30" s="6"/>
      <c r="L30" s="6"/>
      <c r="M30" s="306">
        <v>9</v>
      </c>
      <c r="N30" s="9" t="s">
        <v>267</v>
      </c>
      <c r="O30" s="420">
        <v>0.83333333333333337</v>
      </c>
      <c r="P30" s="9"/>
      <c r="Q30" s="9" t="s">
        <v>818</v>
      </c>
      <c r="R30" s="9" t="s">
        <v>265</v>
      </c>
      <c r="S30" s="306">
        <v>3</v>
      </c>
      <c r="T30" s="9" t="s">
        <v>184</v>
      </c>
      <c r="U30" s="304">
        <v>3</v>
      </c>
      <c r="V30" s="9" t="s">
        <v>1409</v>
      </c>
      <c r="W30" s="9"/>
      <c r="X30" s="9"/>
      <c r="Y30" s="462">
        <v>22</v>
      </c>
      <c r="Z30" s="456" t="s">
        <v>264</v>
      </c>
      <c r="AA30" s="463">
        <v>0.625</v>
      </c>
      <c r="AB30" s="456"/>
      <c r="AC30" s="456" t="s">
        <v>74</v>
      </c>
      <c r="AD30" s="456" t="s">
        <v>265</v>
      </c>
      <c r="AE30" s="462">
        <v>1</v>
      </c>
      <c r="AF30" s="456" t="s">
        <v>184</v>
      </c>
      <c r="AG30" s="464">
        <v>2</v>
      </c>
      <c r="AH30" s="456" t="s">
        <v>1407</v>
      </c>
      <c r="AI30" s="456"/>
      <c r="AJ30" s="456"/>
      <c r="AK30" s="313" t="s">
        <v>83</v>
      </c>
      <c r="AL30" s="11"/>
      <c r="AM30" s="417"/>
      <c r="AN30" s="11"/>
      <c r="AO30" s="11"/>
      <c r="AP30" s="11"/>
      <c r="AQ30" s="312"/>
      <c r="AR30" s="11"/>
      <c r="AS30" s="311"/>
      <c r="AT30" s="11"/>
      <c r="AU30" s="11"/>
      <c r="AV30" s="11"/>
      <c r="AW30" s="316">
        <v>19</v>
      </c>
      <c r="AX30" s="13" t="s">
        <v>264</v>
      </c>
      <c r="AY30" s="421">
        <v>0.625</v>
      </c>
      <c r="AZ30" s="13"/>
      <c r="BA30" s="13" t="s">
        <v>16</v>
      </c>
      <c r="BB30" s="13" t="s">
        <v>263</v>
      </c>
      <c r="BC30" s="316">
        <v>3</v>
      </c>
      <c r="BD30" s="13" t="s">
        <v>184</v>
      </c>
      <c r="BE30" s="317">
        <v>0</v>
      </c>
      <c r="BF30" s="13" t="s">
        <v>1406</v>
      </c>
      <c r="BG30" s="13"/>
      <c r="BH30" s="13"/>
      <c r="BI30" s="323">
        <v>18</v>
      </c>
      <c r="BJ30" s="15" t="s">
        <v>268</v>
      </c>
      <c r="BK30" s="418">
        <v>0.83333333333333337</v>
      </c>
      <c r="BL30" s="15"/>
      <c r="BM30" s="15" t="s">
        <v>16</v>
      </c>
      <c r="BN30" s="15" t="s">
        <v>263</v>
      </c>
      <c r="BO30" s="323">
        <v>1</v>
      </c>
      <c r="BP30" s="15" t="s">
        <v>184</v>
      </c>
      <c r="BQ30" s="325">
        <v>1</v>
      </c>
      <c r="BR30" s="15" t="s">
        <v>1409</v>
      </c>
      <c r="BS30" s="15"/>
      <c r="BT30" s="15"/>
      <c r="BU30" s="449" t="s">
        <v>83</v>
      </c>
      <c r="BV30" s="18"/>
      <c r="BW30" s="447"/>
      <c r="BX30" s="18"/>
      <c r="BY30" s="18"/>
      <c r="BZ30" s="18"/>
      <c r="CA30" s="446"/>
      <c r="CB30" s="18"/>
      <c r="CC30" s="448"/>
      <c r="CD30" s="18"/>
      <c r="CE30" s="18"/>
      <c r="CF30" s="18"/>
      <c r="CG30" s="330">
        <v>12</v>
      </c>
      <c r="CH30" s="19" t="s">
        <v>264</v>
      </c>
      <c r="CI30" s="413">
        <v>0.625</v>
      </c>
      <c r="CJ30" s="19"/>
      <c r="CK30" s="19" t="s">
        <v>818</v>
      </c>
      <c r="CL30" s="19" t="s">
        <v>265</v>
      </c>
      <c r="CM30" s="330">
        <v>3</v>
      </c>
      <c r="CN30" s="19" t="s">
        <v>184</v>
      </c>
      <c r="CO30" s="332">
        <v>0</v>
      </c>
      <c r="CP30" s="19" t="s">
        <v>1406</v>
      </c>
      <c r="CQ30" s="19"/>
      <c r="CR30" s="19"/>
      <c r="CS30" s="403">
        <v>9</v>
      </c>
      <c r="CT30" s="390" t="s">
        <v>267</v>
      </c>
      <c r="CU30" s="411">
        <v>0.83333333333333337</v>
      </c>
      <c r="CV30" s="390"/>
      <c r="CW30" s="390" t="s">
        <v>10</v>
      </c>
      <c r="CX30" s="390" t="s">
        <v>263</v>
      </c>
      <c r="CY30" s="403">
        <v>3</v>
      </c>
      <c r="CZ30" s="390" t="s">
        <v>184</v>
      </c>
      <c r="DA30" s="405">
        <v>3</v>
      </c>
      <c r="DB30" s="390" t="s">
        <v>1409</v>
      </c>
      <c r="DC30" s="390"/>
      <c r="DD30" s="390"/>
      <c r="DE30" s="337">
        <v>13</v>
      </c>
      <c r="DF30" s="338" t="s">
        <v>262</v>
      </c>
      <c r="DG30" s="414">
        <v>0.6875</v>
      </c>
      <c r="DH30" s="21"/>
      <c r="DI30" s="21" t="s">
        <v>70</v>
      </c>
      <c r="DJ30" s="21" t="s">
        <v>265</v>
      </c>
      <c r="DK30" s="337">
        <v>2</v>
      </c>
      <c r="DL30" s="21" t="s">
        <v>184</v>
      </c>
      <c r="DM30" s="338">
        <v>2</v>
      </c>
      <c r="DN30" s="21" t="s">
        <v>1409</v>
      </c>
      <c r="DO30" s="21"/>
      <c r="DP30" s="21"/>
      <c r="DQ30" s="346" t="s">
        <v>83</v>
      </c>
      <c r="DR30" s="23"/>
      <c r="DS30" s="410"/>
      <c r="DT30" s="23"/>
      <c r="DU30" s="23"/>
      <c r="DV30" s="23"/>
      <c r="DW30" s="343"/>
      <c r="DX30" s="23"/>
      <c r="DY30" s="345"/>
      <c r="DZ30" s="23"/>
      <c r="EA30" s="23"/>
      <c r="EB30" s="23"/>
      <c r="EC30" s="350">
        <v>22</v>
      </c>
      <c r="ED30" s="26" t="s">
        <v>264</v>
      </c>
      <c r="EE30" s="423">
        <v>0.72916666666666663</v>
      </c>
      <c r="EF30" s="26"/>
      <c r="EG30" s="26" t="s">
        <v>61</v>
      </c>
      <c r="EH30" s="26" t="s">
        <v>263</v>
      </c>
      <c r="EI30" s="350">
        <v>1</v>
      </c>
      <c r="EJ30" s="26" t="s">
        <v>184</v>
      </c>
      <c r="EK30" s="351">
        <v>1</v>
      </c>
      <c r="EL30" s="26" t="s">
        <v>1409</v>
      </c>
      <c r="EM30" s="26"/>
      <c r="EN30" s="26"/>
      <c r="EO30" s="361" t="s">
        <v>83</v>
      </c>
      <c r="EP30" s="28"/>
      <c r="EQ30" s="422"/>
      <c r="ER30" s="28"/>
      <c r="ES30" s="28"/>
      <c r="ET30" s="28"/>
      <c r="EU30" s="360"/>
      <c r="EV30" s="28"/>
      <c r="EW30" s="358"/>
      <c r="EX30" s="28"/>
      <c r="EY30" s="28"/>
      <c r="EZ30" s="28"/>
      <c r="FA30" s="367">
        <v>8</v>
      </c>
      <c r="FB30" s="30" t="s">
        <v>268</v>
      </c>
      <c r="FC30" s="416">
        <v>0.82291666666666663</v>
      </c>
      <c r="FD30" s="30"/>
      <c r="FE30" s="30" t="s">
        <v>32</v>
      </c>
      <c r="FF30" s="30" t="s">
        <v>265</v>
      </c>
      <c r="FG30" s="367">
        <v>3</v>
      </c>
      <c r="FH30" s="30" t="s">
        <v>184</v>
      </c>
      <c r="FI30" s="365">
        <v>1</v>
      </c>
      <c r="FJ30" s="30" t="s">
        <v>1406</v>
      </c>
      <c r="FK30" s="30"/>
      <c r="FL30" s="30"/>
      <c r="FM30" s="472" t="s">
        <v>83</v>
      </c>
      <c r="FN30" s="471"/>
      <c r="FO30" s="470"/>
      <c r="FP30" s="458"/>
      <c r="FQ30" s="458"/>
      <c r="FR30" s="458"/>
      <c r="FS30" s="469"/>
      <c r="FT30" s="458"/>
      <c r="FU30" s="471"/>
      <c r="FV30" s="458"/>
      <c r="FW30" s="458"/>
      <c r="FX30" s="458"/>
      <c r="FY30" s="299" t="s">
        <v>83</v>
      </c>
      <c r="FZ30" s="298"/>
      <c r="GA30" s="409"/>
      <c r="GB30" s="6"/>
      <c r="GC30" s="6"/>
      <c r="GD30" s="6"/>
      <c r="GE30" s="296"/>
      <c r="GF30" s="6"/>
      <c r="GG30" s="298"/>
      <c r="GH30" s="6"/>
      <c r="GI30" s="6"/>
      <c r="GJ30" s="6"/>
      <c r="GK30" s="372">
        <v>13</v>
      </c>
      <c r="GL30" s="34" t="s">
        <v>262</v>
      </c>
      <c r="GM30" s="412">
        <v>0.58333333333333337</v>
      </c>
      <c r="GN30" s="34"/>
      <c r="GO30" s="34" t="s">
        <v>74</v>
      </c>
      <c r="GP30" s="34" t="s">
        <v>265</v>
      </c>
      <c r="GQ30" s="372">
        <v>0</v>
      </c>
      <c r="GR30" s="34" t="s">
        <v>184</v>
      </c>
      <c r="GS30" s="374">
        <v>2</v>
      </c>
      <c r="GT30" s="34" t="s">
        <v>1407</v>
      </c>
      <c r="GU30" s="34"/>
      <c r="GV30" s="34"/>
      <c r="GW30" s="477">
        <v>8</v>
      </c>
      <c r="GX30" s="36" t="s">
        <v>268</v>
      </c>
      <c r="GY30" s="478">
        <v>0.82291666666666663</v>
      </c>
      <c r="GZ30" s="36"/>
      <c r="HA30" s="36" t="s">
        <v>70</v>
      </c>
      <c r="HB30" s="36" t="s">
        <v>263</v>
      </c>
      <c r="HC30" s="477">
        <v>0</v>
      </c>
      <c r="HD30" s="36" t="s">
        <v>184</v>
      </c>
      <c r="HE30" s="479">
        <v>1</v>
      </c>
      <c r="HF30" s="36" t="s">
        <v>1407</v>
      </c>
      <c r="HG30" s="36"/>
      <c r="HH30" s="36"/>
      <c r="HI30" s="379">
        <v>22</v>
      </c>
      <c r="HJ30" s="38" t="s">
        <v>264</v>
      </c>
      <c r="HK30" s="415">
        <v>0.625</v>
      </c>
      <c r="HL30" s="38"/>
      <c r="HM30" s="38" t="s">
        <v>49</v>
      </c>
      <c r="HN30" s="38" t="s">
        <v>263</v>
      </c>
      <c r="HO30" s="379">
        <v>0</v>
      </c>
      <c r="HP30" s="38" t="s">
        <v>184</v>
      </c>
      <c r="HQ30" s="381">
        <v>1</v>
      </c>
      <c r="HR30" s="38" t="s">
        <v>1407</v>
      </c>
      <c r="HS30" s="38"/>
      <c r="HT30" s="38"/>
      <c r="HU30" s="385">
        <v>10</v>
      </c>
      <c r="HV30" s="40" t="s">
        <v>1435</v>
      </c>
      <c r="HW30" s="419">
        <v>0.82291666666666663</v>
      </c>
      <c r="HX30" s="40"/>
      <c r="HY30" s="40" t="s">
        <v>6</v>
      </c>
      <c r="HZ30" s="40" t="s">
        <v>265</v>
      </c>
      <c r="IA30" s="385">
        <v>0</v>
      </c>
      <c r="IB30" s="40" t="s">
        <v>184</v>
      </c>
      <c r="IC30" s="387">
        <v>1</v>
      </c>
      <c r="ID30" s="40" t="s">
        <v>1407</v>
      </c>
      <c r="IE30" s="40"/>
      <c r="IF30" s="40"/>
    </row>
    <row r="31" spans="1:243" x14ac:dyDescent="0.4">
      <c r="A31" s="296">
        <v>19</v>
      </c>
      <c r="B31" s="6" t="s">
        <v>264</v>
      </c>
      <c r="C31" s="409">
        <v>0.625</v>
      </c>
      <c r="D31" s="6"/>
      <c r="E31" s="6" t="s">
        <v>364</v>
      </c>
      <c r="F31" s="6" t="s">
        <v>265</v>
      </c>
      <c r="G31" s="296">
        <v>2</v>
      </c>
      <c r="H31" s="6" t="s">
        <v>184</v>
      </c>
      <c r="I31" s="298">
        <v>1</v>
      </c>
      <c r="J31" s="6" t="s">
        <v>1406</v>
      </c>
      <c r="K31" s="6"/>
      <c r="L31" s="6"/>
      <c r="M31" s="306">
        <v>13</v>
      </c>
      <c r="N31" s="9" t="s">
        <v>262</v>
      </c>
      <c r="O31" s="420">
        <v>0.58333333333333337</v>
      </c>
      <c r="P31" s="9"/>
      <c r="Q31" s="9" t="s">
        <v>53</v>
      </c>
      <c r="R31" s="9" t="s">
        <v>263</v>
      </c>
      <c r="S31" s="306">
        <v>0</v>
      </c>
      <c r="T31" s="9" t="s">
        <v>184</v>
      </c>
      <c r="U31" s="304">
        <v>1</v>
      </c>
      <c r="V31" s="9" t="s">
        <v>1407</v>
      </c>
      <c r="W31" s="9"/>
      <c r="X31" s="9"/>
      <c r="Y31" s="465" t="s">
        <v>83</v>
      </c>
      <c r="Z31" s="456"/>
      <c r="AA31" s="463"/>
      <c r="AB31" s="456"/>
      <c r="AC31" s="456"/>
      <c r="AD31" s="456"/>
      <c r="AE31" s="462"/>
      <c r="AF31" s="456"/>
      <c r="AG31" s="464"/>
      <c r="AH31" s="456"/>
      <c r="AI31" s="456"/>
      <c r="AJ31" s="456"/>
      <c r="AK31" s="312">
        <v>12</v>
      </c>
      <c r="AL31" s="11" t="s">
        <v>264</v>
      </c>
      <c r="AM31" s="417">
        <v>0.625</v>
      </c>
      <c r="AN31" s="11"/>
      <c r="AO31" s="11" t="s">
        <v>67</v>
      </c>
      <c r="AP31" s="11" t="s">
        <v>263</v>
      </c>
      <c r="AQ31" s="312">
        <v>2</v>
      </c>
      <c r="AR31" s="11" t="s">
        <v>184</v>
      </c>
      <c r="AS31" s="311">
        <v>0</v>
      </c>
      <c r="AT31" s="11" t="s">
        <v>1406</v>
      </c>
      <c r="AU31" s="11"/>
      <c r="AV31" s="11"/>
      <c r="AW31" s="316">
        <v>23</v>
      </c>
      <c r="AX31" s="13" t="s">
        <v>267</v>
      </c>
      <c r="AY31" s="421">
        <v>0.8125</v>
      </c>
      <c r="AZ31" s="13"/>
      <c r="BA31" s="13" t="s">
        <v>64</v>
      </c>
      <c r="BB31" s="13" t="s">
        <v>265</v>
      </c>
      <c r="BC31" s="316">
        <v>1</v>
      </c>
      <c r="BD31" s="13" t="s">
        <v>184</v>
      </c>
      <c r="BE31" s="317">
        <v>0</v>
      </c>
      <c r="BF31" s="13" t="s">
        <v>1406</v>
      </c>
      <c r="BG31" s="13"/>
      <c r="BH31" s="13"/>
      <c r="BI31" s="323">
        <v>23</v>
      </c>
      <c r="BJ31" s="15" t="s">
        <v>262</v>
      </c>
      <c r="BK31" s="418">
        <v>0.6875</v>
      </c>
      <c r="BL31" s="15"/>
      <c r="BM31" s="15" t="s">
        <v>64</v>
      </c>
      <c r="BN31" s="15" t="s">
        <v>265</v>
      </c>
      <c r="BO31" s="323">
        <v>2</v>
      </c>
      <c r="BP31" s="15" t="s">
        <v>184</v>
      </c>
      <c r="BQ31" s="325">
        <v>0</v>
      </c>
      <c r="BR31" s="15" t="s">
        <v>1406</v>
      </c>
      <c r="BS31" s="15"/>
      <c r="BT31" s="15"/>
      <c r="BU31" s="446">
        <v>9</v>
      </c>
      <c r="BV31" s="18" t="s">
        <v>267</v>
      </c>
      <c r="BW31" s="447">
        <v>0.82291666666666663</v>
      </c>
      <c r="BX31" s="18"/>
      <c r="BY31" s="18" t="s">
        <v>967</v>
      </c>
      <c r="BZ31" s="18" t="s">
        <v>263</v>
      </c>
      <c r="CA31" s="446">
        <v>1</v>
      </c>
      <c r="CB31" s="18" t="s">
        <v>184</v>
      </c>
      <c r="CC31" s="448">
        <v>1</v>
      </c>
      <c r="CD31" s="18" t="s">
        <v>1409</v>
      </c>
      <c r="CE31" s="18"/>
      <c r="CF31" s="18"/>
      <c r="CG31" s="330">
        <v>19</v>
      </c>
      <c r="CH31" s="19" t="s">
        <v>264</v>
      </c>
      <c r="CI31" s="413">
        <v>0.625</v>
      </c>
      <c r="CJ31" s="19"/>
      <c r="CK31" s="19" t="s">
        <v>61</v>
      </c>
      <c r="CL31" s="19" t="s">
        <v>263</v>
      </c>
      <c r="CM31" s="330">
        <v>0</v>
      </c>
      <c r="CN31" s="19" t="s">
        <v>184</v>
      </c>
      <c r="CO31" s="332">
        <v>2</v>
      </c>
      <c r="CP31" s="19" t="s">
        <v>1407</v>
      </c>
      <c r="CQ31" s="19"/>
      <c r="CR31" s="19"/>
      <c r="CS31" s="403">
        <v>12</v>
      </c>
      <c r="CT31" s="390" t="s">
        <v>264</v>
      </c>
      <c r="CU31" s="411">
        <v>0.625</v>
      </c>
      <c r="CV31" s="390"/>
      <c r="CW31" s="390" t="s">
        <v>32</v>
      </c>
      <c r="CX31" s="390" t="s">
        <v>263</v>
      </c>
      <c r="CY31" s="403">
        <v>0</v>
      </c>
      <c r="CZ31" s="390" t="s">
        <v>184</v>
      </c>
      <c r="DA31" s="405">
        <v>3</v>
      </c>
      <c r="DB31" s="390" t="s">
        <v>1407</v>
      </c>
      <c r="DC31" s="390"/>
      <c r="DD31" s="390"/>
      <c r="DE31" s="337">
        <v>20</v>
      </c>
      <c r="DF31" s="338" t="s">
        <v>262</v>
      </c>
      <c r="DG31" s="414">
        <v>0.6875</v>
      </c>
      <c r="DH31" s="21"/>
      <c r="DI31" s="21" t="s">
        <v>74</v>
      </c>
      <c r="DJ31" s="21" t="s">
        <v>263</v>
      </c>
      <c r="DK31" s="337">
        <v>1</v>
      </c>
      <c r="DL31" s="21" t="s">
        <v>184</v>
      </c>
      <c r="DM31" s="338">
        <v>2</v>
      </c>
      <c r="DN31" s="21" t="s">
        <v>1407</v>
      </c>
      <c r="DO31" s="21"/>
      <c r="DP31" s="21"/>
      <c r="DQ31" s="343">
        <v>10</v>
      </c>
      <c r="DR31" s="23" t="s">
        <v>1435</v>
      </c>
      <c r="DS31" s="410">
        <v>0.82291666666666663</v>
      </c>
      <c r="DT31" s="23"/>
      <c r="DU31" s="23" t="s">
        <v>36</v>
      </c>
      <c r="DV31" s="23" t="s">
        <v>265</v>
      </c>
      <c r="DW31" s="343">
        <v>2</v>
      </c>
      <c r="DX31" s="23" t="s">
        <v>184</v>
      </c>
      <c r="DY31" s="345">
        <v>0</v>
      </c>
      <c r="DZ31" s="23" t="s">
        <v>1406</v>
      </c>
      <c r="EA31" s="23"/>
      <c r="EB31" s="23"/>
      <c r="EC31" s="353" t="s">
        <v>83</v>
      </c>
      <c r="ED31" s="26"/>
      <c r="EE31" s="423"/>
      <c r="EF31" s="26"/>
      <c r="EG31" s="26"/>
      <c r="EH31" s="26"/>
      <c r="EI31" s="350"/>
      <c r="EJ31" s="26"/>
      <c r="EK31" s="351"/>
      <c r="EL31" s="26"/>
      <c r="EM31" s="26"/>
      <c r="EN31" s="26"/>
      <c r="EO31" s="360">
        <v>8</v>
      </c>
      <c r="EP31" s="28" t="s">
        <v>268</v>
      </c>
      <c r="EQ31" s="422">
        <v>0.83333333333333337</v>
      </c>
      <c r="ER31" s="28"/>
      <c r="ES31" s="28" t="s">
        <v>20</v>
      </c>
      <c r="ET31" s="28" t="s">
        <v>263</v>
      </c>
      <c r="EU31" s="360">
        <v>1</v>
      </c>
      <c r="EV31" s="28" t="s">
        <v>184</v>
      </c>
      <c r="EW31" s="358">
        <v>1</v>
      </c>
      <c r="EX31" s="28" t="s">
        <v>1409</v>
      </c>
      <c r="EY31" s="28"/>
      <c r="EZ31" s="28"/>
      <c r="FA31" s="367">
        <v>13</v>
      </c>
      <c r="FB31" s="30" t="s">
        <v>262</v>
      </c>
      <c r="FC31" s="416">
        <v>0.58333333333333337</v>
      </c>
      <c r="FD31" s="30"/>
      <c r="FE31" s="30" t="s">
        <v>10</v>
      </c>
      <c r="FF31" s="30" t="s">
        <v>265</v>
      </c>
      <c r="FG31" s="367">
        <v>1</v>
      </c>
      <c r="FH31" s="30" t="s">
        <v>184</v>
      </c>
      <c r="FI31" s="365">
        <v>0</v>
      </c>
      <c r="FJ31" s="30" t="s">
        <v>1406</v>
      </c>
      <c r="FK31" s="30"/>
      <c r="FL31" s="30"/>
      <c r="FM31" s="469">
        <v>9</v>
      </c>
      <c r="FN31" s="458" t="s">
        <v>267</v>
      </c>
      <c r="FO31" s="470">
        <v>0.82291666666666663</v>
      </c>
      <c r="FP31" s="458"/>
      <c r="FQ31" s="458" t="s">
        <v>28</v>
      </c>
      <c r="FR31" s="458" t="s">
        <v>265</v>
      </c>
      <c r="FS31" s="469">
        <v>1</v>
      </c>
      <c r="FT31" s="458" t="s">
        <v>184</v>
      </c>
      <c r="FU31" s="471">
        <v>1</v>
      </c>
      <c r="FV31" s="458" t="s">
        <v>1409</v>
      </c>
      <c r="FW31" s="458"/>
      <c r="FX31" s="458"/>
      <c r="FY31" s="296">
        <v>9</v>
      </c>
      <c r="FZ31" s="6" t="s">
        <v>267</v>
      </c>
      <c r="GA31" s="409">
        <v>0.82291666666666663</v>
      </c>
      <c r="GB31" s="6"/>
      <c r="GC31" s="6" t="s">
        <v>64</v>
      </c>
      <c r="GD31" s="6" t="s">
        <v>263</v>
      </c>
      <c r="GE31" s="296">
        <v>3</v>
      </c>
      <c r="GF31" s="6" t="s">
        <v>184</v>
      </c>
      <c r="GG31" s="298">
        <v>2</v>
      </c>
      <c r="GH31" s="6" t="s">
        <v>1406</v>
      </c>
      <c r="GI31" s="6"/>
      <c r="GJ31" s="6"/>
      <c r="GK31" s="372">
        <v>19</v>
      </c>
      <c r="GL31" s="34" t="s">
        <v>264</v>
      </c>
      <c r="GM31" s="412">
        <v>0.72916666666666663</v>
      </c>
      <c r="GN31" s="34"/>
      <c r="GO31" s="34" t="s">
        <v>45</v>
      </c>
      <c r="GP31" s="34" t="s">
        <v>263</v>
      </c>
      <c r="GQ31" s="372">
        <v>3</v>
      </c>
      <c r="GR31" s="34" t="s">
        <v>184</v>
      </c>
      <c r="GS31" s="374">
        <v>2</v>
      </c>
      <c r="GT31" s="34" t="s">
        <v>1406</v>
      </c>
      <c r="GU31" s="34"/>
      <c r="GV31" s="34"/>
      <c r="GW31" s="477">
        <v>12</v>
      </c>
      <c r="GX31" s="36" t="s">
        <v>264</v>
      </c>
      <c r="GY31" s="478">
        <v>0.625</v>
      </c>
      <c r="GZ31" s="36"/>
      <c r="HA31" s="36" t="s">
        <v>16</v>
      </c>
      <c r="HB31" s="36" t="s">
        <v>265</v>
      </c>
      <c r="HC31" s="477">
        <v>0</v>
      </c>
      <c r="HD31" s="36" t="s">
        <v>184</v>
      </c>
      <c r="HE31" s="479">
        <v>2</v>
      </c>
      <c r="HF31" s="36" t="s">
        <v>1407</v>
      </c>
      <c r="HG31" s="36"/>
      <c r="HH31" s="36"/>
      <c r="HI31" s="382" t="s">
        <v>83</v>
      </c>
      <c r="HJ31" s="38"/>
      <c r="HK31" s="415"/>
      <c r="HL31" s="38"/>
      <c r="HM31" s="38"/>
      <c r="HN31" s="38"/>
      <c r="HO31" s="379"/>
      <c r="HP31" s="38"/>
      <c r="HQ31" s="381"/>
      <c r="HR31" s="38"/>
      <c r="HS31" s="38"/>
      <c r="HT31" s="38"/>
      <c r="HU31" s="385">
        <v>13</v>
      </c>
      <c r="HV31" s="40" t="s">
        <v>262</v>
      </c>
      <c r="HW31" s="419">
        <v>0.58333333333333337</v>
      </c>
      <c r="HX31" s="40"/>
      <c r="HY31" s="40" t="s">
        <v>64</v>
      </c>
      <c r="HZ31" s="40" t="s">
        <v>263</v>
      </c>
      <c r="IA31" s="385">
        <v>2</v>
      </c>
      <c r="IB31" s="40" t="s">
        <v>184</v>
      </c>
      <c r="IC31" s="387">
        <v>0</v>
      </c>
      <c r="ID31" s="40" t="s">
        <v>1406</v>
      </c>
      <c r="IE31" s="40"/>
      <c r="IF31" s="40"/>
      <c r="II31" s="173"/>
    </row>
    <row r="32" spans="1:243" x14ac:dyDescent="0.4">
      <c r="A32" s="296">
        <v>24</v>
      </c>
      <c r="B32" s="6" t="s">
        <v>1435</v>
      </c>
      <c r="C32" s="409">
        <v>0.82291666666666663</v>
      </c>
      <c r="D32" s="6"/>
      <c r="E32" s="6" t="s">
        <v>74</v>
      </c>
      <c r="F32" s="6" t="s">
        <v>265</v>
      </c>
      <c r="G32" s="296">
        <v>2</v>
      </c>
      <c r="H32" s="6" t="s">
        <v>184</v>
      </c>
      <c r="I32" s="298">
        <v>1</v>
      </c>
      <c r="J32" s="6" t="s">
        <v>1406</v>
      </c>
      <c r="K32" s="6"/>
      <c r="L32" s="6"/>
      <c r="M32" s="306">
        <v>19</v>
      </c>
      <c r="N32" s="9" t="s">
        <v>264</v>
      </c>
      <c r="O32" s="420">
        <v>0.625</v>
      </c>
      <c r="P32" s="9"/>
      <c r="Q32" s="9" t="s">
        <v>67</v>
      </c>
      <c r="R32" s="9" t="s">
        <v>265</v>
      </c>
      <c r="S32" s="306">
        <v>0</v>
      </c>
      <c r="T32" s="9" t="s">
        <v>184</v>
      </c>
      <c r="U32" s="304">
        <v>1</v>
      </c>
      <c r="V32" s="9" t="s">
        <v>1407</v>
      </c>
      <c r="W32" s="9"/>
      <c r="X32" s="9"/>
      <c r="Y32" s="462">
        <v>9</v>
      </c>
      <c r="Z32" s="456" t="s">
        <v>267</v>
      </c>
      <c r="AA32" s="463">
        <v>0.82291666666666663</v>
      </c>
      <c r="AB32" s="456"/>
      <c r="AC32" s="456" t="s">
        <v>45</v>
      </c>
      <c r="AD32" s="456" t="s">
        <v>263</v>
      </c>
      <c r="AE32" s="462">
        <v>0</v>
      </c>
      <c r="AF32" s="456" t="s">
        <v>184</v>
      </c>
      <c r="AG32" s="464">
        <v>2</v>
      </c>
      <c r="AH32" s="456" t="s">
        <v>1407</v>
      </c>
      <c r="AI32" s="456"/>
      <c r="AJ32" s="456"/>
      <c r="AK32" s="312">
        <v>15</v>
      </c>
      <c r="AL32" s="311" t="s">
        <v>268</v>
      </c>
      <c r="AM32" s="417">
        <v>0.84375</v>
      </c>
      <c r="AN32" s="11"/>
      <c r="AO32" s="11" t="s">
        <v>49</v>
      </c>
      <c r="AP32" s="11" t="s">
        <v>263</v>
      </c>
      <c r="AQ32" s="312">
        <v>0</v>
      </c>
      <c r="AR32" s="11" t="s">
        <v>184</v>
      </c>
      <c r="AS32" s="311">
        <v>2</v>
      </c>
      <c r="AT32" s="11" t="s">
        <v>1407</v>
      </c>
      <c r="AU32" s="11"/>
      <c r="AV32" s="11"/>
      <c r="AW32" s="316">
        <v>26</v>
      </c>
      <c r="AX32" s="13" t="s">
        <v>264</v>
      </c>
      <c r="AY32" s="421">
        <v>0.625</v>
      </c>
      <c r="AZ32" s="13"/>
      <c r="BA32" s="13" t="s">
        <v>28</v>
      </c>
      <c r="BB32" s="13" t="s">
        <v>263</v>
      </c>
      <c r="BC32" s="316">
        <v>1</v>
      </c>
      <c r="BD32" s="13" t="s">
        <v>184</v>
      </c>
      <c r="BE32" s="317">
        <v>1</v>
      </c>
      <c r="BF32" s="13" t="s">
        <v>1409</v>
      </c>
      <c r="BG32" s="13"/>
      <c r="BH32" s="13"/>
      <c r="BI32" s="326" t="s">
        <v>83</v>
      </c>
      <c r="BJ32" s="325"/>
      <c r="BK32" s="418"/>
      <c r="BL32" s="15"/>
      <c r="BM32" s="15"/>
      <c r="BN32" s="15"/>
      <c r="BO32" s="323"/>
      <c r="BP32" s="15"/>
      <c r="BQ32" s="325"/>
      <c r="BR32" s="15"/>
      <c r="BS32" s="15"/>
      <c r="BT32" s="15"/>
      <c r="BU32" s="446">
        <v>12</v>
      </c>
      <c r="BV32" s="18" t="s">
        <v>264</v>
      </c>
      <c r="BW32" s="447">
        <v>0.625</v>
      </c>
      <c r="BX32" s="18"/>
      <c r="BY32" s="18" t="s">
        <v>364</v>
      </c>
      <c r="BZ32" s="18" t="s">
        <v>263</v>
      </c>
      <c r="CA32" s="446">
        <v>0</v>
      </c>
      <c r="CB32" s="18" t="s">
        <v>184</v>
      </c>
      <c r="CC32" s="448">
        <v>0</v>
      </c>
      <c r="CD32" s="18" t="s">
        <v>1409</v>
      </c>
      <c r="CE32" s="18"/>
      <c r="CF32" s="18"/>
      <c r="CG32" s="330">
        <v>26</v>
      </c>
      <c r="CH32" s="19" t="s">
        <v>264</v>
      </c>
      <c r="CI32" s="413">
        <v>0.72916666666666663</v>
      </c>
      <c r="CJ32" s="19"/>
      <c r="CK32" s="19" t="s">
        <v>45</v>
      </c>
      <c r="CL32" s="19" t="s">
        <v>265</v>
      </c>
      <c r="CM32" s="330">
        <v>0</v>
      </c>
      <c r="CN32" s="19" t="s">
        <v>184</v>
      </c>
      <c r="CO32" s="332">
        <v>1</v>
      </c>
      <c r="CP32" s="19" t="s">
        <v>1407</v>
      </c>
      <c r="CQ32" s="19"/>
      <c r="CR32" s="19"/>
      <c r="CS32" s="403">
        <v>20</v>
      </c>
      <c r="CT32" s="390" t="s">
        <v>262</v>
      </c>
      <c r="CU32" s="411">
        <v>0.58333333333333337</v>
      </c>
      <c r="CV32" s="390"/>
      <c r="CW32" s="390" t="s">
        <v>49</v>
      </c>
      <c r="CX32" s="390" t="s">
        <v>265</v>
      </c>
      <c r="CY32" s="403">
        <v>2</v>
      </c>
      <c r="CZ32" s="390" t="s">
        <v>184</v>
      </c>
      <c r="DA32" s="405">
        <v>4</v>
      </c>
      <c r="DB32" s="390" t="s">
        <v>1407</v>
      </c>
      <c r="DC32" s="390"/>
      <c r="DD32" s="390"/>
      <c r="DE32" s="339" t="s">
        <v>84</v>
      </c>
      <c r="DF32" s="338"/>
      <c r="DG32" s="414"/>
      <c r="DH32" s="21"/>
      <c r="DI32" s="21"/>
      <c r="DJ32" s="21"/>
      <c r="DK32" s="337"/>
      <c r="DL32" s="21"/>
      <c r="DM32" s="338"/>
      <c r="DN32" s="21"/>
      <c r="DO32" s="21"/>
      <c r="DP32" s="21"/>
      <c r="DQ32" s="343">
        <v>13</v>
      </c>
      <c r="DR32" s="23" t="s">
        <v>262</v>
      </c>
      <c r="DS32" s="410">
        <v>0.58333333333333337</v>
      </c>
      <c r="DT32" s="23"/>
      <c r="DU32" s="23" t="s">
        <v>20</v>
      </c>
      <c r="DV32" s="23" t="s">
        <v>263</v>
      </c>
      <c r="DW32" s="343">
        <v>1</v>
      </c>
      <c r="DX32" s="23" t="s">
        <v>184</v>
      </c>
      <c r="DY32" s="345">
        <v>0</v>
      </c>
      <c r="DZ32" s="23" t="s">
        <v>1406</v>
      </c>
      <c r="EA32" s="23"/>
      <c r="EB32" s="23"/>
      <c r="EC32" s="350">
        <v>9</v>
      </c>
      <c r="ED32" s="26" t="s">
        <v>267</v>
      </c>
      <c r="EE32" s="423">
        <v>0.82291666666666663</v>
      </c>
      <c r="EF32" s="26"/>
      <c r="EG32" s="26" t="s">
        <v>364</v>
      </c>
      <c r="EH32" s="26" t="s">
        <v>265</v>
      </c>
      <c r="EI32" s="350">
        <v>2</v>
      </c>
      <c r="EJ32" s="26" t="s">
        <v>184</v>
      </c>
      <c r="EK32" s="351">
        <v>0</v>
      </c>
      <c r="EL32" s="26" t="s">
        <v>1406</v>
      </c>
      <c r="EM32" s="26"/>
      <c r="EN32" s="26"/>
      <c r="EO32" s="360">
        <v>12</v>
      </c>
      <c r="EP32" s="28" t="s">
        <v>264</v>
      </c>
      <c r="EQ32" s="422">
        <v>0.52083333333333337</v>
      </c>
      <c r="ER32" s="28"/>
      <c r="ES32" s="28" t="s">
        <v>61</v>
      </c>
      <c r="ET32" s="28" t="s">
        <v>265</v>
      </c>
      <c r="EU32" s="360">
        <v>1</v>
      </c>
      <c r="EV32" s="28" t="s">
        <v>184</v>
      </c>
      <c r="EW32" s="358">
        <v>1</v>
      </c>
      <c r="EX32" s="28" t="s">
        <v>1409</v>
      </c>
      <c r="EY32" s="28"/>
      <c r="EZ32" s="28"/>
      <c r="FA32" s="367">
        <v>19</v>
      </c>
      <c r="FB32" s="30" t="s">
        <v>264</v>
      </c>
      <c r="FC32" s="416">
        <v>0.52083333333333337</v>
      </c>
      <c r="FD32" s="30"/>
      <c r="FE32" s="30" t="s">
        <v>70</v>
      </c>
      <c r="FF32" s="30" t="s">
        <v>263</v>
      </c>
      <c r="FG32" s="367">
        <v>1</v>
      </c>
      <c r="FH32" s="30" t="s">
        <v>184</v>
      </c>
      <c r="FI32" s="365">
        <v>1</v>
      </c>
      <c r="FJ32" s="30" t="s">
        <v>1409</v>
      </c>
      <c r="FK32" s="30"/>
      <c r="FL32" s="30"/>
      <c r="FM32" s="469">
        <v>12</v>
      </c>
      <c r="FN32" s="458" t="s">
        <v>264</v>
      </c>
      <c r="FO32" s="470">
        <v>0.72916666666666663</v>
      </c>
      <c r="FP32" s="458"/>
      <c r="FQ32" s="458" t="s">
        <v>45</v>
      </c>
      <c r="FR32" s="458" t="s">
        <v>265</v>
      </c>
      <c r="FS32" s="469">
        <v>0</v>
      </c>
      <c r="FT32" s="458" t="s">
        <v>184</v>
      </c>
      <c r="FU32" s="471">
        <v>4</v>
      </c>
      <c r="FV32" s="458" t="s">
        <v>1407</v>
      </c>
      <c r="FW32" s="458"/>
      <c r="FX32" s="458"/>
      <c r="FY32" s="296">
        <v>12</v>
      </c>
      <c r="FZ32" s="6" t="s">
        <v>264</v>
      </c>
      <c r="GA32" s="409">
        <v>0.52083333333333337</v>
      </c>
      <c r="GB32" s="6"/>
      <c r="GC32" s="6" t="s">
        <v>49</v>
      </c>
      <c r="GD32" s="6" t="s">
        <v>263</v>
      </c>
      <c r="GE32" s="296">
        <v>1</v>
      </c>
      <c r="GF32" s="6" t="s">
        <v>184</v>
      </c>
      <c r="GG32" s="298">
        <v>1</v>
      </c>
      <c r="GH32" s="6" t="s">
        <v>1409</v>
      </c>
      <c r="GI32" s="6"/>
      <c r="GJ32" s="6"/>
      <c r="GK32" s="372">
        <v>23</v>
      </c>
      <c r="GL32" s="34" t="s">
        <v>267</v>
      </c>
      <c r="GM32" s="412">
        <v>0.8125</v>
      </c>
      <c r="GN32" s="34"/>
      <c r="GO32" s="34" t="s">
        <v>20</v>
      </c>
      <c r="GP32" s="34" t="s">
        <v>263</v>
      </c>
      <c r="GQ32" s="372">
        <v>0</v>
      </c>
      <c r="GR32" s="34" t="s">
        <v>184</v>
      </c>
      <c r="GS32" s="374">
        <v>1</v>
      </c>
      <c r="GT32" s="34" t="s">
        <v>1407</v>
      </c>
      <c r="GU32" s="34"/>
      <c r="GV32" s="34"/>
      <c r="GW32" s="477">
        <v>19</v>
      </c>
      <c r="GX32" s="36" t="s">
        <v>264</v>
      </c>
      <c r="GY32" s="478">
        <v>0.625</v>
      </c>
      <c r="GZ32" s="36"/>
      <c r="HA32" s="36" t="s">
        <v>10</v>
      </c>
      <c r="HB32" s="36" t="s">
        <v>263</v>
      </c>
      <c r="HC32" s="477">
        <v>1</v>
      </c>
      <c r="HD32" s="36" t="s">
        <v>184</v>
      </c>
      <c r="HE32" s="479">
        <v>0</v>
      </c>
      <c r="HF32" s="36" t="s">
        <v>1406</v>
      </c>
      <c r="HG32" s="36"/>
      <c r="HH32" s="36"/>
      <c r="HI32" s="379">
        <v>8</v>
      </c>
      <c r="HJ32" s="38" t="s">
        <v>268</v>
      </c>
      <c r="HK32" s="415">
        <v>0.82291666666666663</v>
      </c>
      <c r="HL32" s="38"/>
      <c r="HM32" s="38" t="s">
        <v>67</v>
      </c>
      <c r="HN32" s="38" t="s">
        <v>265</v>
      </c>
      <c r="HO32" s="379">
        <v>1</v>
      </c>
      <c r="HP32" s="38" t="s">
        <v>184</v>
      </c>
      <c r="HQ32" s="381">
        <v>0</v>
      </c>
      <c r="HR32" s="38" t="s">
        <v>1406</v>
      </c>
      <c r="HS32" s="38"/>
      <c r="HT32" s="38"/>
      <c r="HU32" s="385">
        <v>20</v>
      </c>
      <c r="HV32" s="40" t="s">
        <v>262</v>
      </c>
      <c r="HW32" s="419">
        <v>0.6875</v>
      </c>
      <c r="HX32" s="40"/>
      <c r="HY32" s="40" t="s">
        <v>36</v>
      </c>
      <c r="HZ32" s="40" t="s">
        <v>265</v>
      </c>
      <c r="IA32" s="385">
        <v>2</v>
      </c>
      <c r="IB32" s="40" t="s">
        <v>184</v>
      </c>
      <c r="IC32" s="387">
        <v>1</v>
      </c>
      <c r="ID32" s="40" t="s">
        <v>1406</v>
      </c>
      <c r="IE32" s="40"/>
      <c r="IF32" s="40"/>
      <c r="II32" s="173"/>
    </row>
    <row r="33" spans="1:252" x14ac:dyDescent="0.4">
      <c r="A33" s="299" t="s">
        <v>84</v>
      </c>
      <c r="B33" s="6"/>
      <c r="C33" s="409"/>
      <c r="D33" s="6"/>
      <c r="E33" s="6"/>
      <c r="F33" s="6"/>
      <c r="G33" s="296"/>
      <c r="H33" s="6"/>
      <c r="I33" s="298"/>
      <c r="J33" s="6"/>
      <c r="K33" s="6"/>
      <c r="L33" s="6"/>
      <c r="M33" s="306">
        <v>26</v>
      </c>
      <c r="N33" s="9" t="s">
        <v>264</v>
      </c>
      <c r="O33" s="420">
        <v>0.64583333333333337</v>
      </c>
      <c r="P33" s="9"/>
      <c r="Q33" s="9" t="s">
        <v>16</v>
      </c>
      <c r="R33" s="9" t="s">
        <v>263</v>
      </c>
      <c r="S33" s="306">
        <v>2</v>
      </c>
      <c r="T33" s="9" t="s">
        <v>184</v>
      </c>
      <c r="U33" s="304">
        <v>0</v>
      </c>
      <c r="V33" s="9" t="s">
        <v>1406</v>
      </c>
      <c r="W33" s="9"/>
      <c r="X33" s="9"/>
      <c r="Y33" s="462">
        <v>12</v>
      </c>
      <c r="Z33" s="456" t="s">
        <v>264</v>
      </c>
      <c r="AA33" s="463">
        <v>0.625</v>
      </c>
      <c r="AB33" s="456"/>
      <c r="AC33" s="456" t="s">
        <v>28</v>
      </c>
      <c r="AD33" s="456" t="s">
        <v>265</v>
      </c>
      <c r="AE33" s="462">
        <v>0</v>
      </c>
      <c r="AF33" s="456" t="s">
        <v>184</v>
      </c>
      <c r="AG33" s="464">
        <v>0</v>
      </c>
      <c r="AH33" s="456" t="s">
        <v>1409</v>
      </c>
      <c r="AI33" s="456"/>
      <c r="AJ33" s="456"/>
      <c r="AK33" s="312">
        <v>19</v>
      </c>
      <c r="AL33" s="11" t="s">
        <v>264</v>
      </c>
      <c r="AM33" s="417">
        <v>0.625</v>
      </c>
      <c r="AN33" s="11"/>
      <c r="AO33" s="11" t="s">
        <v>20</v>
      </c>
      <c r="AP33" s="11" t="s">
        <v>265</v>
      </c>
      <c r="AQ33" s="312">
        <v>0</v>
      </c>
      <c r="AR33" s="11" t="s">
        <v>184</v>
      </c>
      <c r="AS33" s="311">
        <v>3</v>
      </c>
      <c r="AT33" s="11" t="s">
        <v>1407</v>
      </c>
      <c r="AU33" s="11"/>
      <c r="AV33" s="11"/>
      <c r="AW33" s="319" t="s">
        <v>84</v>
      </c>
      <c r="AX33" s="13"/>
      <c r="AY33" s="421"/>
      <c r="AZ33" s="13"/>
      <c r="BA33" s="13"/>
      <c r="BB33" s="13"/>
      <c r="BC33" s="316"/>
      <c r="BD33" s="13"/>
      <c r="BE33" s="317"/>
      <c r="BF33" s="13"/>
      <c r="BG33" s="13"/>
      <c r="BH33" s="13"/>
      <c r="BI33" s="323">
        <v>19</v>
      </c>
      <c r="BJ33" s="325" t="s">
        <v>264</v>
      </c>
      <c r="BK33" s="418">
        <v>0.625</v>
      </c>
      <c r="BL33" s="15"/>
      <c r="BM33" s="15" t="s">
        <v>28</v>
      </c>
      <c r="BN33" s="15" t="s">
        <v>263</v>
      </c>
      <c r="BO33" s="323">
        <v>1</v>
      </c>
      <c r="BP33" s="15" t="s">
        <v>184</v>
      </c>
      <c r="BQ33" s="325">
        <v>0</v>
      </c>
      <c r="BR33" s="15" t="s">
        <v>1406</v>
      </c>
      <c r="BS33" s="15"/>
      <c r="BT33" s="15"/>
      <c r="BU33" s="446">
        <v>19</v>
      </c>
      <c r="BV33" s="18" t="s">
        <v>264</v>
      </c>
      <c r="BW33" s="447">
        <v>0.625</v>
      </c>
      <c r="BX33" s="18"/>
      <c r="BY33" s="18" t="s">
        <v>24</v>
      </c>
      <c r="BZ33" s="18" t="s">
        <v>265</v>
      </c>
      <c r="CA33" s="446">
        <v>0</v>
      </c>
      <c r="CB33" s="18" t="s">
        <v>184</v>
      </c>
      <c r="CC33" s="448">
        <v>1</v>
      </c>
      <c r="CD33" s="18" t="s">
        <v>1407</v>
      </c>
      <c r="CE33" s="18"/>
      <c r="CF33" s="18"/>
      <c r="CG33" s="333" t="s">
        <v>84</v>
      </c>
      <c r="CH33" s="19"/>
      <c r="CI33" s="413"/>
      <c r="CJ33" s="19"/>
      <c r="CK33" s="19"/>
      <c r="CL33" s="19"/>
      <c r="CM33" s="330"/>
      <c r="CN33" s="19"/>
      <c r="CO33" s="332"/>
      <c r="CP33" s="19"/>
      <c r="CQ33" s="19"/>
      <c r="CR33" s="19"/>
      <c r="CS33" s="403">
        <v>23</v>
      </c>
      <c r="CT33" s="390" t="s">
        <v>267</v>
      </c>
      <c r="CU33" s="411">
        <v>0.82291666666666663</v>
      </c>
      <c r="CV33" s="390"/>
      <c r="CW33" s="390" t="s">
        <v>41</v>
      </c>
      <c r="CX33" s="390" t="s">
        <v>263</v>
      </c>
      <c r="CY33" s="403">
        <v>0</v>
      </c>
      <c r="CZ33" s="390" t="s">
        <v>184</v>
      </c>
      <c r="DA33" s="405">
        <v>6</v>
      </c>
      <c r="DB33" s="390" t="s">
        <v>1407</v>
      </c>
      <c r="DC33" s="390"/>
      <c r="DD33" s="390"/>
      <c r="DE33" s="337">
        <v>1</v>
      </c>
      <c r="DF33" s="21" t="s">
        <v>268</v>
      </c>
      <c r="DG33" s="414">
        <v>0.82291666666666663</v>
      </c>
      <c r="DH33" s="21"/>
      <c r="DI33" s="21" t="s">
        <v>20</v>
      </c>
      <c r="DJ33" s="21" t="s">
        <v>263</v>
      </c>
      <c r="DK33" s="337">
        <v>2</v>
      </c>
      <c r="DL33" s="21" t="s">
        <v>184</v>
      </c>
      <c r="DM33" s="338">
        <v>0</v>
      </c>
      <c r="DN33" s="21" t="s">
        <v>1406</v>
      </c>
      <c r="DO33" s="21"/>
      <c r="DP33" s="21"/>
      <c r="DQ33" s="343">
        <v>19</v>
      </c>
      <c r="DR33" s="23" t="s">
        <v>264</v>
      </c>
      <c r="DS33" s="410">
        <v>0.625</v>
      </c>
      <c r="DT33" s="23"/>
      <c r="DU33" s="23" t="s">
        <v>967</v>
      </c>
      <c r="DV33" s="23" t="s">
        <v>265</v>
      </c>
      <c r="DW33" s="343">
        <v>3</v>
      </c>
      <c r="DX33" s="23" t="s">
        <v>184</v>
      </c>
      <c r="DY33" s="345">
        <v>1</v>
      </c>
      <c r="DZ33" s="23" t="s">
        <v>1406</v>
      </c>
      <c r="EA33" s="23"/>
      <c r="EB33" s="23"/>
      <c r="EC33" s="350">
        <v>12</v>
      </c>
      <c r="ED33" s="26" t="s">
        <v>264</v>
      </c>
      <c r="EE33" s="423">
        <v>0.72916666666666663</v>
      </c>
      <c r="EF33" s="26"/>
      <c r="EG33" s="26" t="s">
        <v>967</v>
      </c>
      <c r="EH33" s="26" t="s">
        <v>263</v>
      </c>
      <c r="EI33" s="350">
        <v>4</v>
      </c>
      <c r="EJ33" s="26" t="s">
        <v>184</v>
      </c>
      <c r="EK33" s="351">
        <v>0</v>
      </c>
      <c r="EL33" s="26" t="s">
        <v>1406</v>
      </c>
      <c r="EM33" s="26"/>
      <c r="EN33" s="26"/>
      <c r="EO33" s="360">
        <v>15</v>
      </c>
      <c r="EP33" s="28" t="s">
        <v>268</v>
      </c>
      <c r="EQ33" s="422">
        <v>0.84375</v>
      </c>
      <c r="ER33" s="28"/>
      <c r="ES33" s="28" t="s">
        <v>16</v>
      </c>
      <c r="ET33" s="28" t="s">
        <v>265</v>
      </c>
      <c r="EU33" s="360">
        <v>2</v>
      </c>
      <c r="EV33" s="28" t="s">
        <v>184</v>
      </c>
      <c r="EW33" s="358">
        <v>0</v>
      </c>
      <c r="EX33" s="28" t="s">
        <v>1406</v>
      </c>
      <c r="EY33" s="28"/>
      <c r="EZ33" s="28"/>
      <c r="FA33" s="367">
        <v>26</v>
      </c>
      <c r="FB33" s="30" t="s">
        <v>264</v>
      </c>
      <c r="FC33" s="416">
        <v>0.625</v>
      </c>
      <c r="FD33" s="30"/>
      <c r="FE33" s="30" t="s">
        <v>364</v>
      </c>
      <c r="FF33" s="30" t="s">
        <v>263</v>
      </c>
      <c r="FG33" s="367">
        <v>2</v>
      </c>
      <c r="FH33" s="30" t="s">
        <v>184</v>
      </c>
      <c r="FI33" s="365">
        <v>0</v>
      </c>
      <c r="FJ33" s="30" t="s">
        <v>1406</v>
      </c>
      <c r="FK33" s="30"/>
      <c r="FL33" s="30"/>
      <c r="FM33" s="469">
        <v>19</v>
      </c>
      <c r="FN33" s="458" t="s">
        <v>264</v>
      </c>
      <c r="FO33" s="470">
        <v>0.625</v>
      </c>
      <c r="FP33" s="458"/>
      <c r="FQ33" s="458" t="s">
        <v>41</v>
      </c>
      <c r="FR33" s="458" t="s">
        <v>263</v>
      </c>
      <c r="FS33" s="469">
        <v>1</v>
      </c>
      <c r="FT33" s="458" t="s">
        <v>184</v>
      </c>
      <c r="FU33" s="471">
        <v>3</v>
      </c>
      <c r="FV33" s="458" t="s">
        <v>1407</v>
      </c>
      <c r="FW33" s="458"/>
      <c r="FX33" s="458"/>
      <c r="FY33" s="296">
        <v>19</v>
      </c>
      <c r="FZ33" s="6" t="s">
        <v>264</v>
      </c>
      <c r="GA33" s="409">
        <v>0.625</v>
      </c>
      <c r="GB33" s="6"/>
      <c r="GC33" s="6" t="s">
        <v>32</v>
      </c>
      <c r="GD33" s="6" t="s">
        <v>265</v>
      </c>
      <c r="GE33" s="296">
        <v>2</v>
      </c>
      <c r="GF33" s="6" t="s">
        <v>184</v>
      </c>
      <c r="GG33" s="298">
        <v>0</v>
      </c>
      <c r="GH33" s="6" t="s">
        <v>1406</v>
      </c>
      <c r="GI33" s="6"/>
      <c r="GJ33" s="6"/>
      <c r="GK33" s="372">
        <v>26</v>
      </c>
      <c r="GL33" s="34" t="s">
        <v>264</v>
      </c>
      <c r="GM33" s="412">
        <v>0.52083333333333337</v>
      </c>
      <c r="GN33" s="34"/>
      <c r="GO33" s="34" t="s">
        <v>818</v>
      </c>
      <c r="GP33" s="34" t="s">
        <v>263</v>
      </c>
      <c r="GQ33" s="372">
        <v>4</v>
      </c>
      <c r="GR33" s="34" t="s">
        <v>184</v>
      </c>
      <c r="GS33" s="374">
        <v>0</v>
      </c>
      <c r="GT33" s="34" t="s">
        <v>1406</v>
      </c>
      <c r="GU33" s="34"/>
      <c r="GV33" s="34"/>
      <c r="GW33" s="477">
        <v>23</v>
      </c>
      <c r="GX33" s="36" t="s">
        <v>267</v>
      </c>
      <c r="GY33" s="478">
        <v>0.8125</v>
      </c>
      <c r="GZ33" s="36"/>
      <c r="HA33" s="36" t="s">
        <v>28</v>
      </c>
      <c r="HB33" s="36" t="s">
        <v>265</v>
      </c>
      <c r="HC33" s="477">
        <v>1</v>
      </c>
      <c r="HD33" s="36" t="s">
        <v>184</v>
      </c>
      <c r="HE33" s="479">
        <v>4</v>
      </c>
      <c r="HF33" s="36" t="s">
        <v>1407</v>
      </c>
      <c r="HG33" s="36"/>
      <c r="HH33" s="36"/>
      <c r="HI33" s="379">
        <v>13</v>
      </c>
      <c r="HJ33" s="38" t="s">
        <v>262</v>
      </c>
      <c r="HK33" s="415">
        <v>0.6875</v>
      </c>
      <c r="HL33" s="38"/>
      <c r="HM33" s="38" t="s">
        <v>36</v>
      </c>
      <c r="HN33" s="38" t="s">
        <v>263</v>
      </c>
      <c r="HO33" s="379">
        <v>2</v>
      </c>
      <c r="HP33" s="38" t="s">
        <v>184</v>
      </c>
      <c r="HQ33" s="381">
        <v>2</v>
      </c>
      <c r="HR33" s="38" t="s">
        <v>1409</v>
      </c>
      <c r="HS33" s="38"/>
      <c r="HT33" s="38"/>
      <c r="HU33" s="385">
        <v>24</v>
      </c>
      <c r="HV33" s="40" t="s">
        <v>1435</v>
      </c>
      <c r="HW33" s="419">
        <v>0.82291666666666663</v>
      </c>
      <c r="HX33" s="40"/>
      <c r="HY33" s="40" t="s">
        <v>6</v>
      </c>
      <c r="HZ33" s="40" t="s">
        <v>263</v>
      </c>
      <c r="IA33" s="385">
        <v>1</v>
      </c>
      <c r="IB33" s="40" t="s">
        <v>184</v>
      </c>
      <c r="IC33" s="387">
        <v>2</v>
      </c>
      <c r="ID33" s="40" t="s">
        <v>1407</v>
      </c>
      <c r="IE33" s="40"/>
      <c r="IF33" s="40"/>
    </row>
    <row r="34" spans="1:252" x14ac:dyDescent="0.4">
      <c r="A34" s="296">
        <v>6</v>
      </c>
      <c r="B34" s="298" t="s">
        <v>262</v>
      </c>
      <c r="C34" s="409">
        <v>0.58333333333333337</v>
      </c>
      <c r="D34" s="6"/>
      <c r="E34" s="6" t="s">
        <v>67</v>
      </c>
      <c r="F34" s="6" t="s">
        <v>263</v>
      </c>
      <c r="G34" s="296">
        <v>3</v>
      </c>
      <c r="H34" s="6" t="s">
        <v>184</v>
      </c>
      <c r="I34" s="298">
        <v>2</v>
      </c>
      <c r="J34" s="6" t="s">
        <v>1406</v>
      </c>
      <c r="K34" s="6"/>
      <c r="L34" s="6"/>
      <c r="M34" s="307" t="s">
        <v>84</v>
      </c>
      <c r="N34" s="9"/>
      <c r="O34" s="420"/>
      <c r="P34" s="9"/>
      <c r="Q34" s="9"/>
      <c r="R34" s="9"/>
      <c r="S34" s="306"/>
      <c r="T34" s="9"/>
      <c r="U34" s="304"/>
      <c r="V34" s="9"/>
      <c r="W34" s="9"/>
      <c r="X34" s="9"/>
      <c r="Y34" s="462">
        <v>19</v>
      </c>
      <c r="Z34" s="456" t="s">
        <v>264</v>
      </c>
      <c r="AA34" s="463">
        <v>0.625</v>
      </c>
      <c r="AB34" s="456"/>
      <c r="AC34" s="456" t="s">
        <v>6</v>
      </c>
      <c r="AD34" s="456" t="s">
        <v>263</v>
      </c>
      <c r="AE34" s="462">
        <v>1</v>
      </c>
      <c r="AF34" s="456" t="s">
        <v>184</v>
      </c>
      <c r="AG34" s="464">
        <v>2</v>
      </c>
      <c r="AH34" s="456" t="s">
        <v>1407</v>
      </c>
      <c r="AI34" s="456"/>
      <c r="AJ34" s="456"/>
      <c r="AK34" s="312">
        <v>26</v>
      </c>
      <c r="AL34" s="311" t="s">
        <v>264</v>
      </c>
      <c r="AM34" s="417">
        <v>0.64583333333333337</v>
      </c>
      <c r="AN34" s="11"/>
      <c r="AO34" s="11" t="s">
        <v>10</v>
      </c>
      <c r="AP34" s="11" t="s">
        <v>265</v>
      </c>
      <c r="AQ34" s="312">
        <v>0</v>
      </c>
      <c r="AR34" s="11" t="s">
        <v>184</v>
      </c>
      <c r="AS34" s="311">
        <v>2</v>
      </c>
      <c r="AT34" s="11" t="s">
        <v>1407</v>
      </c>
      <c r="AU34" s="11"/>
      <c r="AV34" s="11"/>
      <c r="AW34" s="316">
        <v>1</v>
      </c>
      <c r="AX34" s="317" t="s">
        <v>268</v>
      </c>
      <c r="AY34" s="421">
        <v>0.82291666666666663</v>
      </c>
      <c r="AZ34" s="13"/>
      <c r="BA34" s="13" t="s">
        <v>36</v>
      </c>
      <c r="BB34" s="13" t="s">
        <v>265</v>
      </c>
      <c r="BC34" s="316">
        <v>0</v>
      </c>
      <c r="BD34" s="13" t="s">
        <v>184</v>
      </c>
      <c r="BE34" s="317">
        <v>2</v>
      </c>
      <c r="BF34" s="13" t="s">
        <v>1407</v>
      </c>
      <c r="BG34" s="13"/>
      <c r="BH34" s="13"/>
      <c r="BI34" s="326" t="s">
        <v>84</v>
      </c>
      <c r="BJ34" s="15"/>
      <c r="BK34" s="418"/>
      <c r="BL34" s="15"/>
      <c r="BM34" s="15"/>
      <c r="BN34" s="15"/>
      <c r="BO34" s="323"/>
      <c r="BP34" s="15"/>
      <c r="BQ34" s="325"/>
      <c r="BR34" s="15"/>
      <c r="BS34" s="15"/>
      <c r="BT34" s="15"/>
      <c r="BU34" s="446">
        <v>23</v>
      </c>
      <c r="BV34" s="18" t="s">
        <v>267</v>
      </c>
      <c r="BW34" s="447">
        <v>0.8125</v>
      </c>
      <c r="BX34" s="18"/>
      <c r="BY34" s="18" t="s">
        <v>67</v>
      </c>
      <c r="BZ34" s="18" t="s">
        <v>263</v>
      </c>
      <c r="CA34" s="446">
        <v>4</v>
      </c>
      <c r="CB34" s="18" t="s">
        <v>184</v>
      </c>
      <c r="CC34" s="448">
        <v>1</v>
      </c>
      <c r="CD34" s="18" t="s">
        <v>1406</v>
      </c>
      <c r="CE34" s="18"/>
      <c r="CF34" s="18"/>
      <c r="CG34" s="330">
        <v>7</v>
      </c>
      <c r="CH34" s="19" t="s">
        <v>266</v>
      </c>
      <c r="CI34" s="413">
        <v>0.83333333333333337</v>
      </c>
      <c r="CJ34" s="19"/>
      <c r="CK34" s="19" t="s">
        <v>64</v>
      </c>
      <c r="CL34" s="19" t="s">
        <v>263</v>
      </c>
      <c r="CM34" s="330">
        <v>0</v>
      </c>
      <c r="CN34" s="19" t="s">
        <v>184</v>
      </c>
      <c r="CO34" s="332">
        <v>5</v>
      </c>
      <c r="CP34" s="19" t="s">
        <v>1407</v>
      </c>
      <c r="CQ34" s="19"/>
      <c r="CR34" s="19"/>
      <c r="CS34" s="403">
        <v>26</v>
      </c>
      <c r="CT34" s="390" t="s">
        <v>264</v>
      </c>
      <c r="CU34" s="411">
        <v>0.52083333333333337</v>
      </c>
      <c r="CV34" s="390"/>
      <c r="CW34" s="390" t="s">
        <v>64</v>
      </c>
      <c r="CX34" s="390" t="s">
        <v>265</v>
      </c>
      <c r="CY34" s="403">
        <v>0</v>
      </c>
      <c r="CZ34" s="390" t="s">
        <v>184</v>
      </c>
      <c r="DA34" s="405">
        <v>4</v>
      </c>
      <c r="DB34" s="390" t="s">
        <v>1407</v>
      </c>
      <c r="DC34" s="390"/>
      <c r="DD34" s="390"/>
      <c r="DE34" s="337">
        <v>5</v>
      </c>
      <c r="DF34" s="21" t="s">
        <v>264</v>
      </c>
      <c r="DG34" s="414">
        <v>0.52083333333333337</v>
      </c>
      <c r="DH34" s="21"/>
      <c r="DI34" s="21" t="s">
        <v>818</v>
      </c>
      <c r="DJ34" s="21" t="s">
        <v>265</v>
      </c>
      <c r="DK34" s="337">
        <v>1</v>
      </c>
      <c r="DL34" s="21" t="s">
        <v>184</v>
      </c>
      <c r="DM34" s="338">
        <v>0</v>
      </c>
      <c r="DN34" s="21" t="s">
        <v>1406</v>
      </c>
      <c r="DO34" s="21"/>
      <c r="DP34" s="21"/>
      <c r="DQ34" s="343">
        <v>23</v>
      </c>
      <c r="DR34" s="23" t="s">
        <v>267</v>
      </c>
      <c r="DS34" s="410">
        <v>0.82291666666666663</v>
      </c>
      <c r="DT34" s="23"/>
      <c r="DU34" s="23" t="s">
        <v>818</v>
      </c>
      <c r="DV34" s="23" t="s">
        <v>265</v>
      </c>
      <c r="DW34" s="343">
        <v>6</v>
      </c>
      <c r="DX34" s="23" t="s">
        <v>184</v>
      </c>
      <c r="DY34" s="345">
        <v>0</v>
      </c>
      <c r="DZ34" s="23" t="s">
        <v>1406</v>
      </c>
      <c r="EA34" s="23"/>
      <c r="EB34" s="23"/>
      <c r="EC34" s="350">
        <v>19</v>
      </c>
      <c r="ED34" s="26" t="s">
        <v>264</v>
      </c>
      <c r="EE34" s="423">
        <v>0.72916666666666663</v>
      </c>
      <c r="EF34" s="26"/>
      <c r="EG34" s="26" t="s">
        <v>64</v>
      </c>
      <c r="EH34" s="26" t="s">
        <v>265</v>
      </c>
      <c r="EI34" s="350">
        <v>2</v>
      </c>
      <c r="EJ34" s="26" t="s">
        <v>184</v>
      </c>
      <c r="EK34" s="351">
        <v>3</v>
      </c>
      <c r="EL34" s="26" t="s">
        <v>1407</v>
      </c>
      <c r="EM34" s="26"/>
      <c r="EN34" s="26"/>
      <c r="EO34" s="360">
        <v>20</v>
      </c>
      <c r="EP34" s="28" t="s">
        <v>262</v>
      </c>
      <c r="EQ34" s="422">
        <v>0.58333333333333337</v>
      </c>
      <c r="ER34" s="28"/>
      <c r="ES34" s="28" t="s">
        <v>818</v>
      </c>
      <c r="ET34" s="28" t="s">
        <v>263</v>
      </c>
      <c r="EU34" s="360">
        <v>4</v>
      </c>
      <c r="EV34" s="28" t="s">
        <v>184</v>
      </c>
      <c r="EW34" s="358">
        <v>2</v>
      </c>
      <c r="EX34" s="28" t="s">
        <v>1406</v>
      </c>
      <c r="EY34" s="28"/>
      <c r="EZ34" s="28"/>
      <c r="FA34" s="368" t="s">
        <v>84</v>
      </c>
      <c r="FB34" s="30"/>
      <c r="FC34" s="416"/>
      <c r="FD34" s="30"/>
      <c r="FE34" s="30"/>
      <c r="FF34" s="30"/>
      <c r="FG34" s="367"/>
      <c r="FH34" s="30"/>
      <c r="FI34" s="365"/>
      <c r="FJ34" s="30"/>
      <c r="FK34" s="30"/>
      <c r="FL34" s="30"/>
      <c r="FM34" s="469">
        <v>25</v>
      </c>
      <c r="FN34" s="458" t="s">
        <v>850</v>
      </c>
      <c r="FO34" s="470">
        <v>0.83333333333333337</v>
      </c>
      <c r="FP34" s="458"/>
      <c r="FQ34" s="458" t="s">
        <v>61</v>
      </c>
      <c r="FR34" s="458" t="s">
        <v>263</v>
      </c>
      <c r="FS34" s="469">
        <v>0</v>
      </c>
      <c r="FT34" s="458" t="s">
        <v>184</v>
      </c>
      <c r="FU34" s="471">
        <v>2</v>
      </c>
      <c r="FV34" s="458" t="s">
        <v>1407</v>
      </c>
      <c r="FW34" s="458"/>
      <c r="FX34" s="458"/>
      <c r="FY34" s="296">
        <v>25</v>
      </c>
      <c r="FZ34" s="6" t="s">
        <v>850</v>
      </c>
      <c r="GA34" s="409">
        <v>0.83333333333333337</v>
      </c>
      <c r="GB34" s="6"/>
      <c r="GC34" s="6" t="s">
        <v>967</v>
      </c>
      <c r="GD34" s="6" t="s">
        <v>265</v>
      </c>
      <c r="GE34" s="296">
        <v>2</v>
      </c>
      <c r="GF34" s="6" t="s">
        <v>184</v>
      </c>
      <c r="GG34" s="298">
        <v>0</v>
      </c>
      <c r="GH34" s="6" t="s">
        <v>1406</v>
      </c>
      <c r="GI34" s="6"/>
      <c r="GJ34" s="6"/>
      <c r="GK34" s="375" t="s">
        <v>84</v>
      </c>
      <c r="GL34" s="34"/>
      <c r="GM34" s="412"/>
      <c r="GN34" s="34"/>
      <c r="GO34" s="34"/>
      <c r="GP34" s="34"/>
      <c r="GQ34" s="372"/>
      <c r="GR34" s="34"/>
      <c r="GS34" s="374"/>
      <c r="GT34" s="34"/>
      <c r="GU34" s="34"/>
      <c r="GV34" s="34"/>
      <c r="GW34" s="477">
        <v>26</v>
      </c>
      <c r="GX34" s="36" t="s">
        <v>264</v>
      </c>
      <c r="GY34" s="478">
        <v>0.625</v>
      </c>
      <c r="GZ34" s="36"/>
      <c r="HA34" s="36" t="s">
        <v>49</v>
      </c>
      <c r="HB34" s="36" t="s">
        <v>263</v>
      </c>
      <c r="HC34" s="477">
        <v>0</v>
      </c>
      <c r="HD34" s="36" t="s">
        <v>184</v>
      </c>
      <c r="HE34" s="479">
        <v>0</v>
      </c>
      <c r="HF34" s="36" t="s">
        <v>1409</v>
      </c>
      <c r="HG34" s="36"/>
      <c r="HH34" s="36"/>
      <c r="HI34" s="379">
        <v>19</v>
      </c>
      <c r="HJ34" s="38" t="s">
        <v>264</v>
      </c>
      <c r="HK34" s="415">
        <v>0.52083333333333337</v>
      </c>
      <c r="HL34" s="38"/>
      <c r="HM34" s="38" t="s">
        <v>53</v>
      </c>
      <c r="HN34" s="38" t="s">
        <v>265</v>
      </c>
      <c r="HO34" s="379">
        <v>1</v>
      </c>
      <c r="HP34" s="38" t="s">
        <v>184</v>
      </c>
      <c r="HQ34" s="381">
        <v>1</v>
      </c>
      <c r="HR34" s="38" t="s">
        <v>1409</v>
      </c>
      <c r="HS34" s="38"/>
      <c r="HT34" s="38"/>
      <c r="HU34" s="385">
        <v>27</v>
      </c>
      <c r="HV34" s="40" t="s">
        <v>262</v>
      </c>
      <c r="HW34" s="419">
        <v>0.58333333333333337</v>
      </c>
      <c r="HX34" s="40"/>
      <c r="HY34" s="40" t="s">
        <v>70</v>
      </c>
      <c r="HZ34" s="40" t="s">
        <v>263</v>
      </c>
      <c r="IA34" s="385">
        <v>0</v>
      </c>
      <c r="IB34" s="40" t="s">
        <v>184</v>
      </c>
      <c r="IC34" s="387">
        <v>1</v>
      </c>
      <c r="ID34" s="40" t="s">
        <v>1407</v>
      </c>
      <c r="IE34" s="40"/>
      <c r="IF34" s="40"/>
      <c r="II34" s="173"/>
    </row>
    <row r="35" spans="1:252" x14ac:dyDescent="0.4">
      <c r="A35" s="296">
        <v>13</v>
      </c>
      <c r="B35" s="298" t="s">
        <v>262</v>
      </c>
      <c r="C35" s="409">
        <v>0.6875</v>
      </c>
      <c r="D35" s="6"/>
      <c r="E35" s="6" t="s">
        <v>36</v>
      </c>
      <c r="F35" s="6" t="s">
        <v>265</v>
      </c>
      <c r="G35" s="296">
        <v>2</v>
      </c>
      <c r="H35" s="6" t="s">
        <v>184</v>
      </c>
      <c r="I35" s="298">
        <v>0</v>
      </c>
      <c r="J35" s="6" t="s">
        <v>1406</v>
      </c>
      <c r="K35" s="6"/>
      <c r="L35" s="6"/>
      <c r="M35" s="306">
        <v>5</v>
      </c>
      <c r="N35" s="9" t="s">
        <v>264</v>
      </c>
      <c r="O35" s="420">
        <v>0.625</v>
      </c>
      <c r="P35" s="9"/>
      <c r="Q35" s="9" t="s">
        <v>61</v>
      </c>
      <c r="R35" s="9" t="s">
        <v>265</v>
      </c>
      <c r="S35" s="306">
        <v>4</v>
      </c>
      <c r="T35" s="9" t="s">
        <v>184</v>
      </c>
      <c r="U35" s="304">
        <v>0</v>
      </c>
      <c r="V35" s="9" t="s">
        <v>1406</v>
      </c>
      <c r="W35" s="9"/>
      <c r="X35" s="9"/>
      <c r="Y35" s="462">
        <v>26</v>
      </c>
      <c r="Z35" s="456" t="s">
        <v>264</v>
      </c>
      <c r="AA35" s="463">
        <v>0.625</v>
      </c>
      <c r="AB35" s="456"/>
      <c r="AC35" s="456" t="s">
        <v>53</v>
      </c>
      <c r="AD35" s="456" t="s">
        <v>265</v>
      </c>
      <c r="AE35" s="462">
        <v>0</v>
      </c>
      <c r="AF35" s="456" t="s">
        <v>184</v>
      </c>
      <c r="AG35" s="464">
        <v>2</v>
      </c>
      <c r="AH35" s="456" t="s">
        <v>1407</v>
      </c>
      <c r="AI35" s="456"/>
      <c r="AJ35" s="456"/>
      <c r="AK35" s="313" t="s">
        <v>84</v>
      </c>
      <c r="AL35" s="11"/>
      <c r="AM35" s="417"/>
      <c r="AN35" s="11"/>
      <c r="AO35" s="11"/>
      <c r="AP35" s="11"/>
      <c r="AQ35" s="312"/>
      <c r="AR35" s="11"/>
      <c r="AS35" s="311"/>
      <c r="AT35" s="11"/>
      <c r="AU35" s="11"/>
      <c r="AV35" s="11"/>
      <c r="AW35" s="316">
        <v>5</v>
      </c>
      <c r="AX35" s="13" t="s">
        <v>264</v>
      </c>
      <c r="AY35" s="421">
        <v>0.625</v>
      </c>
      <c r="AZ35" s="13"/>
      <c r="BA35" s="13" t="s">
        <v>24</v>
      </c>
      <c r="BB35" s="13" t="s">
        <v>265</v>
      </c>
      <c r="BC35" s="316">
        <v>0</v>
      </c>
      <c r="BD35" s="13" t="s">
        <v>184</v>
      </c>
      <c r="BE35" s="317">
        <v>4</v>
      </c>
      <c r="BF35" s="13" t="s">
        <v>1407</v>
      </c>
      <c r="BG35" s="13"/>
      <c r="BH35" s="13"/>
      <c r="BI35" s="323">
        <v>5</v>
      </c>
      <c r="BJ35" s="15" t="s">
        <v>264</v>
      </c>
      <c r="BK35" s="418">
        <v>0.625</v>
      </c>
      <c r="BL35" s="15"/>
      <c r="BM35" s="15" t="s">
        <v>20</v>
      </c>
      <c r="BN35" s="15" t="s">
        <v>263</v>
      </c>
      <c r="BO35" s="323">
        <v>4</v>
      </c>
      <c r="BP35" s="15" t="s">
        <v>184</v>
      </c>
      <c r="BQ35" s="325">
        <v>0</v>
      </c>
      <c r="BR35" s="15" t="s">
        <v>1406</v>
      </c>
      <c r="BS35" s="15"/>
      <c r="BT35" s="15"/>
      <c r="BU35" s="446">
        <v>26</v>
      </c>
      <c r="BV35" s="18" t="s">
        <v>264</v>
      </c>
      <c r="BW35" s="447">
        <v>0.625</v>
      </c>
      <c r="BX35" s="18"/>
      <c r="BY35" s="18" t="s">
        <v>20</v>
      </c>
      <c r="BZ35" s="18" t="s">
        <v>265</v>
      </c>
      <c r="CA35" s="446">
        <v>1</v>
      </c>
      <c r="CB35" s="18" t="s">
        <v>184</v>
      </c>
      <c r="CC35" s="448">
        <v>1</v>
      </c>
      <c r="CD35" s="18" t="s">
        <v>1409</v>
      </c>
      <c r="CE35" s="18"/>
      <c r="CF35" s="18"/>
      <c r="CG35" s="330">
        <v>13</v>
      </c>
      <c r="CH35" s="19" t="s">
        <v>262</v>
      </c>
      <c r="CI35" s="413">
        <v>0.58333333333333337</v>
      </c>
      <c r="CJ35" s="19"/>
      <c r="CK35" s="19" t="s">
        <v>74</v>
      </c>
      <c r="CL35" s="19" t="s">
        <v>265</v>
      </c>
      <c r="CM35" s="330">
        <v>0</v>
      </c>
      <c r="CN35" s="19" t="s">
        <v>184</v>
      </c>
      <c r="CO35" s="332">
        <v>1</v>
      </c>
      <c r="CP35" s="19" t="s">
        <v>1407</v>
      </c>
      <c r="CQ35" s="19"/>
      <c r="CR35" s="19"/>
      <c r="CS35" s="406" t="s">
        <v>84</v>
      </c>
      <c r="CT35" s="390"/>
      <c r="CU35" s="411"/>
      <c r="CV35" s="390"/>
      <c r="CW35" s="390"/>
      <c r="CX35" s="390"/>
      <c r="CY35" s="403"/>
      <c r="CZ35" s="390"/>
      <c r="DA35" s="405"/>
      <c r="DB35" s="390"/>
      <c r="DC35" s="390"/>
      <c r="DD35" s="390"/>
      <c r="DE35" s="337">
        <v>13</v>
      </c>
      <c r="DF35" s="21" t="s">
        <v>262</v>
      </c>
      <c r="DG35" s="414">
        <v>0.6875</v>
      </c>
      <c r="DH35" s="21"/>
      <c r="DI35" s="21" t="s">
        <v>6</v>
      </c>
      <c r="DJ35" s="21" t="s">
        <v>263</v>
      </c>
      <c r="DK35" s="337">
        <v>0</v>
      </c>
      <c r="DL35" s="21" t="s">
        <v>184</v>
      </c>
      <c r="DM35" s="338">
        <v>2</v>
      </c>
      <c r="DN35" s="21" t="s">
        <v>1407</v>
      </c>
      <c r="DO35" s="21"/>
      <c r="DP35" s="21"/>
      <c r="DQ35" s="346" t="s">
        <v>84</v>
      </c>
      <c r="DR35" s="23"/>
      <c r="DS35" s="410"/>
      <c r="DT35" s="23"/>
      <c r="DU35" s="23"/>
      <c r="DV35" s="23"/>
      <c r="DW35" s="343"/>
      <c r="DX35" s="23"/>
      <c r="DY35" s="345"/>
      <c r="DZ35" s="23"/>
      <c r="EA35" s="23"/>
      <c r="EB35" s="23"/>
      <c r="EC35" s="350">
        <v>26</v>
      </c>
      <c r="ED35" s="26" t="s">
        <v>264</v>
      </c>
      <c r="EE35" s="423">
        <v>0.72916666666666663</v>
      </c>
      <c r="EF35" s="26"/>
      <c r="EG35" s="26" t="s">
        <v>32</v>
      </c>
      <c r="EH35" s="26" t="s">
        <v>263</v>
      </c>
      <c r="EI35" s="350">
        <v>1</v>
      </c>
      <c r="EJ35" s="26" t="s">
        <v>184</v>
      </c>
      <c r="EK35" s="351">
        <v>0</v>
      </c>
      <c r="EL35" s="26" t="s">
        <v>1406</v>
      </c>
      <c r="EM35" s="26"/>
      <c r="EN35" s="26"/>
      <c r="EO35" s="360">
        <v>26</v>
      </c>
      <c r="EP35" s="28" t="s">
        <v>264</v>
      </c>
      <c r="EQ35" s="422">
        <v>0.625</v>
      </c>
      <c r="ER35" s="28"/>
      <c r="ES35" s="28" t="s">
        <v>67</v>
      </c>
      <c r="ET35" s="28" t="s">
        <v>265</v>
      </c>
      <c r="EU35" s="360">
        <v>0</v>
      </c>
      <c r="EV35" s="28" t="s">
        <v>184</v>
      </c>
      <c r="EW35" s="358">
        <v>0</v>
      </c>
      <c r="EX35" s="28" t="s">
        <v>1409</v>
      </c>
      <c r="EY35" s="28"/>
      <c r="EZ35" s="28"/>
      <c r="FA35" s="367">
        <v>5</v>
      </c>
      <c r="FB35" s="30" t="s">
        <v>264</v>
      </c>
      <c r="FC35" s="416">
        <v>0.625</v>
      </c>
      <c r="FD35" s="30"/>
      <c r="FE35" s="30" t="s">
        <v>16</v>
      </c>
      <c r="FF35" s="30" t="s">
        <v>265</v>
      </c>
      <c r="FG35" s="367">
        <v>2</v>
      </c>
      <c r="FH35" s="30" t="s">
        <v>184</v>
      </c>
      <c r="FI35" s="365">
        <v>1</v>
      </c>
      <c r="FJ35" s="30" t="s">
        <v>1406</v>
      </c>
      <c r="FK35" s="30"/>
      <c r="FL35" s="30"/>
      <c r="FM35" s="472" t="s">
        <v>84</v>
      </c>
      <c r="FN35" s="458"/>
      <c r="FO35" s="470"/>
      <c r="FP35" s="458"/>
      <c r="FQ35" s="458"/>
      <c r="FR35" s="458"/>
      <c r="FS35" s="469"/>
      <c r="FT35" s="458"/>
      <c r="FU35" s="471"/>
      <c r="FV35" s="458"/>
      <c r="FW35" s="458"/>
      <c r="FX35" s="458"/>
      <c r="FY35" s="299" t="s">
        <v>84</v>
      </c>
      <c r="FZ35" s="6"/>
      <c r="GA35" s="409"/>
      <c r="GB35" s="6"/>
      <c r="GC35" s="6"/>
      <c r="GD35" s="6"/>
      <c r="GE35" s="296"/>
      <c r="GF35" s="6"/>
      <c r="GG35" s="298"/>
      <c r="GH35" s="6"/>
      <c r="GI35" s="6"/>
      <c r="GJ35" s="6"/>
      <c r="GK35" s="372">
        <v>7</v>
      </c>
      <c r="GL35" s="34" t="s">
        <v>266</v>
      </c>
      <c r="GM35" s="412">
        <v>0.83333333333333337</v>
      </c>
      <c r="GN35" s="34"/>
      <c r="GO35" s="34" t="s">
        <v>32</v>
      </c>
      <c r="GP35" s="34" t="s">
        <v>265</v>
      </c>
      <c r="GQ35" s="372">
        <v>5</v>
      </c>
      <c r="GR35" s="34" t="s">
        <v>184</v>
      </c>
      <c r="GS35" s="374">
        <v>0</v>
      </c>
      <c r="GT35" s="34" t="s">
        <v>1406</v>
      </c>
      <c r="GU35" s="34"/>
      <c r="GV35" s="34"/>
      <c r="GW35" s="480" t="s">
        <v>84</v>
      </c>
      <c r="GX35" s="36"/>
      <c r="GY35" s="478"/>
      <c r="GZ35" s="36"/>
      <c r="HA35" s="36"/>
      <c r="HB35" s="36"/>
      <c r="HC35" s="477"/>
      <c r="HD35" s="36"/>
      <c r="HE35" s="479"/>
      <c r="HF35" s="36"/>
      <c r="HG35" s="36"/>
      <c r="HH35" s="36"/>
      <c r="HI35" s="379">
        <v>27</v>
      </c>
      <c r="HJ35" s="38" t="s">
        <v>262</v>
      </c>
      <c r="HK35" s="415">
        <v>0.58333333333333337</v>
      </c>
      <c r="HL35" s="38"/>
      <c r="HM35" s="38" t="s">
        <v>74</v>
      </c>
      <c r="HN35" s="38" t="s">
        <v>265</v>
      </c>
      <c r="HO35" s="379">
        <v>1</v>
      </c>
      <c r="HP35" s="38" t="s">
        <v>184</v>
      </c>
      <c r="HQ35" s="381">
        <v>0</v>
      </c>
      <c r="HR35" s="38" t="s">
        <v>1406</v>
      </c>
      <c r="HS35" s="38"/>
      <c r="HT35" s="38"/>
      <c r="HU35" s="388" t="s">
        <v>84</v>
      </c>
      <c r="HV35" s="40"/>
      <c r="HW35" s="419"/>
      <c r="HX35" s="40"/>
      <c r="HY35" s="40"/>
      <c r="HZ35" s="40"/>
      <c r="IA35" s="385"/>
      <c r="IB35" s="40"/>
      <c r="IC35" s="387"/>
      <c r="ID35" s="40"/>
      <c r="IE35" s="40"/>
      <c r="IF35" s="40"/>
      <c r="II35" s="173"/>
    </row>
    <row r="36" spans="1:252" x14ac:dyDescent="0.4">
      <c r="A36" s="296">
        <v>16</v>
      </c>
      <c r="B36" s="6" t="s">
        <v>267</v>
      </c>
      <c r="C36" s="409">
        <v>0.84375</v>
      </c>
      <c r="D36" s="6"/>
      <c r="E36" s="6" t="s">
        <v>41</v>
      </c>
      <c r="F36" s="6" t="s">
        <v>265</v>
      </c>
      <c r="G36" s="296">
        <v>0</v>
      </c>
      <c r="H36" s="6" t="s">
        <v>184</v>
      </c>
      <c r="I36" s="298">
        <v>2</v>
      </c>
      <c r="J36" s="6" t="s">
        <v>1407</v>
      </c>
      <c r="K36" s="6"/>
      <c r="L36" s="6"/>
      <c r="M36" s="306">
        <v>10</v>
      </c>
      <c r="N36" s="9" t="s">
        <v>1435</v>
      </c>
      <c r="O36" s="420">
        <v>0.82291666666666663</v>
      </c>
      <c r="P36" s="9"/>
      <c r="Q36" s="9" t="s">
        <v>818</v>
      </c>
      <c r="R36" s="9" t="s">
        <v>263</v>
      </c>
      <c r="S36" s="306">
        <v>3</v>
      </c>
      <c r="T36" s="9" t="s">
        <v>184</v>
      </c>
      <c r="U36" s="304">
        <v>0</v>
      </c>
      <c r="V36" s="9" t="s">
        <v>1406</v>
      </c>
      <c r="W36" s="9"/>
      <c r="X36" s="9"/>
      <c r="Y36" s="465" t="s">
        <v>84</v>
      </c>
      <c r="Z36" s="456"/>
      <c r="AA36" s="463"/>
      <c r="AB36" s="456"/>
      <c r="AC36" s="456"/>
      <c r="AD36" s="456"/>
      <c r="AE36" s="462"/>
      <c r="AF36" s="456"/>
      <c r="AG36" s="464"/>
      <c r="AH36" s="456"/>
      <c r="AI36" s="456"/>
      <c r="AJ36" s="456"/>
      <c r="AK36" s="312">
        <v>5</v>
      </c>
      <c r="AL36" s="311" t="s">
        <v>264</v>
      </c>
      <c r="AM36" s="417">
        <v>0.625</v>
      </c>
      <c r="AN36" s="11"/>
      <c r="AO36" s="11" t="s">
        <v>53</v>
      </c>
      <c r="AP36" s="11" t="s">
        <v>263</v>
      </c>
      <c r="AQ36" s="312">
        <v>1</v>
      </c>
      <c r="AR36" s="11" t="s">
        <v>184</v>
      </c>
      <c r="AS36" s="311">
        <v>2</v>
      </c>
      <c r="AT36" s="11" t="s">
        <v>1407</v>
      </c>
      <c r="AU36" s="11"/>
      <c r="AV36" s="11"/>
      <c r="AW36" s="316">
        <v>12</v>
      </c>
      <c r="AX36" s="13" t="s">
        <v>264</v>
      </c>
      <c r="AY36" s="421">
        <v>0.625</v>
      </c>
      <c r="AZ36" s="13"/>
      <c r="BA36" s="13" t="s">
        <v>364</v>
      </c>
      <c r="BB36" s="13" t="s">
        <v>263</v>
      </c>
      <c r="BC36" s="316">
        <v>0</v>
      </c>
      <c r="BD36" s="13" t="s">
        <v>184</v>
      </c>
      <c r="BE36" s="317">
        <v>2</v>
      </c>
      <c r="BF36" s="13" t="s">
        <v>1407</v>
      </c>
      <c r="BG36" s="13"/>
      <c r="BH36" s="13"/>
      <c r="BI36" s="323">
        <v>10</v>
      </c>
      <c r="BJ36" s="15" t="s">
        <v>1435</v>
      </c>
      <c r="BK36" s="418">
        <v>0.8125</v>
      </c>
      <c r="BL36" s="15"/>
      <c r="BM36" s="15" t="s">
        <v>967</v>
      </c>
      <c r="BN36" s="15" t="s">
        <v>263</v>
      </c>
      <c r="BO36" s="323">
        <v>3</v>
      </c>
      <c r="BP36" s="15" t="s">
        <v>184</v>
      </c>
      <c r="BQ36" s="325">
        <v>1</v>
      </c>
      <c r="BR36" s="15" t="s">
        <v>1406</v>
      </c>
      <c r="BS36" s="15"/>
      <c r="BT36" s="15"/>
      <c r="BU36" s="449" t="s">
        <v>84</v>
      </c>
      <c r="BV36" s="18"/>
      <c r="BW36" s="447"/>
      <c r="BX36" s="18"/>
      <c r="BY36" s="18"/>
      <c r="BZ36" s="18"/>
      <c r="CA36" s="446"/>
      <c r="CB36" s="18"/>
      <c r="CC36" s="448"/>
      <c r="CD36" s="18"/>
      <c r="CE36" s="18"/>
      <c r="CF36" s="18"/>
      <c r="CG36" s="330">
        <v>17</v>
      </c>
      <c r="CH36" s="19" t="s">
        <v>1435</v>
      </c>
      <c r="CI36" s="413">
        <v>0.82291666666666663</v>
      </c>
      <c r="CJ36" s="19"/>
      <c r="CK36" s="19" t="s">
        <v>53</v>
      </c>
      <c r="CL36" s="19" t="s">
        <v>265</v>
      </c>
      <c r="CM36" s="330">
        <v>1</v>
      </c>
      <c r="CN36" s="19" t="s">
        <v>184</v>
      </c>
      <c r="CO36" s="332">
        <v>0</v>
      </c>
      <c r="CP36" s="19" t="s">
        <v>1406</v>
      </c>
      <c r="CQ36" s="19"/>
      <c r="CR36" s="19"/>
      <c r="CS36" s="403">
        <v>5</v>
      </c>
      <c r="CT36" s="390" t="s">
        <v>264</v>
      </c>
      <c r="CU36" s="411">
        <v>0.52083333333333337</v>
      </c>
      <c r="CV36" s="390"/>
      <c r="CW36" s="390" t="s">
        <v>36</v>
      </c>
      <c r="CX36" s="390" t="s">
        <v>263</v>
      </c>
      <c r="CY36" s="403">
        <v>0</v>
      </c>
      <c r="CZ36" s="390" t="s">
        <v>184</v>
      </c>
      <c r="DA36" s="405">
        <v>1</v>
      </c>
      <c r="DB36" s="390" t="s">
        <v>1407</v>
      </c>
      <c r="DC36" s="390"/>
      <c r="DD36" s="390"/>
      <c r="DE36" s="337">
        <v>20</v>
      </c>
      <c r="DF36" s="21" t="s">
        <v>262</v>
      </c>
      <c r="DG36" s="414">
        <v>0.58333333333333337</v>
      </c>
      <c r="DH36" s="21"/>
      <c r="DI36" s="21" t="s">
        <v>364</v>
      </c>
      <c r="DJ36" s="21" t="s">
        <v>265</v>
      </c>
      <c r="DK36" s="337">
        <v>2</v>
      </c>
      <c r="DL36" s="21" t="s">
        <v>184</v>
      </c>
      <c r="DM36" s="338">
        <v>1</v>
      </c>
      <c r="DN36" s="21" t="s">
        <v>1406</v>
      </c>
      <c r="DO36" s="21"/>
      <c r="DP36" s="21"/>
      <c r="DQ36" s="343">
        <v>5</v>
      </c>
      <c r="DR36" s="23" t="s">
        <v>264</v>
      </c>
      <c r="DS36" s="410">
        <v>0.72916666666666663</v>
      </c>
      <c r="DT36" s="23"/>
      <c r="DU36" s="23" t="s">
        <v>70</v>
      </c>
      <c r="DV36" s="23" t="s">
        <v>265</v>
      </c>
      <c r="DW36" s="343">
        <v>1</v>
      </c>
      <c r="DX36" s="23" t="s">
        <v>184</v>
      </c>
      <c r="DY36" s="345">
        <v>0</v>
      </c>
      <c r="DZ36" s="23" t="s">
        <v>1406</v>
      </c>
      <c r="EA36" s="23"/>
      <c r="EB36" s="23"/>
      <c r="EC36" s="353" t="s">
        <v>84</v>
      </c>
      <c r="ED36" s="26"/>
      <c r="EE36" s="423"/>
      <c r="EF36" s="26"/>
      <c r="EG36" s="26"/>
      <c r="EH36" s="26"/>
      <c r="EI36" s="350"/>
      <c r="EJ36" s="26"/>
      <c r="EK36" s="351"/>
      <c r="EL36" s="26"/>
      <c r="EM36" s="26"/>
      <c r="EN36" s="26"/>
      <c r="EO36" s="361" t="s">
        <v>84</v>
      </c>
      <c r="EP36" s="28"/>
      <c r="EQ36" s="422"/>
      <c r="ER36" s="28"/>
      <c r="ES36" s="28"/>
      <c r="ET36" s="28"/>
      <c r="EU36" s="360"/>
      <c r="EV36" s="28"/>
      <c r="EW36" s="358"/>
      <c r="EX36" s="28"/>
      <c r="EY36" s="28"/>
      <c r="EZ36" s="28"/>
      <c r="FA36" s="367">
        <v>10</v>
      </c>
      <c r="FB36" s="30" t="s">
        <v>1435</v>
      </c>
      <c r="FC36" s="416">
        <v>0.8125</v>
      </c>
      <c r="FD36" s="30"/>
      <c r="FE36" s="30" t="s">
        <v>61</v>
      </c>
      <c r="FF36" s="30" t="s">
        <v>263</v>
      </c>
      <c r="FG36" s="367">
        <v>2</v>
      </c>
      <c r="FH36" s="30" t="s">
        <v>184</v>
      </c>
      <c r="FI36" s="365">
        <v>1</v>
      </c>
      <c r="FJ36" s="30" t="s">
        <v>1406</v>
      </c>
      <c r="FK36" s="30"/>
      <c r="FL36" s="30"/>
      <c r="FM36" s="469">
        <v>5</v>
      </c>
      <c r="FN36" s="458" t="s">
        <v>264</v>
      </c>
      <c r="FO36" s="470">
        <v>0.625</v>
      </c>
      <c r="FP36" s="458"/>
      <c r="FQ36" s="458" t="s">
        <v>364</v>
      </c>
      <c r="FR36" s="458" t="s">
        <v>265</v>
      </c>
      <c r="FS36" s="469">
        <v>1</v>
      </c>
      <c r="FT36" s="458" t="s">
        <v>184</v>
      </c>
      <c r="FU36" s="471">
        <v>3</v>
      </c>
      <c r="FV36" s="458" t="s">
        <v>1407</v>
      </c>
      <c r="FW36" s="458"/>
      <c r="FX36" s="458"/>
      <c r="FY36" s="296">
        <v>5</v>
      </c>
      <c r="FZ36" s="6" t="s">
        <v>264</v>
      </c>
      <c r="GA36" s="409">
        <v>0.625</v>
      </c>
      <c r="GB36" s="6"/>
      <c r="GC36" s="6" t="s">
        <v>10</v>
      </c>
      <c r="GD36" s="6" t="s">
        <v>263</v>
      </c>
      <c r="GE36" s="296">
        <v>0</v>
      </c>
      <c r="GF36" s="6" t="s">
        <v>184</v>
      </c>
      <c r="GG36" s="298">
        <v>4</v>
      </c>
      <c r="GH36" s="6" t="s">
        <v>1407</v>
      </c>
      <c r="GI36" s="6"/>
      <c r="GJ36" s="6"/>
      <c r="GK36" s="372">
        <v>12</v>
      </c>
      <c r="GL36" s="34" t="s">
        <v>264</v>
      </c>
      <c r="GM36" s="412">
        <v>0.72916666666666663</v>
      </c>
      <c r="GN36" s="34"/>
      <c r="GO36" s="34" t="s">
        <v>49</v>
      </c>
      <c r="GP36" s="34" t="s">
        <v>263</v>
      </c>
      <c r="GQ36" s="372">
        <v>2</v>
      </c>
      <c r="GR36" s="34" t="s">
        <v>184</v>
      </c>
      <c r="GS36" s="374">
        <v>3</v>
      </c>
      <c r="GT36" s="34" t="s">
        <v>1407</v>
      </c>
      <c r="GU36" s="34"/>
      <c r="GV36" s="34"/>
      <c r="GW36" s="477">
        <v>6</v>
      </c>
      <c r="GX36" s="36" t="s">
        <v>262</v>
      </c>
      <c r="GY36" s="478">
        <v>0.58333333333333337</v>
      </c>
      <c r="GZ36" s="36"/>
      <c r="HA36" s="36" t="s">
        <v>6</v>
      </c>
      <c r="HB36" s="36" t="s">
        <v>265</v>
      </c>
      <c r="HC36" s="477">
        <v>2</v>
      </c>
      <c r="HD36" s="36" t="s">
        <v>184</v>
      </c>
      <c r="HE36" s="479">
        <v>3</v>
      </c>
      <c r="HF36" s="36" t="s">
        <v>1407</v>
      </c>
      <c r="HG36" s="36"/>
      <c r="HH36" s="36"/>
      <c r="HI36" s="382" t="s">
        <v>84</v>
      </c>
      <c r="HJ36" s="38"/>
      <c r="HK36" s="415"/>
      <c r="HL36" s="38"/>
      <c r="HM36" s="38"/>
      <c r="HN36" s="38"/>
      <c r="HO36" s="379"/>
      <c r="HP36" s="38"/>
      <c r="HQ36" s="381"/>
      <c r="HR36" s="38"/>
      <c r="HS36" s="38"/>
      <c r="HT36" s="38"/>
      <c r="HU36" s="385">
        <v>5</v>
      </c>
      <c r="HV36" s="40" t="s">
        <v>264</v>
      </c>
      <c r="HW36" s="419">
        <v>0.625</v>
      </c>
      <c r="HX36" s="40"/>
      <c r="HY36" s="40" t="s">
        <v>28</v>
      </c>
      <c r="HZ36" s="40" t="s">
        <v>265</v>
      </c>
      <c r="IA36" s="385">
        <v>0</v>
      </c>
      <c r="IB36" s="40" t="s">
        <v>184</v>
      </c>
      <c r="IC36" s="387">
        <v>2</v>
      </c>
      <c r="ID36" s="40" t="s">
        <v>1407</v>
      </c>
      <c r="IE36" s="40"/>
      <c r="IF36" s="40"/>
      <c r="II36" s="173"/>
      <c r="IQ36" s="174"/>
      <c r="IR36" s="174"/>
    </row>
    <row r="37" spans="1:252" x14ac:dyDescent="0.4">
      <c r="A37" s="296">
        <v>19</v>
      </c>
      <c r="B37" s="6" t="s">
        <v>264</v>
      </c>
      <c r="C37" s="409">
        <v>0.52083333333333337</v>
      </c>
      <c r="D37" s="6"/>
      <c r="E37" s="6" t="s">
        <v>10</v>
      </c>
      <c r="F37" s="6" t="s">
        <v>263</v>
      </c>
      <c r="G37" s="296">
        <v>1</v>
      </c>
      <c r="H37" s="6" t="s">
        <v>184</v>
      </c>
      <c r="I37" s="298">
        <v>0</v>
      </c>
      <c r="J37" s="6" t="s">
        <v>1406</v>
      </c>
      <c r="K37" s="6"/>
      <c r="L37" s="6"/>
      <c r="M37" s="306">
        <v>13</v>
      </c>
      <c r="N37" s="9" t="s">
        <v>262</v>
      </c>
      <c r="O37" s="420">
        <v>0.58333333333333337</v>
      </c>
      <c r="P37" s="9"/>
      <c r="Q37" s="9" t="s">
        <v>70</v>
      </c>
      <c r="R37" s="9" t="s">
        <v>263</v>
      </c>
      <c r="S37" s="306">
        <v>1</v>
      </c>
      <c r="T37" s="9" t="s">
        <v>184</v>
      </c>
      <c r="U37" s="304">
        <v>2</v>
      </c>
      <c r="V37" s="9" t="s">
        <v>1407</v>
      </c>
      <c r="W37" s="9"/>
      <c r="X37" s="9"/>
      <c r="Y37" s="462">
        <v>5</v>
      </c>
      <c r="Z37" s="456" t="s">
        <v>264</v>
      </c>
      <c r="AA37" s="463">
        <v>0.625</v>
      </c>
      <c r="AB37" s="456"/>
      <c r="AC37" s="456" t="s">
        <v>967</v>
      </c>
      <c r="AD37" s="456" t="s">
        <v>263</v>
      </c>
      <c r="AE37" s="462">
        <v>3</v>
      </c>
      <c r="AF37" s="456" t="s">
        <v>184</v>
      </c>
      <c r="AG37" s="464">
        <v>1</v>
      </c>
      <c r="AH37" s="456" t="s">
        <v>1406</v>
      </c>
      <c r="AI37" s="456"/>
      <c r="AJ37" s="456"/>
      <c r="AK37" s="312">
        <v>12</v>
      </c>
      <c r="AL37" s="11" t="s">
        <v>264</v>
      </c>
      <c r="AM37" s="417">
        <v>0.52083333333333337</v>
      </c>
      <c r="AN37" s="11"/>
      <c r="AO37" s="11" t="s">
        <v>41</v>
      </c>
      <c r="AP37" s="11" t="s">
        <v>265</v>
      </c>
      <c r="AQ37" s="312">
        <v>0</v>
      </c>
      <c r="AR37" s="11" t="s">
        <v>184</v>
      </c>
      <c r="AS37" s="311">
        <v>2</v>
      </c>
      <c r="AT37" s="11" t="s">
        <v>1407</v>
      </c>
      <c r="AU37" s="11"/>
      <c r="AV37" s="11"/>
      <c r="AW37" s="319" t="s">
        <v>85</v>
      </c>
      <c r="AX37" s="13"/>
      <c r="AY37" s="421"/>
      <c r="AZ37" s="13"/>
      <c r="BA37" s="13"/>
      <c r="BB37" s="13"/>
      <c r="BC37" s="316"/>
      <c r="BD37" s="13"/>
      <c r="BE37" s="317"/>
      <c r="BF37" s="13"/>
      <c r="BG37" s="13"/>
      <c r="BH37" s="13"/>
      <c r="BI37" s="323">
        <v>13</v>
      </c>
      <c r="BJ37" s="325" t="s">
        <v>262</v>
      </c>
      <c r="BK37" s="418">
        <v>0.58333333333333337</v>
      </c>
      <c r="BL37" s="15"/>
      <c r="BM37" s="15" t="s">
        <v>53</v>
      </c>
      <c r="BN37" s="15" t="s">
        <v>265</v>
      </c>
      <c r="BO37" s="323">
        <v>1</v>
      </c>
      <c r="BP37" s="15" t="s">
        <v>184</v>
      </c>
      <c r="BQ37" s="325">
        <v>0</v>
      </c>
      <c r="BR37" s="15" t="s">
        <v>1406</v>
      </c>
      <c r="BS37" s="15"/>
      <c r="BT37" s="15"/>
      <c r="BU37" s="446">
        <v>5</v>
      </c>
      <c r="BV37" s="18" t="s">
        <v>264</v>
      </c>
      <c r="BW37" s="447">
        <v>0.625</v>
      </c>
      <c r="BX37" s="18"/>
      <c r="BY37" s="18" t="s">
        <v>74</v>
      </c>
      <c r="BZ37" s="18" t="s">
        <v>263</v>
      </c>
      <c r="CA37" s="446">
        <v>2</v>
      </c>
      <c r="CB37" s="18" t="s">
        <v>184</v>
      </c>
      <c r="CC37" s="448">
        <v>0</v>
      </c>
      <c r="CD37" s="18" t="s">
        <v>1406</v>
      </c>
      <c r="CE37" s="18"/>
      <c r="CF37" s="18"/>
      <c r="CG37" s="333" t="s">
        <v>85</v>
      </c>
      <c r="CH37" s="19"/>
      <c r="CI37" s="413"/>
      <c r="CJ37" s="19"/>
      <c r="CK37" s="19"/>
      <c r="CL37" s="19"/>
      <c r="CM37" s="330"/>
      <c r="CN37" s="19"/>
      <c r="CO37" s="332"/>
      <c r="CP37" s="19"/>
      <c r="CQ37" s="19"/>
      <c r="CR37" s="19"/>
      <c r="CS37" s="403">
        <v>10</v>
      </c>
      <c r="CT37" s="390" t="s">
        <v>1435</v>
      </c>
      <c r="CU37" s="411">
        <v>0.82291666666666663</v>
      </c>
      <c r="CV37" s="390"/>
      <c r="CW37" s="390" t="s">
        <v>10</v>
      </c>
      <c r="CX37" s="390" t="s">
        <v>265</v>
      </c>
      <c r="CY37" s="403">
        <v>0</v>
      </c>
      <c r="CZ37" s="390" t="s">
        <v>184</v>
      </c>
      <c r="DA37" s="405">
        <v>3</v>
      </c>
      <c r="DB37" s="390" t="s">
        <v>1407</v>
      </c>
      <c r="DC37" s="390"/>
      <c r="DD37" s="390"/>
      <c r="DE37" s="339" t="s">
        <v>85</v>
      </c>
      <c r="DF37" s="21"/>
      <c r="DG37" s="414"/>
      <c r="DH37" s="21"/>
      <c r="DI37" s="21"/>
      <c r="DJ37" s="21"/>
      <c r="DK37" s="337"/>
      <c r="DL37" s="21"/>
      <c r="DM37" s="338"/>
      <c r="DN37" s="21"/>
      <c r="DO37" s="21"/>
      <c r="DP37" s="21"/>
      <c r="DQ37" s="343">
        <v>12</v>
      </c>
      <c r="DR37" s="23" t="s">
        <v>264</v>
      </c>
      <c r="DS37" s="410">
        <v>0.52083333333333337</v>
      </c>
      <c r="DT37" s="23"/>
      <c r="DU37" s="23" t="s">
        <v>16</v>
      </c>
      <c r="DV37" s="23" t="s">
        <v>263</v>
      </c>
      <c r="DW37" s="343">
        <v>2</v>
      </c>
      <c r="DX37" s="23" t="s">
        <v>184</v>
      </c>
      <c r="DY37" s="345">
        <v>0</v>
      </c>
      <c r="DZ37" s="23" t="s">
        <v>1406</v>
      </c>
      <c r="EA37" s="23"/>
      <c r="EB37" s="23"/>
      <c r="EC37" s="350">
        <v>6</v>
      </c>
      <c r="ED37" s="26" t="s">
        <v>262</v>
      </c>
      <c r="EE37" s="423">
        <v>0.6875</v>
      </c>
      <c r="EF37" s="26"/>
      <c r="EG37" s="26" t="s">
        <v>49</v>
      </c>
      <c r="EH37" s="26" t="s">
        <v>265</v>
      </c>
      <c r="EI37" s="350">
        <v>4</v>
      </c>
      <c r="EJ37" s="26" t="s">
        <v>184</v>
      </c>
      <c r="EK37" s="351">
        <v>1</v>
      </c>
      <c r="EL37" s="26" t="s">
        <v>1406</v>
      </c>
      <c r="EM37" s="26"/>
      <c r="EN37" s="26"/>
      <c r="EO37" s="360">
        <v>6</v>
      </c>
      <c r="EP37" s="28" t="s">
        <v>262</v>
      </c>
      <c r="EQ37" s="422">
        <v>0.6875</v>
      </c>
      <c r="ER37" s="28"/>
      <c r="ES37" s="28" t="s">
        <v>45</v>
      </c>
      <c r="ET37" s="28" t="s">
        <v>263</v>
      </c>
      <c r="EU37" s="360">
        <v>1</v>
      </c>
      <c r="EV37" s="28" t="s">
        <v>184</v>
      </c>
      <c r="EW37" s="358">
        <v>4</v>
      </c>
      <c r="EX37" s="28" t="s">
        <v>1407</v>
      </c>
      <c r="EY37" s="28"/>
      <c r="EZ37" s="28"/>
      <c r="FA37" s="367">
        <v>13</v>
      </c>
      <c r="FB37" s="30" t="s">
        <v>262</v>
      </c>
      <c r="FC37" s="416">
        <v>0.58333333333333337</v>
      </c>
      <c r="FD37" s="30"/>
      <c r="FE37" s="30" t="s">
        <v>24</v>
      </c>
      <c r="FF37" s="30" t="s">
        <v>263</v>
      </c>
      <c r="FG37" s="367">
        <v>0</v>
      </c>
      <c r="FH37" s="30" t="s">
        <v>184</v>
      </c>
      <c r="FI37" s="365">
        <v>1</v>
      </c>
      <c r="FJ37" s="30" t="s">
        <v>1407</v>
      </c>
      <c r="FK37" s="30"/>
      <c r="FL37" s="30"/>
      <c r="FM37" s="469">
        <v>10</v>
      </c>
      <c r="FN37" s="458" t="s">
        <v>1435</v>
      </c>
      <c r="FO37" s="470">
        <v>0.8125</v>
      </c>
      <c r="FP37" s="458"/>
      <c r="FQ37" s="458" t="s">
        <v>24</v>
      </c>
      <c r="FR37" s="458" t="s">
        <v>265</v>
      </c>
      <c r="FS37" s="469">
        <v>1</v>
      </c>
      <c r="FT37" s="458" t="s">
        <v>184</v>
      </c>
      <c r="FU37" s="471">
        <v>3</v>
      </c>
      <c r="FV37" s="458" t="s">
        <v>1407</v>
      </c>
      <c r="FW37" s="458"/>
      <c r="FX37" s="458"/>
      <c r="FY37" s="296">
        <v>10</v>
      </c>
      <c r="FZ37" s="6" t="s">
        <v>1435</v>
      </c>
      <c r="GA37" s="409">
        <v>0.8125</v>
      </c>
      <c r="GB37" s="6"/>
      <c r="GC37" s="6" t="s">
        <v>53</v>
      </c>
      <c r="GD37" s="6" t="s">
        <v>265</v>
      </c>
      <c r="GE37" s="296">
        <v>1</v>
      </c>
      <c r="GF37" s="6" t="s">
        <v>184</v>
      </c>
      <c r="GG37" s="298">
        <v>2</v>
      </c>
      <c r="GH37" s="6" t="s">
        <v>1407</v>
      </c>
      <c r="GI37" s="6"/>
      <c r="GJ37" s="6"/>
      <c r="GK37" s="372">
        <v>16</v>
      </c>
      <c r="GL37" s="34" t="s">
        <v>267</v>
      </c>
      <c r="GM37" s="412">
        <v>0.8125</v>
      </c>
      <c r="GN37" s="34"/>
      <c r="GO37" s="34" t="s">
        <v>16</v>
      </c>
      <c r="GP37" s="34" t="s">
        <v>263</v>
      </c>
      <c r="GQ37" s="372">
        <v>2</v>
      </c>
      <c r="GR37" s="34" t="s">
        <v>184</v>
      </c>
      <c r="GS37" s="374">
        <v>0</v>
      </c>
      <c r="GT37" s="34" t="s">
        <v>1406</v>
      </c>
      <c r="GU37" s="34"/>
      <c r="GV37" s="34"/>
      <c r="GW37" s="477">
        <v>10</v>
      </c>
      <c r="GX37" s="36" t="s">
        <v>1435</v>
      </c>
      <c r="GY37" s="478">
        <v>0.8125</v>
      </c>
      <c r="GZ37" s="36"/>
      <c r="HA37" s="36" t="s">
        <v>74</v>
      </c>
      <c r="HB37" s="36" t="s">
        <v>263</v>
      </c>
      <c r="HC37" s="477">
        <v>0</v>
      </c>
      <c r="HD37" s="36" t="s">
        <v>184</v>
      </c>
      <c r="HE37" s="479">
        <v>4</v>
      </c>
      <c r="HF37" s="36" t="s">
        <v>1407</v>
      </c>
      <c r="HG37" s="36"/>
      <c r="HH37" s="36"/>
      <c r="HI37" s="379">
        <v>5</v>
      </c>
      <c r="HJ37" s="38" t="s">
        <v>264</v>
      </c>
      <c r="HK37" s="415">
        <v>0.72916666666666663</v>
      </c>
      <c r="HL37" s="38"/>
      <c r="HM37" s="38" t="s">
        <v>41</v>
      </c>
      <c r="HN37" s="38" t="s">
        <v>263</v>
      </c>
      <c r="HO37" s="379">
        <v>0</v>
      </c>
      <c r="HP37" s="38" t="s">
        <v>184</v>
      </c>
      <c r="HQ37" s="381">
        <v>1</v>
      </c>
      <c r="HR37" s="38" t="s">
        <v>1407</v>
      </c>
      <c r="HS37" s="38"/>
      <c r="HT37" s="38"/>
      <c r="HU37" s="385">
        <v>10</v>
      </c>
      <c r="HV37" s="40" t="s">
        <v>1435</v>
      </c>
      <c r="HW37" s="419">
        <v>0.8125</v>
      </c>
      <c r="HX37" s="40"/>
      <c r="HY37" s="40" t="s">
        <v>67</v>
      </c>
      <c r="HZ37" s="40" t="s">
        <v>265</v>
      </c>
      <c r="IA37" s="385">
        <v>4</v>
      </c>
      <c r="IB37" s="40" t="s">
        <v>184</v>
      </c>
      <c r="IC37" s="387">
        <v>0</v>
      </c>
      <c r="ID37" s="40" t="s">
        <v>1406</v>
      </c>
      <c r="IE37" s="40"/>
      <c r="IF37" s="40"/>
      <c r="II37" s="173"/>
      <c r="IQ37" s="174"/>
      <c r="IR37" s="174"/>
    </row>
    <row r="38" spans="1:252" x14ac:dyDescent="0.4">
      <c r="A38" s="299" t="s">
        <v>85</v>
      </c>
      <c r="B38" s="6"/>
      <c r="C38" s="409"/>
      <c r="D38" s="6"/>
      <c r="E38" s="6"/>
      <c r="F38" s="6"/>
      <c r="G38" s="296"/>
      <c r="H38" s="6"/>
      <c r="I38" s="298"/>
      <c r="J38" s="6"/>
      <c r="K38" s="6"/>
      <c r="L38" s="6"/>
      <c r="M38" s="306">
        <v>19</v>
      </c>
      <c r="N38" s="9" t="s">
        <v>264</v>
      </c>
      <c r="O38" s="420">
        <v>0.52083333333333337</v>
      </c>
      <c r="P38" s="9"/>
      <c r="Q38" s="9" t="s">
        <v>6</v>
      </c>
      <c r="R38" s="9" t="s">
        <v>265</v>
      </c>
      <c r="S38" s="306">
        <v>0</v>
      </c>
      <c r="T38" s="9" t="s">
        <v>184</v>
      </c>
      <c r="U38" s="304">
        <v>1</v>
      </c>
      <c r="V38" s="9" t="s">
        <v>1407</v>
      </c>
      <c r="W38" s="9"/>
      <c r="X38" s="9"/>
      <c r="Y38" s="462">
        <v>12</v>
      </c>
      <c r="Z38" s="456" t="s">
        <v>264</v>
      </c>
      <c r="AA38" s="463">
        <v>0.625</v>
      </c>
      <c r="AB38" s="456"/>
      <c r="AC38" s="456" t="s">
        <v>20</v>
      </c>
      <c r="AD38" s="456" t="s">
        <v>265</v>
      </c>
      <c r="AE38" s="462">
        <v>2</v>
      </c>
      <c r="AF38" s="456" t="s">
        <v>184</v>
      </c>
      <c r="AG38" s="464">
        <v>0</v>
      </c>
      <c r="AH38" s="456" t="s">
        <v>1406</v>
      </c>
      <c r="AI38" s="456"/>
      <c r="AJ38" s="456"/>
      <c r="AK38" s="312">
        <v>16</v>
      </c>
      <c r="AL38" s="11" t="s">
        <v>267</v>
      </c>
      <c r="AM38" s="417">
        <v>0.8125</v>
      </c>
      <c r="AN38" s="11"/>
      <c r="AO38" s="11" t="s">
        <v>64</v>
      </c>
      <c r="AP38" s="11" t="s">
        <v>265</v>
      </c>
      <c r="AQ38" s="312">
        <v>0</v>
      </c>
      <c r="AR38" s="11" t="s">
        <v>184</v>
      </c>
      <c r="AS38" s="311">
        <v>2</v>
      </c>
      <c r="AT38" s="11" t="s">
        <v>1407</v>
      </c>
      <c r="AU38" s="11"/>
      <c r="AV38" s="11"/>
      <c r="AW38" s="316">
        <v>2</v>
      </c>
      <c r="AX38" s="13" t="s">
        <v>264</v>
      </c>
      <c r="AY38" s="421">
        <v>0.625</v>
      </c>
      <c r="AZ38" s="13"/>
      <c r="BA38" s="13" t="s">
        <v>45</v>
      </c>
      <c r="BB38" s="13" t="s">
        <v>265</v>
      </c>
      <c r="BC38" s="316">
        <v>0</v>
      </c>
      <c r="BD38" s="13" t="s">
        <v>184</v>
      </c>
      <c r="BE38" s="317">
        <v>2</v>
      </c>
      <c r="BF38" s="13" t="s">
        <v>1407</v>
      </c>
      <c r="BG38" s="13"/>
      <c r="BH38" s="13"/>
      <c r="BI38" s="326" t="s">
        <v>85</v>
      </c>
      <c r="BJ38" s="15"/>
      <c r="BK38" s="418"/>
      <c r="BL38" s="15"/>
      <c r="BM38" s="15"/>
      <c r="BN38" s="15"/>
      <c r="BO38" s="323"/>
      <c r="BP38" s="15"/>
      <c r="BQ38" s="325"/>
      <c r="BR38" s="15"/>
      <c r="BS38" s="15"/>
      <c r="BT38" s="15"/>
      <c r="BU38" s="446">
        <v>14</v>
      </c>
      <c r="BV38" s="18" t="s">
        <v>266</v>
      </c>
      <c r="BW38" s="447">
        <v>0.83333333333333337</v>
      </c>
      <c r="BX38" s="18"/>
      <c r="BY38" s="18" t="s">
        <v>45</v>
      </c>
      <c r="BZ38" s="18" t="s">
        <v>265</v>
      </c>
      <c r="CA38" s="446">
        <v>0</v>
      </c>
      <c r="CB38" s="18" t="s">
        <v>184</v>
      </c>
      <c r="CC38" s="448">
        <v>0</v>
      </c>
      <c r="CD38" s="18" t="s">
        <v>1409</v>
      </c>
      <c r="CE38" s="18"/>
      <c r="CF38" s="18"/>
      <c r="CG38" s="330">
        <v>3</v>
      </c>
      <c r="CH38" s="19" t="s">
        <v>262</v>
      </c>
      <c r="CI38" s="413">
        <v>0.58333333333333337</v>
      </c>
      <c r="CJ38" s="19"/>
      <c r="CK38" s="19" t="s">
        <v>70</v>
      </c>
      <c r="CL38" s="19" t="s">
        <v>263</v>
      </c>
      <c r="CM38" s="330">
        <v>1</v>
      </c>
      <c r="CN38" s="19" t="s">
        <v>184</v>
      </c>
      <c r="CO38" s="332">
        <v>2</v>
      </c>
      <c r="CP38" s="19" t="s">
        <v>1407</v>
      </c>
      <c r="CQ38" s="19"/>
      <c r="CR38" s="19"/>
      <c r="CS38" s="403">
        <v>13</v>
      </c>
      <c r="CT38" s="390" t="s">
        <v>262</v>
      </c>
      <c r="CU38" s="411">
        <v>0.58333333333333337</v>
      </c>
      <c r="CV38" s="390"/>
      <c r="CW38" s="390" t="s">
        <v>967</v>
      </c>
      <c r="CX38" s="390" t="s">
        <v>265</v>
      </c>
      <c r="CY38" s="403">
        <v>2</v>
      </c>
      <c r="CZ38" s="390" t="s">
        <v>184</v>
      </c>
      <c r="DA38" s="405">
        <v>1</v>
      </c>
      <c r="DB38" s="390" t="s">
        <v>1406</v>
      </c>
      <c r="DC38" s="390"/>
      <c r="DD38" s="390"/>
      <c r="DE38" s="337">
        <v>2</v>
      </c>
      <c r="DF38" s="21" t="s">
        <v>264</v>
      </c>
      <c r="DG38" s="414">
        <v>0.72916666666666663</v>
      </c>
      <c r="DH38" s="21"/>
      <c r="DI38" s="21" t="s">
        <v>49</v>
      </c>
      <c r="DJ38" s="21" t="s">
        <v>263</v>
      </c>
      <c r="DK38" s="337">
        <v>1</v>
      </c>
      <c r="DL38" s="21" t="s">
        <v>184</v>
      </c>
      <c r="DM38" s="338">
        <v>1</v>
      </c>
      <c r="DN38" s="21" t="s">
        <v>1409</v>
      </c>
      <c r="DO38" s="21"/>
      <c r="DP38" s="21"/>
      <c r="DQ38" s="343">
        <v>16</v>
      </c>
      <c r="DR38" s="345" t="s">
        <v>267</v>
      </c>
      <c r="DS38" s="410">
        <v>0.84375</v>
      </c>
      <c r="DT38" s="23"/>
      <c r="DU38" s="23" t="s">
        <v>6</v>
      </c>
      <c r="DV38" s="23" t="s">
        <v>263</v>
      </c>
      <c r="DW38" s="343">
        <v>2</v>
      </c>
      <c r="DX38" s="23" t="s">
        <v>184</v>
      </c>
      <c r="DY38" s="345">
        <v>0</v>
      </c>
      <c r="DZ38" s="23" t="s">
        <v>1406</v>
      </c>
      <c r="EA38" s="23"/>
      <c r="EB38" s="23"/>
      <c r="EC38" s="350">
        <v>14</v>
      </c>
      <c r="ED38" s="26" t="s">
        <v>266</v>
      </c>
      <c r="EE38" s="423">
        <v>0.83333333333333337</v>
      </c>
      <c r="EF38" s="26"/>
      <c r="EG38" s="26" t="s">
        <v>28</v>
      </c>
      <c r="EH38" s="26" t="s">
        <v>263</v>
      </c>
      <c r="EI38" s="350">
        <v>0</v>
      </c>
      <c r="EJ38" s="26" t="s">
        <v>184</v>
      </c>
      <c r="EK38" s="351">
        <v>0</v>
      </c>
      <c r="EL38" s="26" t="s">
        <v>1409</v>
      </c>
      <c r="EM38" s="26"/>
      <c r="EN38" s="26"/>
      <c r="EO38" s="360">
        <v>12</v>
      </c>
      <c r="EP38" s="28" t="s">
        <v>264</v>
      </c>
      <c r="EQ38" s="422">
        <v>0.72916666666666663</v>
      </c>
      <c r="ER38" s="28"/>
      <c r="ES38" s="28" t="s">
        <v>64</v>
      </c>
      <c r="ET38" s="28" t="s">
        <v>265</v>
      </c>
      <c r="EU38" s="360">
        <v>3</v>
      </c>
      <c r="EV38" s="28" t="s">
        <v>184</v>
      </c>
      <c r="EW38" s="358">
        <v>2</v>
      </c>
      <c r="EX38" s="28" t="s">
        <v>1406</v>
      </c>
      <c r="EY38" s="28"/>
      <c r="EZ38" s="28"/>
      <c r="FA38" s="367">
        <v>17</v>
      </c>
      <c r="FB38" s="30" t="s">
        <v>1435</v>
      </c>
      <c r="FC38" s="416">
        <v>0.82291666666666663</v>
      </c>
      <c r="FD38" s="30"/>
      <c r="FE38" s="30" t="s">
        <v>32</v>
      </c>
      <c r="FF38" s="30" t="s">
        <v>263</v>
      </c>
      <c r="FG38" s="367">
        <v>0</v>
      </c>
      <c r="FH38" s="30" t="s">
        <v>184</v>
      </c>
      <c r="FI38" s="365">
        <v>1</v>
      </c>
      <c r="FJ38" s="30" t="s">
        <v>1407</v>
      </c>
      <c r="FK38" s="30"/>
      <c r="FL38" s="30"/>
      <c r="FM38" s="469">
        <v>13</v>
      </c>
      <c r="FN38" s="458" t="s">
        <v>262</v>
      </c>
      <c r="FO38" s="470">
        <v>0.58333333333333337</v>
      </c>
      <c r="FP38" s="458"/>
      <c r="FQ38" s="458" t="s">
        <v>818</v>
      </c>
      <c r="FR38" s="458" t="s">
        <v>263</v>
      </c>
      <c r="FS38" s="469">
        <v>1</v>
      </c>
      <c r="FT38" s="458" t="s">
        <v>184</v>
      </c>
      <c r="FU38" s="471">
        <v>2</v>
      </c>
      <c r="FV38" s="458" t="s">
        <v>1407</v>
      </c>
      <c r="FW38" s="458"/>
      <c r="FX38" s="458"/>
      <c r="FY38" s="296">
        <v>13</v>
      </c>
      <c r="FZ38" s="6" t="s">
        <v>262</v>
      </c>
      <c r="GA38" s="409">
        <v>0.58333333333333337</v>
      </c>
      <c r="GB38" s="6"/>
      <c r="GC38" s="6" t="s">
        <v>67</v>
      </c>
      <c r="GD38" s="6" t="s">
        <v>265</v>
      </c>
      <c r="GE38" s="296">
        <v>1</v>
      </c>
      <c r="GF38" s="6" t="s">
        <v>184</v>
      </c>
      <c r="GG38" s="298">
        <v>2</v>
      </c>
      <c r="GH38" s="6" t="s">
        <v>1407</v>
      </c>
      <c r="GI38" s="6"/>
      <c r="GJ38" s="6"/>
      <c r="GK38" s="372">
        <v>20</v>
      </c>
      <c r="GL38" s="34" t="s">
        <v>262</v>
      </c>
      <c r="GM38" s="412">
        <v>0.6875</v>
      </c>
      <c r="GN38" s="34"/>
      <c r="GO38" s="34" t="s">
        <v>70</v>
      </c>
      <c r="GP38" s="34" t="s">
        <v>265</v>
      </c>
      <c r="GQ38" s="372">
        <v>3</v>
      </c>
      <c r="GR38" s="34" t="s">
        <v>184</v>
      </c>
      <c r="GS38" s="374">
        <v>1</v>
      </c>
      <c r="GT38" s="34" t="s">
        <v>1406</v>
      </c>
      <c r="GU38" s="34"/>
      <c r="GV38" s="34"/>
      <c r="GW38" s="477">
        <v>13</v>
      </c>
      <c r="GX38" s="36" t="s">
        <v>262</v>
      </c>
      <c r="GY38" s="478">
        <v>0.58333333333333337</v>
      </c>
      <c r="GZ38" s="36"/>
      <c r="HA38" s="36" t="s">
        <v>61</v>
      </c>
      <c r="HB38" s="36" t="s">
        <v>263</v>
      </c>
      <c r="HC38" s="477">
        <v>2</v>
      </c>
      <c r="HD38" s="36" t="s">
        <v>184</v>
      </c>
      <c r="HE38" s="479">
        <v>1</v>
      </c>
      <c r="HF38" s="36" t="s">
        <v>1406</v>
      </c>
      <c r="HG38" s="36"/>
      <c r="HH38" s="36"/>
      <c r="HI38" s="379">
        <v>13</v>
      </c>
      <c r="HJ38" s="38" t="s">
        <v>262</v>
      </c>
      <c r="HK38" s="415">
        <v>0.58333333333333337</v>
      </c>
      <c r="HL38" s="38"/>
      <c r="HM38" s="38" t="s">
        <v>10</v>
      </c>
      <c r="HN38" s="38" t="s">
        <v>265</v>
      </c>
      <c r="HO38" s="379">
        <v>2</v>
      </c>
      <c r="HP38" s="38" t="s">
        <v>184</v>
      </c>
      <c r="HQ38" s="381">
        <v>1</v>
      </c>
      <c r="HR38" s="38" t="s">
        <v>1406</v>
      </c>
      <c r="HS38" s="38"/>
      <c r="HT38" s="38"/>
      <c r="HU38" s="385">
        <v>13</v>
      </c>
      <c r="HV38" s="40" t="s">
        <v>262</v>
      </c>
      <c r="HW38" s="419">
        <v>0.58333333333333337</v>
      </c>
      <c r="HX38" s="40"/>
      <c r="HY38" s="40" t="s">
        <v>32</v>
      </c>
      <c r="HZ38" s="40" t="s">
        <v>263</v>
      </c>
      <c r="IA38" s="385">
        <v>1</v>
      </c>
      <c r="IB38" s="40" t="s">
        <v>184</v>
      </c>
      <c r="IC38" s="387">
        <v>0</v>
      </c>
      <c r="ID38" s="40" t="s">
        <v>1406</v>
      </c>
      <c r="IE38" s="40"/>
      <c r="IF38" s="40"/>
      <c r="IQ38" s="174"/>
      <c r="IR38" s="174"/>
    </row>
    <row r="39" spans="1:252" x14ac:dyDescent="0.4">
      <c r="A39" s="296">
        <v>4</v>
      </c>
      <c r="B39" s="298" t="s">
        <v>266</v>
      </c>
      <c r="C39" s="409">
        <v>0.83333333333333337</v>
      </c>
      <c r="D39" s="6"/>
      <c r="E39" s="6" t="s">
        <v>28</v>
      </c>
      <c r="F39" s="6" t="s">
        <v>263</v>
      </c>
      <c r="G39" s="296">
        <v>0</v>
      </c>
      <c r="H39" s="6" t="s">
        <v>184</v>
      </c>
      <c r="I39" s="298">
        <v>3</v>
      </c>
      <c r="J39" s="6" t="s">
        <v>1407</v>
      </c>
      <c r="K39" s="6"/>
      <c r="L39" s="6"/>
      <c r="M39" s="307" t="s">
        <v>85</v>
      </c>
      <c r="N39" s="9"/>
      <c r="O39" s="420"/>
      <c r="P39" s="9"/>
      <c r="Q39" s="9"/>
      <c r="R39" s="9"/>
      <c r="S39" s="306"/>
      <c r="T39" s="9"/>
      <c r="U39" s="304"/>
      <c r="V39" s="9"/>
      <c r="W39" s="9"/>
      <c r="X39" s="9"/>
      <c r="Y39" s="462">
        <v>20</v>
      </c>
      <c r="Z39" s="456" t="s">
        <v>262</v>
      </c>
      <c r="AA39" s="463">
        <v>0.58333333333333337</v>
      </c>
      <c r="AB39" s="456"/>
      <c r="AC39" s="456" t="s">
        <v>36</v>
      </c>
      <c r="AD39" s="456" t="s">
        <v>263</v>
      </c>
      <c r="AE39" s="462">
        <v>1</v>
      </c>
      <c r="AF39" s="456" t="s">
        <v>184</v>
      </c>
      <c r="AG39" s="464">
        <v>2</v>
      </c>
      <c r="AH39" s="456" t="s">
        <v>1407</v>
      </c>
      <c r="AI39" s="456"/>
      <c r="AJ39" s="456"/>
      <c r="AK39" s="313" t="s">
        <v>85</v>
      </c>
      <c r="AL39" s="11"/>
      <c r="AM39" s="417"/>
      <c r="AN39" s="11"/>
      <c r="AO39" s="11"/>
      <c r="AP39" s="11"/>
      <c r="AQ39" s="312"/>
      <c r="AR39" s="11"/>
      <c r="AS39" s="311"/>
      <c r="AT39" s="11"/>
      <c r="AU39" s="11"/>
      <c r="AV39" s="11"/>
      <c r="AW39" s="316">
        <v>6</v>
      </c>
      <c r="AX39" s="13" t="s">
        <v>267</v>
      </c>
      <c r="AY39" s="421">
        <v>0.8125</v>
      </c>
      <c r="AZ39" s="13"/>
      <c r="BA39" s="13" t="s">
        <v>32</v>
      </c>
      <c r="BB39" s="13" t="s">
        <v>265</v>
      </c>
      <c r="BC39" s="316">
        <v>3</v>
      </c>
      <c r="BD39" s="13" t="s">
        <v>184</v>
      </c>
      <c r="BE39" s="317">
        <v>2</v>
      </c>
      <c r="BF39" s="13" t="s">
        <v>1406</v>
      </c>
      <c r="BG39" s="13"/>
      <c r="BH39" s="13"/>
      <c r="BI39" s="323">
        <v>2</v>
      </c>
      <c r="BJ39" s="15" t="s">
        <v>264</v>
      </c>
      <c r="BK39" s="418">
        <v>0.625</v>
      </c>
      <c r="BL39" s="15"/>
      <c r="BM39" s="15" t="s">
        <v>364</v>
      </c>
      <c r="BN39" s="15" t="s">
        <v>265</v>
      </c>
      <c r="BO39" s="323">
        <v>1</v>
      </c>
      <c r="BP39" s="15" t="s">
        <v>184</v>
      </c>
      <c r="BQ39" s="325">
        <v>4</v>
      </c>
      <c r="BR39" s="15" t="s">
        <v>1407</v>
      </c>
      <c r="BS39" s="15"/>
      <c r="BT39" s="15"/>
      <c r="BU39" s="449" t="s">
        <v>85</v>
      </c>
      <c r="BV39" s="18"/>
      <c r="BW39" s="447"/>
      <c r="BX39" s="18"/>
      <c r="BY39" s="18"/>
      <c r="BZ39" s="18"/>
      <c r="CA39" s="446"/>
      <c r="CB39" s="18"/>
      <c r="CC39" s="448"/>
      <c r="CD39" s="18"/>
      <c r="CE39" s="18"/>
      <c r="CF39" s="18"/>
      <c r="CG39" s="330">
        <v>6</v>
      </c>
      <c r="CH39" s="19" t="s">
        <v>267</v>
      </c>
      <c r="CI39" s="413">
        <v>0.8125</v>
      </c>
      <c r="CJ39" s="19"/>
      <c r="CK39" s="19" t="s">
        <v>20</v>
      </c>
      <c r="CL39" s="19" t="s">
        <v>263</v>
      </c>
      <c r="CM39" s="330">
        <v>2</v>
      </c>
      <c r="CN39" s="19" t="s">
        <v>184</v>
      </c>
      <c r="CO39" s="332">
        <v>3</v>
      </c>
      <c r="CP39" s="19" t="s">
        <v>1407</v>
      </c>
      <c r="CQ39" s="19"/>
      <c r="CR39" s="19"/>
      <c r="CS39" s="403">
        <v>18</v>
      </c>
      <c r="CT39" s="390" t="s">
        <v>850</v>
      </c>
      <c r="CU39" s="411">
        <v>0.83333333333333337</v>
      </c>
      <c r="CV39" s="390"/>
      <c r="CW39" s="390" t="s">
        <v>74</v>
      </c>
      <c r="CX39" s="390" t="s">
        <v>263</v>
      </c>
      <c r="CY39" s="403">
        <v>3</v>
      </c>
      <c r="CZ39" s="390" t="s">
        <v>184</v>
      </c>
      <c r="DA39" s="405">
        <v>2</v>
      </c>
      <c r="DB39" s="390" t="s">
        <v>1406</v>
      </c>
      <c r="DC39" s="390"/>
      <c r="DD39" s="390"/>
      <c r="DE39" s="337">
        <v>10</v>
      </c>
      <c r="DF39" s="21" t="s">
        <v>262</v>
      </c>
      <c r="DG39" s="414">
        <v>0.58333333333333337</v>
      </c>
      <c r="DH39" s="21"/>
      <c r="DI39" s="21" t="s">
        <v>28</v>
      </c>
      <c r="DJ39" s="21" t="s">
        <v>265</v>
      </c>
      <c r="DK39" s="337">
        <v>2</v>
      </c>
      <c r="DL39" s="21" t="s">
        <v>184</v>
      </c>
      <c r="DM39" s="338">
        <v>1</v>
      </c>
      <c r="DN39" s="21" t="s">
        <v>1406</v>
      </c>
      <c r="DO39" s="21"/>
      <c r="DP39" s="21"/>
      <c r="DQ39" s="346" t="s">
        <v>85</v>
      </c>
      <c r="DR39" s="23"/>
      <c r="DS39" s="410"/>
      <c r="DT39" s="23"/>
      <c r="DU39" s="23"/>
      <c r="DV39" s="23"/>
      <c r="DW39" s="343"/>
      <c r="DX39" s="23"/>
      <c r="DY39" s="345"/>
      <c r="DZ39" s="23"/>
      <c r="EA39" s="23"/>
      <c r="EB39" s="23"/>
      <c r="EC39" s="353" t="s">
        <v>85</v>
      </c>
      <c r="ED39" s="26"/>
      <c r="EE39" s="423"/>
      <c r="EF39" s="26"/>
      <c r="EG39" s="26"/>
      <c r="EH39" s="26"/>
      <c r="EI39" s="350"/>
      <c r="EJ39" s="26"/>
      <c r="EK39" s="351"/>
      <c r="EL39" s="26"/>
      <c r="EM39" s="26"/>
      <c r="EN39" s="26"/>
      <c r="EO39" s="361" t="s">
        <v>85</v>
      </c>
      <c r="EP39" s="28"/>
      <c r="EQ39" s="422"/>
      <c r="ER39" s="28"/>
      <c r="ES39" s="28"/>
      <c r="ET39" s="28"/>
      <c r="EU39" s="360"/>
      <c r="EV39" s="28"/>
      <c r="EW39" s="358"/>
      <c r="EX39" s="28"/>
      <c r="EY39" s="28"/>
      <c r="EZ39" s="28"/>
      <c r="FA39" s="368" t="s">
        <v>85</v>
      </c>
      <c r="FB39" s="30"/>
      <c r="FC39" s="416"/>
      <c r="FD39" s="30"/>
      <c r="FE39" s="30"/>
      <c r="FF39" s="30"/>
      <c r="FG39" s="367"/>
      <c r="FH39" s="30"/>
      <c r="FI39" s="365"/>
      <c r="FJ39" s="30"/>
      <c r="FK39" s="30"/>
      <c r="FL39" s="30"/>
      <c r="FM39" s="472" t="s">
        <v>85</v>
      </c>
      <c r="FN39" s="458"/>
      <c r="FO39" s="470"/>
      <c r="FP39" s="458"/>
      <c r="FQ39" s="458"/>
      <c r="FR39" s="458"/>
      <c r="FS39" s="469"/>
      <c r="FT39" s="458"/>
      <c r="FU39" s="471"/>
      <c r="FV39" s="458"/>
      <c r="FW39" s="458"/>
      <c r="FX39" s="458"/>
      <c r="FY39" s="299" t="s">
        <v>85</v>
      </c>
      <c r="FZ39" s="6"/>
      <c r="GA39" s="409"/>
      <c r="GB39" s="6"/>
      <c r="GC39" s="6"/>
      <c r="GD39" s="6"/>
      <c r="GE39" s="296"/>
      <c r="GF39" s="6"/>
      <c r="GG39" s="298"/>
      <c r="GH39" s="6"/>
      <c r="GI39" s="6"/>
      <c r="GJ39" s="6"/>
      <c r="GK39" s="375" t="s">
        <v>85</v>
      </c>
      <c r="GL39" s="34"/>
      <c r="GM39" s="412"/>
      <c r="GN39" s="34"/>
      <c r="GO39" s="34"/>
      <c r="GP39" s="34"/>
      <c r="GQ39" s="372"/>
      <c r="GR39" s="34"/>
      <c r="GS39" s="374"/>
      <c r="GT39" s="34"/>
      <c r="GU39" s="34"/>
      <c r="GV39" s="34"/>
      <c r="GW39" s="480" t="s">
        <v>85</v>
      </c>
      <c r="GX39" s="36"/>
      <c r="GY39" s="478"/>
      <c r="GZ39" s="36"/>
      <c r="HA39" s="36"/>
      <c r="HB39" s="36"/>
      <c r="HC39" s="477"/>
      <c r="HD39" s="36"/>
      <c r="HE39" s="479"/>
      <c r="HF39" s="36"/>
      <c r="HG39" s="36"/>
      <c r="HH39" s="36"/>
      <c r="HI39" s="379">
        <v>20</v>
      </c>
      <c r="HJ39" s="38" t="s">
        <v>262</v>
      </c>
      <c r="HK39" s="415">
        <v>0.6875</v>
      </c>
      <c r="HL39" s="38"/>
      <c r="HM39" s="38" t="s">
        <v>64</v>
      </c>
      <c r="HN39" s="38" t="s">
        <v>263</v>
      </c>
      <c r="HO39" s="379">
        <v>1</v>
      </c>
      <c r="HP39" s="38" t="s">
        <v>184</v>
      </c>
      <c r="HQ39" s="381">
        <v>3</v>
      </c>
      <c r="HR39" s="38" t="s">
        <v>1407</v>
      </c>
      <c r="HS39" s="38"/>
      <c r="HT39" s="38"/>
      <c r="HU39" s="385">
        <v>18</v>
      </c>
      <c r="HV39" s="40" t="s">
        <v>850</v>
      </c>
      <c r="HW39" s="419">
        <v>0.83333333333333337</v>
      </c>
      <c r="HX39" s="40"/>
      <c r="HY39" s="40" t="s">
        <v>818</v>
      </c>
      <c r="HZ39" s="40" t="s">
        <v>265</v>
      </c>
      <c r="IA39" s="385">
        <v>2</v>
      </c>
      <c r="IB39" s="40" t="s">
        <v>184</v>
      </c>
      <c r="IC39" s="387">
        <v>3</v>
      </c>
      <c r="ID39" s="40" t="s">
        <v>1407</v>
      </c>
      <c r="IE39" s="40"/>
      <c r="IF39" s="40"/>
      <c r="II39" s="173"/>
      <c r="IQ39" s="175"/>
      <c r="IR39" s="175"/>
    </row>
    <row r="40" spans="1:252" x14ac:dyDescent="0.4">
      <c r="A40" s="296">
        <v>9</v>
      </c>
      <c r="B40" s="6" t="s">
        <v>264</v>
      </c>
      <c r="C40" s="409">
        <v>0.625</v>
      </c>
      <c r="D40" s="6"/>
      <c r="E40" s="6" t="s">
        <v>16</v>
      </c>
      <c r="F40" s="6" t="s">
        <v>265</v>
      </c>
      <c r="G40" s="296">
        <v>1</v>
      </c>
      <c r="H40" s="6" t="s">
        <v>184</v>
      </c>
      <c r="I40" s="298">
        <v>2</v>
      </c>
      <c r="J40" s="6" t="s">
        <v>1407</v>
      </c>
      <c r="K40" s="6"/>
      <c r="L40" s="6"/>
      <c r="M40" s="306">
        <v>2</v>
      </c>
      <c r="N40" s="9" t="s">
        <v>264</v>
      </c>
      <c r="O40" s="420">
        <v>0.625</v>
      </c>
      <c r="P40" s="9"/>
      <c r="Q40" s="9" t="s">
        <v>74</v>
      </c>
      <c r="R40" s="9" t="s">
        <v>263</v>
      </c>
      <c r="S40" s="306">
        <v>1</v>
      </c>
      <c r="T40" s="9" t="s">
        <v>184</v>
      </c>
      <c r="U40" s="304">
        <v>2</v>
      </c>
      <c r="V40" s="9" t="s">
        <v>1407</v>
      </c>
      <c r="W40" s="9"/>
      <c r="X40" s="9"/>
      <c r="Y40" s="465" t="s">
        <v>85</v>
      </c>
      <c r="Z40" s="456"/>
      <c r="AA40" s="463"/>
      <c r="AB40" s="456"/>
      <c r="AC40" s="456"/>
      <c r="AD40" s="456"/>
      <c r="AE40" s="462"/>
      <c r="AF40" s="456"/>
      <c r="AG40" s="464"/>
      <c r="AH40" s="456"/>
      <c r="AI40" s="456"/>
      <c r="AJ40" s="456"/>
      <c r="AK40" s="312">
        <v>2</v>
      </c>
      <c r="AL40" s="11" t="s">
        <v>264</v>
      </c>
      <c r="AM40" s="417">
        <v>0.625</v>
      </c>
      <c r="AN40" s="11"/>
      <c r="AO40" s="11" t="s">
        <v>967</v>
      </c>
      <c r="AP40" s="11" t="s">
        <v>265</v>
      </c>
      <c r="AQ40" s="312">
        <v>0</v>
      </c>
      <c r="AR40" s="11" t="s">
        <v>184</v>
      </c>
      <c r="AS40" s="311">
        <v>0</v>
      </c>
      <c r="AT40" s="11" t="s">
        <v>1409</v>
      </c>
      <c r="AU40" s="11"/>
      <c r="AV40" s="11"/>
      <c r="AW40" s="316">
        <v>10</v>
      </c>
      <c r="AX40" s="13" t="s">
        <v>262</v>
      </c>
      <c r="AY40" s="421">
        <v>0.58333333333333337</v>
      </c>
      <c r="AZ40" s="13"/>
      <c r="BA40" s="13" t="s">
        <v>967</v>
      </c>
      <c r="BB40" s="13" t="s">
        <v>263</v>
      </c>
      <c r="BC40" s="316">
        <v>0</v>
      </c>
      <c r="BD40" s="13" t="s">
        <v>184</v>
      </c>
      <c r="BE40" s="317">
        <v>2</v>
      </c>
      <c r="BF40" s="13" t="s">
        <v>1407</v>
      </c>
      <c r="BG40" s="13"/>
      <c r="BH40" s="13"/>
      <c r="BI40" s="323">
        <v>9</v>
      </c>
      <c r="BJ40" s="15" t="s">
        <v>264</v>
      </c>
      <c r="BK40" s="418">
        <v>0.625</v>
      </c>
      <c r="BL40" s="15"/>
      <c r="BM40" s="15" t="s">
        <v>61</v>
      </c>
      <c r="BN40" s="15" t="s">
        <v>263</v>
      </c>
      <c r="BO40" s="323">
        <v>6</v>
      </c>
      <c r="BP40" s="15" t="s">
        <v>184</v>
      </c>
      <c r="BQ40" s="325">
        <v>0</v>
      </c>
      <c r="BR40" s="15" t="s">
        <v>1406</v>
      </c>
      <c r="BS40" s="15"/>
      <c r="BT40" s="15"/>
      <c r="BU40" s="446">
        <v>4</v>
      </c>
      <c r="BV40" s="18" t="s">
        <v>266</v>
      </c>
      <c r="BW40" s="447">
        <v>0.83333333333333337</v>
      </c>
      <c r="BX40" s="18"/>
      <c r="BY40" s="18" t="s">
        <v>6</v>
      </c>
      <c r="BZ40" s="18" t="s">
        <v>265</v>
      </c>
      <c r="CA40" s="446">
        <v>3</v>
      </c>
      <c r="CB40" s="18" t="s">
        <v>184</v>
      </c>
      <c r="CC40" s="448">
        <v>0</v>
      </c>
      <c r="CD40" s="18" t="s">
        <v>1406</v>
      </c>
      <c r="CE40" s="18"/>
      <c r="CF40" s="18"/>
      <c r="CG40" s="330">
        <v>9</v>
      </c>
      <c r="CH40" s="19" t="s">
        <v>264</v>
      </c>
      <c r="CI40" s="413">
        <v>0.52083333333333337</v>
      </c>
      <c r="CJ40" s="19"/>
      <c r="CK40" s="19" t="s">
        <v>49</v>
      </c>
      <c r="CL40" s="19" t="s">
        <v>265</v>
      </c>
      <c r="CM40" s="330">
        <v>1</v>
      </c>
      <c r="CN40" s="19" t="s">
        <v>184</v>
      </c>
      <c r="CO40" s="332">
        <v>0</v>
      </c>
      <c r="CP40" s="19" t="s">
        <v>1406</v>
      </c>
      <c r="CQ40" s="19"/>
      <c r="CR40" s="19"/>
      <c r="CS40" s="406" t="s">
        <v>85</v>
      </c>
      <c r="CT40" s="390"/>
      <c r="CU40" s="411"/>
      <c r="CV40" s="390"/>
      <c r="CW40" s="390"/>
      <c r="CX40" s="390"/>
      <c r="CY40" s="403"/>
      <c r="CZ40" s="390"/>
      <c r="DA40" s="405"/>
      <c r="DB40" s="390"/>
      <c r="DC40" s="390"/>
      <c r="DD40" s="390"/>
      <c r="DE40" s="337">
        <v>17</v>
      </c>
      <c r="DF40" s="338" t="s">
        <v>262</v>
      </c>
      <c r="DG40" s="414">
        <v>0.59375</v>
      </c>
      <c r="DH40" s="21"/>
      <c r="DI40" s="21" t="s">
        <v>53</v>
      </c>
      <c r="DJ40" s="21" t="s">
        <v>263</v>
      </c>
      <c r="DK40" s="337">
        <v>1</v>
      </c>
      <c r="DL40" s="21" t="s">
        <v>184</v>
      </c>
      <c r="DM40" s="338">
        <v>2</v>
      </c>
      <c r="DN40" s="21" t="s">
        <v>1407</v>
      </c>
      <c r="DO40" s="21"/>
      <c r="DP40" s="21"/>
      <c r="DQ40" s="343">
        <v>2</v>
      </c>
      <c r="DR40" s="23" t="s">
        <v>264</v>
      </c>
      <c r="DS40" s="410">
        <v>0.52083333333333337</v>
      </c>
      <c r="DT40" s="23"/>
      <c r="DU40" s="23" t="s">
        <v>67</v>
      </c>
      <c r="DV40" s="23" t="s">
        <v>265</v>
      </c>
      <c r="DW40" s="343">
        <v>2</v>
      </c>
      <c r="DX40" s="23" t="s">
        <v>184</v>
      </c>
      <c r="DY40" s="345">
        <v>0</v>
      </c>
      <c r="DZ40" s="23" t="s">
        <v>1406</v>
      </c>
      <c r="EA40" s="23"/>
      <c r="EB40" s="23"/>
      <c r="EC40" s="350">
        <v>2</v>
      </c>
      <c r="ED40" s="26" t="s">
        <v>264</v>
      </c>
      <c r="EE40" s="423">
        <v>0.625</v>
      </c>
      <c r="EF40" s="26"/>
      <c r="EG40" s="26" t="s">
        <v>20</v>
      </c>
      <c r="EH40" s="26" t="s">
        <v>263</v>
      </c>
      <c r="EI40" s="350">
        <v>2</v>
      </c>
      <c r="EJ40" s="26" t="s">
        <v>184</v>
      </c>
      <c r="EK40" s="351">
        <v>0</v>
      </c>
      <c r="EL40" s="26" t="s">
        <v>1406</v>
      </c>
      <c r="EM40" s="26"/>
      <c r="EN40" s="26"/>
      <c r="EO40" s="360">
        <v>2</v>
      </c>
      <c r="EP40" s="28" t="s">
        <v>264</v>
      </c>
      <c r="EQ40" s="422">
        <v>0.72916666666666663</v>
      </c>
      <c r="ER40" s="28"/>
      <c r="ES40" s="28" t="s">
        <v>36</v>
      </c>
      <c r="ET40" s="28" t="s">
        <v>265</v>
      </c>
      <c r="EU40" s="360">
        <v>1</v>
      </c>
      <c r="EV40" s="28" t="s">
        <v>184</v>
      </c>
      <c r="EW40" s="358">
        <v>1</v>
      </c>
      <c r="EX40" s="28" t="s">
        <v>1409</v>
      </c>
      <c r="EY40" s="28"/>
      <c r="EZ40" s="28"/>
      <c r="FA40" s="367">
        <v>3</v>
      </c>
      <c r="FB40" s="30" t="s">
        <v>262</v>
      </c>
      <c r="FC40" s="416">
        <v>0.6875</v>
      </c>
      <c r="FD40" s="30"/>
      <c r="FE40" s="30" t="s">
        <v>64</v>
      </c>
      <c r="FF40" s="30" t="s">
        <v>263</v>
      </c>
      <c r="FG40" s="367">
        <v>1</v>
      </c>
      <c r="FH40" s="30" t="s">
        <v>184</v>
      </c>
      <c r="FI40" s="365">
        <v>5</v>
      </c>
      <c r="FJ40" s="30" t="s">
        <v>1407</v>
      </c>
      <c r="FK40" s="30"/>
      <c r="FL40" s="30"/>
      <c r="FM40" s="469">
        <v>2</v>
      </c>
      <c r="FN40" s="458" t="s">
        <v>264</v>
      </c>
      <c r="FO40" s="470">
        <v>0.625</v>
      </c>
      <c r="FP40" s="458"/>
      <c r="FQ40" s="458" t="s">
        <v>16</v>
      </c>
      <c r="FR40" s="458" t="s">
        <v>263</v>
      </c>
      <c r="FS40" s="469">
        <v>0</v>
      </c>
      <c r="FT40" s="458" t="s">
        <v>184</v>
      </c>
      <c r="FU40" s="471">
        <v>0</v>
      </c>
      <c r="FV40" s="458" t="s">
        <v>1409</v>
      </c>
      <c r="FW40" s="458"/>
      <c r="FX40" s="458"/>
      <c r="FY40" s="296">
        <v>2</v>
      </c>
      <c r="FZ40" s="6" t="s">
        <v>264</v>
      </c>
      <c r="GA40" s="409">
        <v>0.625</v>
      </c>
      <c r="GB40" s="6"/>
      <c r="GC40" s="6" t="s">
        <v>818</v>
      </c>
      <c r="GD40" s="6" t="s">
        <v>263</v>
      </c>
      <c r="GE40" s="296">
        <v>1</v>
      </c>
      <c r="GF40" s="6" t="s">
        <v>184</v>
      </c>
      <c r="GG40" s="298">
        <v>1</v>
      </c>
      <c r="GH40" s="6" t="s">
        <v>1409</v>
      </c>
      <c r="GI40" s="6"/>
      <c r="GJ40" s="6"/>
      <c r="GK40" s="372">
        <v>3</v>
      </c>
      <c r="GL40" s="34" t="s">
        <v>262</v>
      </c>
      <c r="GM40" s="412">
        <v>0.6875</v>
      </c>
      <c r="GN40" s="34"/>
      <c r="GO40" s="34" t="s">
        <v>53</v>
      </c>
      <c r="GP40" s="34" t="s">
        <v>265</v>
      </c>
      <c r="GQ40" s="372">
        <v>5</v>
      </c>
      <c r="GR40" s="34" t="s">
        <v>184</v>
      </c>
      <c r="GS40" s="374">
        <v>1</v>
      </c>
      <c r="GT40" s="34" t="s">
        <v>1406</v>
      </c>
      <c r="GU40" s="34"/>
      <c r="GV40" s="34"/>
      <c r="GW40" s="477">
        <v>2</v>
      </c>
      <c r="GX40" s="36" t="s">
        <v>264</v>
      </c>
      <c r="GY40" s="478">
        <v>0.52083333333333337</v>
      </c>
      <c r="GZ40" s="36"/>
      <c r="HA40" s="36" t="s">
        <v>41</v>
      </c>
      <c r="HB40" s="36" t="s">
        <v>263</v>
      </c>
      <c r="HC40" s="477">
        <v>0</v>
      </c>
      <c r="HD40" s="36" t="s">
        <v>184</v>
      </c>
      <c r="HE40" s="479">
        <v>2</v>
      </c>
      <c r="HF40" s="36" t="s">
        <v>1407</v>
      </c>
      <c r="HG40" s="36"/>
      <c r="HH40" s="36"/>
      <c r="HI40" s="382" t="s">
        <v>85</v>
      </c>
      <c r="HJ40" s="38"/>
      <c r="HK40" s="415"/>
      <c r="HL40" s="38"/>
      <c r="HM40" s="38"/>
      <c r="HN40" s="38"/>
      <c r="HO40" s="379"/>
      <c r="HP40" s="38"/>
      <c r="HQ40" s="381"/>
      <c r="HR40" s="38"/>
      <c r="HS40" s="38"/>
      <c r="HT40" s="38"/>
      <c r="HU40" s="388" t="s">
        <v>85</v>
      </c>
      <c r="HV40" s="40"/>
      <c r="HW40" s="419"/>
      <c r="HX40" s="40"/>
      <c r="HY40" s="40"/>
      <c r="HZ40" s="40"/>
      <c r="IA40" s="385"/>
      <c r="IB40" s="40"/>
      <c r="IC40" s="387"/>
      <c r="ID40" s="40"/>
      <c r="IE40" s="40"/>
      <c r="IF40" s="40"/>
      <c r="II40" s="173"/>
      <c r="IQ40" s="174"/>
      <c r="IR40" s="174"/>
    </row>
    <row r="41" spans="1:252" x14ac:dyDescent="0.4">
      <c r="A41" s="296">
        <v>16</v>
      </c>
      <c r="B41" s="6" t="s">
        <v>264</v>
      </c>
      <c r="C41" s="409">
        <v>0.625</v>
      </c>
      <c r="D41" s="6"/>
      <c r="E41" s="6" t="s">
        <v>61</v>
      </c>
      <c r="F41" s="6" t="s">
        <v>263</v>
      </c>
      <c r="G41" s="296">
        <v>0</v>
      </c>
      <c r="H41" s="6" t="s">
        <v>184</v>
      </c>
      <c r="I41" s="298">
        <v>1</v>
      </c>
      <c r="J41" s="6" t="s">
        <v>1407</v>
      </c>
      <c r="K41" s="6"/>
      <c r="L41" s="6"/>
      <c r="M41" s="306">
        <v>9</v>
      </c>
      <c r="N41" s="9" t="s">
        <v>264</v>
      </c>
      <c r="O41" s="420">
        <v>0.72916666666666663</v>
      </c>
      <c r="P41" s="9"/>
      <c r="Q41" s="9" t="s">
        <v>64</v>
      </c>
      <c r="R41" s="9" t="s">
        <v>265</v>
      </c>
      <c r="S41" s="306">
        <v>0</v>
      </c>
      <c r="T41" s="9" t="s">
        <v>184</v>
      </c>
      <c r="U41" s="304">
        <v>4</v>
      </c>
      <c r="V41" s="9" t="s">
        <v>1407</v>
      </c>
      <c r="W41" s="9"/>
      <c r="X41" s="9"/>
      <c r="Y41" s="462">
        <v>2</v>
      </c>
      <c r="Z41" s="456" t="s">
        <v>264</v>
      </c>
      <c r="AA41" s="463">
        <v>0.625</v>
      </c>
      <c r="AB41" s="456"/>
      <c r="AC41" s="456" t="s">
        <v>24</v>
      </c>
      <c r="AD41" s="456" t="s">
        <v>263</v>
      </c>
      <c r="AE41" s="462">
        <v>4</v>
      </c>
      <c r="AF41" s="456" t="s">
        <v>184</v>
      </c>
      <c r="AG41" s="464">
        <v>1</v>
      </c>
      <c r="AH41" s="456" t="s">
        <v>1406</v>
      </c>
      <c r="AI41" s="456"/>
      <c r="AJ41" s="456"/>
      <c r="AK41" s="312">
        <v>9</v>
      </c>
      <c r="AL41" s="11" t="s">
        <v>264</v>
      </c>
      <c r="AM41" s="417">
        <v>0.625</v>
      </c>
      <c r="AN41" s="11"/>
      <c r="AO41" s="11" t="s">
        <v>6</v>
      </c>
      <c r="AP41" s="11" t="s">
        <v>263</v>
      </c>
      <c r="AQ41" s="312">
        <v>2</v>
      </c>
      <c r="AR41" s="11" t="s">
        <v>184</v>
      </c>
      <c r="AS41" s="311">
        <v>1</v>
      </c>
      <c r="AT41" s="11" t="s">
        <v>1406</v>
      </c>
      <c r="AU41" s="11"/>
      <c r="AV41" s="11"/>
      <c r="AW41" s="316">
        <v>17</v>
      </c>
      <c r="AX41" s="13" t="s">
        <v>262</v>
      </c>
      <c r="AY41" s="421">
        <v>0.59375</v>
      </c>
      <c r="AZ41" s="13"/>
      <c r="BA41" s="13" t="s">
        <v>70</v>
      </c>
      <c r="BB41" s="13" t="s">
        <v>263</v>
      </c>
      <c r="BC41" s="316">
        <v>1</v>
      </c>
      <c r="BD41" s="13" t="s">
        <v>184</v>
      </c>
      <c r="BE41" s="317">
        <v>1</v>
      </c>
      <c r="BF41" s="13" t="s">
        <v>1409</v>
      </c>
      <c r="BG41" s="13"/>
      <c r="BH41" s="13"/>
      <c r="BI41" s="323">
        <v>20</v>
      </c>
      <c r="BJ41" s="15" t="s">
        <v>267</v>
      </c>
      <c r="BK41" s="418">
        <v>0.82291666666666663</v>
      </c>
      <c r="BL41" s="15"/>
      <c r="BM41" s="15" t="s">
        <v>6</v>
      </c>
      <c r="BN41" s="15" t="s">
        <v>265</v>
      </c>
      <c r="BO41" s="323">
        <v>2</v>
      </c>
      <c r="BP41" s="15" t="s">
        <v>184</v>
      </c>
      <c r="BQ41" s="325">
        <v>4</v>
      </c>
      <c r="BR41" s="15" t="s">
        <v>1407</v>
      </c>
      <c r="BS41" s="15"/>
      <c r="BT41" s="15"/>
      <c r="BU41" s="446">
        <v>10</v>
      </c>
      <c r="BV41" s="18" t="s">
        <v>262</v>
      </c>
      <c r="BW41" s="447">
        <v>0.58333333333333337</v>
      </c>
      <c r="BX41" s="18"/>
      <c r="BY41" s="18" t="s">
        <v>36</v>
      </c>
      <c r="BZ41" s="18" t="s">
        <v>263</v>
      </c>
      <c r="CA41" s="446">
        <v>1</v>
      </c>
      <c r="CB41" s="18" t="s">
        <v>184</v>
      </c>
      <c r="CC41" s="448">
        <v>2</v>
      </c>
      <c r="CD41" s="18" t="s">
        <v>1407</v>
      </c>
      <c r="CE41" s="18"/>
      <c r="CF41" s="18"/>
      <c r="CG41" s="330">
        <v>20</v>
      </c>
      <c r="CH41" s="19" t="s">
        <v>267</v>
      </c>
      <c r="CI41" s="413">
        <v>0.82291666666666663</v>
      </c>
      <c r="CJ41" s="19"/>
      <c r="CK41" s="19" t="s">
        <v>36</v>
      </c>
      <c r="CL41" s="19" t="s">
        <v>265</v>
      </c>
      <c r="CM41" s="330">
        <v>1</v>
      </c>
      <c r="CN41" s="19" t="s">
        <v>184</v>
      </c>
      <c r="CO41" s="332">
        <v>1</v>
      </c>
      <c r="CP41" s="19" t="s">
        <v>1409</v>
      </c>
      <c r="CQ41" s="19"/>
      <c r="CR41" s="19"/>
      <c r="CS41" s="403">
        <v>2</v>
      </c>
      <c r="CT41" s="390" t="s">
        <v>264</v>
      </c>
      <c r="CU41" s="411">
        <v>0.625</v>
      </c>
      <c r="CV41" s="390"/>
      <c r="CW41" s="390" t="s">
        <v>61</v>
      </c>
      <c r="CX41" s="390" t="s">
        <v>265</v>
      </c>
      <c r="CY41" s="403">
        <v>1</v>
      </c>
      <c r="CZ41" s="390" t="s">
        <v>184</v>
      </c>
      <c r="DA41" s="405">
        <v>1</v>
      </c>
      <c r="DB41" s="390" t="s">
        <v>1409</v>
      </c>
      <c r="DC41" s="390"/>
      <c r="DD41" s="390"/>
      <c r="DE41" s="337">
        <v>20</v>
      </c>
      <c r="DF41" s="21" t="s">
        <v>267</v>
      </c>
      <c r="DG41" s="414">
        <v>0.82291666666666663</v>
      </c>
      <c r="DH41" s="21"/>
      <c r="DI41" s="21" t="s">
        <v>32</v>
      </c>
      <c r="DJ41" s="21" t="s">
        <v>263</v>
      </c>
      <c r="DK41" s="337">
        <v>1</v>
      </c>
      <c r="DL41" s="21" t="s">
        <v>184</v>
      </c>
      <c r="DM41" s="338">
        <v>1</v>
      </c>
      <c r="DN41" s="21" t="s">
        <v>1409</v>
      </c>
      <c r="DO41" s="21"/>
      <c r="DP41" s="21"/>
      <c r="DQ41" s="343">
        <v>10</v>
      </c>
      <c r="DR41" s="23" t="s">
        <v>262</v>
      </c>
      <c r="DS41" s="410">
        <v>0.6875</v>
      </c>
      <c r="DT41" s="23"/>
      <c r="DU41" s="23" t="s">
        <v>45</v>
      </c>
      <c r="DV41" s="23" t="s">
        <v>263</v>
      </c>
      <c r="DW41" s="343">
        <v>2</v>
      </c>
      <c r="DX41" s="23" t="s">
        <v>184</v>
      </c>
      <c r="DY41" s="345">
        <v>2</v>
      </c>
      <c r="DZ41" s="23" t="s">
        <v>1409</v>
      </c>
      <c r="EA41" s="23"/>
      <c r="EB41" s="23"/>
      <c r="EC41" s="350">
        <v>10</v>
      </c>
      <c r="ED41" s="26" t="s">
        <v>262</v>
      </c>
      <c r="EE41" s="423">
        <v>0.6875</v>
      </c>
      <c r="EF41" s="26"/>
      <c r="EG41" s="26" t="s">
        <v>41</v>
      </c>
      <c r="EH41" s="26" t="s">
        <v>265</v>
      </c>
      <c r="EI41" s="350">
        <v>2</v>
      </c>
      <c r="EJ41" s="26" t="s">
        <v>184</v>
      </c>
      <c r="EK41" s="351">
        <v>2</v>
      </c>
      <c r="EL41" s="26" t="s">
        <v>1409</v>
      </c>
      <c r="EM41" s="26"/>
      <c r="EN41" s="26"/>
      <c r="EO41" s="360">
        <v>9</v>
      </c>
      <c r="EP41" s="28" t="s">
        <v>264</v>
      </c>
      <c r="EQ41" s="422">
        <v>0.52083333333333337</v>
      </c>
      <c r="ER41" s="28"/>
      <c r="ES41" s="28" t="s">
        <v>32</v>
      </c>
      <c r="ET41" s="28" t="s">
        <v>263</v>
      </c>
      <c r="EU41" s="360">
        <v>0</v>
      </c>
      <c r="EV41" s="28" t="s">
        <v>184</v>
      </c>
      <c r="EW41" s="358">
        <v>1</v>
      </c>
      <c r="EX41" s="28" t="s">
        <v>1407</v>
      </c>
      <c r="EY41" s="28"/>
      <c r="EZ41" s="28"/>
      <c r="FA41" s="367">
        <v>8</v>
      </c>
      <c r="FB41" s="30" t="s">
        <v>850</v>
      </c>
      <c r="FC41" s="416">
        <v>0.83333333333333337</v>
      </c>
      <c r="FD41" s="30"/>
      <c r="FE41" s="30" t="s">
        <v>74</v>
      </c>
      <c r="FF41" s="30" t="s">
        <v>265</v>
      </c>
      <c r="FG41" s="367">
        <v>1</v>
      </c>
      <c r="FH41" s="30" t="s">
        <v>184</v>
      </c>
      <c r="FI41" s="365">
        <v>0</v>
      </c>
      <c r="FJ41" s="30" t="s">
        <v>1406</v>
      </c>
      <c r="FK41" s="30"/>
      <c r="FL41" s="30"/>
      <c r="FM41" s="469">
        <v>10</v>
      </c>
      <c r="FN41" s="458" t="s">
        <v>262</v>
      </c>
      <c r="FO41" s="470">
        <v>0.58333333333333337</v>
      </c>
      <c r="FP41" s="458"/>
      <c r="FQ41" s="458" t="s">
        <v>20</v>
      </c>
      <c r="FR41" s="458" t="s">
        <v>265</v>
      </c>
      <c r="FS41" s="469">
        <v>2</v>
      </c>
      <c r="FT41" s="458" t="s">
        <v>184</v>
      </c>
      <c r="FU41" s="471">
        <v>0</v>
      </c>
      <c r="FV41" s="458" t="s">
        <v>1406</v>
      </c>
      <c r="FW41" s="458"/>
      <c r="FX41" s="458"/>
      <c r="FY41" s="296">
        <v>9</v>
      </c>
      <c r="FZ41" s="6" t="s">
        <v>264</v>
      </c>
      <c r="GA41" s="409">
        <v>0.625</v>
      </c>
      <c r="GB41" s="6"/>
      <c r="GC41" s="6" t="s">
        <v>24</v>
      </c>
      <c r="GD41" s="6" t="s">
        <v>265</v>
      </c>
      <c r="GE41" s="296">
        <v>0</v>
      </c>
      <c r="GF41" s="6" t="s">
        <v>184</v>
      </c>
      <c r="GG41" s="298">
        <v>6</v>
      </c>
      <c r="GH41" s="6" t="s">
        <v>1407</v>
      </c>
      <c r="GI41" s="6"/>
      <c r="GJ41" s="6"/>
      <c r="GK41" s="372">
        <v>9</v>
      </c>
      <c r="GL41" s="34" t="s">
        <v>264</v>
      </c>
      <c r="GM41" s="412">
        <v>0.72916666666666663</v>
      </c>
      <c r="GN41" s="34"/>
      <c r="GO41" s="34" t="s">
        <v>10</v>
      </c>
      <c r="GP41" s="34" t="s">
        <v>263</v>
      </c>
      <c r="GQ41" s="372">
        <v>4</v>
      </c>
      <c r="GR41" s="34" t="s">
        <v>184</v>
      </c>
      <c r="GS41" s="374">
        <v>0</v>
      </c>
      <c r="GT41" s="34" t="s">
        <v>1406</v>
      </c>
      <c r="GU41" s="34"/>
      <c r="GV41" s="34"/>
      <c r="GW41" s="477">
        <v>9</v>
      </c>
      <c r="GX41" s="36" t="s">
        <v>264</v>
      </c>
      <c r="GY41" s="478">
        <v>0.625</v>
      </c>
      <c r="GZ41" s="36"/>
      <c r="HA41" s="36" t="s">
        <v>818</v>
      </c>
      <c r="HB41" s="36" t="s">
        <v>265</v>
      </c>
      <c r="HC41" s="477">
        <v>0</v>
      </c>
      <c r="HD41" s="36" t="s">
        <v>184</v>
      </c>
      <c r="HE41" s="479">
        <v>3</v>
      </c>
      <c r="HF41" s="36" t="s">
        <v>1407</v>
      </c>
      <c r="HG41" s="36"/>
      <c r="HH41" s="36"/>
      <c r="HI41" s="379">
        <v>3</v>
      </c>
      <c r="HJ41" s="38" t="s">
        <v>262</v>
      </c>
      <c r="HK41" s="415">
        <v>0.58333333333333337</v>
      </c>
      <c r="HL41" s="38"/>
      <c r="HM41" s="38" t="s">
        <v>32</v>
      </c>
      <c r="HN41" s="38" t="s">
        <v>265</v>
      </c>
      <c r="HO41" s="379">
        <v>2</v>
      </c>
      <c r="HP41" s="38" t="s">
        <v>184</v>
      </c>
      <c r="HQ41" s="381">
        <v>1</v>
      </c>
      <c r="HR41" s="38" t="s">
        <v>1406</v>
      </c>
      <c r="HS41" s="38"/>
      <c r="HT41" s="38"/>
      <c r="HU41" s="385">
        <v>2</v>
      </c>
      <c r="HV41" s="40" t="s">
        <v>264</v>
      </c>
      <c r="HW41" s="419">
        <v>0.625</v>
      </c>
      <c r="HX41" s="40"/>
      <c r="HY41" s="40" t="s">
        <v>10</v>
      </c>
      <c r="HZ41" s="40" t="s">
        <v>265</v>
      </c>
      <c r="IA41" s="385">
        <v>2</v>
      </c>
      <c r="IB41" s="40" t="s">
        <v>184</v>
      </c>
      <c r="IC41" s="387">
        <v>1</v>
      </c>
      <c r="ID41" s="40" t="s">
        <v>1406</v>
      </c>
      <c r="IE41" s="40"/>
      <c r="IF41" s="40"/>
    </row>
    <row r="42" spans="1:252" x14ac:dyDescent="0.4">
      <c r="A42" s="296">
        <v>20</v>
      </c>
      <c r="B42" s="298" t="s">
        <v>267</v>
      </c>
      <c r="C42" s="409">
        <v>0.82291666666666663</v>
      </c>
      <c r="D42" s="6"/>
      <c r="E42" s="6" t="s">
        <v>24</v>
      </c>
      <c r="F42" s="6" t="s">
        <v>263</v>
      </c>
      <c r="G42" s="296">
        <v>4</v>
      </c>
      <c r="H42" s="6" t="s">
        <v>184</v>
      </c>
      <c r="I42" s="298">
        <v>2</v>
      </c>
      <c r="J42" s="6" t="s">
        <v>1406</v>
      </c>
      <c r="K42" s="6"/>
      <c r="L42" s="6"/>
      <c r="M42" s="306">
        <v>23</v>
      </c>
      <c r="N42" s="304" t="s">
        <v>264</v>
      </c>
      <c r="O42" s="420">
        <v>0.625</v>
      </c>
      <c r="P42" s="9"/>
      <c r="Q42" s="9" t="s">
        <v>36</v>
      </c>
      <c r="R42" s="9" t="s">
        <v>263</v>
      </c>
      <c r="S42" s="306">
        <v>0</v>
      </c>
      <c r="T42" s="9" t="s">
        <v>184</v>
      </c>
      <c r="U42" s="304">
        <v>0</v>
      </c>
      <c r="V42" s="9" t="s">
        <v>1409</v>
      </c>
      <c r="W42" s="9"/>
      <c r="X42" s="9"/>
      <c r="Y42" s="462">
        <v>10</v>
      </c>
      <c r="Z42" s="456" t="s">
        <v>262</v>
      </c>
      <c r="AA42" s="463">
        <v>0.58333333333333337</v>
      </c>
      <c r="AB42" s="456"/>
      <c r="AC42" s="456" t="s">
        <v>70</v>
      </c>
      <c r="AD42" s="456" t="s">
        <v>265</v>
      </c>
      <c r="AE42" s="462">
        <v>2</v>
      </c>
      <c r="AF42" s="456" t="s">
        <v>184</v>
      </c>
      <c r="AG42" s="464">
        <v>0</v>
      </c>
      <c r="AH42" s="456" t="s">
        <v>1406</v>
      </c>
      <c r="AI42" s="456"/>
      <c r="AJ42" s="456"/>
      <c r="AK42" s="312">
        <v>16</v>
      </c>
      <c r="AL42" s="11" t="s">
        <v>264</v>
      </c>
      <c r="AM42" s="417">
        <v>0.52083333333333337</v>
      </c>
      <c r="AN42" s="11"/>
      <c r="AO42" s="11" t="s">
        <v>64</v>
      </c>
      <c r="AP42" s="11" t="s">
        <v>263</v>
      </c>
      <c r="AQ42" s="312">
        <v>1</v>
      </c>
      <c r="AR42" s="11" t="s">
        <v>184</v>
      </c>
      <c r="AS42" s="311">
        <v>0</v>
      </c>
      <c r="AT42" s="11" t="s">
        <v>1406</v>
      </c>
      <c r="AU42" s="11"/>
      <c r="AV42" s="11"/>
      <c r="AW42" s="316">
        <v>21</v>
      </c>
      <c r="AX42" s="13" t="s">
        <v>1435</v>
      </c>
      <c r="AY42" s="421">
        <v>0.82291666666666663</v>
      </c>
      <c r="AZ42" s="13"/>
      <c r="BA42" s="13" t="s">
        <v>61</v>
      </c>
      <c r="BB42" s="13" t="s">
        <v>265</v>
      </c>
      <c r="BC42" s="316">
        <v>2</v>
      </c>
      <c r="BD42" s="13" t="s">
        <v>184</v>
      </c>
      <c r="BE42" s="317">
        <v>0</v>
      </c>
      <c r="BF42" s="13" t="s">
        <v>1406</v>
      </c>
      <c r="BG42" s="13"/>
      <c r="BH42" s="13"/>
      <c r="BI42" s="323">
        <v>24</v>
      </c>
      <c r="BJ42" s="15" t="s">
        <v>262</v>
      </c>
      <c r="BK42" s="418">
        <v>0.58333333333333337</v>
      </c>
      <c r="BL42" s="15"/>
      <c r="BM42" s="15" t="s">
        <v>70</v>
      </c>
      <c r="BN42" s="15" t="s">
        <v>265</v>
      </c>
      <c r="BO42" s="323">
        <v>1</v>
      </c>
      <c r="BP42" s="15" t="s">
        <v>184</v>
      </c>
      <c r="BQ42" s="325">
        <v>0</v>
      </c>
      <c r="BR42" s="15" t="s">
        <v>1406</v>
      </c>
      <c r="BS42" s="15"/>
      <c r="BT42" s="15"/>
      <c r="BU42" s="446">
        <v>20</v>
      </c>
      <c r="BV42" s="18" t="s">
        <v>267</v>
      </c>
      <c r="BW42" s="447">
        <v>0.82291666666666663</v>
      </c>
      <c r="BX42" s="18"/>
      <c r="BY42" s="18" t="s">
        <v>53</v>
      </c>
      <c r="BZ42" s="18" t="s">
        <v>263</v>
      </c>
      <c r="CA42" s="446">
        <v>0</v>
      </c>
      <c r="CB42" s="18" t="s">
        <v>184</v>
      </c>
      <c r="CC42" s="448">
        <v>1</v>
      </c>
      <c r="CD42" s="18" t="s">
        <v>1407</v>
      </c>
      <c r="CE42" s="18"/>
      <c r="CF42" s="18"/>
      <c r="CG42" s="330">
        <v>24</v>
      </c>
      <c r="CH42" s="19" t="s">
        <v>262</v>
      </c>
      <c r="CI42" s="413">
        <v>0.6875</v>
      </c>
      <c r="CJ42" s="19"/>
      <c r="CK42" s="19" t="s">
        <v>41</v>
      </c>
      <c r="CL42" s="19" t="s">
        <v>263</v>
      </c>
      <c r="CM42" s="330">
        <v>0</v>
      </c>
      <c r="CN42" s="19" t="s">
        <v>184</v>
      </c>
      <c r="CO42" s="332">
        <v>2</v>
      </c>
      <c r="CP42" s="19" t="s">
        <v>1407</v>
      </c>
      <c r="CQ42" s="19"/>
      <c r="CR42" s="19"/>
      <c r="CS42" s="403">
        <v>9</v>
      </c>
      <c r="CT42" s="390" t="s">
        <v>264</v>
      </c>
      <c r="CU42" s="411">
        <v>0.625</v>
      </c>
      <c r="CV42" s="390"/>
      <c r="CW42" s="390" t="s">
        <v>67</v>
      </c>
      <c r="CX42" s="390" t="s">
        <v>263</v>
      </c>
      <c r="CY42" s="403">
        <v>3</v>
      </c>
      <c r="CZ42" s="390" t="s">
        <v>184</v>
      </c>
      <c r="DA42" s="405">
        <v>0</v>
      </c>
      <c r="DB42" s="390" t="s">
        <v>1406</v>
      </c>
      <c r="DC42" s="390"/>
      <c r="DD42" s="390"/>
      <c r="DE42" s="337">
        <v>23</v>
      </c>
      <c r="DF42" s="21" t="s">
        <v>264</v>
      </c>
      <c r="DG42" s="414">
        <v>0.625</v>
      </c>
      <c r="DH42" s="21"/>
      <c r="DI42" s="21" t="s">
        <v>10</v>
      </c>
      <c r="DJ42" s="21" t="s">
        <v>265</v>
      </c>
      <c r="DK42" s="337">
        <v>0</v>
      </c>
      <c r="DL42" s="21" t="s">
        <v>184</v>
      </c>
      <c r="DM42" s="338">
        <v>0</v>
      </c>
      <c r="DN42" s="21" t="s">
        <v>1409</v>
      </c>
      <c r="DO42" s="21"/>
      <c r="DP42" s="21"/>
      <c r="DQ42" s="343">
        <v>19</v>
      </c>
      <c r="DR42" s="345" t="s">
        <v>268</v>
      </c>
      <c r="DS42" s="410">
        <v>0.83333333333333337</v>
      </c>
      <c r="DT42" s="23"/>
      <c r="DU42" s="23" t="s">
        <v>49</v>
      </c>
      <c r="DV42" s="23" t="s">
        <v>265</v>
      </c>
      <c r="DW42" s="343">
        <v>4</v>
      </c>
      <c r="DX42" s="23" t="s">
        <v>184</v>
      </c>
      <c r="DY42" s="345">
        <v>0</v>
      </c>
      <c r="DZ42" s="23" t="s">
        <v>1406</v>
      </c>
      <c r="EA42" s="23"/>
      <c r="EB42" s="23"/>
      <c r="EC42" s="350">
        <v>20</v>
      </c>
      <c r="ED42" s="26" t="s">
        <v>267</v>
      </c>
      <c r="EE42" s="423">
        <v>0.83333333333333337</v>
      </c>
      <c r="EF42" s="26"/>
      <c r="EG42" s="26" t="s">
        <v>16</v>
      </c>
      <c r="EH42" s="26" t="s">
        <v>265</v>
      </c>
      <c r="EI42" s="350">
        <v>3</v>
      </c>
      <c r="EJ42" s="26" t="s">
        <v>184</v>
      </c>
      <c r="EK42" s="351">
        <v>0</v>
      </c>
      <c r="EL42" s="26" t="s">
        <v>1406</v>
      </c>
      <c r="EM42" s="26"/>
      <c r="EN42" s="26"/>
      <c r="EO42" s="360">
        <v>16</v>
      </c>
      <c r="EP42" s="28" t="s">
        <v>264</v>
      </c>
      <c r="EQ42" s="422">
        <v>0.625</v>
      </c>
      <c r="ER42" s="28"/>
      <c r="ES42" s="28" t="s">
        <v>967</v>
      </c>
      <c r="ET42" s="28" t="s">
        <v>265</v>
      </c>
      <c r="EU42" s="360">
        <v>3</v>
      </c>
      <c r="EV42" s="28" t="s">
        <v>184</v>
      </c>
      <c r="EW42" s="358">
        <v>2</v>
      </c>
      <c r="EX42" s="28" t="s">
        <v>1406</v>
      </c>
      <c r="EY42" s="28"/>
      <c r="EZ42" s="28"/>
      <c r="FA42" s="367">
        <v>17</v>
      </c>
      <c r="FB42" s="30" t="s">
        <v>262</v>
      </c>
      <c r="FC42" s="416">
        <v>0.59375</v>
      </c>
      <c r="FD42" s="30"/>
      <c r="FE42" s="30" t="s">
        <v>36</v>
      </c>
      <c r="FF42" s="30" t="s">
        <v>265</v>
      </c>
      <c r="FG42" s="367">
        <v>2</v>
      </c>
      <c r="FH42" s="30" t="s">
        <v>184</v>
      </c>
      <c r="FI42" s="365">
        <v>1</v>
      </c>
      <c r="FJ42" s="30" t="s">
        <v>1406</v>
      </c>
      <c r="FK42" s="30"/>
      <c r="FL42" s="30"/>
      <c r="FM42" s="469">
        <v>16</v>
      </c>
      <c r="FN42" s="471" t="s">
        <v>264</v>
      </c>
      <c r="FO42" s="470">
        <v>0.625</v>
      </c>
      <c r="FP42" s="458"/>
      <c r="FQ42" s="458" t="s">
        <v>49</v>
      </c>
      <c r="FR42" s="458" t="s">
        <v>263</v>
      </c>
      <c r="FS42" s="469">
        <v>2</v>
      </c>
      <c r="FT42" s="458" t="s">
        <v>184</v>
      </c>
      <c r="FU42" s="471">
        <v>3</v>
      </c>
      <c r="FV42" s="458" t="s">
        <v>1407</v>
      </c>
      <c r="FW42" s="458"/>
      <c r="FX42" s="458"/>
      <c r="FY42" s="296">
        <v>16</v>
      </c>
      <c r="FZ42" s="6" t="s">
        <v>264</v>
      </c>
      <c r="GA42" s="409">
        <v>0.625</v>
      </c>
      <c r="GB42" s="6"/>
      <c r="GC42" s="6" t="s">
        <v>6</v>
      </c>
      <c r="GD42" s="6" t="s">
        <v>265</v>
      </c>
      <c r="GE42" s="296">
        <v>1</v>
      </c>
      <c r="GF42" s="6" t="s">
        <v>184</v>
      </c>
      <c r="GG42" s="298">
        <v>0</v>
      </c>
      <c r="GH42" s="6" t="s">
        <v>1406</v>
      </c>
      <c r="GI42" s="6"/>
      <c r="GJ42" s="6"/>
      <c r="GK42" s="372">
        <v>16</v>
      </c>
      <c r="GL42" s="34" t="s">
        <v>264</v>
      </c>
      <c r="GM42" s="412">
        <v>0.52083333333333337</v>
      </c>
      <c r="GN42" s="34"/>
      <c r="GO42" s="34" t="s">
        <v>16</v>
      </c>
      <c r="GP42" s="34" t="s">
        <v>265</v>
      </c>
      <c r="GQ42" s="372">
        <v>0</v>
      </c>
      <c r="GR42" s="34" t="s">
        <v>184</v>
      </c>
      <c r="GS42" s="374">
        <v>1</v>
      </c>
      <c r="GT42" s="34" t="s">
        <v>1407</v>
      </c>
      <c r="GU42" s="34"/>
      <c r="GV42" s="34"/>
      <c r="GW42" s="477">
        <v>16</v>
      </c>
      <c r="GX42" s="36" t="s">
        <v>264</v>
      </c>
      <c r="GY42" s="478">
        <v>0.625</v>
      </c>
      <c r="GZ42" s="36"/>
      <c r="HA42" s="36" t="s">
        <v>364</v>
      </c>
      <c r="HB42" s="36" t="s">
        <v>265</v>
      </c>
      <c r="HC42" s="477">
        <v>1</v>
      </c>
      <c r="HD42" s="36" t="s">
        <v>184</v>
      </c>
      <c r="HE42" s="479">
        <v>2</v>
      </c>
      <c r="HF42" s="36" t="s">
        <v>1407</v>
      </c>
      <c r="HG42" s="36"/>
      <c r="HH42" s="36"/>
      <c r="HI42" s="379">
        <v>10</v>
      </c>
      <c r="HJ42" s="38" t="s">
        <v>262</v>
      </c>
      <c r="HK42" s="415">
        <v>0.58333333333333337</v>
      </c>
      <c r="HL42" s="38"/>
      <c r="HM42" s="38" t="s">
        <v>364</v>
      </c>
      <c r="HN42" s="38" t="s">
        <v>263</v>
      </c>
      <c r="HO42" s="379">
        <v>0</v>
      </c>
      <c r="HP42" s="38" t="s">
        <v>184</v>
      </c>
      <c r="HQ42" s="381">
        <v>2</v>
      </c>
      <c r="HR42" s="38" t="s">
        <v>1407</v>
      </c>
      <c r="HS42" s="38"/>
      <c r="HT42" s="38"/>
      <c r="HU42" s="385">
        <v>8</v>
      </c>
      <c r="HV42" s="40" t="s">
        <v>850</v>
      </c>
      <c r="HW42" s="419">
        <v>0.83333333333333337</v>
      </c>
      <c r="HX42" s="40"/>
      <c r="HY42" s="40" t="s">
        <v>53</v>
      </c>
      <c r="HZ42" s="40" t="s">
        <v>263</v>
      </c>
      <c r="IA42" s="385">
        <v>0</v>
      </c>
      <c r="IB42" s="40" t="s">
        <v>184</v>
      </c>
      <c r="IC42" s="387">
        <v>1</v>
      </c>
      <c r="ID42" s="40" t="s">
        <v>1407</v>
      </c>
      <c r="IE42" s="40"/>
      <c r="IF42" s="40"/>
    </row>
    <row r="43" spans="1:252" x14ac:dyDescent="0.4">
      <c r="A43" s="296">
        <v>23</v>
      </c>
      <c r="B43" s="298" t="s">
        <v>264</v>
      </c>
      <c r="C43" s="409">
        <v>0.52083333333333337</v>
      </c>
      <c r="D43" s="6"/>
      <c r="E43" s="6" t="s">
        <v>49</v>
      </c>
      <c r="F43" s="6" t="s">
        <v>265</v>
      </c>
      <c r="G43" s="296">
        <v>3</v>
      </c>
      <c r="H43" s="6" t="s">
        <v>184</v>
      </c>
      <c r="I43" s="298">
        <v>1</v>
      </c>
      <c r="J43" s="6" t="s">
        <v>1406</v>
      </c>
      <c r="K43" s="6"/>
      <c r="L43" s="6"/>
      <c r="M43" s="306">
        <v>30</v>
      </c>
      <c r="N43" s="304" t="s">
        <v>264</v>
      </c>
      <c r="O43" s="420">
        <v>0.625</v>
      </c>
      <c r="P43" s="9"/>
      <c r="Q43" s="9" t="s">
        <v>967</v>
      </c>
      <c r="R43" s="9" t="s">
        <v>265</v>
      </c>
      <c r="S43" s="306">
        <v>2</v>
      </c>
      <c r="T43" s="9" t="s">
        <v>184</v>
      </c>
      <c r="U43" s="304">
        <v>0</v>
      </c>
      <c r="V43" s="9" t="s">
        <v>1406</v>
      </c>
      <c r="W43" s="9"/>
      <c r="X43" s="9"/>
      <c r="Y43" s="462">
        <v>16</v>
      </c>
      <c r="Z43" s="464" t="s">
        <v>264</v>
      </c>
      <c r="AA43" s="463">
        <v>0.625</v>
      </c>
      <c r="AB43" s="456"/>
      <c r="AC43" s="456" t="s">
        <v>67</v>
      </c>
      <c r="AD43" s="456" t="s">
        <v>263</v>
      </c>
      <c r="AE43" s="462">
        <v>2</v>
      </c>
      <c r="AF43" s="456" t="s">
        <v>184</v>
      </c>
      <c r="AG43" s="464">
        <v>1</v>
      </c>
      <c r="AH43" s="456" t="s">
        <v>1406</v>
      </c>
      <c r="AI43" s="456"/>
      <c r="AJ43" s="456"/>
      <c r="AK43" s="312">
        <v>20</v>
      </c>
      <c r="AL43" s="311" t="s">
        <v>267</v>
      </c>
      <c r="AM43" s="417">
        <v>0.83333333333333337</v>
      </c>
      <c r="AN43" s="11"/>
      <c r="AO43" s="11" t="s">
        <v>45</v>
      </c>
      <c r="AP43" s="11" t="s">
        <v>263</v>
      </c>
      <c r="AQ43" s="312">
        <v>0</v>
      </c>
      <c r="AR43" s="11" t="s">
        <v>184</v>
      </c>
      <c r="AS43" s="311">
        <v>3</v>
      </c>
      <c r="AT43" s="11" t="s">
        <v>1407</v>
      </c>
      <c r="AU43" s="11"/>
      <c r="AV43" s="11"/>
      <c r="AW43" s="316">
        <v>24</v>
      </c>
      <c r="AX43" s="317" t="s">
        <v>262</v>
      </c>
      <c r="AY43" s="421">
        <v>0.58333333333333337</v>
      </c>
      <c r="AZ43" s="13"/>
      <c r="BA43" s="13" t="s">
        <v>74</v>
      </c>
      <c r="BB43" s="13" t="s">
        <v>265</v>
      </c>
      <c r="BC43" s="316">
        <v>1</v>
      </c>
      <c r="BD43" s="13" t="s">
        <v>184</v>
      </c>
      <c r="BE43" s="317">
        <v>0</v>
      </c>
      <c r="BF43" s="13" t="s">
        <v>1406</v>
      </c>
      <c r="BG43" s="13"/>
      <c r="BH43" s="13"/>
      <c r="BI43" s="323">
        <v>28</v>
      </c>
      <c r="BJ43" s="325" t="s">
        <v>1435</v>
      </c>
      <c r="BK43" s="418">
        <v>0.82291666666666663</v>
      </c>
      <c r="BL43" s="15"/>
      <c r="BM43" s="15" t="s">
        <v>49</v>
      </c>
      <c r="BN43" s="15" t="s">
        <v>263</v>
      </c>
      <c r="BO43" s="323">
        <v>1</v>
      </c>
      <c r="BP43" s="15" t="s">
        <v>184</v>
      </c>
      <c r="BQ43" s="325">
        <v>1</v>
      </c>
      <c r="BR43" s="15" t="s">
        <v>1409</v>
      </c>
      <c r="BS43" s="15"/>
      <c r="BT43" s="15"/>
      <c r="BU43" s="446">
        <v>25</v>
      </c>
      <c r="BV43" s="448" t="s">
        <v>266</v>
      </c>
      <c r="BW43" s="447">
        <v>0.83333333333333337</v>
      </c>
      <c r="BX43" s="18"/>
      <c r="BY43" s="18" t="s">
        <v>818</v>
      </c>
      <c r="BZ43" s="18" t="s">
        <v>265</v>
      </c>
      <c r="CA43" s="446">
        <v>0</v>
      </c>
      <c r="CB43" s="18" t="s">
        <v>184</v>
      </c>
      <c r="CC43" s="448">
        <v>0</v>
      </c>
      <c r="CD43" s="18" t="s">
        <v>1409</v>
      </c>
      <c r="CE43" s="18"/>
      <c r="CF43" s="18"/>
      <c r="CG43" s="333" t="s">
        <v>86</v>
      </c>
      <c r="CH43" s="332"/>
      <c r="CI43" s="413"/>
      <c r="CJ43" s="19"/>
      <c r="CK43" s="19"/>
      <c r="CL43" s="19"/>
      <c r="CM43" s="330"/>
      <c r="CN43" s="19"/>
      <c r="CO43" s="332"/>
      <c r="CP43" s="19"/>
      <c r="CQ43" s="19"/>
      <c r="CR43" s="19"/>
      <c r="CS43" s="403">
        <v>25</v>
      </c>
      <c r="CT43" s="405" t="s">
        <v>266</v>
      </c>
      <c r="CU43" s="411">
        <v>0.83333333333333337</v>
      </c>
      <c r="CV43" s="390"/>
      <c r="CW43" s="390" t="s">
        <v>28</v>
      </c>
      <c r="CX43" s="390" t="s">
        <v>263</v>
      </c>
      <c r="CY43" s="403">
        <v>0</v>
      </c>
      <c r="CZ43" s="390" t="s">
        <v>184</v>
      </c>
      <c r="DA43" s="405">
        <v>0</v>
      </c>
      <c r="DB43" s="390" t="s">
        <v>1409</v>
      </c>
      <c r="DC43" s="390"/>
      <c r="DD43" s="390"/>
      <c r="DE43" s="339" t="s">
        <v>86</v>
      </c>
      <c r="DF43" s="338"/>
      <c r="DG43" s="414"/>
      <c r="DH43" s="21"/>
      <c r="DI43" s="21"/>
      <c r="DJ43" s="21"/>
      <c r="DK43" s="337"/>
      <c r="DL43" s="21"/>
      <c r="DM43" s="338"/>
      <c r="DN43" s="21"/>
      <c r="DO43" s="21"/>
      <c r="DP43" s="21"/>
      <c r="DQ43" s="343">
        <v>24</v>
      </c>
      <c r="DR43" s="345" t="s">
        <v>262</v>
      </c>
      <c r="DS43" s="410">
        <v>0.6875</v>
      </c>
      <c r="DT43" s="23"/>
      <c r="DU43" s="23" t="s">
        <v>32</v>
      </c>
      <c r="DV43" s="23" t="s">
        <v>265</v>
      </c>
      <c r="DW43" s="343">
        <v>2</v>
      </c>
      <c r="DX43" s="23" t="s">
        <v>184</v>
      </c>
      <c r="DY43" s="345">
        <v>0</v>
      </c>
      <c r="DZ43" s="23" t="s">
        <v>1406</v>
      </c>
      <c r="EA43" s="23"/>
      <c r="EB43" s="23"/>
      <c r="EC43" s="350">
        <v>23</v>
      </c>
      <c r="ED43" s="351" t="s">
        <v>264</v>
      </c>
      <c r="EE43" s="423">
        <v>0.625</v>
      </c>
      <c r="EF43" s="26"/>
      <c r="EG43" s="26" t="s">
        <v>67</v>
      </c>
      <c r="EH43" s="26" t="s">
        <v>265</v>
      </c>
      <c r="EI43" s="350">
        <v>5</v>
      </c>
      <c r="EJ43" s="26" t="s">
        <v>184</v>
      </c>
      <c r="EK43" s="351">
        <v>1</v>
      </c>
      <c r="EL43" s="26" t="s">
        <v>1406</v>
      </c>
      <c r="EM43" s="26"/>
      <c r="EN43" s="26"/>
      <c r="EO43" s="360">
        <v>19</v>
      </c>
      <c r="EP43" s="358" t="s">
        <v>268</v>
      </c>
      <c r="EQ43" s="422">
        <v>0.83333333333333337</v>
      </c>
      <c r="ER43" s="28"/>
      <c r="ES43" s="28" t="s">
        <v>41</v>
      </c>
      <c r="ET43" s="28" t="s">
        <v>263</v>
      </c>
      <c r="EU43" s="360">
        <v>0</v>
      </c>
      <c r="EV43" s="28" t="s">
        <v>184</v>
      </c>
      <c r="EW43" s="358">
        <v>4</v>
      </c>
      <c r="EX43" s="28" t="s">
        <v>1407</v>
      </c>
      <c r="EY43" s="28"/>
      <c r="EZ43" s="28"/>
      <c r="FA43" s="367">
        <v>20</v>
      </c>
      <c r="FB43" s="365" t="s">
        <v>267</v>
      </c>
      <c r="FC43" s="416">
        <v>0.82291666666666663</v>
      </c>
      <c r="FD43" s="30"/>
      <c r="FE43" s="30" t="s">
        <v>28</v>
      </c>
      <c r="FF43" s="30" t="s">
        <v>265</v>
      </c>
      <c r="FG43" s="367">
        <v>1</v>
      </c>
      <c r="FH43" s="30" t="s">
        <v>184</v>
      </c>
      <c r="FI43" s="365">
        <v>0</v>
      </c>
      <c r="FJ43" s="30" t="s">
        <v>1406</v>
      </c>
      <c r="FK43" s="30"/>
      <c r="FL43" s="30"/>
      <c r="FM43" s="469">
        <v>23</v>
      </c>
      <c r="FN43" s="471" t="s">
        <v>264</v>
      </c>
      <c r="FO43" s="470">
        <v>0.625</v>
      </c>
      <c r="FP43" s="458"/>
      <c r="FQ43" s="458" t="s">
        <v>53</v>
      </c>
      <c r="FR43" s="458" t="s">
        <v>265</v>
      </c>
      <c r="FS43" s="469">
        <v>0</v>
      </c>
      <c r="FT43" s="458" t="s">
        <v>184</v>
      </c>
      <c r="FU43" s="471">
        <v>3</v>
      </c>
      <c r="FV43" s="458" t="s">
        <v>1407</v>
      </c>
      <c r="FW43" s="458"/>
      <c r="FX43" s="458"/>
      <c r="FY43" s="296">
        <v>21</v>
      </c>
      <c r="FZ43" s="298" t="s">
        <v>1435</v>
      </c>
      <c r="GA43" s="409">
        <v>0.82291666666666663</v>
      </c>
      <c r="GB43" s="6"/>
      <c r="GC43" s="6" t="s">
        <v>20</v>
      </c>
      <c r="GD43" s="6" t="s">
        <v>263</v>
      </c>
      <c r="GE43" s="296">
        <v>0</v>
      </c>
      <c r="GF43" s="6" t="s">
        <v>184</v>
      </c>
      <c r="GG43" s="298">
        <v>2</v>
      </c>
      <c r="GH43" s="6" t="s">
        <v>1407</v>
      </c>
      <c r="GI43" s="6"/>
      <c r="GJ43" s="6"/>
      <c r="GK43" s="372">
        <v>23</v>
      </c>
      <c r="GL43" s="374" t="s">
        <v>264</v>
      </c>
      <c r="GM43" s="412">
        <v>0.72916666666666663</v>
      </c>
      <c r="GN43" s="34"/>
      <c r="GO43" s="34" t="s">
        <v>364</v>
      </c>
      <c r="GP43" s="34" t="s">
        <v>263</v>
      </c>
      <c r="GQ43" s="372">
        <v>0</v>
      </c>
      <c r="GR43" s="34" t="s">
        <v>184</v>
      </c>
      <c r="GS43" s="374">
        <v>0</v>
      </c>
      <c r="GT43" s="34" t="s">
        <v>1409</v>
      </c>
      <c r="GU43" s="34"/>
      <c r="GV43" s="34"/>
      <c r="GW43" s="477">
        <v>23</v>
      </c>
      <c r="GX43" s="479" t="s">
        <v>264</v>
      </c>
      <c r="GY43" s="478">
        <v>0.625</v>
      </c>
      <c r="GZ43" s="36"/>
      <c r="HA43" s="36" t="s">
        <v>45</v>
      </c>
      <c r="HB43" s="36" t="s">
        <v>263</v>
      </c>
      <c r="HC43" s="477">
        <v>1</v>
      </c>
      <c r="HD43" s="36" t="s">
        <v>184</v>
      </c>
      <c r="HE43" s="479">
        <v>5</v>
      </c>
      <c r="HF43" s="36" t="s">
        <v>1407</v>
      </c>
      <c r="HG43" s="36"/>
      <c r="HH43" s="36"/>
      <c r="HI43" s="379">
        <v>17</v>
      </c>
      <c r="HJ43" s="381" t="s">
        <v>262</v>
      </c>
      <c r="HK43" s="415">
        <v>0.59375</v>
      </c>
      <c r="HL43" s="38"/>
      <c r="HM43" s="38" t="s">
        <v>20</v>
      </c>
      <c r="HN43" s="38" t="s">
        <v>265</v>
      </c>
      <c r="HO43" s="379">
        <v>1</v>
      </c>
      <c r="HP43" s="38" t="s">
        <v>184</v>
      </c>
      <c r="HQ43" s="381">
        <v>1</v>
      </c>
      <c r="HR43" s="38" t="s">
        <v>1409</v>
      </c>
      <c r="HS43" s="38"/>
      <c r="HT43" s="38"/>
      <c r="HU43" s="385">
        <v>24</v>
      </c>
      <c r="HV43" s="387" t="s">
        <v>262</v>
      </c>
      <c r="HW43" s="419">
        <v>0.58333333333333337</v>
      </c>
      <c r="HX43" s="40"/>
      <c r="HY43" s="40" t="s">
        <v>20</v>
      </c>
      <c r="HZ43" s="40" t="s">
        <v>263</v>
      </c>
      <c r="IA43" s="385">
        <v>0</v>
      </c>
      <c r="IB43" s="40" t="s">
        <v>184</v>
      </c>
      <c r="IC43" s="387">
        <v>1</v>
      </c>
      <c r="ID43" s="40" t="s">
        <v>1407</v>
      </c>
      <c r="IE43" s="40"/>
      <c r="IF43" s="40"/>
    </row>
    <row r="44" spans="1:252" s="177" customFormat="1" x14ac:dyDescent="0.4">
      <c r="A44" s="299" t="s">
        <v>86</v>
      </c>
      <c r="B44" s="298"/>
      <c r="C44" s="409"/>
      <c r="D44" s="298"/>
      <c r="E44" s="298"/>
      <c r="F44" s="298"/>
      <c r="G44" s="296"/>
      <c r="H44" s="298"/>
      <c r="I44" s="298"/>
      <c r="J44" s="298"/>
      <c r="K44" s="298"/>
      <c r="L44" s="298"/>
      <c r="M44" s="307" t="s">
        <v>86</v>
      </c>
      <c r="N44" s="304"/>
      <c r="O44" s="420"/>
      <c r="P44" s="304"/>
      <c r="Q44" s="304"/>
      <c r="R44" s="304"/>
      <c r="S44" s="306"/>
      <c r="T44" s="304"/>
      <c r="U44" s="304"/>
      <c r="V44" s="304"/>
      <c r="W44" s="304"/>
      <c r="X44" s="304"/>
      <c r="Y44" s="462">
        <v>23</v>
      </c>
      <c r="Z44" s="464" t="s">
        <v>264</v>
      </c>
      <c r="AA44" s="463">
        <v>0.72916666666666663</v>
      </c>
      <c r="AB44" s="464"/>
      <c r="AC44" s="464" t="s">
        <v>64</v>
      </c>
      <c r="AD44" s="464" t="s">
        <v>265</v>
      </c>
      <c r="AE44" s="462">
        <v>0</v>
      </c>
      <c r="AF44" s="464" t="s">
        <v>184</v>
      </c>
      <c r="AG44" s="464">
        <v>0</v>
      </c>
      <c r="AH44" s="464" t="s">
        <v>1409</v>
      </c>
      <c r="AI44" s="464"/>
      <c r="AJ44" s="464"/>
      <c r="AK44" s="312">
        <v>24</v>
      </c>
      <c r="AL44" s="311" t="s">
        <v>262</v>
      </c>
      <c r="AM44" s="417">
        <v>0.58333333333333337</v>
      </c>
      <c r="AN44" s="311"/>
      <c r="AO44" s="311" t="s">
        <v>61</v>
      </c>
      <c r="AP44" s="311" t="s">
        <v>265</v>
      </c>
      <c r="AQ44" s="312">
        <v>2</v>
      </c>
      <c r="AR44" s="311" t="s">
        <v>184</v>
      </c>
      <c r="AS44" s="311">
        <v>2</v>
      </c>
      <c r="AT44" s="311" t="s">
        <v>1409</v>
      </c>
      <c r="AU44" s="311"/>
      <c r="AV44" s="311"/>
      <c r="AW44" s="316">
        <v>30</v>
      </c>
      <c r="AX44" s="317" t="s">
        <v>264</v>
      </c>
      <c r="AY44" s="421">
        <v>0.625</v>
      </c>
      <c r="AZ44" s="317"/>
      <c r="BA44" s="317" t="s">
        <v>67</v>
      </c>
      <c r="BB44" s="317" t="s">
        <v>263</v>
      </c>
      <c r="BC44" s="316">
        <v>2</v>
      </c>
      <c r="BD44" s="317" t="s">
        <v>184</v>
      </c>
      <c r="BE44" s="317">
        <v>1</v>
      </c>
      <c r="BF44" s="317" t="s">
        <v>1406</v>
      </c>
      <c r="BG44" s="317"/>
      <c r="BH44" s="317"/>
      <c r="BI44" s="326" t="s">
        <v>86</v>
      </c>
      <c r="BJ44" s="325"/>
      <c r="BK44" s="418"/>
      <c r="BL44" s="325"/>
      <c r="BM44" s="325"/>
      <c r="BN44" s="325"/>
      <c r="BO44" s="323"/>
      <c r="BP44" s="325"/>
      <c r="BQ44" s="325"/>
      <c r="BR44" s="325"/>
      <c r="BS44" s="325"/>
      <c r="BT44" s="325"/>
      <c r="BU44" s="446">
        <v>30</v>
      </c>
      <c r="BV44" s="448" t="s">
        <v>264</v>
      </c>
      <c r="BW44" s="447">
        <v>0.625</v>
      </c>
      <c r="BX44" s="448"/>
      <c r="BY44" s="448" t="s">
        <v>61</v>
      </c>
      <c r="BZ44" s="448" t="s">
        <v>263</v>
      </c>
      <c r="CA44" s="446">
        <v>2</v>
      </c>
      <c r="CB44" s="448" t="s">
        <v>184</v>
      </c>
      <c r="CC44" s="448">
        <v>1</v>
      </c>
      <c r="CD44" s="448" t="s">
        <v>1406</v>
      </c>
      <c r="CE44" s="448"/>
      <c r="CF44" s="448"/>
      <c r="CG44" s="330">
        <v>1</v>
      </c>
      <c r="CH44" s="332" t="s">
        <v>262</v>
      </c>
      <c r="CI44" s="413">
        <v>0.58333333333333337</v>
      </c>
      <c r="CJ44" s="332"/>
      <c r="CK44" s="332" t="s">
        <v>24</v>
      </c>
      <c r="CL44" s="332" t="s">
        <v>265</v>
      </c>
      <c r="CM44" s="330">
        <v>1</v>
      </c>
      <c r="CN44" s="332" t="s">
        <v>184</v>
      </c>
      <c r="CO44" s="332">
        <v>0</v>
      </c>
      <c r="CP44" s="332" t="s">
        <v>1406</v>
      </c>
      <c r="CQ44" s="332"/>
      <c r="CR44" s="332"/>
      <c r="CS44" s="403">
        <v>30</v>
      </c>
      <c r="CT44" s="405" t="s">
        <v>264</v>
      </c>
      <c r="CU44" s="411">
        <v>0.72916666666666663</v>
      </c>
      <c r="CV44" s="405"/>
      <c r="CW44" s="405" t="s">
        <v>45</v>
      </c>
      <c r="CX44" s="405" t="s">
        <v>265</v>
      </c>
      <c r="CY44" s="403">
        <v>0</v>
      </c>
      <c r="CZ44" s="405" t="s">
        <v>184</v>
      </c>
      <c r="DA44" s="405">
        <v>4</v>
      </c>
      <c r="DB44" s="405" t="s">
        <v>1407</v>
      </c>
      <c r="DC44" s="405"/>
      <c r="DD44" s="405"/>
      <c r="DE44" s="337">
        <v>1</v>
      </c>
      <c r="DF44" s="338" t="s">
        <v>262</v>
      </c>
      <c r="DG44" s="414">
        <v>0.58333333333333337</v>
      </c>
      <c r="DH44" s="338"/>
      <c r="DI44" s="338" t="s">
        <v>64</v>
      </c>
      <c r="DJ44" s="338" t="s">
        <v>263</v>
      </c>
      <c r="DK44" s="337">
        <v>1</v>
      </c>
      <c r="DL44" s="338" t="s">
        <v>184</v>
      </c>
      <c r="DM44" s="338">
        <v>3</v>
      </c>
      <c r="DN44" s="338" t="s">
        <v>1407</v>
      </c>
      <c r="DO44" s="338"/>
      <c r="DP44" s="338"/>
      <c r="DQ44" s="343">
        <v>30</v>
      </c>
      <c r="DR44" s="345" t="s">
        <v>264</v>
      </c>
      <c r="DS44" s="410">
        <v>0.52083333333333337</v>
      </c>
      <c r="DT44" s="345"/>
      <c r="DU44" s="345" t="s">
        <v>53</v>
      </c>
      <c r="DV44" s="345" t="s">
        <v>263</v>
      </c>
      <c r="DW44" s="343">
        <v>1</v>
      </c>
      <c r="DX44" s="345" t="s">
        <v>184</v>
      </c>
      <c r="DY44" s="345">
        <v>0</v>
      </c>
      <c r="DZ44" s="345" t="s">
        <v>1406</v>
      </c>
      <c r="EA44" s="345"/>
      <c r="EB44" s="345"/>
      <c r="EC44" s="350">
        <v>30</v>
      </c>
      <c r="ED44" s="351" t="s">
        <v>264</v>
      </c>
      <c r="EE44" s="423">
        <v>0.72916666666666663</v>
      </c>
      <c r="EF44" s="351"/>
      <c r="EG44" s="351" t="s">
        <v>818</v>
      </c>
      <c r="EH44" s="351" t="s">
        <v>263</v>
      </c>
      <c r="EI44" s="350">
        <v>4</v>
      </c>
      <c r="EJ44" s="351" t="s">
        <v>184</v>
      </c>
      <c r="EK44" s="351">
        <v>0</v>
      </c>
      <c r="EL44" s="351" t="s">
        <v>1406</v>
      </c>
      <c r="EM44" s="351"/>
      <c r="EN44" s="351"/>
      <c r="EO44" s="360">
        <v>23</v>
      </c>
      <c r="EP44" s="358" t="s">
        <v>264</v>
      </c>
      <c r="EQ44" s="422">
        <v>0.52083333333333337</v>
      </c>
      <c r="ER44" s="358"/>
      <c r="ES44" s="358" t="s">
        <v>6</v>
      </c>
      <c r="ET44" s="358" t="s">
        <v>263</v>
      </c>
      <c r="EU44" s="360">
        <v>1</v>
      </c>
      <c r="EV44" s="358" t="s">
        <v>184</v>
      </c>
      <c r="EW44" s="358">
        <v>3</v>
      </c>
      <c r="EX44" s="358" t="s">
        <v>1407</v>
      </c>
      <c r="EY44" s="358"/>
      <c r="EZ44" s="358"/>
      <c r="FA44" s="367">
        <v>23</v>
      </c>
      <c r="FB44" s="365" t="s">
        <v>264</v>
      </c>
      <c r="FC44" s="416">
        <v>0.625</v>
      </c>
      <c r="FD44" s="365"/>
      <c r="FE44" s="365" t="s">
        <v>967</v>
      </c>
      <c r="FF44" s="365" t="s">
        <v>263</v>
      </c>
      <c r="FG44" s="367">
        <v>3</v>
      </c>
      <c r="FH44" s="365" t="s">
        <v>184</v>
      </c>
      <c r="FI44" s="365">
        <v>0</v>
      </c>
      <c r="FJ44" s="365" t="s">
        <v>1406</v>
      </c>
      <c r="FK44" s="365"/>
      <c r="FL44" s="365"/>
      <c r="FM44" s="469">
        <v>30</v>
      </c>
      <c r="FN44" s="471" t="s">
        <v>264</v>
      </c>
      <c r="FO44" s="470">
        <v>0.625</v>
      </c>
      <c r="FP44" s="471"/>
      <c r="FQ44" s="471" t="s">
        <v>10</v>
      </c>
      <c r="FR44" s="471" t="s">
        <v>263</v>
      </c>
      <c r="FS44" s="469">
        <v>0</v>
      </c>
      <c r="FT44" s="471" t="s">
        <v>184</v>
      </c>
      <c r="FU44" s="471">
        <v>2</v>
      </c>
      <c r="FV44" s="471" t="s">
        <v>1407</v>
      </c>
      <c r="FW44" s="471"/>
      <c r="FX44" s="471"/>
      <c r="FY44" s="296">
        <v>24</v>
      </c>
      <c r="FZ44" s="298" t="s">
        <v>262</v>
      </c>
      <c r="GA44" s="409">
        <v>0.58333333333333337</v>
      </c>
      <c r="GB44" s="298"/>
      <c r="GC44" s="298" t="s">
        <v>16</v>
      </c>
      <c r="GD44" s="298" t="s">
        <v>263</v>
      </c>
      <c r="GE44" s="296">
        <v>2</v>
      </c>
      <c r="GF44" s="298" t="s">
        <v>184</v>
      </c>
      <c r="GG44" s="298">
        <v>2</v>
      </c>
      <c r="GH44" s="298" t="s">
        <v>1409</v>
      </c>
      <c r="GI44" s="298"/>
      <c r="GJ44" s="298"/>
      <c r="GK44" s="375" t="s">
        <v>86</v>
      </c>
      <c r="GL44" s="374"/>
      <c r="GM44" s="412"/>
      <c r="GN44" s="374"/>
      <c r="GO44" s="374"/>
      <c r="GP44" s="374"/>
      <c r="GQ44" s="372"/>
      <c r="GR44" s="374"/>
      <c r="GS44" s="374"/>
      <c r="GT44" s="374"/>
      <c r="GU44" s="374"/>
      <c r="GV44" s="374"/>
      <c r="GW44" s="477">
        <v>30</v>
      </c>
      <c r="GX44" s="479" t="s">
        <v>264</v>
      </c>
      <c r="GY44" s="478">
        <v>0.625</v>
      </c>
      <c r="GZ44" s="479"/>
      <c r="HA44" s="479" t="s">
        <v>20</v>
      </c>
      <c r="HB44" s="479" t="s">
        <v>265</v>
      </c>
      <c r="HC44" s="477">
        <v>1</v>
      </c>
      <c r="HD44" s="479" t="s">
        <v>184</v>
      </c>
      <c r="HE44" s="479">
        <v>2</v>
      </c>
      <c r="HF44" s="479" t="s">
        <v>1407</v>
      </c>
      <c r="HG44" s="479"/>
      <c r="HH44" s="479"/>
      <c r="HI44" s="379">
        <v>24</v>
      </c>
      <c r="HJ44" s="381" t="s">
        <v>262</v>
      </c>
      <c r="HK44" s="415">
        <v>0.58333333333333337</v>
      </c>
      <c r="HL44" s="381"/>
      <c r="HM44" s="381" t="s">
        <v>24</v>
      </c>
      <c r="HN44" s="381" t="s">
        <v>263</v>
      </c>
      <c r="HO44" s="379">
        <v>0</v>
      </c>
      <c r="HP44" s="381" t="s">
        <v>184</v>
      </c>
      <c r="HQ44" s="381">
        <v>1</v>
      </c>
      <c r="HR44" s="381" t="s">
        <v>1407</v>
      </c>
      <c r="HS44" s="381"/>
      <c r="HT44" s="381"/>
      <c r="HU44" s="385">
        <v>30</v>
      </c>
      <c r="HV44" s="387" t="s">
        <v>264</v>
      </c>
      <c r="HW44" s="419">
        <v>0.625</v>
      </c>
      <c r="HX44" s="387"/>
      <c r="HY44" s="387" t="s">
        <v>16</v>
      </c>
      <c r="HZ44" s="387" t="s">
        <v>265</v>
      </c>
      <c r="IA44" s="385">
        <v>0</v>
      </c>
      <c r="IB44" s="387" t="s">
        <v>184</v>
      </c>
      <c r="IC44" s="387">
        <v>3</v>
      </c>
      <c r="ID44" s="387" t="s">
        <v>1407</v>
      </c>
      <c r="IE44" s="387"/>
      <c r="IF44" s="387"/>
    </row>
    <row r="45" spans="1:252" x14ac:dyDescent="0.4">
      <c r="A45" s="296">
        <v>1</v>
      </c>
      <c r="B45" s="298" t="s">
        <v>262</v>
      </c>
      <c r="C45" s="409">
        <v>0.6875</v>
      </c>
      <c r="D45" s="6"/>
      <c r="E45" s="6" t="s">
        <v>70</v>
      </c>
      <c r="F45" s="6" t="s">
        <v>263</v>
      </c>
      <c r="G45" s="296">
        <v>2</v>
      </c>
      <c r="H45" s="6" t="s">
        <v>184</v>
      </c>
      <c r="I45" s="298">
        <v>1</v>
      </c>
      <c r="J45" s="6" t="s">
        <v>1406</v>
      </c>
      <c r="K45" s="6"/>
      <c r="L45" s="6"/>
      <c r="M45" s="306">
        <v>7</v>
      </c>
      <c r="N45" s="304" t="s">
        <v>264</v>
      </c>
      <c r="O45" s="420">
        <v>0.625</v>
      </c>
      <c r="P45" s="9"/>
      <c r="Q45" s="9" t="s">
        <v>20</v>
      </c>
      <c r="R45" s="9" t="s">
        <v>263</v>
      </c>
      <c r="S45" s="306">
        <v>3</v>
      </c>
      <c r="T45" s="9" t="s">
        <v>184</v>
      </c>
      <c r="U45" s="304">
        <v>1</v>
      </c>
      <c r="V45" s="9" t="s">
        <v>1406</v>
      </c>
      <c r="W45" s="9"/>
      <c r="X45" s="9"/>
      <c r="Y45" s="465" t="s">
        <v>86</v>
      </c>
      <c r="Z45" s="464"/>
      <c r="AA45" s="463"/>
      <c r="AB45" s="456"/>
      <c r="AC45" s="456"/>
      <c r="AD45" s="456"/>
      <c r="AE45" s="462"/>
      <c r="AF45" s="456"/>
      <c r="AG45" s="464"/>
      <c r="AH45" s="456"/>
      <c r="AI45" s="456"/>
      <c r="AJ45" s="456"/>
      <c r="AK45" s="312">
        <v>30</v>
      </c>
      <c r="AL45" s="311" t="s">
        <v>264</v>
      </c>
      <c r="AM45" s="417">
        <v>0.625</v>
      </c>
      <c r="AN45" s="11"/>
      <c r="AO45" s="11" t="s">
        <v>74</v>
      </c>
      <c r="AP45" s="11" t="s">
        <v>263</v>
      </c>
      <c r="AQ45" s="312">
        <v>3</v>
      </c>
      <c r="AR45" s="11" t="s">
        <v>184</v>
      </c>
      <c r="AS45" s="311">
        <v>0</v>
      </c>
      <c r="AT45" s="11" t="s">
        <v>1406</v>
      </c>
      <c r="AU45" s="11"/>
      <c r="AV45" s="11"/>
      <c r="AW45" s="319" t="s">
        <v>86</v>
      </c>
      <c r="AX45" s="317"/>
      <c r="AY45" s="421"/>
      <c r="AZ45" s="13"/>
      <c r="BA45" s="13"/>
      <c r="BB45" s="13"/>
      <c r="BC45" s="316"/>
      <c r="BD45" s="13"/>
      <c r="BE45" s="317"/>
      <c r="BF45" s="13"/>
      <c r="BG45" s="13"/>
      <c r="BH45" s="13"/>
      <c r="BI45" s="323">
        <v>1</v>
      </c>
      <c r="BJ45" s="325" t="s">
        <v>262</v>
      </c>
      <c r="BK45" s="418">
        <v>0.58333333333333337</v>
      </c>
      <c r="BL45" s="15"/>
      <c r="BM45" s="15" t="s">
        <v>32</v>
      </c>
      <c r="BN45" s="15" t="s">
        <v>263</v>
      </c>
      <c r="BO45" s="323">
        <v>0</v>
      </c>
      <c r="BP45" s="15" t="s">
        <v>184</v>
      </c>
      <c r="BQ45" s="325">
        <v>1</v>
      </c>
      <c r="BR45" s="15" t="s">
        <v>1407</v>
      </c>
      <c r="BS45" s="15"/>
      <c r="BT45" s="15"/>
      <c r="BU45" s="449" t="s">
        <v>86</v>
      </c>
      <c r="BV45" s="448"/>
      <c r="BW45" s="447"/>
      <c r="BX45" s="18"/>
      <c r="BY45" s="18"/>
      <c r="BZ45" s="18"/>
      <c r="CA45" s="446"/>
      <c r="CB45" s="18"/>
      <c r="CC45" s="448"/>
      <c r="CD45" s="18"/>
      <c r="CE45" s="18"/>
      <c r="CF45" s="18"/>
      <c r="CG45" s="330">
        <v>8</v>
      </c>
      <c r="CH45" s="332" t="s">
        <v>262</v>
      </c>
      <c r="CI45" s="413">
        <v>0.58333333333333337</v>
      </c>
      <c r="CJ45" s="19"/>
      <c r="CK45" s="19" t="s">
        <v>36</v>
      </c>
      <c r="CL45" s="19" t="s">
        <v>263</v>
      </c>
      <c r="CM45" s="330">
        <v>2</v>
      </c>
      <c r="CN45" s="19" t="s">
        <v>184</v>
      </c>
      <c r="CO45" s="332">
        <v>1</v>
      </c>
      <c r="CP45" s="19" t="s">
        <v>1406</v>
      </c>
      <c r="CQ45" s="19"/>
      <c r="CR45" s="19"/>
      <c r="CS45" s="406" t="s">
        <v>86</v>
      </c>
      <c r="CT45" s="405"/>
      <c r="CU45" s="411"/>
      <c r="CV45" s="390"/>
      <c r="CW45" s="390"/>
      <c r="CX45" s="390"/>
      <c r="CY45" s="403"/>
      <c r="CZ45" s="390"/>
      <c r="DA45" s="405"/>
      <c r="DB45" s="390"/>
      <c r="DC45" s="390"/>
      <c r="DD45" s="390"/>
      <c r="DE45" s="337">
        <v>8</v>
      </c>
      <c r="DF45" s="338" t="s">
        <v>262</v>
      </c>
      <c r="DG45" s="414">
        <v>0.58333333333333337</v>
      </c>
      <c r="DH45" s="21"/>
      <c r="DI45" s="21" t="s">
        <v>32</v>
      </c>
      <c r="DJ45" s="21" t="s">
        <v>265</v>
      </c>
      <c r="DK45" s="337">
        <v>1</v>
      </c>
      <c r="DL45" s="21" t="s">
        <v>184</v>
      </c>
      <c r="DM45" s="338">
        <v>2</v>
      </c>
      <c r="DN45" s="21" t="s">
        <v>1407</v>
      </c>
      <c r="DO45" s="21"/>
      <c r="DP45" s="21"/>
      <c r="DQ45" s="346" t="s">
        <v>86</v>
      </c>
      <c r="DR45" s="345"/>
      <c r="DS45" s="410"/>
      <c r="DT45" s="23"/>
      <c r="DU45" s="23"/>
      <c r="DV45" s="23"/>
      <c r="DW45" s="343"/>
      <c r="DX45" s="23"/>
      <c r="DY45" s="345"/>
      <c r="DZ45" s="23"/>
      <c r="EA45" s="23"/>
      <c r="EB45" s="23"/>
      <c r="EC45" s="353" t="s">
        <v>86</v>
      </c>
      <c r="ED45" s="351"/>
      <c r="EE45" s="423"/>
      <c r="EF45" s="26"/>
      <c r="EG45" s="26"/>
      <c r="EH45" s="26"/>
      <c r="EI45" s="350"/>
      <c r="EJ45" s="26"/>
      <c r="EK45" s="351"/>
      <c r="EL45" s="26"/>
      <c r="EM45" s="26"/>
      <c r="EN45" s="26"/>
      <c r="EO45" s="360">
        <v>28</v>
      </c>
      <c r="EP45" s="358" t="s">
        <v>1435</v>
      </c>
      <c r="EQ45" s="422">
        <v>0.82291666666666663</v>
      </c>
      <c r="ER45" s="28"/>
      <c r="ES45" s="28" t="s">
        <v>24</v>
      </c>
      <c r="ET45" s="28" t="s">
        <v>265</v>
      </c>
      <c r="EU45" s="360">
        <v>1</v>
      </c>
      <c r="EV45" s="28" t="s">
        <v>184</v>
      </c>
      <c r="EW45" s="358">
        <v>1</v>
      </c>
      <c r="EX45" s="28" t="s">
        <v>1409</v>
      </c>
      <c r="EY45" s="28"/>
      <c r="EZ45" s="28"/>
      <c r="FA45" s="367">
        <v>30</v>
      </c>
      <c r="FB45" s="365" t="s">
        <v>264</v>
      </c>
      <c r="FC45" s="416">
        <v>0.52083333333333337</v>
      </c>
      <c r="FD45" s="30"/>
      <c r="FE45" s="30" t="s">
        <v>41</v>
      </c>
      <c r="FF45" s="30" t="s">
        <v>265</v>
      </c>
      <c r="FG45" s="367">
        <v>0</v>
      </c>
      <c r="FH45" s="30" t="s">
        <v>184</v>
      </c>
      <c r="FI45" s="365">
        <v>1</v>
      </c>
      <c r="FJ45" s="30" t="s">
        <v>1407</v>
      </c>
      <c r="FK45" s="30"/>
      <c r="FL45" s="30"/>
      <c r="FM45" s="472" t="s">
        <v>86</v>
      </c>
      <c r="FN45" s="471"/>
      <c r="FO45" s="470"/>
      <c r="FP45" s="458"/>
      <c r="FQ45" s="458"/>
      <c r="FR45" s="458"/>
      <c r="FS45" s="469"/>
      <c r="FT45" s="458"/>
      <c r="FU45" s="471"/>
      <c r="FV45" s="458"/>
      <c r="FW45" s="458"/>
      <c r="FX45" s="458"/>
      <c r="FY45" s="296">
        <v>30</v>
      </c>
      <c r="FZ45" s="298" t="s">
        <v>264</v>
      </c>
      <c r="GA45" s="409">
        <v>0.625</v>
      </c>
      <c r="GB45" s="6"/>
      <c r="GC45" s="6" t="s">
        <v>28</v>
      </c>
      <c r="GD45" s="6" t="s">
        <v>265</v>
      </c>
      <c r="GE45" s="296">
        <v>1</v>
      </c>
      <c r="GF45" s="6" t="s">
        <v>184</v>
      </c>
      <c r="GG45" s="298">
        <v>2</v>
      </c>
      <c r="GH45" s="6" t="s">
        <v>1407</v>
      </c>
      <c r="GI45" s="6"/>
      <c r="GJ45" s="6"/>
      <c r="GK45" s="372">
        <v>1</v>
      </c>
      <c r="GL45" s="374" t="s">
        <v>262</v>
      </c>
      <c r="GM45" s="412">
        <v>0.58333333333333337</v>
      </c>
      <c r="GN45" s="34"/>
      <c r="GO45" s="34" t="s">
        <v>36</v>
      </c>
      <c r="GP45" s="34" t="s">
        <v>265</v>
      </c>
      <c r="GQ45" s="372">
        <v>3</v>
      </c>
      <c r="GR45" s="34" t="s">
        <v>184</v>
      </c>
      <c r="GS45" s="374">
        <v>1</v>
      </c>
      <c r="GT45" s="34" t="s">
        <v>1406</v>
      </c>
      <c r="GU45" s="34"/>
      <c r="GV45" s="34"/>
      <c r="GW45" s="480" t="s">
        <v>86</v>
      </c>
      <c r="GX45" s="479"/>
      <c r="GY45" s="478"/>
      <c r="GZ45" s="36"/>
      <c r="HA45" s="36"/>
      <c r="HB45" s="36"/>
      <c r="HC45" s="477"/>
      <c r="HD45" s="36"/>
      <c r="HE45" s="479"/>
      <c r="HF45" s="36"/>
      <c r="HG45" s="36"/>
      <c r="HH45" s="36"/>
      <c r="HI45" s="382" t="s">
        <v>86</v>
      </c>
      <c r="HJ45" s="381"/>
      <c r="HK45" s="415"/>
      <c r="HL45" s="38"/>
      <c r="HM45" s="38"/>
      <c r="HN45" s="38"/>
      <c r="HO45" s="379"/>
      <c r="HP45" s="38"/>
      <c r="HQ45" s="381"/>
      <c r="HR45" s="38"/>
      <c r="HS45" s="38"/>
      <c r="HT45" s="38"/>
      <c r="HU45" s="388" t="s">
        <v>86</v>
      </c>
      <c r="HV45" s="387"/>
      <c r="HW45" s="419"/>
      <c r="HX45" s="40"/>
      <c r="HY45" s="40"/>
      <c r="HZ45" s="40"/>
      <c r="IA45" s="385"/>
      <c r="IB45" s="40"/>
      <c r="IC45" s="387"/>
      <c r="ID45" s="40"/>
      <c r="IE45" s="40"/>
      <c r="IF45" s="40"/>
    </row>
    <row r="46" spans="1:252" x14ac:dyDescent="0.4">
      <c r="A46" s="296">
        <v>8</v>
      </c>
      <c r="B46" s="298" t="s">
        <v>262</v>
      </c>
      <c r="C46" s="409">
        <v>0.58333333333333337</v>
      </c>
      <c r="D46" s="6"/>
      <c r="E46" s="6" t="s">
        <v>818</v>
      </c>
      <c r="F46" s="6" t="s">
        <v>265</v>
      </c>
      <c r="G46" s="296">
        <v>2</v>
      </c>
      <c r="H46" s="6" t="s">
        <v>184</v>
      </c>
      <c r="I46" s="298">
        <v>1</v>
      </c>
      <c r="J46" s="6" t="s">
        <v>1406</v>
      </c>
      <c r="K46" s="6"/>
      <c r="L46" s="6"/>
      <c r="M46" s="306">
        <v>10</v>
      </c>
      <c r="N46" s="304" t="s">
        <v>268</v>
      </c>
      <c r="O46" s="420">
        <v>0.83333333333333337</v>
      </c>
      <c r="P46" s="9"/>
      <c r="Q46" s="9" t="s">
        <v>41</v>
      </c>
      <c r="R46" s="9" t="s">
        <v>265</v>
      </c>
      <c r="S46" s="306">
        <v>1</v>
      </c>
      <c r="T46" s="9" t="s">
        <v>184</v>
      </c>
      <c r="U46" s="304">
        <v>2</v>
      </c>
      <c r="V46" s="9" t="s">
        <v>1407</v>
      </c>
      <c r="W46" s="9"/>
      <c r="X46" s="9"/>
      <c r="Y46" s="462">
        <v>2</v>
      </c>
      <c r="Z46" s="464" t="s">
        <v>266</v>
      </c>
      <c r="AA46" s="463">
        <v>0.83333333333333337</v>
      </c>
      <c r="AB46" s="456"/>
      <c r="AC46" s="456" t="s">
        <v>49</v>
      </c>
      <c r="AD46" s="456" t="s">
        <v>263</v>
      </c>
      <c r="AE46" s="462">
        <v>0</v>
      </c>
      <c r="AF46" s="456" t="s">
        <v>184</v>
      </c>
      <c r="AG46" s="464">
        <v>3</v>
      </c>
      <c r="AH46" s="456" t="s">
        <v>1407</v>
      </c>
      <c r="AI46" s="456"/>
      <c r="AJ46" s="456"/>
      <c r="AK46" s="313" t="s">
        <v>86</v>
      </c>
      <c r="AL46" s="311"/>
      <c r="AM46" s="417"/>
      <c r="AN46" s="11"/>
      <c r="AO46" s="11"/>
      <c r="AP46" s="11"/>
      <c r="AQ46" s="312"/>
      <c r="AR46" s="11"/>
      <c r="AS46" s="311"/>
      <c r="AT46" s="11"/>
      <c r="AU46" s="11"/>
      <c r="AV46" s="11"/>
      <c r="AW46" s="316">
        <v>7</v>
      </c>
      <c r="AX46" s="317" t="s">
        <v>264</v>
      </c>
      <c r="AY46" s="421">
        <v>0.625</v>
      </c>
      <c r="AZ46" s="13"/>
      <c r="BA46" s="13" t="s">
        <v>10</v>
      </c>
      <c r="BB46" s="13" t="s">
        <v>265</v>
      </c>
      <c r="BC46" s="316">
        <v>1</v>
      </c>
      <c r="BD46" s="13" t="s">
        <v>184</v>
      </c>
      <c r="BE46" s="317">
        <v>3</v>
      </c>
      <c r="BF46" s="13" t="s">
        <v>1407</v>
      </c>
      <c r="BG46" s="13"/>
      <c r="BH46" s="13"/>
      <c r="BI46" s="323">
        <v>7</v>
      </c>
      <c r="BJ46" s="325" t="s">
        <v>264</v>
      </c>
      <c r="BK46" s="418">
        <v>0.625</v>
      </c>
      <c r="BL46" s="15"/>
      <c r="BM46" s="15" t="s">
        <v>74</v>
      </c>
      <c r="BN46" s="15" t="s">
        <v>265</v>
      </c>
      <c r="BO46" s="323">
        <v>2</v>
      </c>
      <c r="BP46" s="15" t="s">
        <v>184</v>
      </c>
      <c r="BQ46" s="325">
        <v>2</v>
      </c>
      <c r="BR46" s="15" t="s">
        <v>1409</v>
      </c>
      <c r="BS46" s="15"/>
      <c r="BT46" s="15"/>
      <c r="BU46" s="446">
        <v>7</v>
      </c>
      <c r="BV46" s="448" t="s">
        <v>264</v>
      </c>
      <c r="BW46" s="447">
        <v>0.625</v>
      </c>
      <c r="BX46" s="18"/>
      <c r="BY46" s="18" t="s">
        <v>67</v>
      </c>
      <c r="BZ46" s="18" t="s">
        <v>265</v>
      </c>
      <c r="CA46" s="446">
        <v>1</v>
      </c>
      <c r="CB46" s="18" t="s">
        <v>184</v>
      </c>
      <c r="CC46" s="448">
        <v>0</v>
      </c>
      <c r="CD46" s="18" t="s">
        <v>1406</v>
      </c>
      <c r="CE46" s="18"/>
      <c r="CF46" s="18"/>
      <c r="CG46" s="330">
        <v>11</v>
      </c>
      <c r="CH46" s="332" t="s">
        <v>267</v>
      </c>
      <c r="CI46" s="413">
        <v>0.82291666666666663</v>
      </c>
      <c r="CJ46" s="19"/>
      <c r="CK46" s="19" t="s">
        <v>67</v>
      </c>
      <c r="CL46" s="19" t="s">
        <v>263</v>
      </c>
      <c r="CM46" s="330">
        <v>0</v>
      </c>
      <c r="CN46" s="19" t="s">
        <v>184</v>
      </c>
      <c r="CO46" s="332">
        <v>0</v>
      </c>
      <c r="CP46" s="19" t="s">
        <v>1409</v>
      </c>
      <c r="CQ46" s="19"/>
      <c r="CR46" s="19"/>
      <c r="CS46" s="403">
        <v>8</v>
      </c>
      <c r="CT46" s="405" t="s">
        <v>262</v>
      </c>
      <c r="CU46" s="411">
        <v>0.58333333333333337</v>
      </c>
      <c r="CV46" s="390"/>
      <c r="CW46" s="390" t="s">
        <v>6</v>
      </c>
      <c r="CX46" s="390" t="s">
        <v>263</v>
      </c>
      <c r="CY46" s="403">
        <v>1</v>
      </c>
      <c r="CZ46" s="390" t="s">
        <v>184</v>
      </c>
      <c r="DA46" s="405">
        <v>2</v>
      </c>
      <c r="DB46" s="390" t="s">
        <v>1407</v>
      </c>
      <c r="DC46" s="390"/>
      <c r="DD46" s="390"/>
      <c r="DE46" s="337">
        <v>11</v>
      </c>
      <c r="DF46" s="338" t="s">
        <v>267</v>
      </c>
      <c r="DG46" s="414">
        <v>0.82291666666666663</v>
      </c>
      <c r="DH46" s="21"/>
      <c r="DI46" s="21" t="s">
        <v>967</v>
      </c>
      <c r="DJ46" s="21" t="s">
        <v>265</v>
      </c>
      <c r="DK46" s="337">
        <v>3</v>
      </c>
      <c r="DL46" s="21" t="s">
        <v>184</v>
      </c>
      <c r="DM46" s="338">
        <v>0</v>
      </c>
      <c r="DN46" s="21" t="s">
        <v>1406</v>
      </c>
      <c r="DO46" s="21"/>
      <c r="DP46" s="21"/>
      <c r="DQ46" s="343">
        <v>7</v>
      </c>
      <c r="DR46" s="345" t="s">
        <v>264</v>
      </c>
      <c r="DS46" s="410">
        <v>0.82291666666666663</v>
      </c>
      <c r="DT46" s="23"/>
      <c r="DU46" s="23" t="s">
        <v>64</v>
      </c>
      <c r="DV46" s="23" t="s">
        <v>265</v>
      </c>
      <c r="DW46" s="343">
        <v>1</v>
      </c>
      <c r="DX46" s="23" t="s">
        <v>184</v>
      </c>
      <c r="DY46" s="345">
        <v>1</v>
      </c>
      <c r="DZ46" s="23" t="s">
        <v>1409</v>
      </c>
      <c r="EA46" s="23"/>
      <c r="EB46" s="23"/>
      <c r="EC46" s="350">
        <v>8</v>
      </c>
      <c r="ED46" s="351" t="s">
        <v>262</v>
      </c>
      <c r="EE46" s="423">
        <v>0.6875</v>
      </c>
      <c r="EF46" s="26"/>
      <c r="EG46" s="26" t="s">
        <v>53</v>
      </c>
      <c r="EH46" s="26" t="s">
        <v>265</v>
      </c>
      <c r="EI46" s="350">
        <v>5</v>
      </c>
      <c r="EJ46" s="26" t="s">
        <v>184</v>
      </c>
      <c r="EK46" s="351">
        <v>0</v>
      </c>
      <c r="EL46" s="26" t="s">
        <v>1406</v>
      </c>
      <c r="EM46" s="26"/>
      <c r="EN46" s="26"/>
      <c r="EO46" s="361" t="s">
        <v>86</v>
      </c>
      <c r="EP46" s="358"/>
      <c r="EQ46" s="422"/>
      <c r="ER46" s="28"/>
      <c r="ES46" s="28"/>
      <c r="ET46" s="28"/>
      <c r="EU46" s="360"/>
      <c r="EV46" s="28"/>
      <c r="EW46" s="358"/>
      <c r="EX46" s="28"/>
      <c r="EY46" s="28"/>
      <c r="EZ46" s="28"/>
      <c r="FA46" s="368" t="s">
        <v>86</v>
      </c>
      <c r="FB46" s="365"/>
      <c r="FC46" s="416"/>
      <c r="FD46" s="30"/>
      <c r="FE46" s="30"/>
      <c r="FF46" s="30"/>
      <c r="FG46" s="367"/>
      <c r="FH46" s="30"/>
      <c r="FI46" s="365"/>
      <c r="FJ46" s="30"/>
      <c r="FK46" s="30"/>
      <c r="FL46" s="30"/>
      <c r="FM46" s="469">
        <v>8</v>
      </c>
      <c r="FN46" s="471" t="s">
        <v>262</v>
      </c>
      <c r="FO46" s="470">
        <v>0.58333333333333337</v>
      </c>
      <c r="FP46" s="458"/>
      <c r="FQ46" s="458" t="s">
        <v>70</v>
      </c>
      <c r="FR46" s="458" t="s">
        <v>265</v>
      </c>
      <c r="FS46" s="469">
        <v>0</v>
      </c>
      <c r="FT46" s="458" t="s">
        <v>184</v>
      </c>
      <c r="FU46" s="471">
        <v>4</v>
      </c>
      <c r="FV46" s="458" t="s">
        <v>1407</v>
      </c>
      <c r="FW46" s="458"/>
      <c r="FX46" s="458"/>
      <c r="FY46" s="299" t="s">
        <v>86</v>
      </c>
      <c r="FZ46" s="298"/>
      <c r="GA46" s="409"/>
      <c r="GB46" s="6"/>
      <c r="GC46" s="6"/>
      <c r="GD46" s="6"/>
      <c r="GE46" s="296"/>
      <c r="GF46" s="6"/>
      <c r="GG46" s="298"/>
      <c r="GH46" s="6"/>
      <c r="GI46" s="6"/>
      <c r="GJ46" s="6"/>
      <c r="GK46" s="372">
        <v>7</v>
      </c>
      <c r="GL46" s="374" t="s">
        <v>264</v>
      </c>
      <c r="GM46" s="412">
        <v>0.82291666666666663</v>
      </c>
      <c r="GN46" s="34"/>
      <c r="GO46" s="34" t="s">
        <v>41</v>
      </c>
      <c r="GP46" s="34" t="s">
        <v>263</v>
      </c>
      <c r="GQ46" s="372">
        <v>1</v>
      </c>
      <c r="GR46" s="34" t="s">
        <v>184</v>
      </c>
      <c r="GS46" s="374">
        <v>1</v>
      </c>
      <c r="GT46" s="34" t="s">
        <v>1409</v>
      </c>
      <c r="GU46" s="34"/>
      <c r="GV46" s="34"/>
      <c r="GW46" s="477">
        <v>7</v>
      </c>
      <c r="GX46" s="479" t="s">
        <v>264</v>
      </c>
      <c r="GY46" s="478">
        <v>0.625</v>
      </c>
      <c r="GZ46" s="36"/>
      <c r="HA46" s="36" t="s">
        <v>28</v>
      </c>
      <c r="HB46" s="36" t="s">
        <v>263</v>
      </c>
      <c r="HC46" s="477">
        <v>0</v>
      </c>
      <c r="HD46" s="36" t="s">
        <v>184</v>
      </c>
      <c r="HE46" s="479">
        <v>1</v>
      </c>
      <c r="HF46" s="36" t="s">
        <v>1407</v>
      </c>
      <c r="HG46" s="36"/>
      <c r="HH46" s="36"/>
      <c r="HI46" s="379">
        <v>1</v>
      </c>
      <c r="HJ46" s="381" t="s">
        <v>262</v>
      </c>
      <c r="HK46" s="415">
        <v>0.6875</v>
      </c>
      <c r="HL46" s="38"/>
      <c r="HM46" s="38" t="s">
        <v>6</v>
      </c>
      <c r="HN46" s="38" t="s">
        <v>265</v>
      </c>
      <c r="HO46" s="379">
        <v>1</v>
      </c>
      <c r="HP46" s="38" t="s">
        <v>184</v>
      </c>
      <c r="HQ46" s="381">
        <v>2</v>
      </c>
      <c r="HR46" s="38" t="s">
        <v>1407</v>
      </c>
      <c r="HS46" s="38"/>
      <c r="HT46" s="38"/>
      <c r="HU46" s="385">
        <v>7</v>
      </c>
      <c r="HV46" s="387" t="s">
        <v>264</v>
      </c>
      <c r="HW46" s="419">
        <v>0.625</v>
      </c>
      <c r="HX46" s="40"/>
      <c r="HY46" s="40" t="s">
        <v>24</v>
      </c>
      <c r="HZ46" s="40" t="s">
        <v>263</v>
      </c>
      <c r="IA46" s="385">
        <v>2</v>
      </c>
      <c r="IB46" s="40" t="s">
        <v>184</v>
      </c>
      <c r="IC46" s="387">
        <v>2</v>
      </c>
      <c r="ID46" s="40" t="s">
        <v>1409</v>
      </c>
      <c r="IE46" s="40"/>
      <c r="IF46" s="40"/>
    </row>
    <row r="47" spans="1:252" x14ac:dyDescent="0.4">
      <c r="A47" s="296">
        <v>12</v>
      </c>
      <c r="B47" s="298" t="s">
        <v>1435</v>
      </c>
      <c r="C47" s="409">
        <v>0.82291666666666663</v>
      </c>
      <c r="D47" s="6"/>
      <c r="E47" s="6" t="s">
        <v>64</v>
      </c>
      <c r="F47" s="6" t="s">
        <v>263</v>
      </c>
      <c r="G47" s="296">
        <v>0</v>
      </c>
      <c r="H47" s="6" t="s">
        <v>184</v>
      </c>
      <c r="I47" s="298">
        <v>3</v>
      </c>
      <c r="J47" s="6" t="s">
        <v>1407</v>
      </c>
      <c r="K47" s="6"/>
      <c r="L47" s="6"/>
      <c r="M47" s="306">
        <v>15</v>
      </c>
      <c r="N47" s="304" t="s">
        <v>262</v>
      </c>
      <c r="O47" s="420">
        <v>0.58333333333333337</v>
      </c>
      <c r="P47" s="9"/>
      <c r="Q47" s="9" t="s">
        <v>28</v>
      </c>
      <c r="R47" s="9" t="s">
        <v>265</v>
      </c>
      <c r="S47" s="306">
        <v>1</v>
      </c>
      <c r="T47" s="9" t="s">
        <v>184</v>
      </c>
      <c r="U47" s="304">
        <v>1</v>
      </c>
      <c r="V47" s="9" t="s">
        <v>1409</v>
      </c>
      <c r="W47" s="9"/>
      <c r="X47" s="9"/>
      <c r="Y47" s="462">
        <v>7</v>
      </c>
      <c r="Z47" s="464" t="s">
        <v>264</v>
      </c>
      <c r="AA47" s="463">
        <v>0.625</v>
      </c>
      <c r="AB47" s="456"/>
      <c r="AC47" s="456" t="s">
        <v>61</v>
      </c>
      <c r="AD47" s="456" t="s">
        <v>265</v>
      </c>
      <c r="AE47" s="462">
        <v>3</v>
      </c>
      <c r="AF47" s="456" t="s">
        <v>184</v>
      </c>
      <c r="AG47" s="464">
        <v>0</v>
      </c>
      <c r="AH47" s="456" t="s">
        <v>1406</v>
      </c>
      <c r="AI47" s="456"/>
      <c r="AJ47" s="456"/>
      <c r="AK47" s="312">
        <v>7</v>
      </c>
      <c r="AL47" s="311" t="s">
        <v>264</v>
      </c>
      <c r="AM47" s="417">
        <v>0.72916666666666663</v>
      </c>
      <c r="AN47" s="11"/>
      <c r="AO47" s="11" t="s">
        <v>49</v>
      </c>
      <c r="AP47" s="11" t="s">
        <v>265</v>
      </c>
      <c r="AQ47" s="312">
        <v>4</v>
      </c>
      <c r="AR47" s="11" t="s">
        <v>184</v>
      </c>
      <c r="AS47" s="311">
        <v>0</v>
      </c>
      <c r="AT47" s="11" t="s">
        <v>1406</v>
      </c>
      <c r="AU47" s="11"/>
      <c r="AV47" s="11"/>
      <c r="AW47" s="316">
        <v>15</v>
      </c>
      <c r="AX47" s="317" t="s">
        <v>262</v>
      </c>
      <c r="AY47" s="421">
        <v>0.5</v>
      </c>
      <c r="AZ47" s="13"/>
      <c r="BA47" s="13" t="s">
        <v>64</v>
      </c>
      <c r="BB47" s="13" t="s">
        <v>263</v>
      </c>
      <c r="BC47" s="316">
        <v>0</v>
      </c>
      <c r="BD47" s="13" t="s">
        <v>184</v>
      </c>
      <c r="BE47" s="317">
        <v>1</v>
      </c>
      <c r="BF47" s="13" t="s">
        <v>1407</v>
      </c>
      <c r="BG47" s="13"/>
      <c r="BH47" s="13"/>
      <c r="BI47" s="323">
        <v>11</v>
      </c>
      <c r="BJ47" s="325" t="s">
        <v>267</v>
      </c>
      <c r="BK47" s="418">
        <v>0.8125</v>
      </c>
      <c r="BL47" s="15"/>
      <c r="BM47" s="15" t="s">
        <v>818</v>
      </c>
      <c r="BN47" s="15" t="s">
        <v>263</v>
      </c>
      <c r="BO47" s="323">
        <v>3</v>
      </c>
      <c r="BP47" s="15" t="s">
        <v>184</v>
      </c>
      <c r="BQ47" s="325">
        <v>0</v>
      </c>
      <c r="BR47" s="15" t="s">
        <v>1406</v>
      </c>
      <c r="BS47" s="15"/>
      <c r="BT47" s="15"/>
      <c r="BU47" s="446">
        <v>15</v>
      </c>
      <c r="BV47" s="448" t="s">
        <v>262</v>
      </c>
      <c r="BW47" s="447">
        <v>0.58333333333333337</v>
      </c>
      <c r="BX47" s="18"/>
      <c r="BY47" s="18" t="s">
        <v>10</v>
      </c>
      <c r="BZ47" s="18" t="s">
        <v>263</v>
      </c>
      <c r="CA47" s="446">
        <v>1</v>
      </c>
      <c r="CB47" s="18" t="s">
        <v>184</v>
      </c>
      <c r="CC47" s="448">
        <v>1</v>
      </c>
      <c r="CD47" s="18" t="s">
        <v>1409</v>
      </c>
      <c r="CE47" s="18"/>
      <c r="CF47" s="18"/>
      <c r="CG47" s="330">
        <v>15</v>
      </c>
      <c r="CH47" s="332" t="s">
        <v>262</v>
      </c>
      <c r="CI47" s="413">
        <v>0.6875</v>
      </c>
      <c r="CJ47" s="19"/>
      <c r="CK47" s="19" t="s">
        <v>364</v>
      </c>
      <c r="CL47" s="19" t="s">
        <v>265</v>
      </c>
      <c r="CM47" s="330">
        <v>2</v>
      </c>
      <c r="CN47" s="19" t="s">
        <v>184</v>
      </c>
      <c r="CO47" s="332">
        <v>3</v>
      </c>
      <c r="CP47" s="19" t="s">
        <v>1407</v>
      </c>
      <c r="CQ47" s="19"/>
      <c r="CR47" s="19"/>
      <c r="CS47" s="403">
        <v>11</v>
      </c>
      <c r="CT47" s="405" t="s">
        <v>267</v>
      </c>
      <c r="CU47" s="411">
        <v>0.8125</v>
      </c>
      <c r="CV47" s="390"/>
      <c r="CW47" s="390" t="s">
        <v>24</v>
      </c>
      <c r="CX47" s="390" t="s">
        <v>265</v>
      </c>
      <c r="CY47" s="403">
        <v>0</v>
      </c>
      <c r="CZ47" s="390" t="s">
        <v>184</v>
      </c>
      <c r="DA47" s="405">
        <v>3</v>
      </c>
      <c r="DB47" s="390" t="s">
        <v>1407</v>
      </c>
      <c r="DC47" s="390"/>
      <c r="DD47" s="390"/>
      <c r="DE47" s="337">
        <v>15</v>
      </c>
      <c r="DF47" s="338" t="s">
        <v>262</v>
      </c>
      <c r="DG47" s="414">
        <v>0.58333333333333337</v>
      </c>
      <c r="DH47" s="21"/>
      <c r="DI47" s="21" t="s">
        <v>67</v>
      </c>
      <c r="DJ47" s="21" t="s">
        <v>263</v>
      </c>
      <c r="DK47" s="337">
        <v>5</v>
      </c>
      <c r="DL47" s="21" t="s">
        <v>184</v>
      </c>
      <c r="DM47" s="338">
        <v>1</v>
      </c>
      <c r="DN47" s="21" t="s">
        <v>1406</v>
      </c>
      <c r="DO47" s="21"/>
      <c r="DP47" s="21"/>
      <c r="DQ47" s="343">
        <v>10</v>
      </c>
      <c r="DR47" s="345" t="s">
        <v>268</v>
      </c>
      <c r="DS47" s="410">
        <v>0.83333333333333337</v>
      </c>
      <c r="DT47" s="23"/>
      <c r="DU47" s="23" t="s">
        <v>10</v>
      </c>
      <c r="DV47" s="23" t="s">
        <v>263</v>
      </c>
      <c r="DW47" s="343">
        <v>2</v>
      </c>
      <c r="DX47" s="23" t="s">
        <v>184</v>
      </c>
      <c r="DY47" s="345">
        <v>1</v>
      </c>
      <c r="DZ47" s="23" t="s">
        <v>1406</v>
      </c>
      <c r="EA47" s="23"/>
      <c r="EB47" s="23"/>
      <c r="EC47" s="350">
        <v>11</v>
      </c>
      <c r="ED47" s="351" t="s">
        <v>267</v>
      </c>
      <c r="EE47" s="423">
        <v>0.84375</v>
      </c>
      <c r="EF47" s="26"/>
      <c r="EG47" s="26" t="s">
        <v>74</v>
      </c>
      <c r="EH47" s="26" t="s">
        <v>263</v>
      </c>
      <c r="EI47" s="350">
        <v>5</v>
      </c>
      <c r="EJ47" s="26" t="s">
        <v>184</v>
      </c>
      <c r="EK47" s="351">
        <v>1</v>
      </c>
      <c r="EL47" s="26" t="s">
        <v>1406</v>
      </c>
      <c r="EM47" s="26"/>
      <c r="EN47" s="26"/>
      <c r="EO47" s="360">
        <v>2</v>
      </c>
      <c r="EP47" s="358" t="s">
        <v>266</v>
      </c>
      <c r="EQ47" s="422">
        <v>0.83333333333333337</v>
      </c>
      <c r="ER47" s="28"/>
      <c r="ES47" s="28" t="s">
        <v>364</v>
      </c>
      <c r="ET47" s="28" t="s">
        <v>265</v>
      </c>
      <c r="EU47" s="360">
        <v>3</v>
      </c>
      <c r="EV47" s="28" t="s">
        <v>184</v>
      </c>
      <c r="EW47" s="358">
        <v>0</v>
      </c>
      <c r="EX47" s="28" t="s">
        <v>1406</v>
      </c>
      <c r="EY47" s="28"/>
      <c r="EZ47" s="28"/>
      <c r="FA47" s="367">
        <v>8</v>
      </c>
      <c r="FB47" s="365" t="s">
        <v>262</v>
      </c>
      <c r="FC47" s="416">
        <v>0.6875</v>
      </c>
      <c r="FD47" s="30"/>
      <c r="FE47" s="30" t="s">
        <v>45</v>
      </c>
      <c r="FF47" s="30" t="s">
        <v>263</v>
      </c>
      <c r="FG47" s="367">
        <v>0</v>
      </c>
      <c r="FH47" s="30" t="s">
        <v>184</v>
      </c>
      <c r="FI47" s="365">
        <v>5</v>
      </c>
      <c r="FJ47" s="30" t="s">
        <v>1407</v>
      </c>
      <c r="FK47" s="30"/>
      <c r="FL47" s="30"/>
      <c r="FM47" s="469">
        <v>11</v>
      </c>
      <c r="FN47" s="471" t="s">
        <v>267</v>
      </c>
      <c r="FO47" s="470">
        <v>0.82291666666666663</v>
      </c>
      <c r="FP47" s="458"/>
      <c r="FQ47" s="458" t="s">
        <v>36</v>
      </c>
      <c r="FR47" s="458" t="s">
        <v>263</v>
      </c>
      <c r="FS47" s="469">
        <v>0</v>
      </c>
      <c r="FT47" s="458" t="s">
        <v>184</v>
      </c>
      <c r="FU47" s="471">
        <v>3</v>
      </c>
      <c r="FV47" s="458" t="s">
        <v>1407</v>
      </c>
      <c r="FW47" s="458"/>
      <c r="FX47" s="458"/>
      <c r="FY47" s="296">
        <v>7</v>
      </c>
      <c r="FZ47" s="298" t="s">
        <v>264</v>
      </c>
      <c r="GA47" s="409">
        <v>0.625</v>
      </c>
      <c r="GB47" s="6"/>
      <c r="GC47" s="6" t="s">
        <v>364</v>
      </c>
      <c r="GD47" s="6" t="s">
        <v>263</v>
      </c>
      <c r="GE47" s="296">
        <v>0</v>
      </c>
      <c r="GF47" s="6" t="s">
        <v>184</v>
      </c>
      <c r="GG47" s="298">
        <v>3</v>
      </c>
      <c r="GH47" s="6" t="s">
        <v>1407</v>
      </c>
      <c r="GI47" s="6"/>
      <c r="GJ47" s="6"/>
      <c r="GK47" s="372">
        <v>12</v>
      </c>
      <c r="GL47" s="374" t="s">
        <v>1435</v>
      </c>
      <c r="GM47" s="412">
        <v>0.82291666666666663</v>
      </c>
      <c r="GN47" s="34"/>
      <c r="GO47" s="34" t="s">
        <v>6</v>
      </c>
      <c r="GP47" s="34" t="s">
        <v>265</v>
      </c>
      <c r="GQ47" s="372">
        <v>3</v>
      </c>
      <c r="GR47" s="34" t="s">
        <v>184</v>
      </c>
      <c r="GS47" s="374">
        <v>0</v>
      </c>
      <c r="GT47" s="34" t="s">
        <v>1406</v>
      </c>
      <c r="GU47" s="34"/>
      <c r="GV47" s="34"/>
      <c r="GW47" s="477">
        <v>11</v>
      </c>
      <c r="GX47" s="479" t="s">
        <v>267</v>
      </c>
      <c r="GY47" s="478">
        <v>0.82291666666666663</v>
      </c>
      <c r="GZ47" s="36"/>
      <c r="HA47" s="36" t="s">
        <v>32</v>
      </c>
      <c r="HB47" s="36" t="s">
        <v>265</v>
      </c>
      <c r="HC47" s="477">
        <v>0</v>
      </c>
      <c r="HD47" s="36" t="s">
        <v>184</v>
      </c>
      <c r="HE47" s="479">
        <v>0</v>
      </c>
      <c r="HF47" s="36" t="s">
        <v>1409</v>
      </c>
      <c r="HG47" s="36"/>
      <c r="HH47" s="36"/>
      <c r="HI47" s="379">
        <v>8</v>
      </c>
      <c r="HJ47" s="381" t="s">
        <v>262</v>
      </c>
      <c r="HK47" s="415">
        <v>0.58333333333333337</v>
      </c>
      <c r="HL47" s="38"/>
      <c r="HM47" s="38" t="s">
        <v>967</v>
      </c>
      <c r="HN47" s="38" t="s">
        <v>263</v>
      </c>
      <c r="HO47" s="379">
        <v>4</v>
      </c>
      <c r="HP47" s="38" t="s">
        <v>184</v>
      </c>
      <c r="HQ47" s="381">
        <v>0</v>
      </c>
      <c r="HR47" s="38" t="s">
        <v>1406</v>
      </c>
      <c r="HS47" s="38"/>
      <c r="HT47" s="38"/>
      <c r="HU47" s="385">
        <v>11</v>
      </c>
      <c r="HV47" s="387" t="s">
        <v>267</v>
      </c>
      <c r="HW47" s="419">
        <v>0.84375</v>
      </c>
      <c r="HX47" s="40"/>
      <c r="HY47" s="40" t="s">
        <v>45</v>
      </c>
      <c r="HZ47" s="40" t="s">
        <v>265</v>
      </c>
      <c r="IA47" s="385">
        <v>1</v>
      </c>
      <c r="IB47" s="40" t="s">
        <v>184</v>
      </c>
      <c r="IC47" s="387">
        <v>5</v>
      </c>
      <c r="ID47" s="40" t="s">
        <v>1407</v>
      </c>
      <c r="IE47" s="40"/>
      <c r="IF47" s="40"/>
    </row>
    <row r="48" spans="1:252" x14ac:dyDescent="0.4">
      <c r="A48" s="296">
        <v>16</v>
      </c>
      <c r="B48" s="298" t="s">
        <v>266</v>
      </c>
      <c r="C48" s="409">
        <v>0.83333333333333337</v>
      </c>
      <c r="D48" s="6"/>
      <c r="E48" s="6" t="s">
        <v>53</v>
      </c>
      <c r="F48" s="6" t="s">
        <v>263</v>
      </c>
      <c r="G48" s="296">
        <v>0</v>
      </c>
      <c r="H48" s="6" t="s">
        <v>184</v>
      </c>
      <c r="I48" s="298">
        <v>2</v>
      </c>
      <c r="J48" s="6" t="s">
        <v>1407</v>
      </c>
      <c r="K48" s="6"/>
      <c r="L48" s="6"/>
      <c r="M48" s="306">
        <v>19</v>
      </c>
      <c r="N48" s="304" t="s">
        <v>1435</v>
      </c>
      <c r="O48" s="420">
        <v>0.83333333333333337</v>
      </c>
      <c r="P48" s="9"/>
      <c r="Q48" s="9" t="s">
        <v>20</v>
      </c>
      <c r="R48" s="9" t="s">
        <v>265</v>
      </c>
      <c r="S48" s="306">
        <v>1</v>
      </c>
      <c r="T48" s="9" t="s">
        <v>184</v>
      </c>
      <c r="U48" s="304">
        <v>1</v>
      </c>
      <c r="V48" s="9" t="s">
        <v>1409</v>
      </c>
      <c r="W48" s="9"/>
      <c r="X48" s="9"/>
      <c r="Y48" s="462">
        <v>15</v>
      </c>
      <c r="Z48" s="464" t="s">
        <v>262</v>
      </c>
      <c r="AA48" s="463">
        <v>0.6875</v>
      </c>
      <c r="AB48" s="456"/>
      <c r="AC48" s="456" t="s">
        <v>32</v>
      </c>
      <c r="AD48" s="456" t="s">
        <v>263</v>
      </c>
      <c r="AE48" s="462">
        <v>3</v>
      </c>
      <c r="AF48" s="456" t="s">
        <v>184</v>
      </c>
      <c r="AG48" s="464">
        <v>2</v>
      </c>
      <c r="AH48" s="456" t="s">
        <v>1406</v>
      </c>
      <c r="AI48" s="456"/>
      <c r="AJ48" s="456"/>
      <c r="AK48" s="312">
        <v>15</v>
      </c>
      <c r="AL48" s="311" t="s">
        <v>262</v>
      </c>
      <c r="AM48" s="417">
        <v>0.58333333333333337</v>
      </c>
      <c r="AN48" s="11"/>
      <c r="AO48" s="11" t="s">
        <v>818</v>
      </c>
      <c r="AP48" s="11" t="s">
        <v>263</v>
      </c>
      <c r="AQ48" s="312">
        <v>1</v>
      </c>
      <c r="AR48" s="11" t="s">
        <v>184</v>
      </c>
      <c r="AS48" s="311">
        <v>1</v>
      </c>
      <c r="AT48" s="11" t="s">
        <v>1409</v>
      </c>
      <c r="AU48" s="11"/>
      <c r="AV48" s="11"/>
      <c r="AW48" s="316">
        <v>19</v>
      </c>
      <c r="AX48" s="317" t="s">
        <v>1435</v>
      </c>
      <c r="AY48" s="421">
        <v>0.83333333333333337</v>
      </c>
      <c r="AZ48" s="13"/>
      <c r="BA48" s="13" t="s">
        <v>10</v>
      </c>
      <c r="BB48" s="13" t="s">
        <v>263</v>
      </c>
      <c r="BC48" s="316">
        <v>1</v>
      </c>
      <c r="BD48" s="13" t="s">
        <v>184</v>
      </c>
      <c r="BE48" s="317">
        <v>1</v>
      </c>
      <c r="BF48" s="13" t="s">
        <v>1409</v>
      </c>
      <c r="BG48" s="13"/>
      <c r="BH48" s="13"/>
      <c r="BI48" s="323">
        <v>19</v>
      </c>
      <c r="BJ48" s="325" t="s">
        <v>1435</v>
      </c>
      <c r="BK48" s="418">
        <v>0.83333333333333337</v>
      </c>
      <c r="BL48" s="15"/>
      <c r="BM48" s="15" t="s">
        <v>36</v>
      </c>
      <c r="BN48" s="15" t="s">
        <v>265</v>
      </c>
      <c r="BO48" s="323">
        <v>1</v>
      </c>
      <c r="BP48" s="15" t="s">
        <v>184</v>
      </c>
      <c r="BQ48" s="325">
        <v>1</v>
      </c>
      <c r="BR48" s="15" t="s">
        <v>1409</v>
      </c>
      <c r="BS48" s="15"/>
      <c r="BT48" s="15"/>
      <c r="BU48" s="446">
        <v>19</v>
      </c>
      <c r="BV48" s="448" t="s">
        <v>1435</v>
      </c>
      <c r="BW48" s="447">
        <v>0.82291666666666663</v>
      </c>
      <c r="BX48" s="18"/>
      <c r="BY48" s="18" t="s">
        <v>32</v>
      </c>
      <c r="BZ48" s="18" t="s">
        <v>263</v>
      </c>
      <c r="CA48" s="446">
        <v>2</v>
      </c>
      <c r="CB48" s="18" t="s">
        <v>184</v>
      </c>
      <c r="CC48" s="448">
        <v>3</v>
      </c>
      <c r="CD48" s="18" t="s">
        <v>1407</v>
      </c>
      <c r="CE48" s="18"/>
      <c r="CF48" s="18"/>
      <c r="CG48" s="330">
        <v>19</v>
      </c>
      <c r="CH48" s="332" t="s">
        <v>1435</v>
      </c>
      <c r="CI48" s="413">
        <v>0.82291666666666663</v>
      </c>
      <c r="CJ48" s="19"/>
      <c r="CK48" s="19" t="s">
        <v>28</v>
      </c>
      <c r="CL48" s="19" t="s">
        <v>265</v>
      </c>
      <c r="CM48" s="330">
        <v>3</v>
      </c>
      <c r="CN48" s="19" t="s">
        <v>184</v>
      </c>
      <c r="CO48" s="332">
        <v>2</v>
      </c>
      <c r="CP48" s="19" t="s">
        <v>1406</v>
      </c>
      <c r="CQ48" s="19"/>
      <c r="CR48" s="19"/>
      <c r="CS48" s="403">
        <v>15</v>
      </c>
      <c r="CT48" s="405" t="s">
        <v>262</v>
      </c>
      <c r="CU48" s="411">
        <v>0.58333333333333337</v>
      </c>
      <c r="CV48" s="390"/>
      <c r="CW48" s="390" t="s">
        <v>16</v>
      </c>
      <c r="CX48" s="390" t="s">
        <v>265</v>
      </c>
      <c r="CY48" s="403">
        <v>1</v>
      </c>
      <c r="CZ48" s="390" t="s">
        <v>184</v>
      </c>
      <c r="DA48" s="405">
        <v>1</v>
      </c>
      <c r="DB48" s="390" t="s">
        <v>1409</v>
      </c>
      <c r="DC48" s="390"/>
      <c r="DD48" s="390"/>
      <c r="DE48" s="337">
        <v>19</v>
      </c>
      <c r="DF48" s="338" t="s">
        <v>1435</v>
      </c>
      <c r="DG48" s="414">
        <v>0.83333333333333337</v>
      </c>
      <c r="DH48" s="21"/>
      <c r="DI48" s="21" t="s">
        <v>24</v>
      </c>
      <c r="DJ48" s="21" t="s">
        <v>263</v>
      </c>
      <c r="DK48" s="337">
        <v>1</v>
      </c>
      <c r="DL48" s="21" t="s">
        <v>184</v>
      </c>
      <c r="DM48" s="338">
        <v>1</v>
      </c>
      <c r="DN48" s="21" t="s">
        <v>1409</v>
      </c>
      <c r="DO48" s="21"/>
      <c r="DP48" s="21"/>
      <c r="DQ48" s="343">
        <v>17</v>
      </c>
      <c r="DR48" s="345" t="s">
        <v>268</v>
      </c>
      <c r="DS48" s="410">
        <v>0.82291666666666663</v>
      </c>
      <c r="DT48" s="23"/>
      <c r="DU48" s="23" t="s">
        <v>61</v>
      </c>
      <c r="DV48" s="23" t="s">
        <v>263</v>
      </c>
      <c r="DW48" s="343">
        <v>2</v>
      </c>
      <c r="DX48" s="23" t="s">
        <v>184</v>
      </c>
      <c r="DY48" s="345">
        <v>1</v>
      </c>
      <c r="DZ48" s="23" t="s">
        <v>1406</v>
      </c>
      <c r="EA48" s="23"/>
      <c r="EB48" s="23"/>
      <c r="EC48" s="350">
        <v>15</v>
      </c>
      <c r="ED48" s="351" t="s">
        <v>262</v>
      </c>
      <c r="EE48" s="423">
        <v>0.58333333333333337</v>
      </c>
      <c r="EF48" s="26"/>
      <c r="EG48" s="26" t="s">
        <v>70</v>
      </c>
      <c r="EH48" s="26" t="s">
        <v>263</v>
      </c>
      <c r="EI48" s="350">
        <v>2</v>
      </c>
      <c r="EJ48" s="26" t="s">
        <v>184</v>
      </c>
      <c r="EK48" s="351">
        <v>2</v>
      </c>
      <c r="EL48" s="26" t="s">
        <v>1409</v>
      </c>
      <c r="EM48" s="26"/>
      <c r="EN48" s="26"/>
      <c r="EO48" s="360">
        <v>7</v>
      </c>
      <c r="EP48" s="358" t="s">
        <v>264</v>
      </c>
      <c r="EQ48" s="422">
        <v>0.72916666666666663</v>
      </c>
      <c r="ER48" s="28"/>
      <c r="ES48" s="28" t="s">
        <v>16</v>
      </c>
      <c r="ET48" s="28" t="s">
        <v>263</v>
      </c>
      <c r="EU48" s="360">
        <v>0</v>
      </c>
      <c r="EV48" s="28" t="s">
        <v>184</v>
      </c>
      <c r="EW48" s="358">
        <v>4</v>
      </c>
      <c r="EX48" s="28" t="s">
        <v>1407</v>
      </c>
      <c r="EY48" s="28"/>
      <c r="EZ48" s="28"/>
      <c r="FA48" s="367">
        <v>16</v>
      </c>
      <c r="FB48" s="365" t="s">
        <v>266</v>
      </c>
      <c r="FC48" s="416">
        <v>0.83333333333333337</v>
      </c>
      <c r="FD48" s="30"/>
      <c r="FE48" s="30" t="s">
        <v>6</v>
      </c>
      <c r="FF48" s="30" t="s">
        <v>265</v>
      </c>
      <c r="FG48" s="367">
        <v>2</v>
      </c>
      <c r="FH48" s="30" t="s">
        <v>184</v>
      </c>
      <c r="FI48" s="365">
        <v>0</v>
      </c>
      <c r="FJ48" s="30" t="s">
        <v>1406</v>
      </c>
      <c r="FK48" s="30"/>
      <c r="FL48" s="30"/>
      <c r="FM48" s="469">
        <v>15</v>
      </c>
      <c r="FN48" s="471" t="s">
        <v>262</v>
      </c>
      <c r="FO48" s="470">
        <v>0.58333333333333337</v>
      </c>
      <c r="FP48" s="458"/>
      <c r="FQ48" s="458" t="s">
        <v>74</v>
      </c>
      <c r="FR48" s="458" t="s">
        <v>263</v>
      </c>
      <c r="FS48" s="469">
        <v>1</v>
      </c>
      <c r="FT48" s="458" t="s">
        <v>184</v>
      </c>
      <c r="FU48" s="471">
        <v>1</v>
      </c>
      <c r="FV48" s="458" t="s">
        <v>1409</v>
      </c>
      <c r="FW48" s="458"/>
      <c r="FX48" s="458"/>
      <c r="FY48" s="296">
        <v>17</v>
      </c>
      <c r="FZ48" s="298" t="s">
        <v>268</v>
      </c>
      <c r="GA48" s="409">
        <v>0.82291666666666663</v>
      </c>
      <c r="GB48" s="6"/>
      <c r="GC48" s="6" t="s">
        <v>41</v>
      </c>
      <c r="GD48" s="6" t="s">
        <v>265</v>
      </c>
      <c r="GE48" s="296">
        <v>1</v>
      </c>
      <c r="GF48" s="6" t="s">
        <v>184</v>
      </c>
      <c r="GG48" s="298">
        <v>2</v>
      </c>
      <c r="GH48" s="6" t="s">
        <v>1407</v>
      </c>
      <c r="GI48" s="6"/>
      <c r="GJ48" s="6"/>
      <c r="GK48" s="372">
        <v>15</v>
      </c>
      <c r="GL48" s="374" t="s">
        <v>262</v>
      </c>
      <c r="GM48" s="412">
        <v>0.5</v>
      </c>
      <c r="GN48" s="34"/>
      <c r="GO48" s="34" t="s">
        <v>20</v>
      </c>
      <c r="GP48" s="34" t="s">
        <v>265</v>
      </c>
      <c r="GQ48" s="372">
        <v>1</v>
      </c>
      <c r="GR48" s="34" t="s">
        <v>184</v>
      </c>
      <c r="GS48" s="374">
        <v>0</v>
      </c>
      <c r="GT48" s="34" t="s">
        <v>1406</v>
      </c>
      <c r="GU48" s="34"/>
      <c r="GV48" s="34"/>
      <c r="GW48" s="477">
        <v>15</v>
      </c>
      <c r="GX48" s="479" t="s">
        <v>262</v>
      </c>
      <c r="GY48" s="478">
        <v>0.58333333333333337</v>
      </c>
      <c r="GZ48" s="36"/>
      <c r="HA48" s="36" t="s">
        <v>36</v>
      </c>
      <c r="HB48" s="36" t="s">
        <v>265</v>
      </c>
      <c r="HC48" s="477">
        <v>1</v>
      </c>
      <c r="HD48" s="36" t="s">
        <v>184</v>
      </c>
      <c r="HE48" s="479">
        <v>5</v>
      </c>
      <c r="HF48" s="36" t="s">
        <v>1407</v>
      </c>
      <c r="HG48" s="36"/>
      <c r="HH48" s="36"/>
      <c r="HI48" s="379">
        <v>15</v>
      </c>
      <c r="HJ48" s="381" t="s">
        <v>262</v>
      </c>
      <c r="HK48" s="415">
        <v>0.58333333333333337</v>
      </c>
      <c r="HL48" s="38"/>
      <c r="HM48" s="38" t="s">
        <v>45</v>
      </c>
      <c r="HN48" s="38" t="s">
        <v>265</v>
      </c>
      <c r="HO48" s="379">
        <v>2</v>
      </c>
      <c r="HP48" s="38" t="s">
        <v>184</v>
      </c>
      <c r="HQ48" s="381">
        <v>2</v>
      </c>
      <c r="HR48" s="38" t="s">
        <v>1409</v>
      </c>
      <c r="HS48" s="38"/>
      <c r="HT48" s="38"/>
      <c r="HU48" s="385">
        <v>15</v>
      </c>
      <c r="HV48" s="387" t="s">
        <v>262</v>
      </c>
      <c r="HW48" s="419">
        <v>0.58333333333333337</v>
      </c>
      <c r="HX48" s="40"/>
      <c r="HY48" s="40" t="s">
        <v>967</v>
      </c>
      <c r="HZ48" s="40" t="s">
        <v>265</v>
      </c>
      <c r="IA48" s="385">
        <v>1</v>
      </c>
      <c r="IB48" s="40" t="s">
        <v>184</v>
      </c>
      <c r="IC48" s="387">
        <v>1</v>
      </c>
      <c r="ID48" s="40" t="s">
        <v>1409</v>
      </c>
      <c r="IE48" s="40"/>
      <c r="IF48" s="40"/>
    </row>
    <row r="49" spans="1:240" x14ac:dyDescent="0.4">
      <c r="A49" s="296">
        <v>22</v>
      </c>
      <c r="B49" s="298" t="s">
        <v>262</v>
      </c>
      <c r="C49" s="409">
        <v>0.66666666666666663</v>
      </c>
      <c r="D49" s="6"/>
      <c r="E49" s="6" t="s">
        <v>32</v>
      </c>
      <c r="F49" s="6" t="s">
        <v>265</v>
      </c>
      <c r="G49" s="296">
        <v>5</v>
      </c>
      <c r="H49" s="6" t="s">
        <v>184</v>
      </c>
      <c r="I49" s="298">
        <v>1</v>
      </c>
      <c r="J49" s="6" t="s">
        <v>1406</v>
      </c>
      <c r="K49" s="6"/>
      <c r="L49" s="6"/>
      <c r="M49" s="306">
        <v>22</v>
      </c>
      <c r="N49" s="304" t="s">
        <v>262</v>
      </c>
      <c r="O49" s="420">
        <v>0.66666666666666663</v>
      </c>
      <c r="P49" s="9"/>
      <c r="Q49" s="9" t="s">
        <v>45</v>
      </c>
      <c r="R49" s="9" t="s">
        <v>263</v>
      </c>
      <c r="S49" s="306">
        <v>2</v>
      </c>
      <c r="T49" s="9" t="s">
        <v>184</v>
      </c>
      <c r="U49" s="304">
        <v>3</v>
      </c>
      <c r="V49" s="9" t="s">
        <v>1407</v>
      </c>
      <c r="W49" s="9"/>
      <c r="X49" s="9"/>
      <c r="Y49" s="462">
        <v>22</v>
      </c>
      <c r="Z49" s="464" t="s">
        <v>262</v>
      </c>
      <c r="AA49" s="463">
        <v>0.66666666666666663</v>
      </c>
      <c r="AB49" s="456"/>
      <c r="AC49" s="456" t="s">
        <v>818</v>
      </c>
      <c r="AD49" s="456" t="s">
        <v>265</v>
      </c>
      <c r="AE49" s="462">
        <v>1</v>
      </c>
      <c r="AF49" s="456" t="s">
        <v>184</v>
      </c>
      <c r="AG49" s="464">
        <v>2</v>
      </c>
      <c r="AH49" s="456" t="s">
        <v>1407</v>
      </c>
      <c r="AI49" s="456"/>
      <c r="AJ49" s="456"/>
      <c r="AK49" s="312">
        <v>22</v>
      </c>
      <c r="AL49" s="311" t="s">
        <v>262</v>
      </c>
      <c r="AM49" s="417">
        <v>0.66666666666666663</v>
      </c>
      <c r="AN49" s="11"/>
      <c r="AO49" s="11" t="s">
        <v>70</v>
      </c>
      <c r="AP49" s="11" t="s">
        <v>265</v>
      </c>
      <c r="AQ49" s="312">
        <v>3</v>
      </c>
      <c r="AR49" s="11" t="s">
        <v>184</v>
      </c>
      <c r="AS49" s="311">
        <v>1</v>
      </c>
      <c r="AT49" s="11" t="s">
        <v>1406</v>
      </c>
      <c r="AU49" s="11"/>
      <c r="AV49" s="11"/>
      <c r="AW49" s="316">
        <v>22</v>
      </c>
      <c r="AX49" s="317" t="s">
        <v>262</v>
      </c>
      <c r="AY49" s="421">
        <v>0.66666666666666663</v>
      </c>
      <c r="AZ49" s="13"/>
      <c r="BA49" s="13" t="s">
        <v>53</v>
      </c>
      <c r="BB49" s="13" t="s">
        <v>265</v>
      </c>
      <c r="BC49" s="316">
        <v>1</v>
      </c>
      <c r="BD49" s="13" t="s">
        <v>184</v>
      </c>
      <c r="BE49" s="317">
        <v>2</v>
      </c>
      <c r="BF49" s="13" t="s">
        <v>1407</v>
      </c>
      <c r="BG49" s="13"/>
      <c r="BH49" s="13"/>
      <c r="BI49" s="323">
        <v>22</v>
      </c>
      <c r="BJ49" s="325" t="s">
        <v>262</v>
      </c>
      <c r="BK49" s="418">
        <v>0.66666666666666663</v>
      </c>
      <c r="BL49" s="15"/>
      <c r="BM49" s="15" t="s">
        <v>67</v>
      </c>
      <c r="BN49" s="15" t="s">
        <v>265</v>
      </c>
      <c r="BO49" s="323">
        <v>2</v>
      </c>
      <c r="BP49" s="15" t="s">
        <v>184</v>
      </c>
      <c r="BQ49" s="325">
        <v>1</v>
      </c>
      <c r="BR49" s="15" t="s">
        <v>1406</v>
      </c>
      <c r="BS49" s="15"/>
      <c r="BT49" s="15"/>
      <c r="BU49" s="446">
        <v>22</v>
      </c>
      <c r="BV49" s="448" t="s">
        <v>262</v>
      </c>
      <c r="BW49" s="447">
        <v>0.66666666666666663</v>
      </c>
      <c r="BX49" s="18"/>
      <c r="BY49" s="18" t="s">
        <v>49</v>
      </c>
      <c r="BZ49" s="18" t="s">
        <v>265</v>
      </c>
      <c r="CA49" s="446">
        <v>1</v>
      </c>
      <c r="CB49" s="18" t="s">
        <v>184</v>
      </c>
      <c r="CC49" s="448">
        <v>0</v>
      </c>
      <c r="CD49" s="18" t="s">
        <v>1406</v>
      </c>
      <c r="CE49" s="18"/>
      <c r="CF49" s="18"/>
      <c r="CG49" s="330">
        <v>22</v>
      </c>
      <c r="CH49" s="332" t="s">
        <v>262</v>
      </c>
      <c r="CI49" s="413">
        <v>0.66666666666666663</v>
      </c>
      <c r="CJ49" s="19"/>
      <c r="CK49" s="19" t="s">
        <v>6</v>
      </c>
      <c r="CL49" s="19" t="s">
        <v>263</v>
      </c>
      <c r="CM49" s="330">
        <v>1</v>
      </c>
      <c r="CN49" s="19" t="s">
        <v>184</v>
      </c>
      <c r="CO49" s="332">
        <v>5</v>
      </c>
      <c r="CP49" s="19" t="s">
        <v>1407</v>
      </c>
      <c r="CQ49" s="19"/>
      <c r="CR49" s="19"/>
      <c r="CS49" s="403">
        <v>22</v>
      </c>
      <c r="CT49" s="405" t="s">
        <v>262</v>
      </c>
      <c r="CU49" s="411">
        <v>0.66666666666666663</v>
      </c>
      <c r="CV49" s="390"/>
      <c r="CW49" s="390" t="s">
        <v>364</v>
      </c>
      <c r="CX49" s="390" t="s">
        <v>263</v>
      </c>
      <c r="CY49" s="403">
        <v>2</v>
      </c>
      <c r="CZ49" s="390" t="s">
        <v>184</v>
      </c>
      <c r="DA49" s="405">
        <v>1</v>
      </c>
      <c r="DB49" s="390" t="s">
        <v>1406</v>
      </c>
      <c r="DC49" s="390"/>
      <c r="DD49" s="390"/>
      <c r="DE49" s="337">
        <v>22</v>
      </c>
      <c r="DF49" s="338" t="s">
        <v>262</v>
      </c>
      <c r="DG49" s="414">
        <v>0.66666666666666663</v>
      </c>
      <c r="DH49" s="21"/>
      <c r="DI49" s="21" t="s">
        <v>61</v>
      </c>
      <c r="DJ49" s="21" t="s">
        <v>265</v>
      </c>
      <c r="DK49" s="337">
        <v>4</v>
      </c>
      <c r="DL49" s="21" t="s">
        <v>184</v>
      </c>
      <c r="DM49" s="338">
        <v>1</v>
      </c>
      <c r="DN49" s="21" t="s">
        <v>1406</v>
      </c>
      <c r="DO49" s="21"/>
      <c r="DP49" s="21"/>
      <c r="DQ49" s="343">
        <v>22</v>
      </c>
      <c r="DR49" s="345" t="s">
        <v>262</v>
      </c>
      <c r="DS49" s="410">
        <v>0.66666666666666663</v>
      </c>
      <c r="DT49" s="23"/>
      <c r="DU49" s="23" t="s">
        <v>74</v>
      </c>
      <c r="DV49" s="23" t="s">
        <v>265</v>
      </c>
      <c r="DW49" s="343">
        <v>3</v>
      </c>
      <c r="DX49" s="23" t="s">
        <v>184</v>
      </c>
      <c r="DY49" s="345">
        <v>1</v>
      </c>
      <c r="DZ49" s="23" t="s">
        <v>1406</v>
      </c>
      <c r="EA49" s="23"/>
      <c r="EB49" s="23"/>
      <c r="EC49" s="350">
        <v>22</v>
      </c>
      <c r="ED49" s="351" t="s">
        <v>262</v>
      </c>
      <c r="EE49" s="423">
        <v>0.66666666666666663</v>
      </c>
      <c r="EF49" s="26"/>
      <c r="EG49" s="26" t="s">
        <v>10</v>
      </c>
      <c r="EH49" s="26" t="s">
        <v>265</v>
      </c>
      <c r="EI49" s="350">
        <v>3</v>
      </c>
      <c r="EJ49" s="26" t="s">
        <v>184</v>
      </c>
      <c r="EK49" s="351">
        <v>2</v>
      </c>
      <c r="EL49" s="26" t="s">
        <v>1406</v>
      </c>
      <c r="EM49" s="26"/>
      <c r="EN49" s="26"/>
      <c r="EO49" s="360">
        <v>22</v>
      </c>
      <c r="EP49" s="358" t="s">
        <v>262</v>
      </c>
      <c r="EQ49" s="422">
        <v>0.66666666666666663</v>
      </c>
      <c r="ER49" s="28"/>
      <c r="ES49" s="28" t="s">
        <v>28</v>
      </c>
      <c r="ET49" s="28" t="s">
        <v>263</v>
      </c>
      <c r="EU49" s="360">
        <v>0</v>
      </c>
      <c r="EV49" s="28" t="s">
        <v>184</v>
      </c>
      <c r="EW49" s="358">
        <v>1</v>
      </c>
      <c r="EX49" s="28" t="s">
        <v>1407</v>
      </c>
      <c r="EY49" s="28"/>
      <c r="EZ49" s="28"/>
      <c r="FA49" s="367">
        <v>22</v>
      </c>
      <c r="FB49" s="365" t="s">
        <v>262</v>
      </c>
      <c r="FC49" s="416">
        <v>0.66666666666666663</v>
      </c>
      <c r="FD49" s="30"/>
      <c r="FE49" s="30" t="s">
        <v>20</v>
      </c>
      <c r="FF49" s="30" t="s">
        <v>263</v>
      </c>
      <c r="FG49" s="367">
        <v>2</v>
      </c>
      <c r="FH49" s="30" t="s">
        <v>184</v>
      </c>
      <c r="FI49" s="365">
        <v>1</v>
      </c>
      <c r="FJ49" s="30" t="s">
        <v>1406</v>
      </c>
      <c r="FK49" s="30"/>
      <c r="FL49" s="30"/>
      <c r="FM49" s="469">
        <v>22</v>
      </c>
      <c r="FN49" s="471" t="s">
        <v>262</v>
      </c>
      <c r="FO49" s="470">
        <v>0.66666666666666663</v>
      </c>
      <c r="FP49" s="458"/>
      <c r="FQ49" s="458" t="s">
        <v>64</v>
      </c>
      <c r="FR49" s="458" t="s">
        <v>265</v>
      </c>
      <c r="FS49" s="469">
        <v>0</v>
      </c>
      <c r="FT49" s="458" t="s">
        <v>184</v>
      </c>
      <c r="FU49" s="471">
        <v>5</v>
      </c>
      <c r="FV49" s="458" t="s">
        <v>1407</v>
      </c>
      <c r="FW49" s="458"/>
      <c r="FX49" s="458"/>
      <c r="FY49" s="296">
        <v>22</v>
      </c>
      <c r="FZ49" s="298" t="s">
        <v>262</v>
      </c>
      <c r="GA49" s="409">
        <v>0.66666666666666663</v>
      </c>
      <c r="GB49" s="6"/>
      <c r="GC49" s="6" t="s">
        <v>36</v>
      </c>
      <c r="GD49" s="6" t="s">
        <v>263</v>
      </c>
      <c r="GE49" s="296">
        <v>1</v>
      </c>
      <c r="GF49" s="6" t="s">
        <v>184</v>
      </c>
      <c r="GG49" s="298">
        <v>4</v>
      </c>
      <c r="GH49" s="6" t="s">
        <v>1407</v>
      </c>
      <c r="GI49" s="6"/>
      <c r="GJ49" s="6"/>
      <c r="GK49" s="372">
        <v>22</v>
      </c>
      <c r="GL49" s="374" t="s">
        <v>262</v>
      </c>
      <c r="GM49" s="412">
        <v>0.66666666666666663</v>
      </c>
      <c r="GN49" s="34"/>
      <c r="GO49" s="34" t="s">
        <v>967</v>
      </c>
      <c r="GP49" s="34" t="s">
        <v>263</v>
      </c>
      <c r="GQ49" s="372">
        <v>5</v>
      </c>
      <c r="GR49" s="34" t="s">
        <v>184</v>
      </c>
      <c r="GS49" s="374">
        <v>0</v>
      </c>
      <c r="GT49" s="34" t="s">
        <v>1406</v>
      </c>
      <c r="GU49" s="34"/>
      <c r="GV49" s="34"/>
      <c r="GW49" s="477">
        <v>22</v>
      </c>
      <c r="GX49" s="479" t="s">
        <v>262</v>
      </c>
      <c r="GY49" s="478">
        <v>0.66666666666666663</v>
      </c>
      <c r="GZ49" s="36"/>
      <c r="HA49" s="36" t="s">
        <v>24</v>
      </c>
      <c r="HB49" s="36" t="s">
        <v>263</v>
      </c>
      <c r="HC49" s="477">
        <v>1</v>
      </c>
      <c r="HD49" s="36" t="s">
        <v>184</v>
      </c>
      <c r="HE49" s="479">
        <v>2</v>
      </c>
      <c r="HF49" s="36" t="s">
        <v>1407</v>
      </c>
      <c r="HG49" s="36"/>
      <c r="HH49" s="36"/>
      <c r="HI49" s="379">
        <v>22</v>
      </c>
      <c r="HJ49" s="381" t="s">
        <v>262</v>
      </c>
      <c r="HK49" s="415">
        <v>0.66666666666666663</v>
      </c>
      <c r="HL49" s="38"/>
      <c r="HM49" s="38" t="s">
        <v>16</v>
      </c>
      <c r="HN49" s="38" t="s">
        <v>263</v>
      </c>
      <c r="HO49" s="379">
        <v>1</v>
      </c>
      <c r="HP49" s="38" t="s">
        <v>184</v>
      </c>
      <c r="HQ49" s="381">
        <v>3</v>
      </c>
      <c r="HR49" s="38" t="s">
        <v>1407</v>
      </c>
      <c r="HS49" s="38"/>
      <c r="HT49" s="38"/>
      <c r="HU49" s="385">
        <v>22</v>
      </c>
      <c r="HV49" s="387" t="s">
        <v>262</v>
      </c>
      <c r="HW49" s="419">
        <v>0.66666666666666663</v>
      </c>
      <c r="HX49" s="40"/>
      <c r="HY49" s="40" t="s">
        <v>41</v>
      </c>
      <c r="HZ49" s="40" t="s">
        <v>263</v>
      </c>
      <c r="IA49" s="385">
        <v>1</v>
      </c>
      <c r="IB49" s="40" t="s">
        <v>184</v>
      </c>
      <c r="IC49" s="387">
        <v>3</v>
      </c>
      <c r="ID49" s="40" t="s">
        <v>1407</v>
      </c>
      <c r="IE49" s="40"/>
      <c r="IF49" s="40"/>
    </row>
    <row r="50" spans="1:240" x14ac:dyDescent="0.4">
      <c r="A50" s="300"/>
      <c r="B50" s="298"/>
      <c r="C50" s="409"/>
      <c r="D50" s="6"/>
      <c r="E50" s="6"/>
      <c r="F50" s="6"/>
      <c r="G50" s="296"/>
      <c r="H50" s="6"/>
      <c r="I50" s="298"/>
      <c r="J50" s="6"/>
      <c r="K50" s="6"/>
      <c r="L50" s="6"/>
      <c r="M50" s="303"/>
      <c r="N50" s="304"/>
      <c r="O50" s="420"/>
      <c r="P50" s="9"/>
      <c r="Q50" s="9"/>
      <c r="R50" s="9"/>
      <c r="S50" s="9"/>
      <c r="T50" s="9"/>
      <c r="U50" s="9"/>
      <c r="V50" s="9"/>
      <c r="W50" s="9"/>
      <c r="X50" s="9"/>
      <c r="Y50" s="582"/>
      <c r="Z50" s="464"/>
      <c r="AA50" s="463"/>
      <c r="AB50" s="456"/>
      <c r="AC50" s="456"/>
      <c r="AD50" s="456"/>
      <c r="AE50" s="462"/>
      <c r="AF50" s="456"/>
      <c r="AG50" s="464"/>
      <c r="AH50" s="456"/>
      <c r="AI50" s="456"/>
      <c r="AJ50" s="456"/>
      <c r="AK50" s="310"/>
      <c r="AL50" s="311"/>
      <c r="AM50" s="417"/>
      <c r="AN50" s="11"/>
      <c r="AO50" s="11"/>
      <c r="AP50" s="11"/>
      <c r="AQ50" s="11"/>
      <c r="AR50" s="11"/>
      <c r="AS50" s="11"/>
      <c r="AT50" s="11"/>
      <c r="AU50" s="11"/>
      <c r="AV50" s="11"/>
      <c r="AW50" s="320"/>
      <c r="AX50" s="317"/>
      <c r="AY50" s="421"/>
      <c r="AZ50" s="13"/>
      <c r="BA50" s="13"/>
      <c r="BB50" s="13"/>
      <c r="BC50" s="316"/>
      <c r="BD50" s="13"/>
      <c r="BE50" s="317"/>
      <c r="BF50" s="13"/>
      <c r="BG50" s="13"/>
      <c r="BH50" s="13"/>
      <c r="BI50" s="327"/>
      <c r="BJ50" s="325"/>
      <c r="BK50" s="418"/>
      <c r="BL50" s="15"/>
      <c r="BM50" s="15"/>
      <c r="BN50" s="15"/>
      <c r="BO50" s="323"/>
      <c r="BP50" s="15"/>
      <c r="BQ50" s="325"/>
      <c r="BR50" s="15"/>
      <c r="BS50" s="15"/>
      <c r="BT50" s="15"/>
      <c r="BU50" s="451"/>
      <c r="BV50" s="448"/>
      <c r="BW50" s="447"/>
      <c r="BX50" s="18"/>
      <c r="BY50" s="18"/>
      <c r="BZ50" s="18"/>
      <c r="CA50" s="18"/>
      <c r="CB50" s="18"/>
      <c r="CC50" s="18"/>
      <c r="CD50" s="18"/>
      <c r="CE50" s="18"/>
      <c r="CF50" s="18"/>
      <c r="CG50" s="334"/>
      <c r="CH50" s="332"/>
      <c r="CI50" s="413"/>
      <c r="CJ50" s="19"/>
      <c r="CK50" s="19"/>
      <c r="CL50" s="19"/>
      <c r="CM50" s="19"/>
      <c r="CN50" s="19"/>
      <c r="CO50" s="19"/>
      <c r="CP50" s="19"/>
      <c r="CQ50" s="19"/>
      <c r="CR50" s="19"/>
      <c r="CS50" s="407"/>
      <c r="CT50" s="405"/>
      <c r="CU50" s="411"/>
      <c r="CV50" s="390"/>
      <c r="CW50" s="390"/>
      <c r="CX50" s="390"/>
      <c r="CY50" s="390"/>
      <c r="CZ50" s="390"/>
      <c r="DA50" s="390"/>
      <c r="DB50" s="390"/>
      <c r="DC50" s="390"/>
      <c r="DD50" s="390"/>
      <c r="DE50" s="340"/>
      <c r="DF50" s="338"/>
      <c r="DG50" s="414"/>
      <c r="DH50" s="21"/>
      <c r="DI50" s="21"/>
      <c r="DJ50" s="21"/>
      <c r="DK50" s="337"/>
      <c r="DL50" s="21"/>
      <c r="DM50" s="338"/>
      <c r="DN50" s="21"/>
      <c r="DO50" s="21"/>
      <c r="DP50" s="21"/>
      <c r="DQ50" s="347"/>
      <c r="DR50" s="345"/>
      <c r="DS50" s="410"/>
      <c r="DT50" s="23"/>
      <c r="DU50" s="23"/>
      <c r="DV50" s="23"/>
      <c r="DW50" s="23"/>
      <c r="DX50" s="23"/>
      <c r="DY50" s="23"/>
      <c r="DZ50" s="23"/>
      <c r="EA50" s="23"/>
      <c r="EB50" s="23"/>
      <c r="EC50" s="354"/>
      <c r="ED50" s="351"/>
      <c r="EE50" s="423"/>
      <c r="EF50" s="26"/>
      <c r="EG50" s="26"/>
      <c r="EH50" s="26"/>
      <c r="EI50" s="350"/>
      <c r="EJ50" s="26"/>
      <c r="EK50" s="351"/>
      <c r="EL50" s="26"/>
      <c r="EM50" s="26"/>
      <c r="EN50" s="26"/>
      <c r="EO50" s="357"/>
      <c r="EP50" s="358"/>
      <c r="EQ50" s="422"/>
      <c r="ER50" s="28"/>
      <c r="ES50" s="28"/>
      <c r="ET50" s="28"/>
      <c r="EU50" s="360"/>
      <c r="EV50" s="28"/>
      <c r="EW50" s="358"/>
      <c r="EX50" s="28"/>
      <c r="EY50" s="28"/>
      <c r="EZ50" s="28"/>
      <c r="FA50" s="364"/>
      <c r="FB50" s="365"/>
      <c r="FC50" s="416"/>
      <c r="FD50" s="30"/>
      <c r="FE50" s="30"/>
      <c r="FF50" s="30"/>
      <c r="FG50" s="367"/>
      <c r="FH50" s="30"/>
      <c r="FI50" s="365"/>
      <c r="FJ50" s="30"/>
      <c r="FK50" s="30"/>
      <c r="FL50" s="30"/>
      <c r="FM50" s="474"/>
      <c r="FN50" s="471"/>
      <c r="FO50" s="470"/>
      <c r="FP50" s="458"/>
      <c r="FQ50" s="458"/>
      <c r="FR50" s="458"/>
      <c r="FS50" s="469"/>
      <c r="FT50" s="458"/>
      <c r="FU50" s="471"/>
      <c r="FV50" s="458"/>
      <c r="FW50" s="458"/>
      <c r="FX50" s="458"/>
      <c r="FY50" s="300"/>
      <c r="FZ50" s="298"/>
      <c r="GA50" s="409"/>
      <c r="GB50" s="6"/>
      <c r="GC50" s="6"/>
      <c r="GD50" s="6"/>
      <c r="GE50" s="6"/>
      <c r="GF50" s="6"/>
      <c r="GG50" s="6"/>
      <c r="GH50" s="6"/>
      <c r="GI50" s="6"/>
      <c r="GJ50" s="6"/>
      <c r="GK50" s="376"/>
      <c r="GL50" s="374"/>
      <c r="GM50" s="412"/>
      <c r="GN50" s="34"/>
      <c r="GO50" s="34"/>
      <c r="GP50" s="34"/>
      <c r="GQ50" s="34"/>
      <c r="GR50" s="34"/>
      <c r="GS50" s="34"/>
      <c r="GT50" s="34"/>
      <c r="GU50" s="34"/>
      <c r="GV50" s="34"/>
      <c r="GW50" s="482"/>
      <c r="GX50" s="479"/>
      <c r="GY50" s="478"/>
      <c r="GZ50" s="36"/>
      <c r="HA50" s="36"/>
      <c r="HB50" s="36"/>
      <c r="HC50" s="477"/>
      <c r="HD50" s="36"/>
      <c r="HE50" s="479"/>
      <c r="HF50" s="36"/>
      <c r="HG50" s="36"/>
      <c r="HH50" s="36"/>
      <c r="HI50" s="583"/>
      <c r="HJ50" s="381"/>
      <c r="HK50" s="415"/>
      <c r="HL50" s="38"/>
      <c r="HM50" s="38"/>
      <c r="HN50" s="38"/>
      <c r="HO50" s="379"/>
      <c r="HP50" s="38"/>
      <c r="HQ50" s="381"/>
      <c r="HR50" s="38"/>
      <c r="HS50" s="38"/>
      <c r="HT50" s="38"/>
      <c r="HU50" s="389"/>
      <c r="HV50" s="387"/>
      <c r="HW50" s="419"/>
      <c r="HX50" s="40"/>
      <c r="HY50" s="40"/>
      <c r="HZ50" s="40"/>
      <c r="IA50" s="385"/>
      <c r="IB50" s="40"/>
      <c r="IC50" s="387"/>
      <c r="ID50" s="40"/>
      <c r="IE50" s="40"/>
      <c r="IF50" s="40"/>
    </row>
    <row r="51" spans="1:240" x14ac:dyDescent="0.4">
      <c r="A51" s="300"/>
      <c r="B51" s="298"/>
      <c r="C51" s="409"/>
      <c r="D51" s="6"/>
      <c r="E51" s="6"/>
      <c r="F51" s="6"/>
      <c r="G51" s="6" t="s">
        <v>1408</v>
      </c>
      <c r="H51" s="6"/>
      <c r="I51" s="6"/>
      <c r="J51" s="6"/>
      <c r="K51" s="6">
        <v>69</v>
      </c>
      <c r="L51" s="6"/>
      <c r="M51" s="303"/>
      <c r="N51" s="9"/>
      <c r="O51" s="420"/>
      <c r="P51" s="9"/>
      <c r="Q51" s="9"/>
      <c r="R51" s="9"/>
      <c r="S51" s="9" t="s">
        <v>1408</v>
      </c>
      <c r="T51" s="9"/>
      <c r="U51" s="9"/>
      <c r="V51" s="9"/>
      <c r="W51" s="9">
        <v>45</v>
      </c>
      <c r="X51" s="9"/>
      <c r="Y51" s="582"/>
      <c r="Z51" s="456"/>
      <c r="AA51" s="463"/>
      <c r="AB51" s="456"/>
      <c r="AC51" s="456"/>
      <c r="AD51" s="456"/>
      <c r="AE51" s="456" t="s">
        <v>1408</v>
      </c>
      <c r="AF51" s="456"/>
      <c r="AG51" s="456"/>
      <c r="AH51" s="456"/>
      <c r="AI51" s="456">
        <v>46</v>
      </c>
      <c r="AJ51" s="456"/>
      <c r="AK51" s="310"/>
      <c r="AL51" s="11"/>
      <c r="AM51" s="417"/>
      <c r="AN51" s="11"/>
      <c r="AO51" s="11"/>
      <c r="AP51" s="11"/>
      <c r="AQ51" s="11" t="s">
        <v>1408</v>
      </c>
      <c r="AR51" s="11"/>
      <c r="AS51" s="11"/>
      <c r="AT51" s="11"/>
      <c r="AU51" s="11">
        <v>51</v>
      </c>
      <c r="AV51" s="11"/>
      <c r="AW51" s="320"/>
      <c r="AX51" s="13"/>
      <c r="AY51" s="421"/>
      <c r="AZ51" s="13"/>
      <c r="BA51" s="13"/>
      <c r="BB51" s="13"/>
      <c r="BC51" s="13" t="s">
        <v>1408</v>
      </c>
      <c r="BD51" s="13"/>
      <c r="BE51" s="13"/>
      <c r="BF51" s="13"/>
      <c r="BG51" s="13">
        <v>35</v>
      </c>
      <c r="BH51" s="13"/>
      <c r="BI51" s="327"/>
      <c r="BJ51" s="325"/>
      <c r="BK51" s="418"/>
      <c r="BL51" s="15"/>
      <c r="BM51" s="15"/>
      <c r="BN51" s="15"/>
      <c r="BO51" s="15" t="s">
        <v>1408</v>
      </c>
      <c r="BP51" s="15"/>
      <c r="BQ51" s="15"/>
      <c r="BR51" s="15"/>
      <c r="BS51" s="15">
        <v>74</v>
      </c>
      <c r="BT51" s="15"/>
      <c r="BU51" s="451"/>
      <c r="BV51" s="18"/>
      <c r="BW51" s="447"/>
      <c r="BX51" s="18"/>
      <c r="BY51" s="18"/>
      <c r="BZ51" s="18"/>
      <c r="CA51" s="18" t="s">
        <v>1408</v>
      </c>
      <c r="CB51" s="18"/>
      <c r="CC51" s="18"/>
      <c r="CD51" s="18"/>
      <c r="CE51" s="18">
        <v>48</v>
      </c>
      <c r="CF51" s="18"/>
      <c r="CG51" s="334"/>
      <c r="CH51" s="332"/>
      <c r="CI51" s="413"/>
      <c r="CJ51" s="19"/>
      <c r="CK51" s="19"/>
      <c r="CL51" s="19"/>
      <c r="CM51" s="19" t="s">
        <v>1408</v>
      </c>
      <c r="CN51" s="19"/>
      <c r="CO51" s="19"/>
      <c r="CP51" s="19"/>
      <c r="CQ51" s="19">
        <v>39</v>
      </c>
      <c r="CR51" s="19"/>
      <c r="CS51" s="407"/>
      <c r="CT51" s="390"/>
      <c r="CU51" s="411"/>
      <c r="CV51" s="390"/>
      <c r="CW51" s="390"/>
      <c r="CX51" s="390"/>
      <c r="CY51" s="390" t="s">
        <v>1408</v>
      </c>
      <c r="CZ51" s="390"/>
      <c r="DA51" s="390"/>
      <c r="DB51" s="390"/>
      <c r="DC51" s="390">
        <v>38</v>
      </c>
      <c r="DD51" s="390"/>
      <c r="DE51" s="340"/>
      <c r="DF51" s="21"/>
      <c r="DG51" s="414"/>
      <c r="DH51" s="21"/>
      <c r="DI51" s="21"/>
      <c r="DJ51" s="21"/>
      <c r="DK51" s="21" t="s">
        <v>1408</v>
      </c>
      <c r="DL51" s="21"/>
      <c r="DM51" s="21"/>
      <c r="DN51" s="21"/>
      <c r="DO51" s="21">
        <v>52</v>
      </c>
      <c r="DP51" s="21"/>
      <c r="DQ51" s="347"/>
      <c r="DR51" s="23"/>
      <c r="DS51" s="410"/>
      <c r="DT51" s="23"/>
      <c r="DU51" s="23"/>
      <c r="DV51" s="23"/>
      <c r="DW51" s="23" t="s">
        <v>1408</v>
      </c>
      <c r="DX51" s="23"/>
      <c r="DY51" s="23"/>
      <c r="DZ51" s="23"/>
      <c r="EA51" s="23">
        <v>92</v>
      </c>
      <c r="EB51" s="23"/>
      <c r="EC51" s="354"/>
      <c r="ED51" s="26"/>
      <c r="EE51" s="352"/>
      <c r="EF51" s="26"/>
      <c r="EG51" s="26"/>
      <c r="EH51" s="26"/>
      <c r="EI51" s="26" t="s">
        <v>1408</v>
      </c>
      <c r="EJ51" s="26"/>
      <c r="EK51" s="26"/>
      <c r="EL51" s="26"/>
      <c r="EM51" s="26">
        <v>93</v>
      </c>
      <c r="EN51" s="26"/>
      <c r="EO51" s="357"/>
      <c r="EP51" s="358"/>
      <c r="EQ51" s="422"/>
      <c r="ER51" s="28"/>
      <c r="ES51" s="28"/>
      <c r="ET51" s="28"/>
      <c r="EU51" s="28" t="s">
        <v>1408</v>
      </c>
      <c r="EV51" s="28"/>
      <c r="EW51" s="28"/>
      <c r="EX51" s="28"/>
      <c r="EY51" s="28">
        <v>58</v>
      </c>
      <c r="EZ51" s="28"/>
      <c r="FA51" s="364"/>
      <c r="FB51" s="365"/>
      <c r="FC51" s="366"/>
      <c r="FD51" s="30"/>
      <c r="FE51" s="30"/>
      <c r="FF51" s="30"/>
      <c r="FG51" s="30" t="s">
        <v>1408</v>
      </c>
      <c r="FH51" s="30"/>
      <c r="FI51" s="30"/>
      <c r="FJ51" s="30"/>
      <c r="FK51" s="30">
        <v>49</v>
      </c>
      <c r="FL51" s="30"/>
      <c r="FM51" s="474"/>
      <c r="FN51" s="471"/>
      <c r="FO51" s="470"/>
      <c r="FP51" s="458"/>
      <c r="FQ51" s="458"/>
      <c r="FR51" s="458"/>
      <c r="FS51" s="458" t="s">
        <v>1408</v>
      </c>
      <c r="FT51" s="458"/>
      <c r="FU51" s="458"/>
      <c r="FV51" s="458"/>
      <c r="FW51" s="458">
        <v>22</v>
      </c>
      <c r="FX51" s="458"/>
      <c r="FY51" s="300"/>
      <c r="FZ51" s="6"/>
      <c r="GA51" s="409"/>
      <c r="GB51" s="6"/>
      <c r="GC51" s="6"/>
      <c r="GD51" s="6"/>
      <c r="GE51" s="6" t="s">
        <v>1408</v>
      </c>
      <c r="GF51" s="6"/>
      <c r="GG51" s="6"/>
      <c r="GH51" s="6"/>
      <c r="GI51" s="6">
        <v>40</v>
      </c>
      <c r="GJ51" s="6"/>
      <c r="GK51" s="376"/>
      <c r="GL51" s="374"/>
      <c r="GM51" s="412"/>
      <c r="GN51" s="34"/>
      <c r="GO51" s="34"/>
      <c r="GP51" s="34"/>
      <c r="GQ51" s="34" t="s">
        <v>1408</v>
      </c>
      <c r="GR51" s="34"/>
      <c r="GS51" s="34"/>
      <c r="GT51" s="34"/>
      <c r="GU51" s="34">
        <v>71</v>
      </c>
      <c r="GV51" s="34"/>
      <c r="GW51" s="482"/>
      <c r="GX51" s="479"/>
      <c r="GY51" s="478"/>
      <c r="GZ51" s="36"/>
      <c r="HA51" s="36"/>
      <c r="HB51" s="36"/>
      <c r="HC51" s="36" t="s">
        <v>1408</v>
      </c>
      <c r="HD51" s="36"/>
      <c r="HE51" s="36"/>
      <c r="HF51" s="36"/>
      <c r="HG51" s="36">
        <v>23</v>
      </c>
      <c r="HH51" s="36"/>
      <c r="HI51" s="583"/>
      <c r="HJ51" s="381"/>
      <c r="HK51" s="415"/>
      <c r="HL51" s="38"/>
      <c r="HM51" s="38"/>
      <c r="HN51" s="38"/>
      <c r="HO51" s="38" t="s">
        <v>1408</v>
      </c>
      <c r="HP51" s="38"/>
      <c r="HQ51" s="38"/>
      <c r="HR51" s="38"/>
      <c r="HS51" s="38">
        <v>56</v>
      </c>
      <c r="HT51" s="38"/>
      <c r="HU51" s="389"/>
      <c r="HV51" s="387"/>
      <c r="HW51" s="419"/>
      <c r="HX51" s="40"/>
      <c r="HY51" s="40"/>
      <c r="HZ51" s="40"/>
      <c r="IA51" s="40" t="s">
        <v>1408</v>
      </c>
      <c r="IB51" s="40"/>
      <c r="IC51" s="40"/>
      <c r="ID51" s="40"/>
      <c r="IE51" s="40">
        <v>51</v>
      </c>
      <c r="IF51" s="40"/>
    </row>
    <row r="52" spans="1:240" x14ac:dyDescent="0.4">
      <c r="A52" s="298" t="s">
        <v>1354</v>
      </c>
      <c r="B52" s="6"/>
      <c r="C52" s="297"/>
      <c r="D52" s="6"/>
      <c r="E52" s="6"/>
      <c r="F52" s="6"/>
      <c r="G52" s="6" t="s">
        <v>269</v>
      </c>
      <c r="H52" s="6"/>
      <c r="I52" s="6"/>
      <c r="J52" s="6"/>
      <c r="K52" s="6">
        <v>5</v>
      </c>
      <c r="L52" s="6"/>
      <c r="M52" s="304" t="s">
        <v>1354</v>
      </c>
      <c r="N52" s="9"/>
      <c r="O52" s="305"/>
      <c r="P52" s="9"/>
      <c r="Q52" s="9"/>
      <c r="R52" s="9"/>
      <c r="S52" s="9" t="s">
        <v>269</v>
      </c>
      <c r="T52" s="9"/>
      <c r="U52" s="9"/>
      <c r="V52" s="9"/>
      <c r="W52" s="9">
        <v>14</v>
      </c>
      <c r="X52" s="9"/>
      <c r="Y52" s="464" t="s">
        <v>1354</v>
      </c>
      <c r="Z52" s="456"/>
      <c r="AA52" s="466"/>
      <c r="AB52" s="456"/>
      <c r="AC52" s="456"/>
      <c r="AD52" s="456"/>
      <c r="AE52" s="456" t="s">
        <v>269</v>
      </c>
      <c r="AF52" s="456"/>
      <c r="AG52" s="456"/>
      <c r="AH52" s="456"/>
      <c r="AI52" s="456">
        <v>13</v>
      </c>
      <c r="AJ52" s="456"/>
      <c r="AK52" s="311" t="s">
        <v>1354</v>
      </c>
      <c r="AL52" s="11"/>
      <c r="AM52" s="417"/>
      <c r="AN52" s="11"/>
      <c r="AO52" s="11"/>
      <c r="AP52" s="11"/>
      <c r="AQ52" s="11" t="s">
        <v>269</v>
      </c>
      <c r="AR52" s="11"/>
      <c r="AS52" s="11"/>
      <c r="AT52" s="11"/>
      <c r="AU52" s="11">
        <v>9</v>
      </c>
      <c r="AV52" s="11"/>
      <c r="AW52" s="317" t="s">
        <v>1354</v>
      </c>
      <c r="AX52" s="13"/>
      <c r="AY52" s="318"/>
      <c r="AZ52" s="13"/>
      <c r="BA52" s="13"/>
      <c r="BB52" s="13"/>
      <c r="BC52" s="13" t="s">
        <v>269</v>
      </c>
      <c r="BD52" s="13"/>
      <c r="BE52" s="13"/>
      <c r="BF52" s="13"/>
      <c r="BG52" s="13">
        <v>18</v>
      </c>
      <c r="BH52" s="13"/>
      <c r="BI52" s="325" t="s">
        <v>1354</v>
      </c>
      <c r="BJ52" s="15"/>
      <c r="BK52" s="324"/>
      <c r="BL52" s="15"/>
      <c r="BM52" s="15"/>
      <c r="BN52" s="15"/>
      <c r="BO52" s="15" t="s">
        <v>269</v>
      </c>
      <c r="BP52" s="15"/>
      <c r="BQ52" s="15"/>
      <c r="BR52" s="15"/>
      <c r="BS52" s="15">
        <v>3</v>
      </c>
      <c r="BT52" s="15"/>
      <c r="BU52" s="448" t="s">
        <v>1354</v>
      </c>
      <c r="BV52" s="18"/>
      <c r="BW52" s="450"/>
      <c r="BX52" s="18"/>
      <c r="BY52" s="18"/>
      <c r="BZ52" s="18"/>
      <c r="CA52" s="18" t="s">
        <v>269</v>
      </c>
      <c r="CB52" s="18"/>
      <c r="CC52" s="18"/>
      <c r="CD52" s="18"/>
      <c r="CE52" s="18">
        <v>12</v>
      </c>
      <c r="CF52" s="18"/>
      <c r="CG52" s="332" t="s">
        <v>1354</v>
      </c>
      <c r="CH52" s="19"/>
      <c r="CI52" s="331"/>
      <c r="CJ52" s="19"/>
      <c r="CK52" s="19"/>
      <c r="CL52" s="19"/>
      <c r="CM52" s="19" t="s">
        <v>269</v>
      </c>
      <c r="CN52" s="19"/>
      <c r="CO52" s="19"/>
      <c r="CP52" s="19"/>
      <c r="CQ52" s="19">
        <v>16</v>
      </c>
      <c r="CR52" s="19"/>
      <c r="CS52" s="405" t="s">
        <v>1354</v>
      </c>
      <c r="CT52" s="390"/>
      <c r="CU52" s="404"/>
      <c r="CV52" s="390"/>
      <c r="CW52" s="390"/>
      <c r="CX52" s="390"/>
      <c r="CY52" s="390" t="s">
        <v>269</v>
      </c>
      <c r="CZ52" s="390"/>
      <c r="DA52" s="390"/>
      <c r="DB52" s="390"/>
      <c r="DC52" s="390">
        <v>17</v>
      </c>
      <c r="DD52" s="390"/>
      <c r="DE52" s="338" t="s">
        <v>1354</v>
      </c>
      <c r="DF52" s="21"/>
      <c r="DG52" s="414"/>
      <c r="DH52" s="21"/>
      <c r="DI52" s="21"/>
      <c r="DJ52" s="21"/>
      <c r="DK52" s="21" t="s">
        <v>269</v>
      </c>
      <c r="DL52" s="21"/>
      <c r="DM52" s="21"/>
      <c r="DN52" s="21"/>
      <c r="DO52" s="21">
        <v>8</v>
      </c>
      <c r="DP52" s="21"/>
      <c r="DQ52" s="345" t="s">
        <v>1354</v>
      </c>
      <c r="DR52" s="23"/>
      <c r="DS52" s="344"/>
      <c r="DT52" s="23"/>
      <c r="DU52" s="23"/>
      <c r="DV52" s="23"/>
      <c r="DW52" s="23" t="s">
        <v>269</v>
      </c>
      <c r="DX52" s="23"/>
      <c r="DY52" s="23"/>
      <c r="DZ52" s="23"/>
      <c r="EA52" s="23">
        <v>2</v>
      </c>
      <c r="EB52" s="23"/>
      <c r="EC52" s="351" t="s">
        <v>1354</v>
      </c>
      <c r="ED52" s="26"/>
      <c r="EE52" s="352"/>
      <c r="EF52" s="26"/>
      <c r="EG52" s="26"/>
      <c r="EH52" s="26"/>
      <c r="EI52" s="26" t="s">
        <v>269</v>
      </c>
      <c r="EJ52" s="26"/>
      <c r="EK52" s="26"/>
      <c r="EL52" s="26"/>
      <c r="EM52" s="26">
        <v>1</v>
      </c>
      <c r="EN52" s="26"/>
      <c r="EO52" s="358" t="s">
        <v>1354</v>
      </c>
      <c r="EP52" s="28"/>
      <c r="EQ52" s="359"/>
      <c r="ER52" s="28"/>
      <c r="ES52" s="28"/>
      <c r="ET52" s="28"/>
      <c r="EU52" s="28" t="s">
        <v>269</v>
      </c>
      <c r="EV52" s="28"/>
      <c r="EW52" s="28"/>
      <c r="EX52" s="28"/>
      <c r="EY52" s="28">
        <v>6</v>
      </c>
      <c r="EZ52" s="28"/>
      <c r="FA52" s="30" t="s">
        <v>1354</v>
      </c>
      <c r="FB52" s="30"/>
      <c r="FC52" s="366"/>
      <c r="FD52" s="30"/>
      <c r="FE52" s="30"/>
      <c r="FF52" s="30"/>
      <c r="FG52" s="30" t="s">
        <v>269</v>
      </c>
      <c r="FH52" s="30"/>
      <c r="FI52" s="30"/>
      <c r="FJ52" s="30"/>
      <c r="FK52" s="30">
        <v>11</v>
      </c>
      <c r="FL52" s="30"/>
      <c r="FM52" s="471" t="s">
        <v>1354</v>
      </c>
      <c r="FN52" s="458"/>
      <c r="FO52" s="473"/>
      <c r="FP52" s="458"/>
      <c r="FQ52" s="458"/>
      <c r="FR52" s="458"/>
      <c r="FS52" s="458" t="s">
        <v>269</v>
      </c>
      <c r="FT52" s="458"/>
      <c r="FU52" s="458"/>
      <c r="FV52" s="458"/>
      <c r="FW52" s="458">
        <v>20</v>
      </c>
      <c r="FX52" s="458"/>
      <c r="FY52" s="298" t="s">
        <v>1354</v>
      </c>
      <c r="FZ52" s="6"/>
      <c r="GA52" s="297"/>
      <c r="GB52" s="6"/>
      <c r="GC52" s="6"/>
      <c r="GD52" s="6"/>
      <c r="GE52" s="6" t="s">
        <v>269</v>
      </c>
      <c r="GF52" s="6"/>
      <c r="GG52" s="6"/>
      <c r="GH52" s="6"/>
      <c r="GI52" s="6">
        <v>15</v>
      </c>
      <c r="GJ52" s="6"/>
      <c r="GK52" s="374" t="s">
        <v>1354</v>
      </c>
      <c r="GL52" s="34"/>
      <c r="GM52" s="373"/>
      <c r="GN52" s="34"/>
      <c r="GO52" s="34"/>
      <c r="GP52" s="34"/>
      <c r="GQ52" s="34" t="s">
        <v>269</v>
      </c>
      <c r="GR52" s="34"/>
      <c r="GS52" s="34"/>
      <c r="GT52" s="34"/>
      <c r="GU52" s="34">
        <v>4</v>
      </c>
      <c r="GV52" s="34"/>
      <c r="GW52" s="36" t="s">
        <v>1354</v>
      </c>
      <c r="GX52" s="36"/>
      <c r="GY52" s="481"/>
      <c r="GZ52" s="36"/>
      <c r="HA52" s="36"/>
      <c r="HB52" s="36"/>
      <c r="HC52" s="36" t="s">
        <v>269</v>
      </c>
      <c r="HD52" s="36"/>
      <c r="HE52" s="36"/>
      <c r="HF52" s="36"/>
      <c r="HG52" s="36">
        <v>19</v>
      </c>
      <c r="HH52" s="36"/>
      <c r="HI52" s="381" t="s">
        <v>1354</v>
      </c>
      <c r="HJ52" s="38"/>
      <c r="HK52" s="380"/>
      <c r="HL52" s="38"/>
      <c r="HM52" s="38"/>
      <c r="HN52" s="38"/>
      <c r="HO52" s="38" t="s">
        <v>269</v>
      </c>
      <c r="HP52" s="38"/>
      <c r="HQ52" s="38"/>
      <c r="HR52" s="38"/>
      <c r="HS52" s="38">
        <v>7</v>
      </c>
      <c r="HT52" s="38"/>
      <c r="HU52" s="387" t="s">
        <v>1354</v>
      </c>
      <c r="HV52" s="40"/>
      <c r="HW52" s="386"/>
      <c r="HX52" s="40"/>
      <c r="HY52" s="40"/>
      <c r="HZ52" s="40"/>
      <c r="IA52" s="40" t="s">
        <v>269</v>
      </c>
      <c r="IB52" s="40"/>
      <c r="IC52" s="40"/>
      <c r="ID52" s="40"/>
      <c r="IE52" s="40">
        <v>10</v>
      </c>
      <c r="IF52" s="40"/>
    </row>
    <row r="53" spans="1:240" x14ac:dyDescent="0.4">
      <c r="A53" s="25"/>
      <c r="B53" s="25"/>
      <c r="C53" s="178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178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178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178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178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178"/>
      <c r="BL53" s="25"/>
      <c r="BM53" s="25"/>
      <c r="BN53" s="25"/>
      <c r="BO53" s="25"/>
      <c r="BP53" s="25"/>
      <c r="BQ53" s="25"/>
      <c r="BR53" s="25"/>
      <c r="BS53" s="25"/>
      <c r="BT53" s="25"/>
      <c r="BU53" s="4"/>
      <c r="BV53" s="4"/>
      <c r="BW53" s="179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179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179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179"/>
      <c r="DH53" s="4"/>
      <c r="DI53" s="4"/>
      <c r="DJ53" s="4"/>
      <c r="DK53" s="4"/>
      <c r="DL53" s="4"/>
      <c r="DM53" s="4"/>
      <c r="DN53" s="4"/>
      <c r="DO53" s="4"/>
      <c r="DP53" s="4"/>
      <c r="DQ53" s="25"/>
      <c r="DR53" s="25"/>
      <c r="DS53" s="178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178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178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178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178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178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178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178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178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178"/>
      <c r="HX53" s="25"/>
      <c r="HY53" s="25"/>
      <c r="HZ53" s="25"/>
      <c r="IA53" s="25"/>
      <c r="IB53" s="25"/>
      <c r="IC53" s="25"/>
      <c r="ID53" s="25"/>
      <c r="IE53" s="25"/>
      <c r="IF53" s="25"/>
    </row>
    <row r="54" spans="1:240" x14ac:dyDescent="0.4">
      <c r="A54" s="454"/>
      <c r="B54" s="146"/>
      <c r="C54" s="425"/>
      <c r="D54" s="146"/>
      <c r="E54" s="454"/>
      <c r="O54" s="173"/>
      <c r="AA54" s="173"/>
      <c r="AM54" s="173"/>
      <c r="AY54" s="173"/>
      <c r="BK54" s="173"/>
      <c r="BW54" s="173"/>
      <c r="CI54" s="173"/>
      <c r="CU54" s="173"/>
      <c r="DG54" s="173"/>
      <c r="DS54" s="173"/>
      <c r="EE54" s="173"/>
      <c r="EQ54" s="173"/>
      <c r="FC54" s="173"/>
      <c r="FO54" s="173"/>
      <c r="GA54" s="173"/>
      <c r="GM54" s="173"/>
      <c r="GY54" s="173"/>
      <c r="HK54" s="173"/>
      <c r="HW54" s="173"/>
    </row>
    <row r="55" spans="1:240" x14ac:dyDescent="0.4">
      <c r="A55" s="454" t="s">
        <v>843</v>
      </c>
      <c r="E55" s="455">
        <v>44704.722511574073</v>
      </c>
    </row>
    <row r="56" spans="1:240" x14ac:dyDescent="0.4">
      <c r="C56" s="173"/>
      <c r="O56" s="173"/>
      <c r="AA56" s="173"/>
      <c r="AM56" s="173"/>
      <c r="AY56" s="173"/>
      <c r="BK56" s="173"/>
      <c r="BW56" s="173"/>
      <c r="CI56" s="173"/>
      <c r="CU56" s="173"/>
      <c r="DG56" s="173"/>
      <c r="DS56" s="173"/>
      <c r="EE56" s="173"/>
      <c r="EQ56" s="173"/>
      <c r="FC56" s="173"/>
      <c r="FO56" s="173"/>
      <c r="GA56" s="173"/>
      <c r="GM56" s="173"/>
      <c r="GY56" s="173"/>
      <c r="HK56" s="173"/>
      <c r="HW56" s="173"/>
    </row>
    <row r="57" spans="1:240" x14ac:dyDescent="0.4">
      <c r="C57" s="173"/>
      <c r="O57" s="173"/>
      <c r="AA57" s="173"/>
      <c r="AM57" s="173"/>
      <c r="AY57" s="173"/>
      <c r="BK57" s="173"/>
      <c r="BW57" s="173"/>
      <c r="CI57" s="173"/>
      <c r="CU57" s="173"/>
      <c r="DG57" s="173"/>
      <c r="DS57" s="173"/>
      <c r="EE57" s="173"/>
      <c r="EQ57" s="173"/>
      <c r="FC57" s="173"/>
      <c r="FO57" s="173"/>
      <c r="GA57" s="173"/>
      <c r="GM57" s="173"/>
      <c r="GY57" s="173"/>
      <c r="HK57" s="173"/>
      <c r="HW57" s="173"/>
    </row>
    <row r="58" spans="1:240" x14ac:dyDescent="0.4">
      <c r="C58" s="173"/>
      <c r="AA58" s="173"/>
      <c r="AY58" s="173"/>
      <c r="BW58" s="173"/>
      <c r="CU58" s="173"/>
      <c r="DS58" s="173"/>
      <c r="EQ58" s="173"/>
      <c r="FO58" s="173"/>
      <c r="GM58" s="173"/>
      <c r="HK58" s="173"/>
    </row>
  </sheetData>
  <sheetProtection algorithmName="SHA-512" hashValue="SOAJsVENg9DilBdAC3zoSHBeCSPKaRTRTRj/TmS1ktNdaPVQXHX7VNzpkoF2gMfPNBUMpmNz2TbJHq9dIDIiNw==" saltValue="/6/4zFI54ur5zjf+eNDNsw==" spinCount="100000" sheet="1" objects="1" scenarios="1"/>
  <pageMargins left="0.7" right="0.7" top="0.75" bottom="0.75" header="0.3" footer="0.3"/>
  <pageSetup scale="50" fitToWidth="0" orientation="portrait" r:id="rId1"/>
  <colBreaks count="19" manualBreakCount="19">
    <brk id="12" max="1048575" man="1"/>
    <brk id="24" max="51" man="1"/>
    <brk id="36" max="1048575" man="1"/>
    <brk id="48" max="51" man="1"/>
    <brk id="60" max="1048575" man="1"/>
    <brk id="72" max="1048575" man="1"/>
    <brk id="84" max="1048575" man="1"/>
    <brk id="96" max="1048575" man="1"/>
    <brk id="108" max="1048575" man="1"/>
    <brk id="120" max="1048575" man="1"/>
    <brk id="132" max="1048575" man="1"/>
    <brk id="144" max="1048575" man="1"/>
    <brk id="156" max="1048575" man="1"/>
    <brk id="168" max="1048575" man="1"/>
    <brk id="180" max="1048575" man="1"/>
    <brk id="192" max="1048575" man="1"/>
    <brk id="204" max="1048575" man="1"/>
    <brk id="216" max="1048575" man="1"/>
    <brk id="22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_club_score">
              <controlPr defaultSize="0" print="0" autoFill="0" autoPict="0" macro="[0]!UpdateTeamScore">
                <anchor moveWithCells="1" sizeWithCells="1">
                  <from>
                    <xdr:col>0</xdr:col>
                    <xdr:colOff>0</xdr:colOff>
                    <xdr:row>56</xdr:row>
                    <xdr:rowOff>76200</xdr:rowOff>
                  </from>
                  <to>
                    <xdr:col>3</xdr:col>
                    <xdr:colOff>276225</xdr:colOff>
                    <xdr:row>59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E7D39-D2BA-4CAD-B53B-15F6DDD4CD64}">
  <sheetPr codeName="Sheet22"/>
  <dimension ref="A1:U641"/>
  <sheetViews>
    <sheetView showGridLines="0" zoomScale="80" zoomScaleNormal="80" zoomScaleSheetLayoutView="115" workbookViewId="0">
      <selection activeCell="A2" sqref="A2"/>
    </sheetView>
  </sheetViews>
  <sheetFormatPr defaultRowHeight="26.25" x14ac:dyDescent="0.4"/>
  <cols>
    <col min="1" max="1" width="25" style="2" customWidth="1"/>
    <col min="2" max="2" width="31.5703125" style="2" bestFit="1" customWidth="1"/>
    <col min="3" max="3" width="5.5703125" style="2" customWidth="1"/>
    <col min="4" max="4" width="4.7109375" style="2" customWidth="1"/>
    <col min="5" max="5" width="3.28515625" style="2" bestFit="1" customWidth="1"/>
    <col min="6" max="6" width="4.7109375" style="2" customWidth="1"/>
    <col min="7" max="7" width="6.5703125" style="2" customWidth="1"/>
    <col min="8" max="8" width="31.5703125" style="2" bestFit="1" customWidth="1"/>
    <col min="9" max="9" width="70.42578125" style="2" bestFit="1" customWidth="1"/>
    <col min="10" max="13" width="1.140625" style="2" customWidth="1"/>
    <col min="14" max="14" width="17.140625" style="156" bestFit="1" customWidth="1"/>
    <col min="15" max="15" width="35.42578125" style="156" customWidth="1"/>
    <col min="16" max="16" width="32" style="156" customWidth="1"/>
    <col min="17" max="17" width="7.28515625" style="156" customWidth="1"/>
    <col min="18" max="18" width="8.5703125" style="156" customWidth="1"/>
    <col min="19" max="19" width="12.7109375" style="156" customWidth="1"/>
    <col min="20" max="20" width="4.140625" style="156" bestFit="1" customWidth="1"/>
    <col min="21" max="21" width="9.140625" style="156"/>
    <col min="22" max="22" width="9.140625" style="2"/>
    <col min="23" max="23" width="35.5703125" style="2" bestFit="1" customWidth="1"/>
    <col min="24" max="24" width="20.5703125" style="2" bestFit="1" customWidth="1"/>
    <col min="25" max="25" width="39.42578125" style="2" bestFit="1" customWidth="1"/>
    <col min="26" max="27" width="9.140625" style="2"/>
    <col min="28" max="28" width="4.140625" style="2" bestFit="1" customWidth="1"/>
    <col min="29" max="30" width="9.140625" style="2"/>
    <col min="31" max="31" width="35.5703125" style="2" bestFit="1" customWidth="1"/>
    <col min="32" max="32" width="20.5703125" style="2" bestFit="1" customWidth="1"/>
    <col min="33" max="33" width="39.140625" style="2" bestFit="1" customWidth="1"/>
    <col min="34" max="35" width="9.140625" style="2"/>
    <col min="36" max="36" width="4.140625" style="2" bestFit="1" customWidth="1"/>
    <col min="37" max="38" width="9.140625" style="2"/>
    <col min="39" max="39" width="35.5703125" style="2" bestFit="1" customWidth="1"/>
    <col min="40" max="40" width="20.5703125" style="2" bestFit="1" customWidth="1"/>
    <col min="41" max="41" width="35.5703125" style="2" bestFit="1" customWidth="1"/>
    <col min="42" max="43" width="9.140625" style="2"/>
    <col min="44" max="44" width="4.140625" style="2" bestFit="1" customWidth="1"/>
    <col min="45" max="46" width="9.140625" style="2"/>
    <col min="47" max="47" width="35.5703125" style="2" bestFit="1" customWidth="1"/>
    <col min="48" max="48" width="22" style="2" bestFit="1" customWidth="1"/>
    <col min="49" max="16384" width="9.140625" style="2"/>
  </cols>
  <sheetData>
    <row r="1" spans="1:17" ht="31.5" x14ac:dyDescent="0.5">
      <c r="A1" s="97">
        <v>641</v>
      </c>
      <c r="B1" s="6"/>
      <c r="C1" s="6"/>
      <c r="D1" s="6"/>
      <c r="E1" s="6"/>
      <c r="F1" s="6"/>
      <c r="G1" s="6"/>
      <c r="H1" s="98" t="s">
        <v>183</v>
      </c>
      <c r="I1" s="6"/>
      <c r="J1" s="6"/>
      <c r="K1" s="6"/>
      <c r="L1" s="6"/>
      <c r="M1" s="6"/>
      <c r="O1" s="452" t="s">
        <v>842</v>
      </c>
      <c r="P1" s="453">
        <v>44704.722511574073</v>
      </c>
      <c r="Q1" s="453"/>
    </row>
    <row r="2" spans="1:17" x14ac:dyDescent="0.4">
      <c r="A2" s="426" t="s">
        <v>1295</v>
      </c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</row>
    <row r="3" spans="1:17" x14ac:dyDescent="0.4">
      <c r="A3" s="286">
        <v>0.83333333333333337</v>
      </c>
      <c r="B3" s="99" t="s">
        <v>364</v>
      </c>
      <c r="C3" s="7"/>
      <c r="D3" s="99">
        <v>2</v>
      </c>
      <c r="E3" s="100" t="s">
        <v>184</v>
      </c>
      <c r="F3" s="101">
        <v>0</v>
      </c>
      <c r="G3" s="7"/>
      <c r="H3" s="101" t="s">
        <v>6</v>
      </c>
      <c r="I3" s="101" t="s">
        <v>867</v>
      </c>
      <c r="J3" s="7"/>
      <c r="K3" s="7"/>
      <c r="L3" s="7"/>
      <c r="M3" s="7"/>
    </row>
    <row r="4" spans="1:17" x14ac:dyDescent="0.4">
      <c r="A4" s="426" t="s">
        <v>1296</v>
      </c>
      <c r="B4" s="427"/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</row>
    <row r="5" spans="1:17" x14ac:dyDescent="0.4">
      <c r="A5" s="286">
        <v>0.52083333333333337</v>
      </c>
      <c r="B5" s="99" t="s">
        <v>49</v>
      </c>
      <c r="C5" s="7"/>
      <c r="D5" s="99">
        <v>5</v>
      </c>
      <c r="E5" s="100" t="s">
        <v>184</v>
      </c>
      <c r="F5" s="101">
        <v>1</v>
      </c>
      <c r="G5" s="7"/>
      <c r="H5" s="101" t="s">
        <v>818</v>
      </c>
      <c r="I5" s="101" t="s">
        <v>174</v>
      </c>
      <c r="J5" s="7"/>
      <c r="K5" s="7"/>
      <c r="L5" s="7"/>
      <c r="M5" s="7"/>
    </row>
    <row r="6" spans="1:17" x14ac:dyDescent="0.4">
      <c r="A6" s="286">
        <v>0.625</v>
      </c>
      <c r="B6" s="99" t="s">
        <v>20</v>
      </c>
      <c r="C6" s="7"/>
      <c r="D6" s="99">
        <v>1</v>
      </c>
      <c r="E6" s="100" t="s">
        <v>184</v>
      </c>
      <c r="F6" s="101">
        <v>2</v>
      </c>
      <c r="G6" s="7"/>
      <c r="H6" s="101" t="s">
        <v>16</v>
      </c>
      <c r="I6" s="101" t="s">
        <v>169</v>
      </c>
      <c r="J6" s="7"/>
      <c r="K6" s="7"/>
      <c r="L6" s="7"/>
      <c r="M6" s="7"/>
    </row>
    <row r="7" spans="1:17" x14ac:dyDescent="0.4">
      <c r="A7" s="286">
        <v>0.625</v>
      </c>
      <c r="B7" s="99" t="s">
        <v>24</v>
      </c>
      <c r="C7" s="7"/>
      <c r="D7" s="99">
        <v>3</v>
      </c>
      <c r="E7" s="100" t="s">
        <v>184</v>
      </c>
      <c r="F7" s="101">
        <v>0</v>
      </c>
      <c r="G7" s="7"/>
      <c r="H7" s="101" t="s">
        <v>28</v>
      </c>
      <c r="I7" s="101" t="s">
        <v>181</v>
      </c>
      <c r="J7" s="7"/>
      <c r="K7" s="7"/>
      <c r="L7" s="7"/>
      <c r="M7" s="7"/>
    </row>
    <row r="8" spans="1:17" x14ac:dyDescent="0.4">
      <c r="A8" s="286">
        <v>0.625</v>
      </c>
      <c r="B8" s="99" t="s">
        <v>32</v>
      </c>
      <c r="C8" s="7"/>
      <c r="D8" s="99">
        <v>3</v>
      </c>
      <c r="E8" s="100" t="s">
        <v>184</v>
      </c>
      <c r="F8" s="101">
        <v>1</v>
      </c>
      <c r="G8" s="7"/>
      <c r="H8" s="101" t="s">
        <v>61</v>
      </c>
      <c r="I8" s="101" t="s">
        <v>177</v>
      </c>
      <c r="J8" s="7"/>
      <c r="K8" s="7"/>
      <c r="L8" s="7"/>
      <c r="M8" s="7"/>
    </row>
    <row r="9" spans="1:17" x14ac:dyDescent="0.4">
      <c r="A9" s="286">
        <v>0.625</v>
      </c>
      <c r="B9" s="99" t="s">
        <v>36</v>
      </c>
      <c r="C9" s="7"/>
      <c r="D9" s="99">
        <v>1</v>
      </c>
      <c r="E9" s="100" t="s">
        <v>184</v>
      </c>
      <c r="F9" s="101">
        <v>0</v>
      </c>
      <c r="G9" s="7"/>
      <c r="H9" s="101" t="s">
        <v>74</v>
      </c>
      <c r="I9" s="101" t="s">
        <v>172</v>
      </c>
      <c r="J9" s="7"/>
      <c r="K9" s="7"/>
      <c r="L9" s="7"/>
      <c r="M9" s="7"/>
    </row>
    <row r="10" spans="1:17" x14ac:dyDescent="0.4">
      <c r="A10" s="286">
        <v>0.625</v>
      </c>
      <c r="B10" s="99" t="s">
        <v>67</v>
      </c>
      <c r="C10" s="7"/>
      <c r="D10" s="99">
        <v>3</v>
      </c>
      <c r="E10" s="100" t="s">
        <v>184</v>
      </c>
      <c r="F10" s="101">
        <v>2</v>
      </c>
      <c r="G10" s="7"/>
      <c r="H10" s="101" t="s">
        <v>10</v>
      </c>
      <c r="I10" s="101" t="s">
        <v>871</v>
      </c>
      <c r="J10" s="7"/>
      <c r="K10" s="7"/>
      <c r="L10" s="7"/>
      <c r="M10" s="7"/>
    </row>
    <row r="11" spans="1:17" x14ac:dyDescent="0.4">
      <c r="A11" s="286">
        <v>0.72916666666666663</v>
      </c>
      <c r="B11" s="99" t="s">
        <v>967</v>
      </c>
      <c r="C11" s="7"/>
      <c r="D11" s="99">
        <v>0</v>
      </c>
      <c r="E11" s="100" t="s">
        <v>184</v>
      </c>
      <c r="F11" s="101">
        <v>3</v>
      </c>
      <c r="G11" s="7"/>
      <c r="H11" s="101" t="s">
        <v>41</v>
      </c>
      <c r="I11" s="101" t="s">
        <v>872</v>
      </c>
      <c r="J11" s="7"/>
      <c r="K11" s="7"/>
      <c r="L11" s="7"/>
      <c r="M11" s="7"/>
    </row>
    <row r="12" spans="1:17" x14ac:dyDescent="0.4">
      <c r="A12" s="426" t="s">
        <v>1297</v>
      </c>
      <c r="B12" s="427"/>
      <c r="C12" s="427"/>
      <c r="D12" s="427"/>
      <c r="E12" s="427"/>
      <c r="F12" s="427"/>
      <c r="G12" s="427"/>
      <c r="H12" s="427"/>
      <c r="I12" s="427"/>
      <c r="J12" s="427"/>
      <c r="K12" s="427"/>
      <c r="L12" s="427"/>
      <c r="M12" s="427"/>
    </row>
    <row r="13" spans="1:17" x14ac:dyDescent="0.4">
      <c r="A13" s="286">
        <v>0.58333333333333337</v>
      </c>
      <c r="B13" s="99" t="s">
        <v>53</v>
      </c>
      <c r="C13" s="7"/>
      <c r="D13" s="99">
        <v>2</v>
      </c>
      <c r="E13" s="100" t="s">
        <v>184</v>
      </c>
      <c r="F13" s="101">
        <v>4</v>
      </c>
      <c r="G13" s="7"/>
      <c r="H13" s="101" t="s">
        <v>70</v>
      </c>
      <c r="I13" s="101" t="s">
        <v>173</v>
      </c>
      <c r="J13" s="7"/>
      <c r="K13" s="7"/>
      <c r="L13" s="7"/>
      <c r="M13" s="7"/>
    </row>
    <row r="14" spans="1:17" x14ac:dyDescent="0.4">
      <c r="A14" s="286">
        <v>0.6875</v>
      </c>
      <c r="B14" s="99" t="s">
        <v>64</v>
      </c>
      <c r="C14" s="7"/>
      <c r="D14" s="99">
        <v>1</v>
      </c>
      <c r="E14" s="100" t="s">
        <v>184</v>
      </c>
      <c r="F14" s="101">
        <v>0</v>
      </c>
      <c r="G14" s="7"/>
      <c r="H14" s="101" t="s">
        <v>45</v>
      </c>
      <c r="I14" s="101" t="s">
        <v>171</v>
      </c>
      <c r="J14" s="7"/>
      <c r="K14" s="7"/>
      <c r="L14" s="7"/>
      <c r="M14" s="7"/>
    </row>
    <row r="15" spans="1:17" ht="26.25" customHeight="1" x14ac:dyDescent="0.4">
      <c r="A15" s="102" t="s">
        <v>1531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7" ht="31.5" x14ac:dyDescent="0.5">
      <c r="A16" s="11"/>
      <c r="B16" s="11"/>
      <c r="C16" s="11"/>
      <c r="D16" s="11"/>
      <c r="E16" s="11"/>
      <c r="F16" s="11"/>
      <c r="G16" s="11"/>
      <c r="H16" s="103" t="s">
        <v>187</v>
      </c>
      <c r="I16" s="11"/>
      <c r="J16" s="11"/>
      <c r="K16" s="11"/>
      <c r="L16" s="11"/>
      <c r="M16" s="11"/>
    </row>
    <row r="17" spans="1:13" x14ac:dyDescent="0.4">
      <c r="A17" s="428" t="s">
        <v>1298</v>
      </c>
      <c r="B17" s="429"/>
      <c r="C17" s="429"/>
      <c r="D17" s="429"/>
      <c r="E17" s="429"/>
      <c r="F17" s="429"/>
      <c r="G17" s="429"/>
      <c r="H17" s="429"/>
      <c r="I17" s="429"/>
      <c r="J17" s="429"/>
      <c r="K17" s="429"/>
      <c r="L17" s="429"/>
      <c r="M17" s="429"/>
    </row>
    <row r="18" spans="1:13" x14ac:dyDescent="0.4">
      <c r="A18" s="287">
        <v>0.52083333333333337</v>
      </c>
      <c r="B18" s="104" t="s">
        <v>41</v>
      </c>
      <c r="C18" s="12"/>
      <c r="D18" s="104">
        <v>2</v>
      </c>
      <c r="E18" s="105" t="s">
        <v>184</v>
      </c>
      <c r="F18" s="106">
        <v>0</v>
      </c>
      <c r="G18" s="12"/>
      <c r="H18" s="106" t="s">
        <v>20</v>
      </c>
      <c r="I18" s="106" t="s">
        <v>165</v>
      </c>
      <c r="J18" s="12"/>
      <c r="K18" s="12"/>
      <c r="L18" s="12"/>
      <c r="M18" s="12"/>
    </row>
    <row r="19" spans="1:13" x14ac:dyDescent="0.4">
      <c r="A19" s="287">
        <v>0.625</v>
      </c>
      <c r="B19" s="104" t="s">
        <v>10</v>
      </c>
      <c r="C19" s="12"/>
      <c r="D19" s="104">
        <v>2</v>
      </c>
      <c r="E19" s="105" t="s">
        <v>184</v>
      </c>
      <c r="F19" s="106">
        <v>0</v>
      </c>
      <c r="G19" s="12"/>
      <c r="H19" s="106" t="s">
        <v>53</v>
      </c>
      <c r="I19" s="106" t="s">
        <v>176</v>
      </c>
      <c r="J19" s="12"/>
      <c r="K19" s="12"/>
      <c r="L19" s="12"/>
      <c r="M19" s="12"/>
    </row>
    <row r="20" spans="1:13" x14ac:dyDescent="0.4">
      <c r="A20" s="287">
        <v>0.625</v>
      </c>
      <c r="B20" s="104" t="s">
        <v>28</v>
      </c>
      <c r="C20" s="12"/>
      <c r="D20" s="104">
        <v>0</v>
      </c>
      <c r="E20" s="105" t="s">
        <v>184</v>
      </c>
      <c r="F20" s="106">
        <v>0</v>
      </c>
      <c r="G20" s="12"/>
      <c r="H20" s="106" t="s">
        <v>364</v>
      </c>
      <c r="I20" s="106" t="s">
        <v>170</v>
      </c>
      <c r="J20" s="12"/>
      <c r="K20" s="12"/>
      <c r="L20" s="12"/>
      <c r="M20" s="12"/>
    </row>
    <row r="21" spans="1:13" x14ac:dyDescent="0.4">
      <c r="A21" s="287">
        <v>0.625</v>
      </c>
      <c r="B21" s="104" t="s">
        <v>818</v>
      </c>
      <c r="C21" s="12"/>
      <c r="D21" s="104">
        <v>2</v>
      </c>
      <c r="E21" s="105" t="s">
        <v>184</v>
      </c>
      <c r="F21" s="106">
        <v>2</v>
      </c>
      <c r="G21" s="12"/>
      <c r="H21" s="106" t="s">
        <v>32</v>
      </c>
      <c r="I21" s="106" t="s">
        <v>820</v>
      </c>
      <c r="J21" s="12"/>
      <c r="K21" s="12"/>
      <c r="L21" s="12"/>
      <c r="M21" s="12"/>
    </row>
    <row r="22" spans="1:13" x14ac:dyDescent="0.4">
      <c r="A22" s="287">
        <v>0.625</v>
      </c>
      <c r="B22" s="104" t="s">
        <v>45</v>
      </c>
      <c r="C22" s="12"/>
      <c r="D22" s="104">
        <v>5</v>
      </c>
      <c r="E22" s="105" t="s">
        <v>184</v>
      </c>
      <c r="F22" s="106">
        <v>0</v>
      </c>
      <c r="G22" s="12"/>
      <c r="H22" s="106" t="s">
        <v>967</v>
      </c>
      <c r="I22" s="106" t="s">
        <v>179</v>
      </c>
      <c r="J22" s="12"/>
      <c r="K22" s="12"/>
      <c r="L22" s="12"/>
      <c r="M22" s="12"/>
    </row>
    <row r="23" spans="1:13" x14ac:dyDescent="0.4">
      <c r="A23" s="287">
        <v>0.72916666666666663</v>
      </c>
      <c r="B23" s="104" t="s">
        <v>16</v>
      </c>
      <c r="C23" s="12"/>
      <c r="D23" s="104">
        <v>2</v>
      </c>
      <c r="E23" s="105" t="s">
        <v>184</v>
      </c>
      <c r="F23" s="106">
        <v>0</v>
      </c>
      <c r="G23" s="12"/>
      <c r="H23" s="106" t="s">
        <v>67</v>
      </c>
      <c r="I23" s="106" t="s">
        <v>875</v>
      </c>
      <c r="J23" s="12"/>
      <c r="K23" s="12"/>
      <c r="L23" s="12"/>
      <c r="M23" s="12"/>
    </row>
    <row r="24" spans="1:13" x14ac:dyDescent="0.4">
      <c r="A24" s="428" t="s">
        <v>1299</v>
      </c>
      <c r="B24" s="429"/>
      <c r="C24" s="429"/>
      <c r="D24" s="429"/>
      <c r="E24" s="429"/>
      <c r="F24" s="429"/>
      <c r="G24" s="429"/>
      <c r="H24" s="429"/>
      <c r="I24" s="429"/>
      <c r="J24" s="429"/>
      <c r="K24" s="429"/>
      <c r="L24" s="429"/>
      <c r="M24" s="429"/>
    </row>
    <row r="25" spans="1:13" x14ac:dyDescent="0.4">
      <c r="A25" s="287">
        <v>0.58333333333333337</v>
      </c>
      <c r="B25" s="104" t="s">
        <v>61</v>
      </c>
      <c r="C25" s="12"/>
      <c r="D25" s="104">
        <v>1</v>
      </c>
      <c r="E25" s="105" t="s">
        <v>184</v>
      </c>
      <c r="F25" s="106">
        <v>1</v>
      </c>
      <c r="G25" s="12"/>
      <c r="H25" s="106" t="s">
        <v>49</v>
      </c>
      <c r="I25" s="106" t="s">
        <v>178</v>
      </c>
      <c r="J25" s="12"/>
      <c r="K25" s="12"/>
      <c r="L25" s="12"/>
      <c r="M25" s="12"/>
    </row>
    <row r="26" spans="1:13" x14ac:dyDescent="0.4">
      <c r="A26" s="287">
        <v>0.58333333333333337</v>
      </c>
      <c r="B26" s="104" t="s">
        <v>74</v>
      </c>
      <c r="C26" s="12"/>
      <c r="D26" s="104">
        <v>0</v>
      </c>
      <c r="E26" s="105" t="s">
        <v>184</v>
      </c>
      <c r="F26" s="106">
        <v>1</v>
      </c>
      <c r="G26" s="12"/>
      <c r="H26" s="106" t="s">
        <v>64</v>
      </c>
      <c r="I26" s="106" t="s">
        <v>182</v>
      </c>
      <c r="J26" s="12"/>
      <c r="K26" s="12"/>
      <c r="L26" s="12"/>
      <c r="M26" s="12"/>
    </row>
    <row r="27" spans="1:13" x14ac:dyDescent="0.4">
      <c r="A27" s="287">
        <v>0.6875</v>
      </c>
      <c r="B27" s="104" t="s">
        <v>6</v>
      </c>
      <c r="C27" s="12"/>
      <c r="D27" s="104">
        <v>0</v>
      </c>
      <c r="E27" s="105" t="s">
        <v>184</v>
      </c>
      <c r="F27" s="106">
        <v>2</v>
      </c>
      <c r="G27" s="12"/>
      <c r="H27" s="106" t="s">
        <v>24</v>
      </c>
      <c r="I27" s="106" t="s">
        <v>175</v>
      </c>
      <c r="J27" s="12"/>
      <c r="K27" s="12"/>
      <c r="L27" s="12"/>
      <c r="M27" s="12"/>
    </row>
    <row r="28" spans="1:13" x14ac:dyDescent="0.4">
      <c r="A28" s="428" t="s">
        <v>1300</v>
      </c>
      <c r="B28" s="429"/>
      <c r="C28" s="429"/>
      <c r="D28" s="429"/>
      <c r="E28" s="429"/>
      <c r="F28" s="429"/>
      <c r="G28" s="429"/>
      <c r="H28" s="429"/>
      <c r="I28" s="429"/>
      <c r="J28" s="429"/>
      <c r="K28" s="429"/>
      <c r="L28" s="429"/>
      <c r="M28" s="429"/>
    </row>
    <row r="29" spans="1:13" x14ac:dyDescent="0.4">
      <c r="A29" s="287">
        <v>0.83333333333333337</v>
      </c>
      <c r="B29" s="104" t="s">
        <v>70</v>
      </c>
      <c r="C29" s="12"/>
      <c r="D29" s="104">
        <v>4</v>
      </c>
      <c r="E29" s="105" t="s">
        <v>184</v>
      </c>
      <c r="F29" s="106">
        <v>1</v>
      </c>
      <c r="G29" s="12"/>
      <c r="H29" s="106" t="s">
        <v>36</v>
      </c>
      <c r="I29" s="106" t="s">
        <v>167</v>
      </c>
      <c r="J29" s="12"/>
      <c r="K29" s="12"/>
      <c r="L29" s="12"/>
      <c r="M29" s="12"/>
    </row>
    <row r="30" spans="1:13" x14ac:dyDescent="0.4">
      <c r="A30" s="107" t="s">
        <v>1531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</row>
    <row r="31" spans="1:13" ht="31.5" x14ac:dyDescent="0.5">
      <c r="A31" s="13"/>
      <c r="B31" s="13"/>
      <c r="C31" s="13"/>
      <c r="D31" s="13"/>
      <c r="E31" s="13"/>
      <c r="F31" s="13"/>
      <c r="G31" s="13"/>
      <c r="H31" s="108" t="s">
        <v>188</v>
      </c>
      <c r="I31" s="13"/>
      <c r="J31" s="13"/>
      <c r="K31" s="13"/>
      <c r="L31" s="13"/>
      <c r="M31" s="13"/>
    </row>
    <row r="32" spans="1:13" x14ac:dyDescent="0.4">
      <c r="A32" s="430" t="s">
        <v>1301</v>
      </c>
      <c r="B32" s="431"/>
      <c r="C32" s="431"/>
      <c r="D32" s="431"/>
      <c r="E32" s="431"/>
      <c r="F32" s="431"/>
      <c r="G32" s="431"/>
      <c r="H32" s="431"/>
      <c r="I32" s="431"/>
      <c r="J32" s="431"/>
      <c r="K32" s="431"/>
      <c r="L32" s="431"/>
      <c r="M32" s="431"/>
    </row>
    <row r="33" spans="1:13" x14ac:dyDescent="0.4">
      <c r="A33" s="288">
        <v>0.52083333333333337</v>
      </c>
      <c r="B33" s="109" t="s">
        <v>45</v>
      </c>
      <c r="C33" s="14"/>
      <c r="D33" s="109">
        <v>5</v>
      </c>
      <c r="E33" s="110" t="s">
        <v>184</v>
      </c>
      <c r="F33" s="111">
        <v>0</v>
      </c>
      <c r="G33" s="14"/>
      <c r="H33" s="111" t="s">
        <v>6</v>
      </c>
      <c r="I33" s="111" t="s">
        <v>179</v>
      </c>
      <c r="J33" s="14"/>
      <c r="K33" s="14"/>
      <c r="L33" s="14"/>
      <c r="M33" s="14"/>
    </row>
    <row r="34" spans="1:13" x14ac:dyDescent="0.4">
      <c r="A34" s="288">
        <v>0.625</v>
      </c>
      <c r="B34" s="109" t="s">
        <v>10</v>
      </c>
      <c r="C34" s="14"/>
      <c r="D34" s="109">
        <v>1</v>
      </c>
      <c r="E34" s="110" t="s">
        <v>184</v>
      </c>
      <c r="F34" s="111">
        <v>1</v>
      </c>
      <c r="G34" s="14"/>
      <c r="H34" s="111" t="s">
        <v>364</v>
      </c>
      <c r="I34" s="111" t="s">
        <v>176</v>
      </c>
      <c r="J34" s="14"/>
      <c r="K34" s="14"/>
      <c r="L34" s="14"/>
      <c r="M34" s="14"/>
    </row>
    <row r="35" spans="1:13" x14ac:dyDescent="0.4">
      <c r="A35" s="288">
        <v>0.625</v>
      </c>
      <c r="B35" s="109" t="s">
        <v>16</v>
      </c>
      <c r="C35" s="14"/>
      <c r="D35" s="109">
        <v>0</v>
      </c>
      <c r="E35" s="110" t="s">
        <v>184</v>
      </c>
      <c r="F35" s="111">
        <v>2</v>
      </c>
      <c r="G35" s="14"/>
      <c r="H35" s="111" t="s">
        <v>32</v>
      </c>
      <c r="I35" s="111" t="s">
        <v>875</v>
      </c>
      <c r="J35" s="14"/>
      <c r="K35" s="14"/>
      <c r="L35" s="14"/>
      <c r="M35" s="14"/>
    </row>
    <row r="36" spans="1:13" x14ac:dyDescent="0.4">
      <c r="A36" s="288">
        <v>0.625</v>
      </c>
      <c r="B36" s="109" t="s">
        <v>53</v>
      </c>
      <c r="C36" s="14"/>
      <c r="D36" s="109">
        <v>2</v>
      </c>
      <c r="E36" s="110" t="s">
        <v>184</v>
      </c>
      <c r="F36" s="111">
        <v>2</v>
      </c>
      <c r="G36" s="14"/>
      <c r="H36" s="111" t="s">
        <v>61</v>
      </c>
      <c r="I36" s="111" t="s">
        <v>173</v>
      </c>
      <c r="J36" s="14"/>
      <c r="K36" s="14"/>
      <c r="L36" s="14"/>
      <c r="M36" s="14"/>
    </row>
    <row r="37" spans="1:13" x14ac:dyDescent="0.4">
      <c r="A37" s="288">
        <v>0.625</v>
      </c>
      <c r="B37" s="109" t="s">
        <v>967</v>
      </c>
      <c r="C37" s="14"/>
      <c r="D37" s="109">
        <v>1</v>
      </c>
      <c r="E37" s="110" t="s">
        <v>184</v>
      </c>
      <c r="F37" s="111">
        <v>2</v>
      </c>
      <c r="G37" s="14"/>
      <c r="H37" s="111" t="s">
        <v>36</v>
      </c>
      <c r="I37" s="111" t="s">
        <v>872</v>
      </c>
      <c r="J37" s="14"/>
      <c r="K37" s="14"/>
      <c r="L37" s="14"/>
      <c r="M37" s="14"/>
    </row>
    <row r="38" spans="1:13" x14ac:dyDescent="0.4">
      <c r="A38" s="288">
        <v>0.625</v>
      </c>
      <c r="B38" s="109" t="s">
        <v>70</v>
      </c>
      <c r="C38" s="14"/>
      <c r="D38" s="109">
        <v>2</v>
      </c>
      <c r="E38" s="110" t="s">
        <v>184</v>
      </c>
      <c r="F38" s="111">
        <v>2</v>
      </c>
      <c r="G38" s="14"/>
      <c r="H38" s="111" t="s">
        <v>28</v>
      </c>
      <c r="I38" s="111" t="s">
        <v>167</v>
      </c>
      <c r="J38" s="14"/>
      <c r="K38" s="14"/>
      <c r="L38" s="14"/>
      <c r="M38" s="14"/>
    </row>
    <row r="39" spans="1:13" x14ac:dyDescent="0.4">
      <c r="A39" s="288">
        <v>0.72916666666666663</v>
      </c>
      <c r="B39" s="109" t="s">
        <v>41</v>
      </c>
      <c r="C39" s="14"/>
      <c r="D39" s="109">
        <v>1</v>
      </c>
      <c r="E39" s="110" t="s">
        <v>184</v>
      </c>
      <c r="F39" s="111">
        <v>1</v>
      </c>
      <c r="G39" s="14"/>
      <c r="H39" s="111" t="s">
        <v>24</v>
      </c>
      <c r="I39" s="111" t="s">
        <v>165</v>
      </c>
      <c r="J39" s="14"/>
      <c r="K39" s="14"/>
      <c r="L39" s="14"/>
      <c r="M39" s="14"/>
    </row>
    <row r="40" spans="1:13" x14ac:dyDescent="0.4">
      <c r="A40" s="430" t="s">
        <v>1302</v>
      </c>
      <c r="B40" s="431"/>
      <c r="C40" s="431"/>
      <c r="D40" s="431"/>
      <c r="E40" s="431"/>
      <c r="F40" s="431"/>
      <c r="G40" s="431"/>
      <c r="H40" s="431"/>
      <c r="I40" s="431"/>
      <c r="J40" s="431"/>
      <c r="K40" s="431"/>
      <c r="L40" s="431"/>
      <c r="M40" s="431"/>
    </row>
    <row r="41" spans="1:13" x14ac:dyDescent="0.4">
      <c r="A41" s="288">
        <v>0.58333333333333337</v>
      </c>
      <c r="B41" s="109" t="s">
        <v>20</v>
      </c>
      <c r="C41" s="14"/>
      <c r="D41" s="109">
        <v>1</v>
      </c>
      <c r="E41" s="110" t="s">
        <v>184</v>
      </c>
      <c r="F41" s="111">
        <v>1</v>
      </c>
      <c r="G41" s="14"/>
      <c r="H41" s="111" t="s">
        <v>818</v>
      </c>
      <c r="I41" s="111" t="s">
        <v>169</v>
      </c>
      <c r="J41" s="14"/>
      <c r="K41" s="14"/>
      <c r="L41" s="14"/>
      <c r="M41" s="14"/>
    </row>
    <row r="42" spans="1:13" x14ac:dyDescent="0.4">
      <c r="A42" s="288">
        <v>0.58333333333333337</v>
      </c>
      <c r="B42" s="109" t="s">
        <v>64</v>
      </c>
      <c r="C42" s="14"/>
      <c r="D42" s="109">
        <v>1</v>
      </c>
      <c r="E42" s="110" t="s">
        <v>184</v>
      </c>
      <c r="F42" s="111">
        <v>0</v>
      </c>
      <c r="G42" s="14"/>
      <c r="H42" s="111" t="s">
        <v>67</v>
      </c>
      <c r="I42" s="111" t="s">
        <v>171</v>
      </c>
      <c r="J42" s="14"/>
      <c r="K42" s="14"/>
      <c r="L42" s="14"/>
      <c r="M42" s="14"/>
    </row>
    <row r="43" spans="1:13" x14ac:dyDescent="0.4">
      <c r="A43" s="288">
        <v>0.6875</v>
      </c>
      <c r="B43" s="109" t="s">
        <v>74</v>
      </c>
      <c r="C43" s="14"/>
      <c r="D43" s="109">
        <v>0</v>
      </c>
      <c r="E43" s="110" t="s">
        <v>184</v>
      </c>
      <c r="F43" s="111">
        <v>1</v>
      </c>
      <c r="G43" s="14"/>
      <c r="H43" s="111" t="s">
        <v>49</v>
      </c>
      <c r="I43" s="111" t="s">
        <v>182</v>
      </c>
      <c r="J43" s="14"/>
      <c r="K43" s="14"/>
      <c r="L43" s="14"/>
      <c r="M43" s="14"/>
    </row>
    <row r="44" spans="1:13" x14ac:dyDescent="0.4">
      <c r="A44" s="112" t="s">
        <v>1531</v>
      </c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</row>
    <row r="45" spans="1:13" ht="31.5" x14ac:dyDescent="0.5">
      <c r="A45" s="15"/>
      <c r="B45" s="15"/>
      <c r="C45" s="15"/>
      <c r="D45" s="15"/>
      <c r="E45" s="15"/>
      <c r="F45" s="15"/>
      <c r="G45" s="15"/>
      <c r="H45" s="395" t="s">
        <v>189</v>
      </c>
      <c r="I45" s="15"/>
      <c r="J45" s="15"/>
      <c r="K45" s="15"/>
      <c r="L45" s="15"/>
      <c r="M45" s="15"/>
    </row>
    <row r="46" spans="1:13" x14ac:dyDescent="0.4">
      <c r="A46" s="432" t="s">
        <v>1303</v>
      </c>
      <c r="B46" s="433"/>
      <c r="C46" s="433"/>
      <c r="D46" s="433"/>
      <c r="E46" s="433"/>
      <c r="F46" s="433"/>
      <c r="G46" s="433"/>
      <c r="H46" s="433"/>
      <c r="I46" s="433"/>
      <c r="J46" s="433"/>
      <c r="K46" s="433"/>
      <c r="L46" s="433"/>
      <c r="M46" s="433"/>
    </row>
    <row r="47" spans="1:13" x14ac:dyDescent="0.4">
      <c r="A47" s="396">
        <v>0.52083333333333337</v>
      </c>
      <c r="B47" s="397" t="s">
        <v>28</v>
      </c>
      <c r="C47" s="16"/>
      <c r="D47" s="397">
        <v>3</v>
      </c>
      <c r="E47" s="398" t="s">
        <v>184</v>
      </c>
      <c r="F47" s="399">
        <v>0</v>
      </c>
      <c r="G47" s="16"/>
      <c r="H47" s="399" t="s">
        <v>64</v>
      </c>
      <c r="I47" s="399" t="s">
        <v>170</v>
      </c>
      <c r="J47" s="16"/>
      <c r="K47" s="16"/>
      <c r="L47" s="16"/>
      <c r="M47" s="16"/>
    </row>
    <row r="48" spans="1:13" x14ac:dyDescent="0.4">
      <c r="A48" s="396">
        <v>0.625</v>
      </c>
      <c r="B48" s="397" t="s">
        <v>6</v>
      </c>
      <c r="C48" s="16"/>
      <c r="D48" s="397">
        <v>1</v>
      </c>
      <c r="E48" s="398" t="s">
        <v>184</v>
      </c>
      <c r="F48" s="399">
        <v>0</v>
      </c>
      <c r="G48" s="16"/>
      <c r="H48" s="399" t="s">
        <v>967</v>
      </c>
      <c r="I48" s="399" t="s">
        <v>175</v>
      </c>
      <c r="J48" s="16"/>
      <c r="K48" s="16"/>
      <c r="L48" s="16"/>
      <c r="M48" s="16"/>
    </row>
    <row r="49" spans="1:13" x14ac:dyDescent="0.4">
      <c r="A49" s="396">
        <v>0.625</v>
      </c>
      <c r="B49" s="397" t="s">
        <v>364</v>
      </c>
      <c r="C49" s="16"/>
      <c r="D49" s="397">
        <v>0</v>
      </c>
      <c r="E49" s="398" t="s">
        <v>184</v>
      </c>
      <c r="F49" s="399">
        <v>1</v>
      </c>
      <c r="G49" s="16"/>
      <c r="H49" s="399" t="s">
        <v>16</v>
      </c>
      <c r="I49" s="399" t="s">
        <v>867</v>
      </c>
      <c r="J49" s="16"/>
      <c r="K49" s="16"/>
      <c r="L49" s="16"/>
      <c r="M49" s="16"/>
    </row>
    <row r="50" spans="1:13" x14ac:dyDescent="0.4">
      <c r="A50" s="396">
        <v>0.625</v>
      </c>
      <c r="B50" s="397" t="s">
        <v>36</v>
      </c>
      <c r="C50" s="16"/>
      <c r="D50" s="397">
        <v>0</v>
      </c>
      <c r="E50" s="398" t="s">
        <v>184</v>
      </c>
      <c r="F50" s="399">
        <v>1</v>
      </c>
      <c r="G50" s="16"/>
      <c r="H50" s="399" t="s">
        <v>45</v>
      </c>
      <c r="I50" s="399" t="s">
        <v>172</v>
      </c>
      <c r="J50" s="16"/>
      <c r="K50" s="16"/>
      <c r="L50" s="16"/>
      <c r="M50" s="16"/>
    </row>
    <row r="51" spans="1:13" x14ac:dyDescent="0.4">
      <c r="A51" s="396">
        <v>0.625</v>
      </c>
      <c r="B51" s="397" t="s">
        <v>49</v>
      </c>
      <c r="C51" s="16"/>
      <c r="D51" s="397">
        <v>4</v>
      </c>
      <c r="E51" s="398" t="s">
        <v>184</v>
      </c>
      <c r="F51" s="399">
        <v>1</v>
      </c>
      <c r="G51" s="16"/>
      <c r="H51" s="399" t="s">
        <v>53</v>
      </c>
      <c r="I51" s="399" t="s">
        <v>174</v>
      </c>
      <c r="J51" s="16"/>
      <c r="K51" s="16"/>
      <c r="L51" s="16"/>
      <c r="M51" s="16"/>
    </row>
    <row r="52" spans="1:13" x14ac:dyDescent="0.4">
      <c r="A52" s="396">
        <v>0.625</v>
      </c>
      <c r="B52" s="397" t="s">
        <v>61</v>
      </c>
      <c r="C52" s="16"/>
      <c r="D52" s="397">
        <v>0</v>
      </c>
      <c r="E52" s="398" t="s">
        <v>184</v>
      </c>
      <c r="F52" s="399">
        <v>0</v>
      </c>
      <c r="G52" s="16"/>
      <c r="H52" s="399" t="s">
        <v>70</v>
      </c>
      <c r="I52" s="399" t="s">
        <v>178</v>
      </c>
      <c r="J52" s="16"/>
      <c r="K52" s="16"/>
      <c r="L52" s="16"/>
      <c r="M52" s="16"/>
    </row>
    <row r="53" spans="1:13" x14ac:dyDescent="0.4">
      <c r="A53" s="396">
        <v>0.625</v>
      </c>
      <c r="B53" s="397" t="s">
        <v>67</v>
      </c>
      <c r="C53" s="16"/>
      <c r="D53" s="397">
        <v>0</v>
      </c>
      <c r="E53" s="398" t="s">
        <v>184</v>
      </c>
      <c r="F53" s="399">
        <v>2</v>
      </c>
      <c r="G53" s="16"/>
      <c r="H53" s="399" t="s">
        <v>74</v>
      </c>
      <c r="I53" s="399" t="s">
        <v>871</v>
      </c>
      <c r="J53" s="16"/>
      <c r="K53" s="16"/>
      <c r="L53" s="16"/>
      <c r="M53" s="16"/>
    </row>
    <row r="54" spans="1:13" x14ac:dyDescent="0.4">
      <c r="A54" s="396">
        <v>0.72916666666666663</v>
      </c>
      <c r="B54" s="397" t="s">
        <v>24</v>
      </c>
      <c r="C54" s="16"/>
      <c r="D54" s="397">
        <v>3</v>
      </c>
      <c r="E54" s="398" t="s">
        <v>184</v>
      </c>
      <c r="F54" s="399">
        <v>0</v>
      </c>
      <c r="G54" s="16"/>
      <c r="H54" s="399" t="s">
        <v>10</v>
      </c>
      <c r="I54" s="399" t="s">
        <v>181</v>
      </c>
      <c r="J54" s="16"/>
      <c r="K54" s="16"/>
      <c r="L54" s="16"/>
      <c r="M54" s="16"/>
    </row>
    <row r="55" spans="1:13" x14ac:dyDescent="0.4">
      <c r="A55" s="432" t="s">
        <v>1348</v>
      </c>
      <c r="B55" s="433"/>
      <c r="C55" s="433"/>
      <c r="D55" s="433"/>
      <c r="E55" s="433"/>
      <c r="F55" s="433"/>
      <c r="G55" s="433"/>
      <c r="H55" s="433"/>
      <c r="I55" s="433"/>
      <c r="J55" s="433"/>
      <c r="K55" s="433"/>
      <c r="L55" s="433"/>
      <c r="M55" s="433"/>
    </row>
    <row r="56" spans="1:13" x14ac:dyDescent="0.4">
      <c r="A56" s="396">
        <v>0.6875</v>
      </c>
      <c r="B56" s="397" t="s">
        <v>818</v>
      </c>
      <c r="C56" s="16"/>
      <c r="D56" s="397">
        <v>0</v>
      </c>
      <c r="E56" s="398" t="s">
        <v>184</v>
      </c>
      <c r="F56" s="399">
        <v>3</v>
      </c>
      <c r="G56" s="16"/>
      <c r="H56" s="399" t="s">
        <v>41</v>
      </c>
      <c r="I56" s="399" t="s">
        <v>820</v>
      </c>
      <c r="J56" s="16"/>
      <c r="K56" s="16"/>
      <c r="L56" s="16"/>
      <c r="M56" s="16"/>
    </row>
    <row r="57" spans="1:13" x14ac:dyDescent="0.4">
      <c r="A57" s="432" t="s">
        <v>1349</v>
      </c>
      <c r="B57" s="433"/>
      <c r="C57" s="433"/>
      <c r="D57" s="433"/>
      <c r="E57" s="433"/>
      <c r="F57" s="433"/>
      <c r="G57" s="433"/>
      <c r="H57" s="433"/>
      <c r="I57" s="433"/>
      <c r="J57" s="433"/>
      <c r="K57" s="433"/>
      <c r="L57" s="433"/>
      <c r="M57" s="433"/>
    </row>
    <row r="58" spans="1:13" x14ac:dyDescent="0.4">
      <c r="A58" s="396">
        <v>0.83333333333333337</v>
      </c>
      <c r="B58" s="397" t="s">
        <v>32</v>
      </c>
      <c r="C58" s="16"/>
      <c r="D58" s="397">
        <v>3</v>
      </c>
      <c r="E58" s="398" t="s">
        <v>184</v>
      </c>
      <c r="F58" s="399">
        <v>1</v>
      </c>
      <c r="G58" s="16"/>
      <c r="H58" s="399" t="s">
        <v>20</v>
      </c>
      <c r="I58" s="399" t="s">
        <v>177</v>
      </c>
      <c r="J58" s="16"/>
      <c r="K58" s="16"/>
      <c r="L58" s="16"/>
      <c r="M58" s="16"/>
    </row>
    <row r="59" spans="1:13" x14ac:dyDescent="0.4">
      <c r="A59" s="400" t="s">
        <v>1531</v>
      </c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</row>
    <row r="60" spans="1:13" ht="31.5" x14ac:dyDescent="0.5">
      <c r="A60" s="26"/>
      <c r="B60" s="26"/>
      <c r="C60" s="26"/>
      <c r="D60" s="26"/>
      <c r="E60" s="26"/>
      <c r="F60" s="26"/>
      <c r="G60" s="26"/>
      <c r="H60" s="424" t="s">
        <v>190</v>
      </c>
      <c r="I60" s="26"/>
      <c r="J60" s="26"/>
      <c r="K60" s="26"/>
      <c r="L60" s="26"/>
      <c r="M60" s="26"/>
    </row>
    <row r="61" spans="1:13" x14ac:dyDescent="0.4">
      <c r="A61" s="434" t="s">
        <v>1350</v>
      </c>
      <c r="B61" s="435"/>
      <c r="C61" s="435"/>
      <c r="D61" s="435"/>
      <c r="E61" s="435"/>
      <c r="F61" s="435"/>
      <c r="G61" s="435"/>
      <c r="H61" s="435"/>
      <c r="I61" s="435"/>
      <c r="J61" s="435"/>
      <c r="K61" s="435"/>
      <c r="L61" s="435"/>
      <c r="M61" s="435"/>
    </row>
    <row r="62" spans="1:13" x14ac:dyDescent="0.4">
      <c r="A62" s="289">
        <v>0.83333333333333337</v>
      </c>
      <c r="B62" s="113" t="s">
        <v>53</v>
      </c>
      <c r="C62" s="27"/>
      <c r="D62" s="113">
        <v>1</v>
      </c>
      <c r="E62" s="114" t="s">
        <v>184</v>
      </c>
      <c r="F62" s="115">
        <v>1</v>
      </c>
      <c r="G62" s="27"/>
      <c r="H62" s="115" t="s">
        <v>818</v>
      </c>
      <c r="I62" s="115" t="s">
        <v>173</v>
      </c>
      <c r="J62" s="27"/>
      <c r="K62" s="27"/>
      <c r="L62" s="27"/>
      <c r="M62" s="27"/>
    </row>
    <row r="63" spans="1:13" x14ac:dyDescent="0.4">
      <c r="A63" s="434" t="s">
        <v>1304</v>
      </c>
      <c r="B63" s="435"/>
      <c r="C63" s="435"/>
      <c r="D63" s="435"/>
      <c r="E63" s="435"/>
      <c r="F63" s="435"/>
      <c r="G63" s="435"/>
      <c r="H63" s="435"/>
      <c r="I63" s="435"/>
      <c r="J63" s="435"/>
      <c r="K63" s="435"/>
      <c r="L63" s="435"/>
      <c r="M63" s="435"/>
    </row>
    <row r="64" spans="1:13" x14ac:dyDescent="0.4">
      <c r="A64" s="289">
        <v>0.52083333333333337</v>
      </c>
      <c r="B64" s="113" t="s">
        <v>74</v>
      </c>
      <c r="C64" s="27"/>
      <c r="D64" s="113">
        <v>0</v>
      </c>
      <c r="E64" s="114" t="s">
        <v>184</v>
      </c>
      <c r="F64" s="115">
        <v>2</v>
      </c>
      <c r="G64" s="27"/>
      <c r="H64" s="115" t="s">
        <v>364</v>
      </c>
      <c r="I64" s="115" t="s">
        <v>182</v>
      </c>
      <c r="J64" s="27"/>
      <c r="K64" s="27"/>
      <c r="L64" s="27"/>
      <c r="M64" s="27"/>
    </row>
    <row r="65" spans="1:13" x14ac:dyDescent="0.4">
      <c r="A65" s="289">
        <v>0.625</v>
      </c>
      <c r="B65" s="113" t="s">
        <v>20</v>
      </c>
      <c r="C65" s="27"/>
      <c r="D65" s="113">
        <v>0</v>
      </c>
      <c r="E65" s="114" t="s">
        <v>184</v>
      </c>
      <c r="F65" s="115">
        <v>1</v>
      </c>
      <c r="G65" s="27"/>
      <c r="H65" s="115" t="s">
        <v>6</v>
      </c>
      <c r="I65" s="115" t="s">
        <v>169</v>
      </c>
      <c r="J65" s="27"/>
      <c r="K65" s="27"/>
      <c r="L65" s="27"/>
      <c r="M65" s="27"/>
    </row>
    <row r="66" spans="1:13" x14ac:dyDescent="0.4">
      <c r="A66" s="289">
        <v>0.625</v>
      </c>
      <c r="B66" s="113" t="s">
        <v>41</v>
      </c>
      <c r="C66" s="27"/>
      <c r="D66" s="113">
        <v>3</v>
      </c>
      <c r="E66" s="114" t="s">
        <v>184</v>
      </c>
      <c r="F66" s="115">
        <v>0</v>
      </c>
      <c r="G66" s="27"/>
      <c r="H66" s="115" t="s">
        <v>28</v>
      </c>
      <c r="I66" s="115" t="s">
        <v>165</v>
      </c>
      <c r="J66" s="27"/>
      <c r="K66" s="27"/>
      <c r="L66" s="27"/>
      <c r="M66" s="27"/>
    </row>
    <row r="67" spans="1:13" x14ac:dyDescent="0.4">
      <c r="A67" s="289">
        <v>0.625</v>
      </c>
      <c r="B67" s="113" t="s">
        <v>45</v>
      </c>
      <c r="C67" s="27"/>
      <c r="D67" s="113">
        <v>0</v>
      </c>
      <c r="E67" s="114" t="s">
        <v>184</v>
      </c>
      <c r="F67" s="115">
        <v>0</v>
      </c>
      <c r="G67" s="27"/>
      <c r="H67" s="115" t="s">
        <v>61</v>
      </c>
      <c r="I67" s="115" t="s">
        <v>179</v>
      </c>
      <c r="J67" s="27"/>
      <c r="K67" s="27"/>
      <c r="L67" s="27"/>
      <c r="M67" s="27"/>
    </row>
    <row r="68" spans="1:13" x14ac:dyDescent="0.4">
      <c r="A68" s="289">
        <v>0.625</v>
      </c>
      <c r="B68" s="113" t="s">
        <v>967</v>
      </c>
      <c r="C68" s="27"/>
      <c r="D68" s="113">
        <v>1</v>
      </c>
      <c r="E68" s="114" t="s">
        <v>184</v>
      </c>
      <c r="F68" s="115">
        <v>3</v>
      </c>
      <c r="G68" s="27"/>
      <c r="H68" s="115" t="s">
        <v>67</v>
      </c>
      <c r="I68" s="115" t="s">
        <v>872</v>
      </c>
      <c r="J68" s="27"/>
      <c r="K68" s="27"/>
      <c r="L68" s="27"/>
      <c r="M68" s="27"/>
    </row>
    <row r="69" spans="1:13" x14ac:dyDescent="0.4">
      <c r="A69" s="289">
        <v>0.72916666666666663</v>
      </c>
      <c r="B69" s="113" t="s">
        <v>10</v>
      </c>
      <c r="C69" s="27"/>
      <c r="D69" s="113">
        <v>3</v>
      </c>
      <c r="E69" s="114" t="s">
        <v>184</v>
      </c>
      <c r="F69" s="115">
        <v>0</v>
      </c>
      <c r="G69" s="27"/>
      <c r="H69" s="115" t="s">
        <v>32</v>
      </c>
      <c r="I69" s="115" t="s">
        <v>176</v>
      </c>
      <c r="J69" s="27"/>
      <c r="K69" s="27"/>
      <c r="L69" s="27"/>
      <c r="M69" s="27"/>
    </row>
    <row r="70" spans="1:13" x14ac:dyDescent="0.4">
      <c r="A70" s="434" t="s">
        <v>1351</v>
      </c>
      <c r="B70" s="435"/>
      <c r="C70" s="435"/>
      <c r="D70" s="435"/>
      <c r="E70" s="435"/>
      <c r="F70" s="435"/>
      <c r="G70" s="435"/>
      <c r="H70" s="435"/>
      <c r="I70" s="435"/>
      <c r="J70" s="435"/>
      <c r="K70" s="435"/>
      <c r="L70" s="435"/>
      <c r="M70" s="435"/>
    </row>
    <row r="71" spans="1:13" x14ac:dyDescent="0.4">
      <c r="A71" s="289">
        <v>0.58333333333333337</v>
      </c>
      <c r="B71" s="113" t="s">
        <v>16</v>
      </c>
      <c r="C71" s="27"/>
      <c r="D71" s="113">
        <v>2</v>
      </c>
      <c r="E71" s="114" t="s">
        <v>184</v>
      </c>
      <c r="F71" s="115">
        <v>1</v>
      </c>
      <c r="G71" s="27"/>
      <c r="H71" s="115" t="s">
        <v>36</v>
      </c>
      <c r="I71" s="115" t="s">
        <v>875</v>
      </c>
      <c r="J71" s="27"/>
      <c r="K71" s="27"/>
      <c r="L71" s="27"/>
      <c r="M71" s="27"/>
    </row>
    <row r="72" spans="1:13" x14ac:dyDescent="0.4">
      <c r="A72" s="289">
        <v>0.58333333333333337</v>
      </c>
      <c r="B72" s="113" t="s">
        <v>70</v>
      </c>
      <c r="C72" s="27"/>
      <c r="D72" s="113">
        <v>1</v>
      </c>
      <c r="E72" s="114" t="s">
        <v>184</v>
      </c>
      <c r="F72" s="115">
        <v>2</v>
      </c>
      <c r="G72" s="27"/>
      <c r="H72" s="115" t="s">
        <v>49</v>
      </c>
      <c r="I72" s="115" t="s">
        <v>167</v>
      </c>
      <c r="J72" s="27"/>
      <c r="K72" s="27"/>
      <c r="L72" s="27"/>
      <c r="M72" s="27"/>
    </row>
    <row r="73" spans="1:13" x14ac:dyDescent="0.4">
      <c r="A73" s="289">
        <v>0.6875</v>
      </c>
      <c r="B73" s="113" t="s">
        <v>64</v>
      </c>
      <c r="C73" s="27"/>
      <c r="D73" s="113">
        <v>0</v>
      </c>
      <c r="E73" s="114" t="s">
        <v>184</v>
      </c>
      <c r="F73" s="115">
        <v>3</v>
      </c>
      <c r="G73" s="27"/>
      <c r="H73" s="115" t="s">
        <v>24</v>
      </c>
      <c r="I73" s="115" t="s">
        <v>171</v>
      </c>
      <c r="J73" s="27"/>
      <c r="K73" s="27"/>
      <c r="L73" s="27"/>
      <c r="M73" s="27"/>
    </row>
    <row r="74" spans="1:13" x14ac:dyDescent="0.4">
      <c r="A74" s="116" t="s">
        <v>1531</v>
      </c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</row>
    <row r="75" spans="1:13" ht="31.5" x14ac:dyDescent="0.5">
      <c r="A75" s="30"/>
      <c r="B75" s="30"/>
      <c r="C75" s="30"/>
      <c r="D75" s="30"/>
      <c r="E75" s="30"/>
      <c r="F75" s="30"/>
      <c r="G75" s="30"/>
      <c r="H75" s="117" t="s">
        <v>192</v>
      </c>
      <c r="I75" s="30"/>
      <c r="J75" s="30"/>
      <c r="K75" s="30"/>
      <c r="L75" s="30"/>
      <c r="M75" s="30"/>
    </row>
    <row r="76" spans="1:13" x14ac:dyDescent="0.4">
      <c r="A76" s="436" t="s">
        <v>1305</v>
      </c>
      <c r="B76" s="437"/>
      <c r="C76" s="437"/>
      <c r="D76" s="437"/>
      <c r="E76" s="437"/>
      <c r="F76" s="437"/>
      <c r="G76" s="437"/>
      <c r="H76" s="437"/>
      <c r="I76" s="437"/>
      <c r="J76" s="437"/>
      <c r="K76" s="437"/>
      <c r="L76" s="437"/>
      <c r="M76" s="437"/>
    </row>
    <row r="77" spans="1:13" x14ac:dyDescent="0.4">
      <c r="A77" s="290">
        <v>0.52083333333333337</v>
      </c>
      <c r="B77" s="118" t="s">
        <v>24</v>
      </c>
      <c r="C77" s="31"/>
      <c r="D77" s="118">
        <v>0</v>
      </c>
      <c r="E77" s="119" t="s">
        <v>184</v>
      </c>
      <c r="F77" s="120">
        <v>1</v>
      </c>
      <c r="G77" s="31"/>
      <c r="H77" s="120" t="s">
        <v>45</v>
      </c>
      <c r="I77" s="120" t="s">
        <v>181</v>
      </c>
      <c r="J77" s="31"/>
      <c r="K77" s="31"/>
      <c r="L77" s="31"/>
      <c r="M77" s="31"/>
    </row>
    <row r="78" spans="1:13" x14ac:dyDescent="0.4">
      <c r="A78" s="290">
        <v>0.52083333333333337</v>
      </c>
      <c r="B78" s="118" t="s">
        <v>49</v>
      </c>
      <c r="C78" s="31"/>
      <c r="D78" s="118">
        <v>0</v>
      </c>
      <c r="E78" s="119" t="s">
        <v>184</v>
      </c>
      <c r="F78" s="120">
        <v>1</v>
      </c>
      <c r="G78" s="31"/>
      <c r="H78" s="120" t="s">
        <v>10</v>
      </c>
      <c r="I78" s="120" t="s">
        <v>174</v>
      </c>
      <c r="J78" s="31"/>
      <c r="K78" s="31"/>
      <c r="L78" s="31"/>
      <c r="M78" s="31"/>
    </row>
    <row r="79" spans="1:13" x14ac:dyDescent="0.4">
      <c r="A79" s="290">
        <v>0.625</v>
      </c>
      <c r="B79" s="118" t="s">
        <v>32</v>
      </c>
      <c r="C79" s="31"/>
      <c r="D79" s="118">
        <v>2</v>
      </c>
      <c r="E79" s="119" t="s">
        <v>184</v>
      </c>
      <c r="F79" s="120">
        <v>0</v>
      </c>
      <c r="G79" s="31"/>
      <c r="H79" s="120" t="s">
        <v>967</v>
      </c>
      <c r="I79" s="120" t="s">
        <v>177</v>
      </c>
      <c r="J79" s="31"/>
      <c r="K79" s="31"/>
      <c r="L79" s="31"/>
      <c r="M79" s="31"/>
    </row>
    <row r="80" spans="1:13" x14ac:dyDescent="0.4">
      <c r="A80" s="290">
        <v>0.625</v>
      </c>
      <c r="B80" s="118" t="s">
        <v>818</v>
      </c>
      <c r="C80" s="31"/>
      <c r="D80" s="118">
        <v>1</v>
      </c>
      <c r="E80" s="119" t="s">
        <v>184</v>
      </c>
      <c r="F80" s="120">
        <v>2</v>
      </c>
      <c r="G80" s="31"/>
      <c r="H80" s="120" t="s">
        <v>70</v>
      </c>
      <c r="I80" s="120" t="s">
        <v>820</v>
      </c>
      <c r="J80" s="31"/>
      <c r="K80" s="31"/>
      <c r="L80" s="31"/>
      <c r="M80" s="31"/>
    </row>
    <row r="81" spans="1:13" x14ac:dyDescent="0.4">
      <c r="A81" s="290">
        <v>0.625</v>
      </c>
      <c r="B81" s="118" t="s">
        <v>36</v>
      </c>
      <c r="C81" s="31"/>
      <c r="D81" s="118">
        <v>2</v>
      </c>
      <c r="E81" s="119" t="s">
        <v>184</v>
      </c>
      <c r="F81" s="120">
        <v>2</v>
      </c>
      <c r="G81" s="31"/>
      <c r="H81" s="120" t="s">
        <v>20</v>
      </c>
      <c r="I81" s="120" t="s">
        <v>172</v>
      </c>
      <c r="J81" s="31"/>
      <c r="K81" s="31"/>
      <c r="L81" s="31"/>
      <c r="M81" s="31"/>
    </row>
    <row r="82" spans="1:13" x14ac:dyDescent="0.4">
      <c r="A82" s="290">
        <v>0.625</v>
      </c>
      <c r="B82" s="118" t="s">
        <v>67</v>
      </c>
      <c r="C82" s="31"/>
      <c r="D82" s="118">
        <v>1</v>
      </c>
      <c r="E82" s="119" t="s">
        <v>184</v>
      </c>
      <c r="F82" s="120">
        <v>1</v>
      </c>
      <c r="G82" s="31"/>
      <c r="H82" s="120" t="s">
        <v>53</v>
      </c>
      <c r="I82" s="120" t="s">
        <v>871</v>
      </c>
      <c r="J82" s="31"/>
      <c r="K82" s="31"/>
      <c r="L82" s="31"/>
      <c r="M82" s="31"/>
    </row>
    <row r="83" spans="1:13" x14ac:dyDescent="0.4">
      <c r="A83" s="290">
        <v>0.72916666666666663</v>
      </c>
      <c r="B83" s="118" t="s">
        <v>364</v>
      </c>
      <c r="C83" s="31"/>
      <c r="D83" s="118">
        <v>3</v>
      </c>
      <c r="E83" s="119" t="s">
        <v>184</v>
      </c>
      <c r="F83" s="120">
        <v>3</v>
      </c>
      <c r="G83" s="31"/>
      <c r="H83" s="120" t="s">
        <v>41</v>
      </c>
      <c r="I83" s="120" t="s">
        <v>867</v>
      </c>
      <c r="J83" s="31"/>
      <c r="K83" s="31"/>
      <c r="L83" s="31"/>
      <c r="M83" s="31"/>
    </row>
    <row r="84" spans="1:13" x14ac:dyDescent="0.4">
      <c r="A84" s="436" t="s">
        <v>1352</v>
      </c>
      <c r="B84" s="437"/>
      <c r="C84" s="437"/>
      <c r="D84" s="437"/>
      <c r="E84" s="437"/>
      <c r="F84" s="437"/>
      <c r="G84" s="437"/>
      <c r="H84" s="437"/>
      <c r="I84" s="437"/>
      <c r="J84" s="437"/>
      <c r="K84" s="437"/>
      <c r="L84" s="437"/>
      <c r="M84" s="437"/>
    </row>
    <row r="85" spans="1:13" x14ac:dyDescent="0.4">
      <c r="A85" s="290">
        <v>0.58333333333333337</v>
      </c>
      <c r="B85" s="118" t="s">
        <v>61</v>
      </c>
      <c r="C85" s="31"/>
      <c r="D85" s="118">
        <v>0</v>
      </c>
      <c r="E85" s="119" t="s">
        <v>184</v>
      </c>
      <c r="F85" s="120">
        <v>1</v>
      </c>
      <c r="G85" s="31"/>
      <c r="H85" s="120" t="s">
        <v>74</v>
      </c>
      <c r="I85" s="120" t="s">
        <v>178</v>
      </c>
      <c r="J85" s="31"/>
      <c r="K85" s="31"/>
      <c r="L85" s="31"/>
      <c r="M85" s="31"/>
    </row>
    <row r="86" spans="1:13" x14ac:dyDescent="0.4">
      <c r="A86" s="290">
        <v>0.6875</v>
      </c>
      <c r="B86" s="118" t="s">
        <v>6</v>
      </c>
      <c r="C86" s="31"/>
      <c r="D86" s="118">
        <v>3</v>
      </c>
      <c r="E86" s="119" t="s">
        <v>184</v>
      </c>
      <c r="F86" s="120">
        <v>1</v>
      </c>
      <c r="G86" s="31"/>
      <c r="H86" s="120" t="s">
        <v>64</v>
      </c>
      <c r="I86" s="120" t="s">
        <v>175</v>
      </c>
      <c r="J86" s="31"/>
      <c r="K86" s="31"/>
      <c r="L86" s="31"/>
      <c r="M86" s="31"/>
    </row>
    <row r="87" spans="1:13" x14ac:dyDescent="0.4">
      <c r="A87" s="436" t="s">
        <v>1353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7"/>
      <c r="M87" s="437"/>
    </row>
    <row r="88" spans="1:13" x14ac:dyDescent="0.4">
      <c r="A88" s="290">
        <v>0.83333333333333337</v>
      </c>
      <c r="B88" s="118" t="s">
        <v>28</v>
      </c>
      <c r="C88" s="31"/>
      <c r="D88" s="118">
        <v>1</v>
      </c>
      <c r="E88" s="119" t="s">
        <v>184</v>
      </c>
      <c r="F88" s="120">
        <v>1</v>
      </c>
      <c r="G88" s="31"/>
      <c r="H88" s="120" t="s">
        <v>16</v>
      </c>
      <c r="I88" s="120" t="s">
        <v>170</v>
      </c>
      <c r="J88" s="31"/>
      <c r="K88" s="31"/>
      <c r="L88" s="31"/>
      <c r="M88" s="31"/>
    </row>
    <row r="89" spans="1:13" x14ac:dyDescent="0.4">
      <c r="A89" s="121" t="s">
        <v>1531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</row>
    <row r="90" spans="1:13" ht="31.5" x14ac:dyDescent="0.5">
      <c r="A90" s="34"/>
      <c r="B90" s="34"/>
      <c r="C90" s="34"/>
      <c r="D90" s="34"/>
      <c r="E90" s="34"/>
      <c r="F90" s="34"/>
      <c r="G90" s="34"/>
      <c r="H90" s="122" t="s">
        <v>193</v>
      </c>
      <c r="I90" s="34"/>
      <c r="J90" s="34"/>
      <c r="K90" s="34"/>
      <c r="L90" s="34"/>
      <c r="M90" s="34"/>
    </row>
    <row r="91" spans="1:13" x14ac:dyDescent="0.4">
      <c r="A91" s="438" t="s">
        <v>1306</v>
      </c>
      <c r="B91" s="439"/>
      <c r="C91" s="439"/>
      <c r="D91" s="439"/>
      <c r="E91" s="439"/>
      <c r="F91" s="439"/>
      <c r="G91" s="439"/>
      <c r="H91" s="439"/>
      <c r="I91" s="439"/>
      <c r="J91" s="439"/>
      <c r="K91" s="439"/>
      <c r="L91" s="439"/>
      <c r="M91" s="439"/>
    </row>
    <row r="92" spans="1:13" x14ac:dyDescent="0.4">
      <c r="A92" s="291">
        <v>0.52083333333333337</v>
      </c>
      <c r="B92" s="123" t="s">
        <v>49</v>
      </c>
      <c r="C92" s="35"/>
      <c r="D92" s="123">
        <v>1</v>
      </c>
      <c r="E92" s="124" t="s">
        <v>184</v>
      </c>
      <c r="F92" s="125">
        <v>1</v>
      </c>
      <c r="G92" s="35"/>
      <c r="H92" s="125" t="s">
        <v>32</v>
      </c>
      <c r="I92" s="125" t="s">
        <v>174</v>
      </c>
      <c r="J92" s="35"/>
      <c r="K92" s="35"/>
      <c r="L92" s="35"/>
      <c r="M92" s="35"/>
    </row>
    <row r="93" spans="1:13" x14ac:dyDescent="0.4">
      <c r="A93" s="291">
        <v>0.625</v>
      </c>
      <c r="B93" s="123" t="s">
        <v>20</v>
      </c>
      <c r="C93" s="35"/>
      <c r="D93" s="123">
        <v>0</v>
      </c>
      <c r="E93" s="124" t="s">
        <v>184</v>
      </c>
      <c r="F93" s="125">
        <v>0</v>
      </c>
      <c r="G93" s="35"/>
      <c r="H93" s="125" t="s">
        <v>967</v>
      </c>
      <c r="I93" s="125" t="s">
        <v>169</v>
      </c>
      <c r="J93" s="35"/>
      <c r="K93" s="35"/>
      <c r="L93" s="35"/>
      <c r="M93" s="35"/>
    </row>
    <row r="94" spans="1:13" x14ac:dyDescent="0.4">
      <c r="A94" s="291">
        <v>0.625</v>
      </c>
      <c r="B94" s="123" t="s">
        <v>24</v>
      </c>
      <c r="C94" s="35"/>
      <c r="D94" s="123">
        <v>3</v>
      </c>
      <c r="E94" s="124" t="s">
        <v>184</v>
      </c>
      <c r="F94" s="125">
        <v>1</v>
      </c>
      <c r="G94" s="35"/>
      <c r="H94" s="125" t="s">
        <v>61</v>
      </c>
      <c r="I94" s="125" t="s">
        <v>181</v>
      </c>
      <c r="J94" s="35"/>
      <c r="K94" s="35"/>
      <c r="L94" s="35"/>
      <c r="M94" s="35"/>
    </row>
    <row r="95" spans="1:13" x14ac:dyDescent="0.4">
      <c r="A95" s="291">
        <v>0.625</v>
      </c>
      <c r="B95" s="123" t="s">
        <v>818</v>
      </c>
      <c r="C95" s="35"/>
      <c r="D95" s="123">
        <v>1</v>
      </c>
      <c r="E95" s="124" t="s">
        <v>184</v>
      </c>
      <c r="F95" s="125">
        <v>0</v>
      </c>
      <c r="G95" s="35"/>
      <c r="H95" s="125" t="s">
        <v>67</v>
      </c>
      <c r="I95" s="125" t="s">
        <v>820</v>
      </c>
      <c r="J95" s="35"/>
      <c r="K95" s="35"/>
      <c r="L95" s="35"/>
      <c r="M95" s="35"/>
    </row>
    <row r="96" spans="1:13" x14ac:dyDescent="0.4">
      <c r="A96" s="291">
        <v>0.625</v>
      </c>
      <c r="B96" s="123" t="s">
        <v>74</v>
      </c>
      <c r="C96" s="35"/>
      <c r="D96" s="123">
        <v>2</v>
      </c>
      <c r="E96" s="124" t="s">
        <v>184</v>
      </c>
      <c r="F96" s="125">
        <v>1</v>
      </c>
      <c r="G96" s="35"/>
      <c r="H96" s="125" t="s">
        <v>53</v>
      </c>
      <c r="I96" s="125" t="s">
        <v>182</v>
      </c>
      <c r="J96" s="35"/>
      <c r="K96" s="35"/>
      <c r="L96" s="35"/>
      <c r="M96" s="35"/>
    </row>
    <row r="97" spans="1:13" x14ac:dyDescent="0.4">
      <c r="A97" s="291">
        <v>0.72916666666666663</v>
      </c>
      <c r="B97" s="123" t="s">
        <v>16</v>
      </c>
      <c r="C97" s="35"/>
      <c r="D97" s="123">
        <v>0</v>
      </c>
      <c r="E97" s="124" t="s">
        <v>184</v>
      </c>
      <c r="F97" s="125">
        <v>0</v>
      </c>
      <c r="G97" s="35"/>
      <c r="H97" s="125" t="s">
        <v>6</v>
      </c>
      <c r="I97" s="125" t="s">
        <v>875</v>
      </c>
      <c r="J97" s="35"/>
      <c r="K97" s="35"/>
      <c r="L97" s="35"/>
      <c r="M97" s="35"/>
    </row>
    <row r="98" spans="1:13" x14ac:dyDescent="0.4">
      <c r="A98" s="438" t="s">
        <v>1355</v>
      </c>
      <c r="B98" s="439"/>
      <c r="C98" s="439"/>
      <c r="D98" s="439"/>
      <c r="E98" s="439"/>
      <c r="F98" s="439"/>
      <c r="G98" s="439"/>
      <c r="H98" s="439"/>
      <c r="I98" s="439"/>
      <c r="J98" s="439"/>
      <c r="K98" s="439"/>
      <c r="L98" s="439"/>
      <c r="M98" s="439"/>
    </row>
    <row r="99" spans="1:13" x14ac:dyDescent="0.4">
      <c r="A99" s="291">
        <v>0.58333333333333337</v>
      </c>
      <c r="B99" s="123" t="s">
        <v>28</v>
      </c>
      <c r="C99" s="35"/>
      <c r="D99" s="123">
        <v>2</v>
      </c>
      <c r="E99" s="124" t="s">
        <v>184</v>
      </c>
      <c r="F99" s="125">
        <v>2</v>
      </c>
      <c r="G99" s="35"/>
      <c r="H99" s="125" t="s">
        <v>36</v>
      </c>
      <c r="I99" s="125" t="s">
        <v>170</v>
      </c>
      <c r="J99" s="35"/>
      <c r="K99" s="35"/>
      <c r="L99" s="35"/>
      <c r="M99" s="35"/>
    </row>
    <row r="100" spans="1:13" x14ac:dyDescent="0.4">
      <c r="A100" s="291">
        <v>0.58333333333333337</v>
      </c>
      <c r="B100" s="123" t="s">
        <v>64</v>
      </c>
      <c r="C100" s="35"/>
      <c r="D100" s="123">
        <v>2</v>
      </c>
      <c r="E100" s="124" t="s">
        <v>184</v>
      </c>
      <c r="F100" s="125">
        <v>1</v>
      </c>
      <c r="G100" s="35"/>
      <c r="H100" s="125" t="s">
        <v>10</v>
      </c>
      <c r="I100" s="125" t="s">
        <v>171</v>
      </c>
      <c r="J100" s="35"/>
      <c r="K100" s="35"/>
      <c r="L100" s="35"/>
      <c r="M100" s="35"/>
    </row>
    <row r="101" spans="1:13" x14ac:dyDescent="0.4">
      <c r="A101" s="291">
        <v>0.58333333333333337</v>
      </c>
      <c r="B101" s="123" t="s">
        <v>70</v>
      </c>
      <c r="C101" s="35"/>
      <c r="D101" s="123">
        <v>1</v>
      </c>
      <c r="E101" s="124" t="s">
        <v>184</v>
      </c>
      <c r="F101" s="125">
        <v>2</v>
      </c>
      <c r="G101" s="35"/>
      <c r="H101" s="125" t="s">
        <v>364</v>
      </c>
      <c r="I101" s="125" t="s">
        <v>167</v>
      </c>
      <c r="J101" s="35"/>
      <c r="K101" s="35"/>
      <c r="L101" s="35"/>
      <c r="M101" s="35"/>
    </row>
    <row r="102" spans="1:13" x14ac:dyDescent="0.4">
      <c r="A102" s="291">
        <v>0.6875</v>
      </c>
      <c r="B102" s="123" t="s">
        <v>41</v>
      </c>
      <c r="C102" s="35"/>
      <c r="D102" s="123">
        <v>2</v>
      </c>
      <c r="E102" s="124" t="s">
        <v>184</v>
      </c>
      <c r="F102" s="125">
        <v>2</v>
      </c>
      <c r="G102" s="35"/>
      <c r="H102" s="125" t="s">
        <v>45</v>
      </c>
      <c r="I102" s="125" t="s">
        <v>165</v>
      </c>
      <c r="J102" s="35"/>
      <c r="K102" s="35"/>
      <c r="L102" s="35"/>
      <c r="M102" s="35"/>
    </row>
    <row r="103" spans="1:13" x14ac:dyDescent="0.4">
      <c r="A103" s="126" t="s">
        <v>1531</v>
      </c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1:13" ht="31.5" x14ac:dyDescent="0.5">
      <c r="A104" s="36"/>
      <c r="B104" s="36"/>
      <c r="C104" s="36"/>
      <c r="D104" s="36"/>
      <c r="E104" s="36"/>
      <c r="F104" s="36"/>
      <c r="G104" s="36"/>
      <c r="H104" s="483" t="s">
        <v>194</v>
      </c>
      <c r="I104" s="36"/>
      <c r="J104" s="36"/>
      <c r="K104" s="36"/>
      <c r="L104" s="36"/>
      <c r="M104" s="36"/>
    </row>
    <row r="105" spans="1:13" x14ac:dyDescent="0.4">
      <c r="A105" s="484" t="s">
        <v>1307</v>
      </c>
      <c r="B105" s="485"/>
      <c r="C105" s="485"/>
      <c r="D105" s="485"/>
      <c r="E105" s="485"/>
      <c r="F105" s="485"/>
      <c r="G105" s="485"/>
      <c r="H105" s="485"/>
      <c r="I105" s="485"/>
      <c r="J105" s="485"/>
      <c r="K105" s="485"/>
      <c r="L105" s="485"/>
      <c r="M105" s="485"/>
    </row>
    <row r="106" spans="1:13" x14ac:dyDescent="0.4">
      <c r="A106" s="486">
        <v>0.52083333333333337</v>
      </c>
      <c r="B106" s="487" t="s">
        <v>67</v>
      </c>
      <c r="C106" s="37"/>
      <c r="D106" s="487">
        <v>0</v>
      </c>
      <c r="E106" s="488" t="s">
        <v>184</v>
      </c>
      <c r="F106" s="489">
        <v>5</v>
      </c>
      <c r="G106" s="37"/>
      <c r="H106" s="489" t="s">
        <v>41</v>
      </c>
      <c r="I106" s="489" t="s">
        <v>871</v>
      </c>
      <c r="J106" s="37"/>
      <c r="K106" s="37"/>
      <c r="L106" s="37"/>
      <c r="M106" s="37"/>
    </row>
    <row r="107" spans="1:13" x14ac:dyDescent="0.4">
      <c r="A107" s="486">
        <v>0.625</v>
      </c>
      <c r="B107" s="487" t="s">
        <v>10</v>
      </c>
      <c r="C107" s="37"/>
      <c r="D107" s="487">
        <v>2</v>
      </c>
      <c r="E107" s="488" t="s">
        <v>184</v>
      </c>
      <c r="F107" s="489">
        <v>3</v>
      </c>
      <c r="G107" s="37"/>
      <c r="H107" s="489" t="s">
        <v>74</v>
      </c>
      <c r="I107" s="489" t="s">
        <v>176</v>
      </c>
      <c r="J107" s="37"/>
      <c r="K107" s="37"/>
      <c r="L107" s="37"/>
      <c r="M107" s="37"/>
    </row>
    <row r="108" spans="1:13" x14ac:dyDescent="0.4">
      <c r="A108" s="486">
        <v>0.625</v>
      </c>
      <c r="B108" s="487" t="s">
        <v>36</v>
      </c>
      <c r="C108" s="37"/>
      <c r="D108" s="487">
        <v>4</v>
      </c>
      <c r="E108" s="488" t="s">
        <v>184</v>
      </c>
      <c r="F108" s="489">
        <v>2</v>
      </c>
      <c r="G108" s="37"/>
      <c r="H108" s="489" t="s">
        <v>49</v>
      </c>
      <c r="I108" s="489" t="s">
        <v>172</v>
      </c>
      <c r="J108" s="37"/>
      <c r="K108" s="37"/>
      <c r="L108" s="37"/>
      <c r="M108" s="37"/>
    </row>
    <row r="109" spans="1:13" x14ac:dyDescent="0.4">
      <c r="A109" s="486">
        <v>0.625</v>
      </c>
      <c r="B109" s="487" t="s">
        <v>45</v>
      </c>
      <c r="C109" s="37"/>
      <c r="D109" s="487">
        <v>2</v>
      </c>
      <c r="E109" s="488" t="s">
        <v>184</v>
      </c>
      <c r="F109" s="489">
        <v>0</v>
      </c>
      <c r="G109" s="37"/>
      <c r="H109" s="489" t="s">
        <v>20</v>
      </c>
      <c r="I109" s="489" t="s">
        <v>179</v>
      </c>
      <c r="J109" s="37"/>
      <c r="K109" s="37"/>
      <c r="L109" s="37"/>
      <c r="M109" s="37"/>
    </row>
    <row r="110" spans="1:13" x14ac:dyDescent="0.4">
      <c r="A110" s="486">
        <v>0.625</v>
      </c>
      <c r="B110" s="487" t="s">
        <v>967</v>
      </c>
      <c r="C110" s="37"/>
      <c r="D110" s="487">
        <v>0</v>
      </c>
      <c r="E110" s="488" t="s">
        <v>184</v>
      </c>
      <c r="F110" s="489">
        <v>0</v>
      </c>
      <c r="G110" s="37"/>
      <c r="H110" s="489" t="s">
        <v>16</v>
      </c>
      <c r="I110" s="489" t="s">
        <v>872</v>
      </c>
      <c r="J110" s="37"/>
      <c r="K110" s="37"/>
      <c r="L110" s="37"/>
      <c r="M110" s="37"/>
    </row>
    <row r="111" spans="1:13" x14ac:dyDescent="0.4">
      <c r="A111" s="486">
        <v>0.625</v>
      </c>
      <c r="B111" s="487" t="s">
        <v>61</v>
      </c>
      <c r="C111" s="37"/>
      <c r="D111" s="487">
        <v>1</v>
      </c>
      <c r="E111" s="488" t="s">
        <v>184</v>
      </c>
      <c r="F111" s="489">
        <v>0</v>
      </c>
      <c r="G111" s="37"/>
      <c r="H111" s="489" t="s">
        <v>818</v>
      </c>
      <c r="I111" s="489" t="s">
        <v>178</v>
      </c>
      <c r="J111" s="37"/>
      <c r="K111" s="37"/>
      <c r="L111" s="37"/>
      <c r="M111" s="37"/>
    </row>
    <row r="112" spans="1:13" x14ac:dyDescent="0.4">
      <c r="A112" s="486">
        <v>0.72916666666666663</v>
      </c>
      <c r="B112" s="487" t="s">
        <v>364</v>
      </c>
      <c r="C112" s="37"/>
      <c r="D112" s="487">
        <v>0</v>
      </c>
      <c r="E112" s="488" t="s">
        <v>184</v>
      </c>
      <c r="F112" s="489">
        <v>1</v>
      </c>
      <c r="G112" s="37"/>
      <c r="H112" s="489" t="s">
        <v>24</v>
      </c>
      <c r="I112" s="489" t="s">
        <v>867</v>
      </c>
      <c r="J112" s="37"/>
      <c r="K112" s="37"/>
      <c r="L112" s="37"/>
      <c r="M112" s="37"/>
    </row>
    <row r="113" spans="1:13" x14ac:dyDescent="0.4">
      <c r="A113" s="484" t="s">
        <v>1356</v>
      </c>
      <c r="B113" s="485"/>
      <c r="C113" s="485"/>
      <c r="D113" s="485"/>
      <c r="E113" s="485"/>
      <c r="F113" s="485"/>
      <c r="G113" s="485"/>
      <c r="H113" s="485"/>
      <c r="I113" s="485"/>
      <c r="J113" s="485"/>
      <c r="K113" s="485"/>
      <c r="L113" s="485"/>
      <c r="M113" s="485"/>
    </row>
    <row r="114" spans="1:13" x14ac:dyDescent="0.4">
      <c r="A114" s="486">
        <v>0.58333333333333337</v>
      </c>
      <c r="B114" s="487" t="s">
        <v>32</v>
      </c>
      <c r="C114" s="37"/>
      <c r="D114" s="487">
        <v>0</v>
      </c>
      <c r="E114" s="488" t="s">
        <v>184</v>
      </c>
      <c r="F114" s="489">
        <v>1</v>
      </c>
      <c r="G114" s="37"/>
      <c r="H114" s="489" t="s">
        <v>70</v>
      </c>
      <c r="I114" s="489" t="s">
        <v>177</v>
      </c>
      <c r="J114" s="37"/>
      <c r="K114" s="37"/>
      <c r="L114" s="37"/>
      <c r="M114" s="37"/>
    </row>
    <row r="115" spans="1:13" x14ac:dyDescent="0.4">
      <c r="A115" s="486">
        <v>0.6875</v>
      </c>
      <c r="B115" s="487" t="s">
        <v>53</v>
      </c>
      <c r="C115" s="37"/>
      <c r="D115" s="487">
        <v>2</v>
      </c>
      <c r="E115" s="488" t="s">
        <v>184</v>
      </c>
      <c r="F115" s="489">
        <v>3</v>
      </c>
      <c r="G115" s="37"/>
      <c r="H115" s="489" t="s">
        <v>64</v>
      </c>
      <c r="I115" s="489" t="s">
        <v>173</v>
      </c>
      <c r="J115" s="37"/>
      <c r="K115" s="37"/>
      <c r="L115" s="37"/>
      <c r="M115" s="37"/>
    </row>
    <row r="116" spans="1:13" x14ac:dyDescent="0.4">
      <c r="A116" s="484" t="s">
        <v>1357</v>
      </c>
      <c r="B116" s="485"/>
      <c r="C116" s="485"/>
      <c r="D116" s="485"/>
      <c r="E116" s="485"/>
      <c r="F116" s="485"/>
      <c r="G116" s="485"/>
      <c r="H116" s="485"/>
      <c r="I116" s="485"/>
      <c r="J116" s="485"/>
      <c r="K116" s="485"/>
      <c r="L116" s="485"/>
      <c r="M116" s="485"/>
    </row>
    <row r="117" spans="1:13" x14ac:dyDescent="0.4">
      <c r="A117" s="486">
        <v>0.83333333333333337</v>
      </c>
      <c r="B117" s="487" t="s">
        <v>6</v>
      </c>
      <c r="C117" s="37"/>
      <c r="D117" s="487">
        <v>2</v>
      </c>
      <c r="E117" s="488" t="s">
        <v>184</v>
      </c>
      <c r="F117" s="489">
        <v>2</v>
      </c>
      <c r="G117" s="37"/>
      <c r="H117" s="489" t="s">
        <v>28</v>
      </c>
      <c r="I117" s="489" t="s">
        <v>175</v>
      </c>
      <c r="J117" s="37"/>
      <c r="K117" s="37"/>
      <c r="L117" s="37"/>
      <c r="M117" s="37"/>
    </row>
    <row r="118" spans="1:13" x14ac:dyDescent="0.4">
      <c r="A118" s="490" t="s">
        <v>1531</v>
      </c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</row>
    <row r="119" spans="1:13" ht="31.5" x14ac:dyDescent="0.5">
      <c r="A119" s="38"/>
      <c r="B119" s="38"/>
      <c r="C119" s="38"/>
      <c r="D119" s="38"/>
      <c r="E119" s="38"/>
      <c r="F119" s="38"/>
      <c r="G119" s="38"/>
      <c r="H119" s="127" t="s">
        <v>195</v>
      </c>
      <c r="I119" s="38"/>
      <c r="J119" s="38"/>
      <c r="K119" s="38"/>
      <c r="L119" s="38"/>
      <c r="M119" s="38"/>
    </row>
    <row r="120" spans="1:13" x14ac:dyDescent="0.4">
      <c r="A120" s="440" t="s">
        <v>1358</v>
      </c>
      <c r="B120" s="441"/>
      <c r="C120" s="441"/>
      <c r="D120" s="441"/>
      <c r="E120" s="441"/>
      <c r="F120" s="441"/>
      <c r="G120" s="441"/>
      <c r="H120" s="441"/>
      <c r="I120" s="441"/>
      <c r="J120" s="441"/>
      <c r="K120" s="441"/>
      <c r="L120" s="441"/>
      <c r="M120" s="441"/>
    </row>
    <row r="121" spans="1:13" x14ac:dyDescent="0.4">
      <c r="A121" s="292">
        <v>0.83333333333333337</v>
      </c>
      <c r="B121" s="128" t="s">
        <v>6</v>
      </c>
      <c r="C121" s="39"/>
      <c r="D121" s="128">
        <v>3</v>
      </c>
      <c r="E121" s="129" t="s">
        <v>184</v>
      </c>
      <c r="F121" s="130">
        <v>1</v>
      </c>
      <c r="G121" s="39"/>
      <c r="H121" s="130" t="s">
        <v>10</v>
      </c>
      <c r="I121" s="130" t="s">
        <v>175</v>
      </c>
      <c r="J121" s="39"/>
      <c r="K121" s="39"/>
      <c r="L121" s="39"/>
      <c r="M121" s="39"/>
    </row>
    <row r="122" spans="1:13" x14ac:dyDescent="0.4">
      <c r="A122" s="440" t="s">
        <v>1308</v>
      </c>
      <c r="B122" s="441"/>
      <c r="C122" s="441"/>
      <c r="D122" s="441"/>
      <c r="E122" s="441"/>
      <c r="F122" s="441"/>
      <c r="G122" s="441"/>
      <c r="H122" s="441"/>
      <c r="I122" s="441"/>
      <c r="J122" s="441"/>
      <c r="K122" s="441"/>
      <c r="L122" s="441"/>
      <c r="M122" s="441"/>
    </row>
    <row r="123" spans="1:13" x14ac:dyDescent="0.4">
      <c r="A123" s="292">
        <v>0.52083333333333337</v>
      </c>
      <c r="B123" s="128" t="s">
        <v>24</v>
      </c>
      <c r="C123" s="39"/>
      <c r="D123" s="128">
        <v>7</v>
      </c>
      <c r="E123" s="129" t="s">
        <v>184</v>
      </c>
      <c r="F123" s="130">
        <v>0</v>
      </c>
      <c r="G123" s="39"/>
      <c r="H123" s="130" t="s">
        <v>967</v>
      </c>
      <c r="I123" s="130" t="s">
        <v>181</v>
      </c>
      <c r="J123" s="39"/>
      <c r="K123" s="39"/>
      <c r="L123" s="39"/>
      <c r="M123" s="39"/>
    </row>
    <row r="124" spans="1:13" x14ac:dyDescent="0.4">
      <c r="A124" s="292">
        <v>0.625</v>
      </c>
      <c r="B124" s="128" t="s">
        <v>28</v>
      </c>
      <c r="C124" s="39"/>
      <c r="D124" s="128">
        <v>1</v>
      </c>
      <c r="E124" s="129" t="s">
        <v>184</v>
      </c>
      <c r="F124" s="130">
        <v>1</v>
      </c>
      <c r="G124" s="39"/>
      <c r="H124" s="130" t="s">
        <v>53</v>
      </c>
      <c r="I124" s="130" t="s">
        <v>170</v>
      </c>
      <c r="J124" s="39"/>
      <c r="K124" s="39"/>
      <c r="L124" s="39"/>
      <c r="M124" s="39"/>
    </row>
    <row r="125" spans="1:13" x14ac:dyDescent="0.4">
      <c r="A125" s="292">
        <v>0.625</v>
      </c>
      <c r="B125" s="128" t="s">
        <v>32</v>
      </c>
      <c r="C125" s="39"/>
      <c r="D125" s="128">
        <v>2</v>
      </c>
      <c r="E125" s="129" t="s">
        <v>184</v>
      </c>
      <c r="F125" s="130">
        <v>5</v>
      </c>
      <c r="G125" s="39"/>
      <c r="H125" s="130" t="s">
        <v>67</v>
      </c>
      <c r="I125" s="130" t="s">
        <v>177</v>
      </c>
      <c r="J125" s="39"/>
      <c r="K125" s="39"/>
      <c r="L125" s="39"/>
      <c r="M125" s="39"/>
    </row>
    <row r="126" spans="1:13" x14ac:dyDescent="0.4">
      <c r="A126" s="292">
        <v>0.625</v>
      </c>
      <c r="B126" s="128" t="s">
        <v>818</v>
      </c>
      <c r="C126" s="39"/>
      <c r="D126" s="128">
        <v>1</v>
      </c>
      <c r="E126" s="129" t="s">
        <v>184</v>
      </c>
      <c r="F126" s="130">
        <v>1</v>
      </c>
      <c r="G126" s="39"/>
      <c r="H126" s="130" t="s">
        <v>74</v>
      </c>
      <c r="I126" s="130" t="s">
        <v>820</v>
      </c>
      <c r="J126" s="39"/>
      <c r="K126" s="39"/>
      <c r="L126" s="39"/>
      <c r="M126" s="39"/>
    </row>
    <row r="127" spans="1:13" x14ac:dyDescent="0.4">
      <c r="A127" s="292">
        <v>0.625</v>
      </c>
      <c r="B127" s="128" t="s">
        <v>61</v>
      </c>
      <c r="C127" s="39"/>
      <c r="D127" s="128">
        <v>2</v>
      </c>
      <c r="E127" s="129" t="s">
        <v>184</v>
      </c>
      <c r="F127" s="130">
        <v>2</v>
      </c>
      <c r="G127" s="39"/>
      <c r="H127" s="130" t="s">
        <v>20</v>
      </c>
      <c r="I127" s="130" t="s">
        <v>178</v>
      </c>
      <c r="J127" s="39"/>
      <c r="K127" s="39"/>
      <c r="L127" s="39"/>
      <c r="M127" s="39"/>
    </row>
    <row r="128" spans="1:13" x14ac:dyDescent="0.4">
      <c r="A128" s="292">
        <v>0.72916666666666663</v>
      </c>
      <c r="B128" s="128" t="s">
        <v>16</v>
      </c>
      <c r="C128" s="39"/>
      <c r="D128" s="128">
        <v>1</v>
      </c>
      <c r="E128" s="129" t="s">
        <v>184</v>
      </c>
      <c r="F128" s="130">
        <v>4</v>
      </c>
      <c r="G128" s="39"/>
      <c r="H128" s="130" t="s">
        <v>45</v>
      </c>
      <c r="I128" s="130" t="s">
        <v>875</v>
      </c>
      <c r="J128" s="39"/>
      <c r="K128" s="39"/>
      <c r="L128" s="39"/>
      <c r="M128" s="39"/>
    </row>
    <row r="129" spans="1:13" x14ac:dyDescent="0.4">
      <c r="A129" s="440" t="s">
        <v>1359</v>
      </c>
      <c r="B129" s="441"/>
      <c r="C129" s="441"/>
      <c r="D129" s="441"/>
      <c r="E129" s="441"/>
      <c r="F129" s="441"/>
      <c r="G129" s="441"/>
      <c r="H129" s="441"/>
      <c r="I129" s="441"/>
      <c r="J129" s="441"/>
      <c r="K129" s="441"/>
      <c r="L129" s="441"/>
      <c r="M129" s="441"/>
    </row>
    <row r="130" spans="1:13" x14ac:dyDescent="0.4">
      <c r="A130" s="292">
        <v>0.58333333333333337</v>
      </c>
      <c r="B130" s="128" t="s">
        <v>364</v>
      </c>
      <c r="C130" s="39"/>
      <c r="D130" s="128">
        <v>1</v>
      </c>
      <c r="E130" s="129" t="s">
        <v>184</v>
      </c>
      <c r="F130" s="130">
        <v>2</v>
      </c>
      <c r="G130" s="39"/>
      <c r="H130" s="130" t="s">
        <v>36</v>
      </c>
      <c r="I130" s="130" t="s">
        <v>867</v>
      </c>
      <c r="J130" s="39"/>
      <c r="K130" s="39"/>
      <c r="L130" s="39"/>
      <c r="M130" s="39"/>
    </row>
    <row r="131" spans="1:13" x14ac:dyDescent="0.4">
      <c r="A131" s="292">
        <v>0.58333333333333337</v>
      </c>
      <c r="B131" s="128" t="s">
        <v>70</v>
      </c>
      <c r="C131" s="39"/>
      <c r="D131" s="128">
        <v>1</v>
      </c>
      <c r="E131" s="129" t="s">
        <v>184</v>
      </c>
      <c r="F131" s="130">
        <v>0</v>
      </c>
      <c r="G131" s="39"/>
      <c r="H131" s="130" t="s">
        <v>64</v>
      </c>
      <c r="I131" s="130" t="s">
        <v>167</v>
      </c>
      <c r="J131" s="39"/>
      <c r="K131" s="39"/>
      <c r="L131" s="39"/>
      <c r="M131" s="39"/>
    </row>
    <row r="132" spans="1:13" x14ac:dyDescent="0.4">
      <c r="A132" s="292">
        <v>0.6875</v>
      </c>
      <c r="B132" s="128" t="s">
        <v>49</v>
      </c>
      <c r="C132" s="39"/>
      <c r="D132" s="128">
        <v>0</v>
      </c>
      <c r="E132" s="129" t="s">
        <v>184</v>
      </c>
      <c r="F132" s="130">
        <v>5</v>
      </c>
      <c r="G132" s="39"/>
      <c r="H132" s="130" t="s">
        <v>41</v>
      </c>
      <c r="I132" s="130" t="s">
        <v>174</v>
      </c>
      <c r="J132" s="39"/>
      <c r="K132" s="39"/>
      <c r="L132" s="39"/>
      <c r="M132" s="39"/>
    </row>
    <row r="133" spans="1:13" x14ac:dyDescent="0.4">
      <c r="A133" s="131" t="s">
        <v>1531</v>
      </c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</row>
    <row r="134" spans="1:13" ht="31.5" x14ac:dyDescent="0.5">
      <c r="A134" s="40"/>
      <c r="B134" s="40"/>
      <c r="C134" s="40"/>
      <c r="D134" s="40"/>
      <c r="E134" s="40"/>
      <c r="F134" s="40"/>
      <c r="G134" s="40"/>
      <c r="H134" s="132" t="s">
        <v>196</v>
      </c>
      <c r="I134" s="40"/>
      <c r="J134" s="40"/>
      <c r="K134" s="40"/>
      <c r="L134" s="40"/>
      <c r="M134" s="40"/>
    </row>
    <row r="135" spans="1:13" x14ac:dyDescent="0.4">
      <c r="A135" s="442" t="s">
        <v>1309</v>
      </c>
      <c r="B135" s="443"/>
      <c r="C135" s="443"/>
      <c r="D135" s="443"/>
      <c r="E135" s="443"/>
      <c r="F135" s="443"/>
      <c r="G135" s="443"/>
      <c r="H135" s="443"/>
      <c r="I135" s="443"/>
      <c r="J135" s="443"/>
      <c r="K135" s="443"/>
      <c r="L135" s="443"/>
      <c r="M135" s="443"/>
    </row>
    <row r="136" spans="1:13" x14ac:dyDescent="0.4">
      <c r="A136" s="293">
        <v>0.52083333333333337</v>
      </c>
      <c r="B136" s="133" t="s">
        <v>36</v>
      </c>
      <c r="C136" s="41"/>
      <c r="D136" s="133">
        <v>0</v>
      </c>
      <c r="E136" s="134" t="s">
        <v>184</v>
      </c>
      <c r="F136" s="135">
        <v>2</v>
      </c>
      <c r="G136" s="41"/>
      <c r="H136" s="135" t="s">
        <v>6</v>
      </c>
      <c r="I136" s="135" t="s">
        <v>172</v>
      </c>
      <c r="J136" s="41"/>
      <c r="K136" s="41"/>
      <c r="L136" s="41"/>
      <c r="M136" s="41"/>
    </row>
    <row r="137" spans="1:13" x14ac:dyDescent="0.4">
      <c r="A137" s="293">
        <v>0.625</v>
      </c>
      <c r="B137" s="133" t="s">
        <v>20</v>
      </c>
      <c r="C137" s="41"/>
      <c r="D137" s="133">
        <v>3</v>
      </c>
      <c r="E137" s="134" t="s">
        <v>184</v>
      </c>
      <c r="F137" s="135">
        <v>1</v>
      </c>
      <c r="G137" s="41"/>
      <c r="H137" s="135" t="s">
        <v>364</v>
      </c>
      <c r="I137" s="135" t="s">
        <v>169</v>
      </c>
      <c r="J137" s="41"/>
      <c r="K137" s="41"/>
      <c r="L137" s="41"/>
      <c r="M137" s="41"/>
    </row>
    <row r="138" spans="1:13" x14ac:dyDescent="0.4">
      <c r="A138" s="293">
        <v>0.625</v>
      </c>
      <c r="B138" s="133" t="s">
        <v>41</v>
      </c>
      <c r="C138" s="41"/>
      <c r="D138" s="133">
        <v>2</v>
      </c>
      <c r="E138" s="134" t="s">
        <v>184</v>
      </c>
      <c r="F138" s="135">
        <v>2</v>
      </c>
      <c r="G138" s="41"/>
      <c r="H138" s="135" t="s">
        <v>16</v>
      </c>
      <c r="I138" s="135" t="s">
        <v>165</v>
      </c>
      <c r="J138" s="41"/>
      <c r="K138" s="41"/>
      <c r="L138" s="41"/>
      <c r="M138" s="41"/>
    </row>
    <row r="139" spans="1:13" x14ac:dyDescent="0.4">
      <c r="A139" s="293">
        <v>0.625</v>
      </c>
      <c r="B139" s="133" t="s">
        <v>45</v>
      </c>
      <c r="C139" s="41"/>
      <c r="D139" s="133">
        <v>0</v>
      </c>
      <c r="E139" s="134" t="s">
        <v>184</v>
      </c>
      <c r="F139" s="135">
        <v>2</v>
      </c>
      <c r="G139" s="41"/>
      <c r="H139" s="135" t="s">
        <v>28</v>
      </c>
      <c r="I139" s="135" t="s">
        <v>179</v>
      </c>
      <c r="J139" s="41"/>
      <c r="K139" s="41"/>
      <c r="L139" s="41"/>
      <c r="M139" s="41"/>
    </row>
    <row r="140" spans="1:13" x14ac:dyDescent="0.4">
      <c r="A140" s="293">
        <v>0.625</v>
      </c>
      <c r="B140" s="133" t="s">
        <v>53</v>
      </c>
      <c r="C140" s="41"/>
      <c r="D140" s="133">
        <v>0</v>
      </c>
      <c r="E140" s="134" t="s">
        <v>184</v>
      </c>
      <c r="F140" s="135">
        <v>3</v>
      </c>
      <c r="G140" s="41"/>
      <c r="H140" s="135" t="s">
        <v>24</v>
      </c>
      <c r="I140" s="135" t="s">
        <v>173</v>
      </c>
      <c r="J140" s="41"/>
      <c r="K140" s="41"/>
      <c r="L140" s="41"/>
      <c r="M140" s="41"/>
    </row>
    <row r="141" spans="1:13" x14ac:dyDescent="0.4">
      <c r="A141" s="293">
        <v>0.625</v>
      </c>
      <c r="B141" s="133" t="s">
        <v>67</v>
      </c>
      <c r="C141" s="41"/>
      <c r="D141" s="133">
        <v>0</v>
      </c>
      <c r="E141" s="134" t="s">
        <v>184</v>
      </c>
      <c r="F141" s="135">
        <v>1</v>
      </c>
      <c r="G141" s="41"/>
      <c r="H141" s="135" t="s">
        <v>61</v>
      </c>
      <c r="I141" s="135" t="s">
        <v>871</v>
      </c>
      <c r="J141" s="41"/>
      <c r="K141" s="41"/>
      <c r="L141" s="41"/>
      <c r="M141" s="41"/>
    </row>
    <row r="142" spans="1:13" x14ac:dyDescent="0.4">
      <c r="A142" s="293">
        <v>0.72916666666666663</v>
      </c>
      <c r="B142" s="133" t="s">
        <v>64</v>
      </c>
      <c r="C142" s="41"/>
      <c r="D142" s="133">
        <v>0</v>
      </c>
      <c r="E142" s="134" t="s">
        <v>184</v>
      </c>
      <c r="F142" s="135">
        <v>3</v>
      </c>
      <c r="G142" s="41"/>
      <c r="H142" s="135" t="s">
        <v>49</v>
      </c>
      <c r="I142" s="135" t="s">
        <v>171</v>
      </c>
      <c r="J142" s="41"/>
      <c r="K142" s="41"/>
      <c r="L142" s="41"/>
      <c r="M142" s="41"/>
    </row>
    <row r="143" spans="1:13" x14ac:dyDescent="0.4">
      <c r="A143" s="442" t="s">
        <v>1360</v>
      </c>
      <c r="B143" s="443"/>
      <c r="C143" s="443"/>
      <c r="D143" s="443"/>
      <c r="E143" s="443"/>
      <c r="F143" s="443"/>
      <c r="G143" s="443"/>
      <c r="H143" s="443"/>
      <c r="I143" s="443"/>
      <c r="J143" s="443"/>
      <c r="K143" s="443"/>
      <c r="L143" s="443"/>
      <c r="M143" s="443"/>
    </row>
    <row r="144" spans="1:13" x14ac:dyDescent="0.4">
      <c r="A144" s="293">
        <v>0.58333333333333337</v>
      </c>
      <c r="B144" s="133" t="s">
        <v>967</v>
      </c>
      <c r="C144" s="41"/>
      <c r="D144" s="133">
        <v>1</v>
      </c>
      <c r="E144" s="134" t="s">
        <v>184</v>
      </c>
      <c r="F144" s="135">
        <v>2</v>
      </c>
      <c r="G144" s="41"/>
      <c r="H144" s="135" t="s">
        <v>818</v>
      </c>
      <c r="I144" s="135" t="s">
        <v>872</v>
      </c>
      <c r="J144" s="41"/>
      <c r="K144" s="41"/>
      <c r="L144" s="41"/>
      <c r="M144" s="41"/>
    </row>
    <row r="145" spans="1:13" x14ac:dyDescent="0.4">
      <c r="A145" s="293">
        <v>0.6875</v>
      </c>
      <c r="B145" s="133" t="s">
        <v>10</v>
      </c>
      <c r="C145" s="41"/>
      <c r="D145" s="133">
        <v>1</v>
      </c>
      <c r="E145" s="134" t="s">
        <v>184</v>
      </c>
      <c r="F145" s="135">
        <v>4</v>
      </c>
      <c r="G145" s="41"/>
      <c r="H145" s="135" t="s">
        <v>70</v>
      </c>
      <c r="I145" s="135" t="s">
        <v>176</v>
      </c>
      <c r="J145" s="41"/>
      <c r="K145" s="41"/>
      <c r="L145" s="41"/>
      <c r="M145" s="41"/>
    </row>
    <row r="146" spans="1:13" x14ac:dyDescent="0.4">
      <c r="A146" s="442" t="s">
        <v>1361</v>
      </c>
      <c r="B146" s="443"/>
      <c r="C146" s="443"/>
      <c r="D146" s="443"/>
      <c r="E146" s="443"/>
      <c r="F146" s="443"/>
      <c r="G146" s="443"/>
      <c r="H146" s="443"/>
      <c r="I146" s="443"/>
      <c r="J146" s="443"/>
      <c r="K146" s="443"/>
      <c r="L146" s="443"/>
      <c r="M146" s="443"/>
    </row>
    <row r="147" spans="1:13" x14ac:dyDescent="0.4">
      <c r="A147" s="293">
        <v>0.83333333333333337</v>
      </c>
      <c r="B147" s="133" t="s">
        <v>74</v>
      </c>
      <c r="C147" s="41"/>
      <c r="D147" s="133">
        <v>2</v>
      </c>
      <c r="E147" s="134" t="s">
        <v>184</v>
      </c>
      <c r="F147" s="135">
        <v>1</v>
      </c>
      <c r="G147" s="41"/>
      <c r="H147" s="135" t="s">
        <v>32</v>
      </c>
      <c r="I147" s="135" t="s">
        <v>182</v>
      </c>
      <c r="J147" s="41"/>
      <c r="K147" s="41"/>
      <c r="L147" s="41"/>
      <c r="M147" s="41"/>
    </row>
    <row r="148" spans="1:13" x14ac:dyDescent="0.4">
      <c r="A148" s="136" t="s">
        <v>1531</v>
      </c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</row>
    <row r="149" spans="1:13" ht="31.5" x14ac:dyDescent="0.5">
      <c r="A149" s="6"/>
      <c r="B149" s="6"/>
      <c r="C149" s="6"/>
      <c r="D149" s="6"/>
      <c r="E149" s="6"/>
      <c r="F149" s="6"/>
      <c r="G149" s="6"/>
      <c r="H149" s="98" t="s">
        <v>197</v>
      </c>
      <c r="I149" s="6"/>
      <c r="J149" s="6"/>
      <c r="K149" s="6"/>
      <c r="L149" s="6"/>
      <c r="M149" s="6"/>
    </row>
    <row r="150" spans="1:13" x14ac:dyDescent="0.4">
      <c r="A150" s="426" t="s">
        <v>1412</v>
      </c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  <c r="L150" s="427"/>
      <c r="M150" s="427"/>
    </row>
    <row r="151" spans="1:13" x14ac:dyDescent="0.4">
      <c r="A151" s="286">
        <v>0.83333333333333337</v>
      </c>
      <c r="B151" s="99" t="s">
        <v>61</v>
      </c>
      <c r="C151" s="7"/>
      <c r="D151" s="99">
        <v>1</v>
      </c>
      <c r="E151" s="100" t="s">
        <v>184</v>
      </c>
      <c r="F151" s="101">
        <v>0</v>
      </c>
      <c r="G151" s="7"/>
      <c r="H151" s="101" t="s">
        <v>10</v>
      </c>
      <c r="I151" s="101" t="s">
        <v>178</v>
      </c>
      <c r="J151" s="7"/>
      <c r="K151" s="7"/>
      <c r="L151" s="7"/>
      <c r="M151" s="7"/>
    </row>
    <row r="152" spans="1:13" x14ac:dyDescent="0.4">
      <c r="A152" s="426" t="s">
        <v>1310</v>
      </c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  <c r="L152" s="427"/>
      <c r="M152" s="427"/>
    </row>
    <row r="153" spans="1:13" x14ac:dyDescent="0.4">
      <c r="A153" s="286">
        <v>0.52083333333333337</v>
      </c>
      <c r="B153" s="99" t="s">
        <v>49</v>
      </c>
      <c r="C153" s="7"/>
      <c r="D153" s="99">
        <v>0</v>
      </c>
      <c r="E153" s="100" t="s">
        <v>184</v>
      </c>
      <c r="F153" s="101">
        <v>2</v>
      </c>
      <c r="G153" s="7"/>
      <c r="H153" s="101" t="s">
        <v>45</v>
      </c>
      <c r="I153" s="101" t="s">
        <v>174</v>
      </c>
      <c r="J153" s="7"/>
      <c r="K153" s="7"/>
      <c r="L153" s="7"/>
      <c r="M153" s="7"/>
    </row>
    <row r="154" spans="1:13" x14ac:dyDescent="0.4">
      <c r="A154" s="286">
        <v>0.625</v>
      </c>
      <c r="B154" s="99" t="s">
        <v>364</v>
      </c>
      <c r="C154" s="7"/>
      <c r="D154" s="99">
        <v>1</v>
      </c>
      <c r="E154" s="100" t="s">
        <v>184</v>
      </c>
      <c r="F154" s="101">
        <v>2</v>
      </c>
      <c r="G154" s="7"/>
      <c r="H154" s="101" t="s">
        <v>967</v>
      </c>
      <c r="I154" s="101" t="s">
        <v>867</v>
      </c>
      <c r="J154" s="7"/>
      <c r="K154" s="7"/>
      <c r="L154" s="7"/>
      <c r="M154" s="7"/>
    </row>
    <row r="155" spans="1:13" x14ac:dyDescent="0.4">
      <c r="A155" s="286">
        <v>0.625</v>
      </c>
      <c r="B155" s="99" t="s">
        <v>24</v>
      </c>
      <c r="C155" s="7"/>
      <c r="D155" s="99">
        <v>1</v>
      </c>
      <c r="E155" s="100" t="s">
        <v>184</v>
      </c>
      <c r="F155" s="101">
        <v>1</v>
      </c>
      <c r="G155" s="7"/>
      <c r="H155" s="101" t="s">
        <v>20</v>
      </c>
      <c r="I155" s="101" t="s">
        <v>181</v>
      </c>
      <c r="J155" s="7"/>
      <c r="K155" s="7"/>
      <c r="L155" s="7"/>
      <c r="M155" s="7"/>
    </row>
    <row r="156" spans="1:13" x14ac:dyDescent="0.4">
      <c r="A156" s="286">
        <v>0.625</v>
      </c>
      <c r="B156" s="99" t="s">
        <v>28</v>
      </c>
      <c r="C156" s="7"/>
      <c r="D156" s="99">
        <v>2</v>
      </c>
      <c r="E156" s="100" t="s">
        <v>184</v>
      </c>
      <c r="F156" s="101">
        <v>0</v>
      </c>
      <c r="G156" s="7"/>
      <c r="H156" s="101" t="s">
        <v>74</v>
      </c>
      <c r="I156" s="101" t="s">
        <v>170</v>
      </c>
      <c r="J156" s="7"/>
      <c r="K156" s="7"/>
      <c r="L156" s="7"/>
      <c r="M156" s="7"/>
    </row>
    <row r="157" spans="1:13" x14ac:dyDescent="0.4">
      <c r="A157" s="286">
        <v>0.72916666666666663</v>
      </c>
      <c r="B157" s="99" t="s">
        <v>16</v>
      </c>
      <c r="C157" s="7"/>
      <c r="D157" s="99">
        <v>1</v>
      </c>
      <c r="E157" s="100" t="s">
        <v>184</v>
      </c>
      <c r="F157" s="101">
        <v>1</v>
      </c>
      <c r="G157" s="7"/>
      <c r="H157" s="101" t="s">
        <v>53</v>
      </c>
      <c r="I157" s="101" t="s">
        <v>875</v>
      </c>
      <c r="J157" s="7"/>
      <c r="K157" s="7"/>
      <c r="L157" s="7"/>
      <c r="M157" s="7"/>
    </row>
    <row r="158" spans="1:13" x14ac:dyDescent="0.4">
      <c r="A158" s="426" t="s">
        <v>1413</v>
      </c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  <c r="L158" s="427"/>
      <c r="M158" s="427"/>
    </row>
    <row r="159" spans="1:13" x14ac:dyDescent="0.4">
      <c r="A159" s="286">
        <v>0.58333333333333337</v>
      </c>
      <c r="B159" s="99" t="s">
        <v>6</v>
      </c>
      <c r="C159" s="7"/>
      <c r="D159" s="99">
        <v>1</v>
      </c>
      <c r="E159" s="100" t="s">
        <v>184</v>
      </c>
      <c r="F159" s="101">
        <v>0</v>
      </c>
      <c r="G159" s="7"/>
      <c r="H159" s="101" t="s">
        <v>67</v>
      </c>
      <c r="I159" s="101" t="s">
        <v>175</v>
      </c>
      <c r="J159" s="7"/>
      <c r="K159" s="7"/>
      <c r="L159" s="7"/>
      <c r="M159" s="7"/>
    </row>
    <row r="160" spans="1:13" x14ac:dyDescent="0.4">
      <c r="A160" s="286">
        <v>0.58333333333333337</v>
      </c>
      <c r="B160" s="99" t="s">
        <v>32</v>
      </c>
      <c r="C160" s="7"/>
      <c r="D160" s="99">
        <v>0</v>
      </c>
      <c r="E160" s="100" t="s">
        <v>184</v>
      </c>
      <c r="F160" s="101">
        <v>0</v>
      </c>
      <c r="G160" s="7"/>
      <c r="H160" s="101" t="s">
        <v>64</v>
      </c>
      <c r="I160" s="101" t="s">
        <v>177</v>
      </c>
      <c r="J160" s="7"/>
      <c r="K160" s="7"/>
      <c r="L160" s="7"/>
      <c r="M160" s="7"/>
    </row>
    <row r="161" spans="1:13" x14ac:dyDescent="0.4">
      <c r="A161" s="286">
        <v>0.58333333333333337</v>
      </c>
      <c r="B161" s="99" t="s">
        <v>818</v>
      </c>
      <c r="C161" s="7"/>
      <c r="D161" s="99">
        <v>1</v>
      </c>
      <c r="E161" s="100" t="s">
        <v>184</v>
      </c>
      <c r="F161" s="101">
        <v>1</v>
      </c>
      <c r="G161" s="7"/>
      <c r="H161" s="101" t="s">
        <v>36</v>
      </c>
      <c r="I161" s="101" t="s">
        <v>820</v>
      </c>
      <c r="J161" s="7"/>
      <c r="K161" s="7"/>
      <c r="L161" s="7"/>
      <c r="M161" s="7"/>
    </row>
    <row r="162" spans="1:13" x14ac:dyDescent="0.4">
      <c r="A162" s="286">
        <v>0.6875</v>
      </c>
      <c r="B162" s="99" t="s">
        <v>70</v>
      </c>
      <c r="C162" s="7"/>
      <c r="D162" s="99">
        <v>3</v>
      </c>
      <c r="E162" s="100" t="s">
        <v>184</v>
      </c>
      <c r="F162" s="101">
        <v>2</v>
      </c>
      <c r="G162" s="7"/>
      <c r="H162" s="101" t="s">
        <v>41</v>
      </c>
      <c r="I162" s="101" t="s">
        <v>167</v>
      </c>
      <c r="J162" s="7"/>
      <c r="K162" s="7"/>
      <c r="L162" s="7"/>
      <c r="M162" s="7"/>
    </row>
    <row r="163" spans="1:13" x14ac:dyDescent="0.4">
      <c r="A163" s="102" t="s">
        <v>1531</v>
      </c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</row>
    <row r="164" spans="1:13" ht="31.5" x14ac:dyDescent="0.5">
      <c r="A164" s="11"/>
      <c r="B164" s="11"/>
      <c r="C164" s="11"/>
      <c r="D164" s="11"/>
      <c r="E164" s="11"/>
      <c r="F164" s="11"/>
      <c r="G164" s="11"/>
      <c r="H164" s="103" t="s">
        <v>198</v>
      </c>
      <c r="I164" s="11"/>
      <c r="J164" s="11"/>
      <c r="K164" s="11"/>
      <c r="L164" s="11"/>
      <c r="M164" s="11"/>
    </row>
    <row r="165" spans="1:13" x14ac:dyDescent="0.4">
      <c r="A165" s="428" t="s">
        <v>1311</v>
      </c>
      <c r="B165" s="429"/>
      <c r="C165" s="429"/>
      <c r="D165" s="429"/>
      <c r="E165" s="429"/>
      <c r="F165" s="429"/>
      <c r="G165" s="429"/>
      <c r="H165" s="429"/>
      <c r="I165" s="429"/>
      <c r="J165" s="429"/>
      <c r="K165" s="429"/>
      <c r="L165" s="429"/>
      <c r="M165" s="429"/>
    </row>
    <row r="166" spans="1:13" x14ac:dyDescent="0.4">
      <c r="A166" s="287">
        <v>0.52083333333333337</v>
      </c>
      <c r="B166" s="104" t="s">
        <v>36</v>
      </c>
      <c r="C166" s="12"/>
      <c r="D166" s="104">
        <v>0</v>
      </c>
      <c r="E166" s="105" t="s">
        <v>184</v>
      </c>
      <c r="F166" s="106">
        <v>3</v>
      </c>
      <c r="G166" s="12"/>
      <c r="H166" s="106" t="s">
        <v>24</v>
      </c>
      <c r="I166" s="106" t="s">
        <v>172</v>
      </c>
      <c r="J166" s="12"/>
      <c r="K166" s="12"/>
      <c r="L166" s="12"/>
      <c r="M166" s="12"/>
    </row>
    <row r="167" spans="1:13" x14ac:dyDescent="0.4">
      <c r="A167" s="287">
        <v>0.625</v>
      </c>
      <c r="B167" s="104" t="s">
        <v>10</v>
      </c>
      <c r="C167" s="12"/>
      <c r="D167" s="104">
        <v>2</v>
      </c>
      <c r="E167" s="105" t="s">
        <v>184</v>
      </c>
      <c r="F167" s="106">
        <v>0</v>
      </c>
      <c r="G167" s="12"/>
      <c r="H167" s="106" t="s">
        <v>16</v>
      </c>
      <c r="I167" s="106" t="s">
        <v>176</v>
      </c>
      <c r="J167" s="12"/>
      <c r="K167" s="12"/>
      <c r="L167" s="12"/>
      <c r="M167" s="12"/>
    </row>
    <row r="168" spans="1:13" x14ac:dyDescent="0.4">
      <c r="A168" s="287">
        <v>0.625</v>
      </c>
      <c r="B168" s="104" t="s">
        <v>20</v>
      </c>
      <c r="C168" s="12"/>
      <c r="D168" s="104">
        <v>3</v>
      </c>
      <c r="E168" s="105" t="s">
        <v>184</v>
      </c>
      <c r="F168" s="106">
        <v>3</v>
      </c>
      <c r="G168" s="12"/>
      <c r="H168" s="106" t="s">
        <v>28</v>
      </c>
      <c r="I168" s="106" t="s">
        <v>169</v>
      </c>
      <c r="J168" s="12"/>
      <c r="K168" s="12"/>
      <c r="L168" s="12"/>
      <c r="M168" s="12"/>
    </row>
    <row r="169" spans="1:13" x14ac:dyDescent="0.4">
      <c r="A169" s="287">
        <v>0.625</v>
      </c>
      <c r="B169" s="104" t="s">
        <v>53</v>
      </c>
      <c r="C169" s="12"/>
      <c r="D169" s="104">
        <v>3</v>
      </c>
      <c r="E169" s="105" t="s">
        <v>184</v>
      </c>
      <c r="F169" s="106">
        <v>3</v>
      </c>
      <c r="G169" s="12"/>
      <c r="H169" s="106" t="s">
        <v>364</v>
      </c>
      <c r="I169" s="106" t="s">
        <v>173</v>
      </c>
      <c r="J169" s="12"/>
      <c r="K169" s="12"/>
      <c r="L169" s="12"/>
      <c r="M169" s="12"/>
    </row>
    <row r="170" spans="1:13" x14ac:dyDescent="0.4">
      <c r="A170" s="287">
        <v>0.625</v>
      </c>
      <c r="B170" s="104" t="s">
        <v>967</v>
      </c>
      <c r="C170" s="12"/>
      <c r="D170" s="104">
        <v>2</v>
      </c>
      <c r="E170" s="105" t="s">
        <v>184</v>
      </c>
      <c r="F170" s="106">
        <v>1</v>
      </c>
      <c r="G170" s="12"/>
      <c r="H170" s="106" t="s">
        <v>61</v>
      </c>
      <c r="I170" s="106" t="s">
        <v>872</v>
      </c>
      <c r="J170" s="12"/>
      <c r="K170" s="12"/>
      <c r="L170" s="12"/>
      <c r="M170" s="12"/>
    </row>
    <row r="171" spans="1:13" x14ac:dyDescent="0.4">
      <c r="A171" s="287">
        <v>0.625</v>
      </c>
      <c r="B171" s="104" t="s">
        <v>67</v>
      </c>
      <c r="C171" s="12"/>
      <c r="D171" s="104">
        <v>4</v>
      </c>
      <c r="E171" s="105" t="s">
        <v>184</v>
      </c>
      <c r="F171" s="106">
        <v>1</v>
      </c>
      <c r="G171" s="12"/>
      <c r="H171" s="106" t="s">
        <v>49</v>
      </c>
      <c r="I171" s="106" t="s">
        <v>871</v>
      </c>
      <c r="J171" s="12"/>
      <c r="K171" s="12"/>
      <c r="L171" s="12"/>
      <c r="M171" s="12"/>
    </row>
    <row r="172" spans="1:13" x14ac:dyDescent="0.4">
      <c r="A172" s="287">
        <v>0.625</v>
      </c>
      <c r="B172" s="104" t="s">
        <v>74</v>
      </c>
      <c r="C172" s="12"/>
      <c r="D172" s="104">
        <v>1</v>
      </c>
      <c r="E172" s="105" t="s">
        <v>184</v>
      </c>
      <c r="F172" s="106">
        <v>0</v>
      </c>
      <c r="G172" s="12"/>
      <c r="H172" s="106" t="s">
        <v>70</v>
      </c>
      <c r="I172" s="106" t="s">
        <v>182</v>
      </c>
      <c r="J172" s="12"/>
      <c r="K172" s="12"/>
      <c r="L172" s="12"/>
      <c r="M172" s="12"/>
    </row>
    <row r="173" spans="1:13" x14ac:dyDescent="0.4">
      <c r="A173" s="287">
        <v>0.72916666666666663</v>
      </c>
      <c r="B173" s="104" t="s">
        <v>41</v>
      </c>
      <c r="C173" s="12"/>
      <c r="D173" s="104">
        <v>4</v>
      </c>
      <c r="E173" s="105" t="s">
        <v>184</v>
      </c>
      <c r="F173" s="106">
        <v>0</v>
      </c>
      <c r="G173" s="12"/>
      <c r="H173" s="106" t="s">
        <v>6</v>
      </c>
      <c r="I173" s="106" t="s">
        <v>165</v>
      </c>
      <c r="J173" s="12"/>
      <c r="K173" s="12"/>
      <c r="L173" s="12"/>
      <c r="M173" s="12"/>
    </row>
    <row r="174" spans="1:13" x14ac:dyDescent="0.4">
      <c r="A174" s="428" t="s">
        <v>1414</v>
      </c>
      <c r="B174" s="429"/>
      <c r="C174" s="429"/>
      <c r="D174" s="429"/>
      <c r="E174" s="429"/>
      <c r="F174" s="429"/>
      <c r="G174" s="429"/>
      <c r="H174" s="429"/>
      <c r="I174" s="429"/>
      <c r="J174" s="429"/>
      <c r="K174" s="429"/>
      <c r="L174" s="429"/>
      <c r="M174" s="429"/>
    </row>
    <row r="175" spans="1:13" x14ac:dyDescent="0.4">
      <c r="A175" s="287">
        <v>0.58333333333333337</v>
      </c>
      <c r="B175" s="104" t="s">
        <v>45</v>
      </c>
      <c r="C175" s="12"/>
      <c r="D175" s="104">
        <v>3</v>
      </c>
      <c r="E175" s="105" t="s">
        <v>184</v>
      </c>
      <c r="F175" s="106">
        <v>0</v>
      </c>
      <c r="G175" s="12"/>
      <c r="H175" s="106" t="s">
        <v>32</v>
      </c>
      <c r="I175" s="106" t="s">
        <v>179</v>
      </c>
      <c r="J175" s="12"/>
      <c r="K175" s="12"/>
      <c r="L175" s="12"/>
      <c r="M175" s="12"/>
    </row>
    <row r="176" spans="1:13" x14ac:dyDescent="0.4">
      <c r="A176" s="287">
        <v>0.6875</v>
      </c>
      <c r="B176" s="104" t="s">
        <v>64</v>
      </c>
      <c r="C176" s="12"/>
      <c r="D176" s="104">
        <v>2</v>
      </c>
      <c r="E176" s="105" t="s">
        <v>184</v>
      </c>
      <c r="F176" s="106">
        <v>1</v>
      </c>
      <c r="G176" s="12"/>
      <c r="H176" s="106" t="s">
        <v>818</v>
      </c>
      <c r="I176" s="106" t="s">
        <v>171</v>
      </c>
      <c r="J176" s="12"/>
      <c r="K176" s="12"/>
      <c r="L176" s="12"/>
      <c r="M176" s="12"/>
    </row>
    <row r="177" spans="1:13" x14ac:dyDescent="0.4">
      <c r="A177" s="107" t="s">
        <v>1531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</row>
    <row r="178" spans="1:13" ht="31.5" x14ac:dyDescent="0.5">
      <c r="A178" s="13"/>
      <c r="B178" s="13"/>
      <c r="C178" s="13"/>
      <c r="D178" s="13"/>
      <c r="E178" s="13"/>
      <c r="F178" s="13"/>
      <c r="G178" s="13"/>
      <c r="H178" s="108" t="s">
        <v>199</v>
      </c>
      <c r="I178" s="13"/>
      <c r="J178" s="13"/>
      <c r="K178" s="13"/>
      <c r="L178" s="13"/>
      <c r="M178" s="13"/>
    </row>
    <row r="179" spans="1:13" x14ac:dyDescent="0.4">
      <c r="A179" s="430" t="s">
        <v>1312</v>
      </c>
      <c r="B179" s="431"/>
      <c r="C179" s="431"/>
      <c r="D179" s="431"/>
      <c r="E179" s="431"/>
      <c r="F179" s="431"/>
      <c r="G179" s="431"/>
      <c r="H179" s="431"/>
      <c r="I179" s="431"/>
      <c r="J179" s="431"/>
      <c r="K179" s="431"/>
      <c r="L179" s="431"/>
      <c r="M179" s="431"/>
    </row>
    <row r="180" spans="1:13" x14ac:dyDescent="0.4">
      <c r="A180" s="288">
        <v>0.52083333333333337</v>
      </c>
      <c r="B180" s="109" t="s">
        <v>6</v>
      </c>
      <c r="C180" s="14"/>
      <c r="D180" s="109">
        <v>2</v>
      </c>
      <c r="E180" s="110" t="s">
        <v>184</v>
      </c>
      <c r="F180" s="111">
        <v>0</v>
      </c>
      <c r="G180" s="14"/>
      <c r="H180" s="111" t="s">
        <v>53</v>
      </c>
      <c r="I180" s="111" t="s">
        <v>175</v>
      </c>
      <c r="J180" s="14"/>
      <c r="K180" s="14"/>
      <c r="L180" s="14"/>
      <c r="M180" s="14"/>
    </row>
    <row r="181" spans="1:13" x14ac:dyDescent="0.4">
      <c r="A181" s="288">
        <v>0.625</v>
      </c>
      <c r="B181" s="109" t="s">
        <v>28</v>
      </c>
      <c r="C181" s="14"/>
      <c r="D181" s="109">
        <v>1</v>
      </c>
      <c r="E181" s="110" t="s">
        <v>184</v>
      </c>
      <c r="F181" s="111">
        <v>2</v>
      </c>
      <c r="G181" s="14"/>
      <c r="H181" s="111" t="s">
        <v>10</v>
      </c>
      <c r="I181" s="111" t="s">
        <v>170</v>
      </c>
      <c r="J181" s="14"/>
      <c r="K181" s="14"/>
      <c r="L181" s="14"/>
      <c r="M181" s="14"/>
    </row>
    <row r="182" spans="1:13" x14ac:dyDescent="0.4">
      <c r="A182" s="288">
        <v>0.625</v>
      </c>
      <c r="B182" s="109" t="s">
        <v>41</v>
      </c>
      <c r="C182" s="14"/>
      <c r="D182" s="109">
        <v>4</v>
      </c>
      <c r="E182" s="110" t="s">
        <v>184</v>
      </c>
      <c r="F182" s="111">
        <v>0</v>
      </c>
      <c r="G182" s="14"/>
      <c r="H182" s="111" t="s">
        <v>61</v>
      </c>
      <c r="I182" s="111" t="s">
        <v>165</v>
      </c>
      <c r="J182" s="14"/>
      <c r="K182" s="14"/>
      <c r="L182" s="14"/>
      <c r="M182" s="14"/>
    </row>
    <row r="183" spans="1:13" x14ac:dyDescent="0.4">
      <c r="A183" s="288">
        <v>0.625</v>
      </c>
      <c r="B183" s="109" t="s">
        <v>967</v>
      </c>
      <c r="C183" s="14"/>
      <c r="D183" s="109">
        <v>0</v>
      </c>
      <c r="E183" s="110" t="s">
        <v>184</v>
      </c>
      <c r="F183" s="111">
        <v>0</v>
      </c>
      <c r="G183" s="14"/>
      <c r="H183" s="111" t="s">
        <v>74</v>
      </c>
      <c r="I183" s="111" t="s">
        <v>872</v>
      </c>
      <c r="J183" s="14"/>
      <c r="K183" s="14"/>
      <c r="L183" s="14"/>
      <c r="M183" s="14"/>
    </row>
    <row r="184" spans="1:13" x14ac:dyDescent="0.4">
      <c r="A184" s="288">
        <v>0.72916666666666663</v>
      </c>
      <c r="B184" s="109" t="s">
        <v>16</v>
      </c>
      <c r="C184" s="14"/>
      <c r="D184" s="109">
        <v>0</v>
      </c>
      <c r="E184" s="110" t="s">
        <v>184</v>
      </c>
      <c r="F184" s="111">
        <v>0</v>
      </c>
      <c r="G184" s="14"/>
      <c r="H184" s="111" t="s">
        <v>818</v>
      </c>
      <c r="I184" s="111" t="s">
        <v>875</v>
      </c>
      <c r="J184" s="14"/>
      <c r="K184" s="14"/>
      <c r="L184" s="14"/>
      <c r="M184" s="14"/>
    </row>
    <row r="185" spans="1:13" x14ac:dyDescent="0.4">
      <c r="A185" s="430" t="s">
        <v>1415</v>
      </c>
      <c r="B185" s="431"/>
      <c r="C185" s="431"/>
      <c r="D185" s="431"/>
      <c r="E185" s="431"/>
      <c r="F185" s="431"/>
      <c r="G185" s="431"/>
      <c r="H185" s="431"/>
      <c r="I185" s="431"/>
      <c r="J185" s="431"/>
      <c r="K185" s="431"/>
      <c r="L185" s="431"/>
      <c r="M185" s="431"/>
    </row>
    <row r="186" spans="1:13" x14ac:dyDescent="0.4">
      <c r="A186" s="288">
        <v>0.58333333333333337</v>
      </c>
      <c r="B186" s="109" t="s">
        <v>364</v>
      </c>
      <c r="C186" s="14"/>
      <c r="D186" s="109">
        <v>1</v>
      </c>
      <c r="E186" s="110" t="s">
        <v>184</v>
      </c>
      <c r="F186" s="111">
        <v>0</v>
      </c>
      <c r="G186" s="14"/>
      <c r="H186" s="111" t="s">
        <v>32</v>
      </c>
      <c r="I186" s="111" t="s">
        <v>867</v>
      </c>
      <c r="J186" s="14"/>
      <c r="K186" s="14"/>
      <c r="L186" s="14"/>
      <c r="M186" s="14"/>
    </row>
    <row r="187" spans="1:13" x14ac:dyDescent="0.4">
      <c r="A187" s="288">
        <v>0.58333333333333337</v>
      </c>
      <c r="B187" s="109" t="s">
        <v>36</v>
      </c>
      <c r="C187" s="14"/>
      <c r="D187" s="109">
        <v>4</v>
      </c>
      <c r="E187" s="110" t="s">
        <v>184</v>
      </c>
      <c r="F187" s="111">
        <v>2</v>
      </c>
      <c r="G187" s="14"/>
      <c r="H187" s="111" t="s">
        <v>67</v>
      </c>
      <c r="I187" s="111" t="s">
        <v>172</v>
      </c>
      <c r="J187" s="14"/>
      <c r="K187" s="14"/>
      <c r="L187" s="14"/>
      <c r="M187" s="14"/>
    </row>
    <row r="188" spans="1:13" x14ac:dyDescent="0.4">
      <c r="A188" s="288">
        <v>0.58333333333333337</v>
      </c>
      <c r="B188" s="109" t="s">
        <v>45</v>
      </c>
      <c r="C188" s="14"/>
      <c r="D188" s="109">
        <v>2</v>
      </c>
      <c r="E188" s="110" t="s">
        <v>184</v>
      </c>
      <c r="F188" s="111">
        <v>1</v>
      </c>
      <c r="G188" s="14"/>
      <c r="H188" s="111" t="s">
        <v>70</v>
      </c>
      <c r="I188" s="111" t="s">
        <v>179</v>
      </c>
      <c r="J188" s="14"/>
      <c r="K188" s="14"/>
      <c r="L188" s="14"/>
      <c r="M188" s="14"/>
    </row>
    <row r="189" spans="1:13" x14ac:dyDescent="0.4">
      <c r="A189" s="288">
        <v>0.6875</v>
      </c>
      <c r="B189" s="109" t="s">
        <v>24</v>
      </c>
      <c r="C189" s="14"/>
      <c r="D189" s="109">
        <v>1</v>
      </c>
      <c r="E189" s="110" t="s">
        <v>184</v>
      </c>
      <c r="F189" s="111">
        <v>1</v>
      </c>
      <c r="G189" s="14"/>
      <c r="H189" s="111" t="s">
        <v>49</v>
      </c>
      <c r="I189" s="111" t="s">
        <v>181</v>
      </c>
      <c r="J189" s="14"/>
      <c r="K189" s="14"/>
      <c r="L189" s="14"/>
      <c r="M189" s="14"/>
    </row>
    <row r="190" spans="1:13" x14ac:dyDescent="0.4">
      <c r="A190" s="112" t="s">
        <v>1531</v>
      </c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</row>
    <row r="191" spans="1:13" ht="31.5" x14ac:dyDescent="0.5">
      <c r="A191" s="15"/>
      <c r="B191" s="15"/>
      <c r="C191" s="15"/>
      <c r="D191" s="15"/>
      <c r="E191" s="15"/>
      <c r="F191" s="15"/>
      <c r="G191" s="15"/>
      <c r="H191" s="395" t="s">
        <v>200</v>
      </c>
      <c r="I191" s="15"/>
      <c r="J191" s="15"/>
      <c r="K191" s="15"/>
      <c r="L191" s="15"/>
      <c r="M191" s="15"/>
    </row>
    <row r="192" spans="1:13" x14ac:dyDescent="0.4">
      <c r="A192" s="432" t="s">
        <v>1313</v>
      </c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  <c r="L192" s="433"/>
      <c r="M192" s="433"/>
    </row>
    <row r="193" spans="1:13" x14ac:dyDescent="0.4">
      <c r="A193" s="396">
        <v>0.8125</v>
      </c>
      <c r="B193" s="397" t="s">
        <v>53</v>
      </c>
      <c r="C193" s="16"/>
      <c r="D193" s="397">
        <v>1</v>
      </c>
      <c r="E193" s="398" t="s">
        <v>184</v>
      </c>
      <c r="F193" s="399">
        <v>1</v>
      </c>
      <c r="G193" s="16"/>
      <c r="H193" s="399" t="s">
        <v>967</v>
      </c>
      <c r="I193" s="399" t="s">
        <v>173</v>
      </c>
      <c r="J193" s="16"/>
      <c r="K193" s="16"/>
      <c r="L193" s="16"/>
      <c r="M193" s="16"/>
    </row>
    <row r="194" spans="1:13" x14ac:dyDescent="0.4">
      <c r="A194" s="396">
        <v>0.84375</v>
      </c>
      <c r="B194" s="397" t="s">
        <v>818</v>
      </c>
      <c r="C194" s="16"/>
      <c r="D194" s="397">
        <v>1</v>
      </c>
      <c r="E194" s="398" t="s">
        <v>184</v>
      </c>
      <c r="F194" s="399">
        <v>0</v>
      </c>
      <c r="G194" s="16"/>
      <c r="H194" s="399" t="s">
        <v>28</v>
      </c>
      <c r="I194" s="399" t="s">
        <v>820</v>
      </c>
      <c r="J194" s="16"/>
      <c r="K194" s="16"/>
      <c r="L194" s="16"/>
      <c r="M194" s="16"/>
    </row>
    <row r="195" spans="1:13" x14ac:dyDescent="0.4">
      <c r="A195" s="432" t="s">
        <v>1314</v>
      </c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  <c r="L195" s="433"/>
      <c r="M195" s="433"/>
    </row>
    <row r="196" spans="1:13" x14ac:dyDescent="0.4">
      <c r="A196" s="396">
        <v>0.8125</v>
      </c>
      <c r="B196" s="397" t="s">
        <v>61</v>
      </c>
      <c r="C196" s="16"/>
      <c r="D196" s="397">
        <v>2</v>
      </c>
      <c r="E196" s="398" t="s">
        <v>184</v>
      </c>
      <c r="F196" s="399">
        <v>2</v>
      </c>
      <c r="G196" s="16"/>
      <c r="H196" s="399" t="s">
        <v>36</v>
      </c>
      <c r="I196" s="399" t="s">
        <v>178</v>
      </c>
      <c r="J196" s="16"/>
      <c r="K196" s="16"/>
      <c r="L196" s="16"/>
      <c r="M196" s="16"/>
    </row>
    <row r="197" spans="1:13" x14ac:dyDescent="0.4">
      <c r="A197" s="396">
        <v>0.8125</v>
      </c>
      <c r="B197" s="397" t="s">
        <v>67</v>
      </c>
      <c r="C197" s="16"/>
      <c r="D197" s="397">
        <v>1</v>
      </c>
      <c r="E197" s="398" t="s">
        <v>184</v>
      </c>
      <c r="F197" s="399">
        <v>2</v>
      </c>
      <c r="G197" s="16"/>
      <c r="H197" s="399" t="s">
        <v>24</v>
      </c>
      <c r="I197" s="399" t="s">
        <v>871</v>
      </c>
      <c r="J197" s="16"/>
      <c r="K197" s="16"/>
      <c r="L197" s="16"/>
      <c r="M197" s="16"/>
    </row>
    <row r="198" spans="1:13" x14ac:dyDescent="0.4">
      <c r="A198" s="396">
        <v>0.8125</v>
      </c>
      <c r="B198" s="397" t="s">
        <v>70</v>
      </c>
      <c r="C198" s="16"/>
      <c r="D198" s="397">
        <v>1</v>
      </c>
      <c r="E198" s="398" t="s">
        <v>184</v>
      </c>
      <c r="F198" s="399">
        <v>1</v>
      </c>
      <c r="G198" s="16"/>
      <c r="H198" s="399" t="s">
        <v>16</v>
      </c>
      <c r="I198" s="399" t="s">
        <v>167</v>
      </c>
      <c r="J198" s="16"/>
      <c r="K198" s="16"/>
      <c r="L198" s="16"/>
      <c r="M198" s="16"/>
    </row>
    <row r="199" spans="1:13" x14ac:dyDescent="0.4">
      <c r="A199" s="396">
        <v>0.8125</v>
      </c>
      <c r="B199" s="397" t="s">
        <v>74</v>
      </c>
      <c r="C199" s="16"/>
      <c r="D199" s="397">
        <v>0</v>
      </c>
      <c r="E199" s="398" t="s">
        <v>184</v>
      </c>
      <c r="F199" s="399">
        <v>0</v>
      </c>
      <c r="G199" s="16"/>
      <c r="H199" s="399" t="s">
        <v>20</v>
      </c>
      <c r="I199" s="399" t="s">
        <v>182</v>
      </c>
      <c r="J199" s="16"/>
      <c r="K199" s="16"/>
      <c r="L199" s="16"/>
      <c r="M199" s="16"/>
    </row>
    <row r="200" spans="1:13" x14ac:dyDescent="0.4">
      <c r="A200" s="396">
        <v>0.84375</v>
      </c>
      <c r="B200" s="397" t="s">
        <v>10</v>
      </c>
      <c r="C200" s="16"/>
      <c r="D200" s="397">
        <v>1</v>
      </c>
      <c r="E200" s="398" t="s">
        <v>184</v>
      </c>
      <c r="F200" s="399">
        <v>2</v>
      </c>
      <c r="G200" s="16"/>
      <c r="H200" s="399" t="s">
        <v>45</v>
      </c>
      <c r="I200" s="399" t="s">
        <v>176</v>
      </c>
      <c r="J200" s="16"/>
      <c r="K200" s="16"/>
      <c r="L200" s="16"/>
      <c r="M200" s="16"/>
    </row>
    <row r="201" spans="1:13" x14ac:dyDescent="0.4">
      <c r="A201" s="396">
        <v>0.84375</v>
      </c>
      <c r="B201" s="397" t="s">
        <v>32</v>
      </c>
      <c r="C201" s="16"/>
      <c r="D201" s="397">
        <v>1</v>
      </c>
      <c r="E201" s="398" t="s">
        <v>184</v>
      </c>
      <c r="F201" s="399">
        <v>4</v>
      </c>
      <c r="G201" s="16"/>
      <c r="H201" s="399" t="s">
        <v>41</v>
      </c>
      <c r="I201" s="399" t="s">
        <v>177</v>
      </c>
      <c r="J201" s="16"/>
      <c r="K201" s="16"/>
      <c r="L201" s="16"/>
      <c r="M201" s="16"/>
    </row>
    <row r="202" spans="1:13" x14ac:dyDescent="0.4">
      <c r="A202" s="432" t="s">
        <v>1436</v>
      </c>
      <c r="B202" s="433"/>
      <c r="C202" s="433"/>
      <c r="D202" s="433"/>
      <c r="E202" s="433"/>
      <c r="F202" s="433"/>
      <c r="G202" s="433"/>
      <c r="H202" s="433"/>
      <c r="I202" s="433"/>
      <c r="J202" s="433"/>
      <c r="K202" s="433"/>
      <c r="L202" s="433"/>
      <c r="M202" s="433"/>
    </row>
    <row r="203" spans="1:13" x14ac:dyDescent="0.4">
      <c r="A203" s="396">
        <v>0.8125</v>
      </c>
      <c r="B203" s="397" t="s">
        <v>64</v>
      </c>
      <c r="C203" s="16"/>
      <c r="D203" s="397">
        <v>2</v>
      </c>
      <c r="E203" s="398" t="s">
        <v>184</v>
      </c>
      <c r="F203" s="399">
        <v>0</v>
      </c>
      <c r="G203" s="16"/>
      <c r="H203" s="399" t="s">
        <v>364</v>
      </c>
      <c r="I203" s="399" t="s">
        <v>171</v>
      </c>
      <c r="J203" s="16"/>
      <c r="K203" s="16"/>
      <c r="L203" s="16"/>
      <c r="M203" s="16"/>
    </row>
    <row r="204" spans="1:13" x14ac:dyDescent="0.4">
      <c r="A204" s="396">
        <v>0.84375</v>
      </c>
      <c r="B204" s="397" t="s">
        <v>49</v>
      </c>
      <c r="C204" s="16"/>
      <c r="D204" s="397">
        <v>3</v>
      </c>
      <c r="E204" s="398" t="s">
        <v>184</v>
      </c>
      <c r="F204" s="399">
        <v>2</v>
      </c>
      <c r="G204" s="16"/>
      <c r="H204" s="399" t="s">
        <v>6</v>
      </c>
      <c r="I204" s="399" t="s">
        <v>174</v>
      </c>
      <c r="J204" s="16"/>
      <c r="K204" s="16"/>
      <c r="L204" s="16"/>
      <c r="M204" s="16"/>
    </row>
    <row r="205" spans="1:13" x14ac:dyDescent="0.4">
      <c r="A205" s="400" t="s">
        <v>1531</v>
      </c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</row>
    <row r="206" spans="1:13" ht="31.5" x14ac:dyDescent="0.5">
      <c r="A206" s="26"/>
      <c r="B206" s="26"/>
      <c r="C206" s="26"/>
      <c r="D206" s="26"/>
      <c r="E206" s="26"/>
      <c r="F206" s="26"/>
      <c r="G206" s="26"/>
      <c r="H206" s="424" t="s">
        <v>201</v>
      </c>
      <c r="I206" s="26"/>
      <c r="J206" s="26"/>
      <c r="K206" s="26"/>
      <c r="L206" s="26"/>
      <c r="M206" s="26"/>
    </row>
    <row r="207" spans="1:13" x14ac:dyDescent="0.4">
      <c r="A207" s="434" t="s">
        <v>1315</v>
      </c>
      <c r="B207" s="435"/>
      <c r="C207" s="435"/>
      <c r="D207" s="435"/>
      <c r="E207" s="435"/>
      <c r="F207" s="435"/>
      <c r="G207" s="435"/>
      <c r="H207" s="435"/>
      <c r="I207" s="435"/>
      <c r="J207" s="435"/>
      <c r="K207" s="435"/>
      <c r="L207" s="435"/>
      <c r="M207" s="435"/>
    </row>
    <row r="208" spans="1:13" x14ac:dyDescent="0.4">
      <c r="A208" s="289">
        <v>0.52083333333333337</v>
      </c>
      <c r="B208" s="113" t="s">
        <v>70</v>
      </c>
      <c r="C208" s="27"/>
      <c r="D208" s="113">
        <v>3</v>
      </c>
      <c r="E208" s="114" t="s">
        <v>184</v>
      </c>
      <c r="F208" s="115">
        <v>2</v>
      </c>
      <c r="G208" s="27"/>
      <c r="H208" s="115" t="s">
        <v>24</v>
      </c>
      <c r="I208" s="115" t="s">
        <v>167</v>
      </c>
      <c r="J208" s="27"/>
      <c r="K208" s="27"/>
      <c r="L208" s="27"/>
      <c r="M208" s="27"/>
    </row>
    <row r="209" spans="1:13" x14ac:dyDescent="0.4">
      <c r="A209" s="289">
        <v>0.625</v>
      </c>
      <c r="B209" s="113" t="s">
        <v>53</v>
      </c>
      <c r="C209" s="27"/>
      <c r="D209" s="113">
        <v>1</v>
      </c>
      <c r="E209" s="114" t="s">
        <v>184</v>
      </c>
      <c r="F209" s="115">
        <v>0</v>
      </c>
      <c r="G209" s="27"/>
      <c r="H209" s="115" t="s">
        <v>20</v>
      </c>
      <c r="I209" s="115" t="s">
        <v>173</v>
      </c>
      <c r="J209" s="27"/>
      <c r="K209" s="27"/>
      <c r="L209" s="27"/>
      <c r="M209" s="27"/>
    </row>
    <row r="210" spans="1:13" x14ac:dyDescent="0.4">
      <c r="A210" s="289">
        <v>0.625</v>
      </c>
      <c r="B210" s="113" t="s">
        <v>61</v>
      </c>
      <c r="C210" s="27"/>
      <c r="D210" s="113">
        <v>1</v>
      </c>
      <c r="E210" s="114" t="s">
        <v>184</v>
      </c>
      <c r="F210" s="115">
        <v>1</v>
      </c>
      <c r="G210" s="27"/>
      <c r="H210" s="115" t="s">
        <v>16</v>
      </c>
      <c r="I210" s="115" t="s">
        <v>178</v>
      </c>
      <c r="J210" s="27"/>
      <c r="K210" s="27"/>
      <c r="L210" s="27"/>
      <c r="M210" s="27"/>
    </row>
    <row r="211" spans="1:13" x14ac:dyDescent="0.4">
      <c r="A211" s="289">
        <v>0.625</v>
      </c>
      <c r="B211" s="113" t="s">
        <v>74</v>
      </c>
      <c r="C211" s="27"/>
      <c r="D211" s="113">
        <v>0</v>
      </c>
      <c r="E211" s="114" t="s">
        <v>184</v>
      </c>
      <c r="F211" s="115">
        <v>1</v>
      </c>
      <c r="G211" s="27"/>
      <c r="H211" s="115" t="s">
        <v>41</v>
      </c>
      <c r="I211" s="115" t="s">
        <v>182</v>
      </c>
      <c r="J211" s="27"/>
      <c r="K211" s="27"/>
      <c r="L211" s="27"/>
      <c r="M211" s="27"/>
    </row>
    <row r="212" spans="1:13" x14ac:dyDescent="0.4">
      <c r="A212" s="289">
        <v>0.72916666666666663</v>
      </c>
      <c r="B212" s="113" t="s">
        <v>67</v>
      </c>
      <c r="C212" s="27"/>
      <c r="D212" s="113">
        <v>1</v>
      </c>
      <c r="E212" s="114" t="s">
        <v>184</v>
      </c>
      <c r="F212" s="115">
        <v>3</v>
      </c>
      <c r="G212" s="27"/>
      <c r="H212" s="115" t="s">
        <v>45</v>
      </c>
      <c r="I212" s="115" t="s">
        <v>871</v>
      </c>
      <c r="J212" s="27"/>
      <c r="K212" s="27"/>
      <c r="L212" s="27"/>
      <c r="M212" s="27"/>
    </row>
    <row r="213" spans="1:13" x14ac:dyDescent="0.4">
      <c r="A213" s="434" t="s">
        <v>1437</v>
      </c>
      <c r="B213" s="435"/>
      <c r="C213" s="435"/>
      <c r="D213" s="435"/>
      <c r="E213" s="435"/>
      <c r="F213" s="435"/>
      <c r="G213" s="435"/>
      <c r="H213" s="435"/>
      <c r="I213" s="435"/>
      <c r="J213" s="435"/>
      <c r="K213" s="435"/>
      <c r="L213" s="435"/>
      <c r="M213" s="435"/>
    </row>
    <row r="214" spans="1:13" x14ac:dyDescent="0.4">
      <c r="A214" s="289">
        <v>0.58333333333333337</v>
      </c>
      <c r="B214" s="113" t="s">
        <v>818</v>
      </c>
      <c r="C214" s="27"/>
      <c r="D214" s="113">
        <v>2</v>
      </c>
      <c r="E214" s="114" t="s">
        <v>184</v>
      </c>
      <c r="F214" s="115">
        <v>2</v>
      </c>
      <c r="G214" s="27"/>
      <c r="H214" s="115" t="s">
        <v>364</v>
      </c>
      <c r="I214" s="115" t="s">
        <v>820</v>
      </c>
      <c r="J214" s="27"/>
      <c r="K214" s="27"/>
      <c r="L214" s="27"/>
      <c r="M214" s="27"/>
    </row>
    <row r="215" spans="1:13" x14ac:dyDescent="0.4">
      <c r="A215" s="289">
        <v>0.58333333333333337</v>
      </c>
      <c r="B215" s="113" t="s">
        <v>49</v>
      </c>
      <c r="C215" s="27"/>
      <c r="D215" s="113">
        <v>1</v>
      </c>
      <c r="E215" s="114" t="s">
        <v>184</v>
      </c>
      <c r="F215" s="115">
        <v>0</v>
      </c>
      <c r="G215" s="27"/>
      <c r="H215" s="115" t="s">
        <v>28</v>
      </c>
      <c r="I215" s="115" t="s">
        <v>174</v>
      </c>
      <c r="J215" s="27"/>
      <c r="K215" s="27"/>
      <c r="L215" s="27"/>
      <c r="M215" s="27"/>
    </row>
    <row r="216" spans="1:13" x14ac:dyDescent="0.4">
      <c r="A216" s="289">
        <v>0.58333333333333337</v>
      </c>
      <c r="B216" s="113" t="s">
        <v>64</v>
      </c>
      <c r="C216" s="27"/>
      <c r="D216" s="113">
        <v>3</v>
      </c>
      <c r="E216" s="114" t="s">
        <v>184</v>
      </c>
      <c r="F216" s="115">
        <v>0</v>
      </c>
      <c r="G216" s="27"/>
      <c r="H216" s="115" t="s">
        <v>967</v>
      </c>
      <c r="I216" s="115" t="s">
        <v>171</v>
      </c>
      <c r="J216" s="27"/>
      <c r="K216" s="27"/>
      <c r="L216" s="27"/>
      <c r="M216" s="27"/>
    </row>
    <row r="217" spans="1:13" x14ac:dyDescent="0.4">
      <c r="A217" s="289">
        <v>0.6875</v>
      </c>
      <c r="B217" s="113" t="s">
        <v>10</v>
      </c>
      <c r="C217" s="27"/>
      <c r="D217" s="113">
        <v>2</v>
      </c>
      <c r="E217" s="114" t="s">
        <v>184</v>
      </c>
      <c r="F217" s="115">
        <v>1</v>
      </c>
      <c r="G217" s="27"/>
      <c r="H217" s="115" t="s">
        <v>36</v>
      </c>
      <c r="I217" s="115" t="s">
        <v>176</v>
      </c>
      <c r="J217" s="27"/>
      <c r="K217" s="27"/>
      <c r="L217" s="27"/>
      <c r="M217" s="27"/>
    </row>
    <row r="218" spans="1:13" x14ac:dyDescent="0.4">
      <c r="A218" s="434" t="s">
        <v>1438</v>
      </c>
      <c r="B218" s="435"/>
      <c r="C218" s="435"/>
      <c r="D218" s="435"/>
      <c r="E218" s="435"/>
      <c r="F218" s="435"/>
      <c r="G218" s="435"/>
      <c r="H218" s="435"/>
      <c r="I218" s="435"/>
      <c r="J218" s="435"/>
      <c r="K218" s="435"/>
      <c r="L218" s="435"/>
      <c r="M218" s="435"/>
    </row>
    <row r="219" spans="1:13" x14ac:dyDescent="0.4">
      <c r="A219" s="289">
        <v>0.83333333333333337</v>
      </c>
      <c r="B219" s="113" t="s">
        <v>32</v>
      </c>
      <c r="C219" s="27"/>
      <c r="D219" s="113">
        <v>2</v>
      </c>
      <c r="E219" s="114" t="s">
        <v>184</v>
      </c>
      <c r="F219" s="115">
        <v>1</v>
      </c>
      <c r="G219" s="27"/>
      <c r="H219" s="115" t="s">
        <v>6</v>
      </c>
      <c r="I219" s="115" t="s">
        <v>177</v>
      </c>
      <c r="J219" s="27"/>
      <c r="K219" s="27"/>
      <c r="L219" s="27"/>
      <c r="M219" s="27"/>
    </row>
    <row r="220" spans="1:13" x14ac:dyDescent="0.4">
      <c r="A220" s="116" t="s">
        <v>1531</v>
      </c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</row>
    <row r="221" spans="1:13" ht="31.5" x14ac:dyDescent="0.5">
      <c r="A221" s="30"/>
      <c r="B221" s="30"/>
      <c r="C221" s="30"/>
      <c r="D221" s="30"/>
      <c r="E221" s="30"/>
      <c r="F221" s="30"/>
      <c r="G221" s="30"/>
      <c r="H221" s="117" t="s">
        <v>202</v>
      </c>
      <c r="I221" s="30"/>
      <c r="J221" s="30"/>
      <c r="K221" s="30"/>
      <c r="L221" s="30"/>
      <c r="M221" s="30"/>
    </row>
    <row r="222" spans="1:13" x14ac:dyDescent="0.4">
      <c r="A222" s="436" t="s">
        <v>1439</v>
      </c>
      <c r="B222" s="437"/>
      <c r="C222" s="437"/>
      <c r="D222" s="437"/>
      <c r="E222" s="437"/>
      <c r="F222" s="437"/>
      <c r="G222" s="437"/>
      <c r="H222" s="437"/>
      <c r="I222" s="437"/>
      <c r="J222" s="437"/>
      <c r="K222" s="437"/>
      <c r="L222" s="437"/>
      <c r="M222" s="437"/>
    </row>
    <row r="223" spans="1:13" x14ac:dyDescent="0.4">
      <c r="A223" s="290">
        <v>0.83333333333333337</v>
      </c>
      <c r="B223" s="118" t="s">
        <v>364</v>
      </c>
      <c r="C223" s="31"/>
      <c r="D223" s="118">
        <v>2</v>
      </c>
      <c r="E223" s="119" t="s">
        <v>184</v>
      </c>
      <c r="F223" s="120">
        <v>1</v>
      </c>
      <c r="G223" s="31"/>
      <c r="H223" s="120" t="s">
        <v>67</v>
      </c>
      <c r="I223" s="120" t="s">
        <v>867</v>
      </c>
      <c r="J223" s="31"/>
      <c r="K223" s="31"/>
      <c r="L223" s="31"/>
      <c r="M223" s="31"/>
    </row>
    <row r="224" spans="1:13" x14ac:dyDescent="0.4">
      <c r="A224" s="436" t="s">
        <v>1316</v>
      </c>
      <c r="B224" s="437"/>
      <c r="C224" s="437"/>
      <c r="D224" s="437"/>
      <c r="E224" s="437"/>
      <c r="F224" s="437"/>
      <c r="G224" s="437"/>
      <c r="H224" s="437"/>
      <c r="I224" s="437"/>
      <c r="J224" s="437"/>
      <c r="K224" s="437"/>
      <c r="L224" s="437"/>
      <c r="M224" s="437"/>
    </row>
    <row r="225" spans="1:13" x14ac:dyDescent="0.4">
      <c r="A225" s="290">
        <v>0.52083333333333337</v>
      </c>
      <c r="B225" s="118" t="s">
        <v>45</v>
      </c>
      <c r="C225" s="31"/>
      <c r="D225" s="118">
        <v>1</v>
      </c>
      <c r="E225" s="119" t="s">
        <v>184</v>
      </c>
      <c r="F225" s="120">
        <v>0</v>
      </c>
      <c r="G225" s="31"/>
      <c r="H225" s="120" t="s">
        <v>74</v>
      </c>
      <c r="I225" s="120" t="s">
        <v>179</v>
      </c>
      <c r="J225" s="31"/>
      <c r="K225" s="31"/>
      <c r="L225" s="31"/>
      <c r="M225" s="31"/>
    </row>
    <row r="226" spans="1:13" x14ac:dyDescent="0.4">
      <c r="A226" s="290">
        <v>0.625</v>
      </c>
      <c r="B226" s="118" t="s">
        <v>6</v>
      </c>
      <c r="C226" s="31"/>
      <c r="D226" s="118">
        <v>3</v>
      </c>
      <c r="E226" s="119" t="s">
        <v>184</v>
      </c>
      <c r="F226" s="120">
        <v>0</v>
      </c>
      <c r="G226" s="31"/>
      <c r="H226" s="120" t="s">
        <v>61</v>
      </c>
      <c r="I226" s="120" t="s">
        <v>175</v>
      </c>
      <c r="J226" s="31"/>
      <c r="K226" s="31"/>
      <c r="L226" s="31"/>
      <c r="M226" s="31"/>
    </row>
    <row r="227" spans="1:13" x14ac:dyDescent="0.4">
      <c r="A227" s="290">
        <v>0.625</v>
      </c>
      <c r="B227" s="118" t="s">
        <v>24</v>
      </c>
      <c r="C227" s="31"/>
      <c r="D227" s="118">
        <v>3</v>
      </c>
      <c r="E227" s="119" t="s">
        <v>184</v>
      </c>
      <c r="F227" s="120">
        <v>2</v>
      </c>
      <c r="G227" s="31"/>
      <c r="H227" s="120" t="s">
        <v>818</v>
      </c>
      <c r="I227" s="120" t="s">
        <v>181</v>
      </c>
      <c r="J227" s="31"/>
      <c r="K227" s="31"/>
      <c r="L227" s="31"/>
      <c r="M227" s="31"/>
    </row>
    <row r="228" spans="1:13" x14ac:dyDescent="0.4">
      <c r="A228" s="290">
        <v>0.625</v>
      </c>
      <c r="B228" s="118" t="s">
        <v>41</v>
      </c>
      <c r="C228" s="31"/>
      <c r="D228" s="118">
        <v>1</v>
      </c>
      <c r="E228" s="119" t="s">
        <v>184</v>
      </c>
      <c r="F228" s="120">
        <v>0</v>
      </c>
      <c r="G228" s="31"/>
      <c r="H228" s="120" t="s">
        <v>10</v>
      </c>
      <c r="I228" s="120" t="s">
        <v>165</v>
      </c>
      <c r="J228" s="31"/>
      <c r="K228" s="31"/>
      <c r="L228" s="31"/>
      <c r="M228" s="31"/>
    </row>
    <row r="229" spans="1:13" x14ac:dyDescent="0.4">
      <c r="A229" s="290">
        <v>0.72916666666666663</v>
      </c>
      <c r="B229" s="118" t="s">
        <v>967</v>
      </c>
      <c r="C229" s="31"/>
      <c r="D229" s="118">
        <v>0</v>
      </c>
      <c r="E229" s="119" t="s">
        <v>184</v>
      </c>
      <c r="F229" s="120">
        <v>1</v>
      </c>
      <c r="G229" s="31"/>
      <c r="H229" s="120" t="s">
        <v>49</v>
      </c>
      <c r="I229" s="120" t="s">
        <v>872</v>
      </c>
      <c r="J229" s="31"/>
      <c r="K229" s="31"/>
      <c r="L229" s="31"/>
      <c r="M229" s="31"/>
    </row>
    <row r="230" spans="1:13" x14ac:dyDescent="0.4">
      <c r="A230" s="436" t="s">
        <v>1440</v>
      </c>
      <c r="B230" s="437"/>
      <c r="C230" s="437"/>
      <c r="D230" s="437"/>
      <c r="E230" s="437"/>
      <c r="F230" s="437"/>
      <c r="G230" s="437"/>
      <c r="H230" s="437"/>
      <c r="I230" s="437"/>
      <c r="J230" s="437"/>
      <c r="K230" s="437"/>
      <c r="L230" s="437"/>
      <c r="M230" s="437"/>
    </row>
    <row r="231" spans="1:13" x14ac:dyDescent="0.4">
      <c r="A231" s="290">
        <v>0.58333333333333337</v>
      </c>
      <c r="B231" s="118" t="s">
        <v>20</v>
      </c>
      <c r="C231" s="31"/>
      <c r="D231" s="118">
        <v>0</v>
      </c>
      <c r="E231" s="119" t="s">
        <v>184</v>
      </c>
      <c r="F231" s="120">
        <v>0</v>
      </c>
      <c r="G231" s="31"/>
      <c r="H231" s="120" t="s">
        <v>70</v>
      </c>
      <c r="I231" s="120" t="s">
        <v>169</v>
      </c>
      <c r="J231" s="31"/>
      <c r="K231" s="31"/>
      <c r="L231" s="31"/>
      <c r="M231" s="31"/>
    </row>
    <row r="232" spans="1:13" x14ac:dyDescent="0.4">
      <c r="A232" s="290">
        <v>0.58333333333333337</v>
      </c>
      <c r="B232" s="118" t="s">
        <v>36</v>
      </c>
      <c r="C232" s="31"/>
      <c r="D232" s="118">
        <v>4</v>
      </c>
      <c r="E232" s="119" t="s">
        <v>184</v>
      </c>
      <c r="F232" s="120">
        <v>0</v>
      </c>
      <c r="G232" s="31"/>
      <c r="H232" s="120" t="s">
        <v>53</v>
      </c>
      <c r="I232" s="120" t="s">
        <v>172</v>
      </c>
      <c r="J232" s="31"/>
      <c r="K232" s="31"/>
      <c r="L232" s="31"/>
      <c r="M232" s="31"/>
    </row>
    <row r="233" spans="1:13" x14ac:dyDescent="0.4">
      <c r="A233" s="290">
        <v>0.6875</v>
      </c>
      <c r="B233" s="118" t="s">
        <v>28</v>
      </c>
      <c r="C233" s="31"/>
      <c r="D233" s="118">
        <v>3</v>
      </c>
      <c r="E233" s="119" t="s">
        <v>184</v>
      </c>
      <c r="F233" s="120">
        <v>1</v>
      </c>
      <c r="G233" s="31"/>
      <c r="H233" s="120" t="s">
        <v>32</v>
      </c>
      <c r="I233" s="120" t="s">
        <v>170</v>
      </c>
      <c r="J233" s="31"/>
      <c r="K233" s="31"/>
      <c r="L233" s="31"/>
      <c r="M233" s="31"/>
    </row>
    <row r="234" spans="1:13" x14ac:dyDescent="0.4">
      <c r="A234" s="121" t="s">
        <v>1531</v>
      </c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</row>
    <row r="235" spans="1:13" ht="31.5" x14ac:dyDescent="0.5">
      <c r="A235" s="34"/>
      <c r="B235" s="34"/>
      <c r="C235" s="34"/>
      <c r="D235" s="34"/>
      <c r="E235" s="34"/>
      <c r="F235" s="34"/>
      <c r="G235" s="34"/>
      <c r="H235" s="122" t="s">
        <v>203</v>
      </c>
      <c r="I235" s="34"/>
      <c r="J235" s="34"/>
      <c r="K235" s="34"/>
      <c r="L235" s="34"/>
      <c r="M235" s="34"/>
    </row>
    <row r="236" spans="1:13" x14ac:dyDescent="0.4">
      <c r="A236" s="438" t="s">
        <v>1317</v>
      </c>
      <c r="B236" s="439"/>
      <c r="C236" s="439"/>
      <c r="D236" s="439"/>
      <c r="E236" s="439"/>
      <c r="F236" s="439"/>
      <c r="G236" s="439"/>
      <c r="H236" s="439"/>
      <c r="I236" s="439"/>
      <c r="J236" s="439"/>
      <c r="K236" s="439"/>
      <c r="L236" s="439"/>
      <c r="M236" s="439"/>
    </row>
    <row r="237" spans="1:13" x14ac:dyDescent="0.4">
      <c r="A237" s="291">
        <v>0.82291666666666663</v>
      </c>
      <c r="B237" s="123" t="s">
        <v>967</v>
      </c>
      <c r="C237" s="35"/>
      <c r="D237" s="123">
        <v>0</v>
      </c>
      <c r="E237" s="124" t="s">
        <v>184</v>
      </c>
      <c r="F237" s="125">
        <v>2</v>
      </c>
      <c r="G237" s="35"/>
      <c r="H237" s="125" t="s">
        <v>10</v>
      </c>
      <c r="I237" s="125" t="s">
        <v>872</v>
      </c>
      <c r="J237" s="35"/>
      <c r="K237" s="35"/>
      <c r="L237" s="35"/>
      <c r="M237" s="35"/>
    </row>
    <row r="238" spans="1:13" x14ac:dyDescent="0.4">
      <c r="A238" s="291">
        <v>0.83333333333333337</v>
      </c>
      <c r="B238" s="123" t="s">
        <v>45</v>
      </c>
      <c r="C238" s="35"/>
      <c r="D238" s="123">
        <v>7</v>
      </c>
      <c r="E238" s="124" t="s">
        <v>184</v>
      </c>
      <c r="F238" s="125">
        <v>0</v>
      </c>
      <c r="G238" s="35"/>
      <c r="H238" s="125" t="s">
        <v>818</v>
      </c>
      <c r="I238" s="125" t="s">
        <v>179</v>
      </c>
      <c r="J238" s="35"/>
      <c r="K238" s="35"/>
      <c r="L238" s="35"/>
      <c r="M238" s="35"/>
    </row>
    <row r="239" spans="1:13" x14ac:dyDescent="0.4">
      <c r="A239" s="438" t="s">
        <v>1465</v>
      </c>
      <c r="B239" s="439"/>
      <c r="C239" s="439"/>
      <c r="D239" s="439"/>
      <c r="E239" s="439"/>
      <c r="F239" s="439"/>
      <c r="G239" s="439"/>
      <c r="H239" s="439"/>
      <c r="I239" s="439"/>
      <c r="J239" s="439"/>
      <c r="K239" s="439"/>
      <c r="L239" s="439"/>
      <c r="M239" s="439"/>
    </row>
    <row r="240" spans="1:13" x14ac:dyDescent="0.4">
      <c r="A240" s="291">
        <v>0.8125</v>
      </c>
      <c r="B240" s="123" t="s">
        <v>16</v>
      </c>
      <c r="C240" s="35"/>
      <c r="D240" s="123">
        <v>0</v>
      </c>
      <c r="E240" s="124" t="s">
        <v>184</v>
      </c>
      <c r="F240" s="125">
        <v>1</v>
      </c>
      <c r="G240" s="35"/>
      <c r="H240" s="125" t="s">
        <v>74</v>
      </c>
      <c r="I240" s="125" t="s">
        <v>875</v>
      </c>
      <c r="J240" s="35"/>
      <c r="K240" s="35"/>
      <c r="L240" s="35"/>
      <c r="M240" s="35"/>
    </row>
    <row r="241" spans="1:13" x14ac:dyDescent="0.4">
      <c r="A241" s="291">
        <v>0.8125</v>
      </c>
      <c r="B241" s="123" t="s">
        <v>28</v>
      </c>
      <c r="C241" s="35"/>
      <c r="D241" s="123">
        <v>2</v>
      </c>
      <c r="E241" s="124" t="s">
        <v>184</v>
      </c>
      <c r="F241" s="125">
        <v>2</v>
      </c>
      <c r="G241" s="35"/>
      <c r="H241" s="125" t="s">
        <v>61</v>
      </c>
      <c r="I241" s="125" t="s">
        <v>170</v>
      </c>
      <c r="J241" s="35"/>
      <c r="K241" s="35"/>
      <c r="L241" s="35"/>
      <c r="M241" s="35"/>
    </row>
    <row r="242" spans="1:13" x14ac:dyDescent="0.4">
      <c r="A242" s="291">
        <v>0.83333333333333337</v>
      </c>
      <c r="B242" s="123" t="s">
        <v>6</v>
      </c>
      <c r="C242" s="35"/>
      <c r="D242" s="123">
        <v>2</v>
      </c>
      <c r="E242" s="124" t="s">
        <v>184</v>
      </c>
      <c r="F242" s="125">
        <v>0</v>
      </c>
      <c r="G242" s="35"/>
      <c r="H242" s="125" t="s">
        <v>70</v>
      </c>
      <c r="I242" s="125" t="s">
        <v>175</v>
      </c>
      <c r="J242" s="35"/>
      <c r="K242" s="35"/>
      <c r="L242" s="35"/>
      <c r="M242" s="35"/>
    </row>
    <row r="243" spans="1:13" x14ac:dyDescent="0.4">
      <c r="A243" s="438" t="s">
        <v>1466</v>
      </c>
      <c r="B243" s="439"/>
      <c r="C243" s="439"/>
      <c r="D243" s="439"/>
      <c r="E243" s="439"/>
      <c r="F243" s="439"/>
      <c r="G243" s="439"/>
      <c r="H243" s="439"/>
      <c r="I243" s="439"/>
      <c r="J243" s="439"/>
      <c r="K243" s="439"/>
      <c r="L243" s="439"/>
      <c r="M243" s="439"/>
    </row>
    <row r="244" spans="1:13" x14ac:dyDescent="0.4">
      <c r="A244" s="291">
        <v>0.82291666666666663</v>
      </c>
      <c r="B244" s="123" t="s">
        <v>24</v>
      </c>
      <c r="C244" s="35"/>
      <c r="D244" s="123">
        <v>1</v>
      </c>
      <c r="E244" s="124" t="s">
        <v>184</v>
      </c>
      <c r="F244" s="125">
        <v>1</v>
      </c>
      <c r="G244" s="35"/>
      <c r="H244" s="125" t="s">
        <v>32</v>
      </c>
      <c r="I244" s="125" t="s">
        <v>181</v>
      </c>
      <c r="J244" s="35"/>
      <c r="K244" s="35"/>
      <c r="L244" s="35"/>
      <c r="M244" s="35"/>
    </row>
    <row r="245" spans="1:13" x14ac:dyDescent="0.4">
      <c r="A245" s="291">
        <v>0.83333333333333337</v>
      </c>
      <c r="B245" s="123" t="s">
        <v>41</v>
      </c>
      <c r="C245" s="35"/>
      <c r="D245" s="123">
        <v>3</v>
      </c>
      <c r="E245" s="124" t="s">
        <v>184</v>
      </c>
      <c r="F245" s="125">
        <v>1</v>
      </c>
      <c r="G245" s="35"/>
      <c r="H245" s="125" t="s">
        <v>53</v>
      </c>
      <c r="I245" s="125" t="s">
        <v>165</v>
      </c>
      <c r="J245" s="35"/>
      <c r="K245" s="35"/>
      <c r="L245" s="35"/>
      <c r="M245" s="35"/>
    </row>
    <row r="246" spans="1:13" x14ac:dyDescent="0.4">
      <c r="A246" s="126" t="s">
        <v>1531</v>
      </c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1:13" ht="31.5" x14ac:dyDescent="0.5">
      <c r="A247" s="36"/>
      <c r="B247" s="36"/>
      <c r="C247" s="36"/>
      <c r="D247" s="36"/>
      <c r="E247" s="36"/>
      <c r="F247" s="36"/>
      <c r="G247" s="36"/>
      <c r="H247" s="483" t="s">
        <v>204</v>
      </c>
      <c r="I247" s="36"/>
      <c r="J247" s="36"/>
      <c r="K247" s="36"/>
      <c r="L247" s="36"/>
      <c r="M247" s="36"/>
    </row>
    <row r="248" spans="1:13" x14ac:dyDescent="0.4">
      <c r="A248" s="484" t="s">
        <v>1318</v>
      </c>
      <c r="B248" s="485"/>
      <c r="C248" s="485"/>
      <c r="D248" s="485"/>
      <c r="E248" s="485"/>
      <c r="F248" s="485"/>
      <c r="G248" s="485"/>
      <c r="H248" s="485"/>
      <c r="I248" s="485"/>
      <c r="J248" s="485"/>
      <c r="K248" s="485"/>
      <c r="L248" s="485"/>
      <c r="M248" s="485"/>
    </row>
    <row r="249" spans="1:13" x14ac:dyDescent="0.4">
      <c r="A249" s="486">
        <v>0.72916666666666663</v>
      </c>
      <c r="B249" s="487" t="s">
        <v>818</v>
      </c>
      <c r="C249" s="37"/>
      <c r="D249" s="487">
        <v>1</v>
      </c>
      <c r="E249" s="488" t="s">
        <v>184</v>
      </c>
      <c r="F249" s="489">
        <v>4</v>
      </c>
      <c r="G249" s="37"/>
      <c r="H249" s="489" t="s">
        <v>6</v>
      </c>
      <c r="I249" s="489" t="s">
        <v>820</v>
      </c>
      <c r="J249" s="37"/>
      <c r="K249" s="37"/>
      <c r="L249" s="37"/>
      <c r="M249" s="37"/>
    </row>
    <row r="250" spans="1:13" x14ac:dyDescent="0.4">
      <c r="A250" s="484" t="s">
        <v>1467</v>
      </c>
      <c r="B250" s="485"/>
      <c r="C250" s="485"/>
      <c r="D250" s="485"/>
      <c r="E250" s="485"/>
      <c r="F250" s="485"/>
      <c r="G250" s="485"/>
      <c r="H250" s="485"/>
      <c r="I250" s="485"/>
      <c r="J250" s="485"/>
      <c r="K250" s="485"/>
      <c r="L250" s="485"/>
      <c r="M250" s="485"/>
    </row>
    <row r="251" spans="1:13" x14ac:dyDescent="0.4">
      <c r="A251" s="486">
        <v>0.58333333333333337</v>
      </c>
      <c r="B251" s="487" t="s">
        <v>53</v>
      </c>
      <c r="C251" s="37"/>
      <c r="D251" s="487">
        <v>0</v>
      </c>
      <c r="E251" s="488" t="s">
        <v>184</v>
      </c>
      <c r="F251" s="489">
        <v>4</v>
      </c>
      <c r="G251" s="37"/>
      <c r="H251" s="489" t="s">
        <v>45</v>
      </c>
      <c r="I251" s="489" t="s">
        <v>173</v>
      </c>
      <c r="J251" s="37"/>
      <c r="K251" s="37"/>
      <c r="L251" s="37"/>
      <c r="M251" s="37"/>
    </row>
    <row r="252" spans="1:13" x14ac:dyDescent="0.4">
      <c r="A252" s="486">
        <v>0.58333333333333337</v>
      </c>
      <c r="B252" s="487" t="s">
        <v>74</v>
      </c>
      <c r="C252" s="37"/>
      <c r="D252" s="487">
        <v>0</v>
      </c>
      <c r="E252" s="488" t="s">
        <v>184</v>
      </c>
      <c r="F252" s="489">
        <v>0</v>
      </c>
      <c r="G252" s="37"/>
      <c r="H252" s="489" t="s">
        <v>24</v>
      </c>
      <c r="I252" s="489" t="s">
        <v>182</v>
      </c>
      <c r="J252" s="37"/>
      <c r="K252" s="37"/>
      <c r="L252" s="37"/>
      <c r="M252" s="37"/>
    </row>
    <row r="253" spans="1:13" x14ac:dyDescent="0.4">
      <c r="A253" s="486">
        <v>0.6875</v>
      </c>
      <c r="B253" s="487" t="s">
        <v>64</v>
      </c>
      <c r="C253" s="37"/>
      <c r="D253" s="487">
        <v>2</v>
      </c>
      <c r="E253" s="488" t="s">
        <v>184</v>
      </c>
      <c r="F253" s="489">
        <v>2</v>
      </c>
      <c r="G253" s="37"/>
      <c r="H253" s="489" t="s">
        <v>41</v>
      </c>
      <c r="I253" s="489" t="s">
        <v>171</v>
      </c>
      <c r="J253" s="37"/>
      <c r="K253" s="37"/>
      <c r="L253" s="37"/>
      <c r="M253" s="37"/>
    </row>
    <row r="254" spans="1:13" x14ac:dyDescent="0.4">
      <c r="A254" s="490" t="s">
        <v>1531</v>
      </c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</row>
    <row r="255" spans="1:13" ht="31.5" x14ac:dyDescent="0.5">
      <c r="A255" s="38"/>
      <c r="B255" s="38"/>
      <c r="C255" s="38"/>
      <c r="D255" s="38"/>
      <c r="E255" s="38"/>
      <c r="F255" s="38"/>
      <c r="G255" s="38"/>
      <c r="H255" s="127" t="s">
        <v>205</v>
      </c>
      <c r="I255" s="38"/>
      <c r="J255" s="38"/>
      <c r="K255" s="38"/>
      <c r="L255" s="38"/>
      <c r="M255" s="38"/>
    </row>
    <row r="256" spans="1:13" x14ac:dyDescent="0.4">
      <c r="A256" s="440" t="s">
        <v>1319</v>
      </c>
      <c r="B256" s="441"/>
      <c r="C256" s="441"/>
      <c r="D256" s="441"/>
      <c r="E256" s="441"/>
      <c r="F256" s="441"/>
      <c r="G256" s="441"/>
      <c r="H256" s="441"/>
      <c r="I256" s="441"/>
      <c r="J256" s="441"/>
      <c r="K256" s="441"/>
      <c r="L256" s="441"/>
      <c r="M256" s="441"/>
    </row>
    <row r="257" spans="1:13" x14ac:dyDescent="0.4">
      <c r="A257" s="292">
        <v>0.625</v>
      </c>
      <c r="B257" s="128" t="s">
        <v>45</v>
      </c>
      <c r="C257" s="39"/>
      <c r="D257" s="128">
        <v>6</v>
      </c>
      <c r="E257" s="129" t="s">
        <v>184</v>
      </c>
      <c r="F257" s="130">
        <v>3</v>
      </c>
      <c r="G257" s="39"/>
      <c r="H257" s="130" t="s">
        <v>36</v>
      </c>
      <c r="I257" s="130" t="s">
        <v>179</v>
      </c>
      <c r="J257" s="39"/>
      <c r="K257" s="39"/>
      <c r="L257" s="39"/>
      <c r="M257" s="39"/>
    </row>
    <row r="258" spans="1:13" x14ac:dyDescent="0.4">
      <c r="A258" s="292">
        <v>0.625</v>
      </c>
      <c r="B258" s="128" t="s">
        <v>967</v>
      </c>
      <c r="C258" s="39"/>
      <c r="D258" s="128">
        <v>0</v>
      </c>
      <c r="E258" s="129" t="s">
        <v>184</v>
      </c>
      <c r="F258" s="130">
        <v>5</v>
      </c>
      <c r="G258" s="39"/>
      <c r="H258" s="130" t="s">
        <v>6</v>
      </c>
      <c r="I258" s="130" t="s">
        <v>872</v>
      </c>
      <c r="J258" s="39"/>
      <c r="K258" s="39"/>
      <c r="L258" s="39"/>
      <c r="M258" s="39"/>
    </row>
    <row r="259" spans="1:13" x14ac:dyDescent="0.4">
      <c r="A259" s="292">
        <v>0.625</v>
      </c>
      <c r="B259" s="128" t="s">
        <v>64</v>
      </c>
      <c r="C259" s="39"/>
      <c r="D259" s="128">
        <v>3</v>
      </c>
      <c r="E259" s="129" t="s">
        <v>184</v>
      </c>
      <c r="F259" s="130">
        <v>0</v>
      </c>
      <c r="G259" s="39"/>
      <c r="H259" s="130" t="s">
        <v>28</v>
      </c>
      <c r="I259" s="130" t="s">
        <v>171</v>
      </c>
      <c r="J259" s="39"/>
      <c r="K259" s="39"/>
      <c r="L259" s="39"/>
      <c r="M259" s="39"/>
    </row>
    <row r="260" spans="1:13" x14ac:dyDescent="0.4">
      <c r="A260" s="292">
        <v>0.625</v>
      </c>
      <c r="B260" s="128" t="s">
        <v>70</v>
      </c>
      <c r="C260" s="39"/>
      <c r="D260" s="128">
        <v>2</v>
      </c>
      <c r="E260" s="129" t="s">
        <v>184</v>
      </c>
      <c r="F260" s="130">
        <v>3</v>
      </c>
      <c r="G260" s="39"/>
      <c r="H260" s="130" t="s">
        <v>61</v>
      </c>
      <c r="I260" s="130" t="s">
        <v>167</v>
      </c>
      <c r="J260" s="39"/>
      <c r="K260" s="39"/>
      <c r="L260" s="39"/>
      <c r="M260" s="39"/>
    </row>
    <row r="261" spans="1:13" x14ac:dyDescent="0.4">
      <c r="A261" s="292">
        <v>0.72916666666666663</v>
      </c>
      <c r="B261" s="128" t="s">
        <v>10</v>
      </c>
      <c r="C261" s="39"/>
      <c r="D261" s="128">
        <v>1</v>
      </c>
      <c r="E261" s="129" t="s">
        <v>184</v>
      </c>
      <c r="F261" s="130">
        <v>3</v>
      </c>
      <c r="G261" s="39"/>
      <c r="H261" s="130" t="s">
        <v>24</v>
      </c>
      <c r="I261" s="130" t="s">
        <v>176</v>
      </c>
      <c r="J261" s="39"/>
      <c r="K261" s="39"/>
      <c r="L261" s="39"/>
      <c r="M261" s="39"/>
    </row>
    <row r="262" spans="1:13" x14ac:dyDescent="0.4">
      <c r="A262" s="292">
        <v>0.83333333333333337</v>
      </c>
      <c r="B262" s="128" t="s">
        <v>16</v>
      </c>
      <c r="C262" s="39"/>
      <c r="D262" s="128">
        <v>2</v>
      </c>
      <c r="E262" s="129" t="s">
        <v>184</v>
      </c>
      <c r="F262" s="130">
        <v>0</v>
      </c>
      <c r="G262" s="39"/>
      <c r="H262" s="130" t="s">
        <v>364</v>
      </c>
      <c r="I262" s="130" t="s">
        <v>875</v>
      </c>
      <c r="J262" s="39"/>
      <c r="K262" s="39"/>
      <c r="L262" s="39"/>
      <c r="M262" s="39"/>
    </row>
    <row r="263" spans="1:13" x14ac:dyDescent="0.4">
      <c r="A263" s="440" t="s">
        <v>1441</v>
      </c>
      <c r="B263" s="441"/>
      <c r="C263" s="441"/>
      <c r="D263" s="441"/>
      <c r="E263" s="441"/>
      <c r="F263" s="441"/>
      <c r="G263" s="441"/>
      <c r="H263" s="441"/>
      <c r="I263" s="441"/>
      <c r="J263" s="441"/>
      <c r="K263" s="441"/>
      <c r="L263" s="441"/>
      <c r="M263" s="441"/>
    </row>
    <row r="264" spans="1:13" x14ac:dyDescent="0.4">
      <c r="A264" s="292">
        <v>0.83333333333333337</v>
      </c>
      <c r="B264" s="128" t="s">
        <v>53</v>
      </c>
      <c r="C264" s="39"/>
      <c r="D264" s="128">
        <v>1</v>
      </c>
      <c r="E264" s="129" t="s">
        <v>184</v>
      </c>
      <c r="F264" s="130">
        <v>1</v>
      </c>
      <c r="G264" s="39"/>
      <c r="H264" s="130" t="s">
        <v>49</v>
      </c>
      <c r="I264" s="130" t="s">
        <v>173</v>
      </c>
      <c r="J264" s="39"/>
      <c r="K264" s="39"/>
      <c r="L264" s="39"/>
      <c r="M264" s="39"/>
    </row>
    <row r="265" spans="1:13" x14ac:dyDescent="0.4">
      <c r="A265" s="131" t="s">
        <v>1531</v>
      </c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</row>
    <row r="266" spans="1:13" ht="31.5" x14ac:dyDescent="0.5">
      <c r="A266" s="40"/>
      <c r="B266" s="40"/>
      <c r="C266" s="40"/>
      <c r="D266" s="40"/>
      <c r="E266" s="40"/>
      <c r="F266" s="40"/>
      <c r="G266" s="40"/>
      <c r="H266" s="132" t="s">
        <v>206</v>
      </c>
      <c r="I266" s="40"/>
      <c r="J266" s="40"/>
      <c r="K266" s="40"/>
      <c r="L266" s="40"/>
      <c r="M266" s="40"/>
    </row>
    <row r="267" spans="1:13" x14ac:dyDescent="0.4">
      <c r="A267" s="442" t="s">
        <v>1320</v>
      </c>
      <c r="B267" s="443"/>
      <c r="C267" s="443"/>
      <c r="D267" s="443"/>
      <c r="E267" s="443"/>
      <c r="F267" s="443"/>
      <c r="G267" s="443"/>
      <c r="H267" s="443"/>
      <c r="I267" s="443"/>
      <c r="J267" s="443"/>
      <c r="K267" s="443"/>
      <c r="L267" s="443"/>
      <c r="M267" s="443"/>
    </row>
    <row r="268" spans="1:13" x14ac:dyDescent="0.4">
      <c r="A268" s="293">
        <v>0.625</v>
      </c>
      <c r="B268" s="133" t="s">
        <v>28</v>
      </c>
      <c r="C268" s="41"/>
      <c r="D268" s="133">
        <v>3</v>
      </c>
      <c r="E268" s="134" t="s">
        <v>184</v>
      </c>
      <c r="F268" s="135">
        <v>0</v>
      </c>
      <c r="G268" s="41"/>
      <c r="H268" s="135" t="s">
        <v>967</v>
      </c>
      <c r="I268" s="135" t="s">
        <v>170</v>
      </c>
      <c r="J268" s="41"/>
      <c r="K268" s="41"/>
      <c r="L268" s="41"/>
      <c r="M268" s="41"/>
    </row>
    <row r="269" spans="1:13" x14ac:dyDescent="0.4">
      <c r="A269" s="293">
        <v>0.625</v>
      </c>
      <c r="B269" s="133" t="s">
        <v>61</v>
      </c>
      <c r="C269" s="41"/>
      <c r="D269" s="133">
        <v>1</v>
      </c>
      <c r="E269" s="134" t="s">
        <v>184</v>
      </c>
      <c r="F269" s="135">
        <v>1</v>
      </c>
      <c r="G269" s="41"/>
      <c r="H269" s="135" t="s">
        <v>64</v>
      </c>
      <c r="I269" s="135" t="s">
        <v>178</v>
      </c>
      <c r="J269" s="41"/>
      <c r="K269" s="41"/>
      <c r="L269" s="41"/>
      <c r="M269" s="41"/>
    </row>
    <row r="270" spans="1:13" x14ac:dyDescent="0.4">
      <c r="A270" s="293">
        <v>0.625</v>
      </c>
      <c r="B270" s="133" t="s">
        <v>67</v>
      </c>
      <c r="C270" s="41"/>
      <c r="D270" s="133">
        <v>1</v>
      </c>
      <c r="E270" s="134" t="s">
        <v>184</v>
      </c>
      <c r="F270" s="135">
        <v>4</v>
      </c>
      <c r="G270" s="41"/>
      <c r="H270" s="135" t="s">
        <v>70</v>
      </c>
      <c r="I270" s="135" t="s">
        <v>871</v>
      </c>
      <c r="J270" s="41"/>
      <c r="K270" s="41"/>
      <c r="L270" s="41"/>
      <c r="M270" s="41"/>
    </row>
    <row r="271" spans="1:13" x14ac:dyDescent="0.4">
      <c r="A271" s="293">
        <v>0.83333333333333337</v>
      </c>
      <c r="B271" s="133" t="s">
        <v>36</v>
      </c>
      <c r="C271" s="41"/>
      <c r="D271" s="133">
        <v>1</v>
      </c>
      <c r="E271" s="134" t="s">
        <v>184</v>
      </c>
      <c r="F271" s="135">
        <v>0</v>
      </c>
      <c r="G271" s="41"/>
      <c r="H271" s="135" t="s">
        <v>41</v>
      </c>
      <c r="I271" s="135" t="s">
        <v>172</v>
      </c>
      <c r="J271" s="41"/>
      <c r="K271" s="41"/>
      <c r="L271" s="41"/>
      <c r="M271" s="41"/>
    </row>
    <row r="272" spans="1:13" x14ac:dyDescent="0.4">
      <c r="A272" s="442" t="s">
        <v>1442</v>
      </c>
      <c r="B272" s="443"/>
      <c r="C272" s="443"/>
      <c r="D272" s="443"/>
      <c r="E272" s="443"/>
      <c r="F272" s="443"/>
      <c r="G272" s="443"/>
      <c r="H272" s="443"/>
      <c r="I272" s="443"/>
      <c r="J272" s="443"/>
      <c r="K272" s="443"/>
      <c r="L272" s="443"/>
      <c r="M272" s="443"/>
    </row>
    <row r="273" spans="1:13" x14ac:dyDescent="0.4">
      <c r="A273" s="293">
        <v>0.8125</v>
      </c>
      <c r="B273" s="133" t="s">
        <v>24</v>
      </c>
      <c r="C273" s="41"/>
      <c r="D273" s="133">
        <v>1</v>
      </c>
      <c r="E273" s="134" t="s">
        <v>184</v>
      </c>
      <c r="F273" s="135">
        <v>1</v>
      </c>
      <c r="G273" s="41"/>
      <c r="H273" s="135" t="s">
        <v>16</v>
      </c>
      <c r="I273" s="135" t="s">
        <v>181</v>
      </c>
      <c r="J273" s="41"/>
      <c r="K273" s="41"/>
      <c r="L273" s="41"/>
      <c r="M273" s="41"/>
    </row>
    <row r="274" spans="1:13" x14ac:dyDescent="0.4">
      <c r="A274" s="293">
        <v>0.84375</v>
      </c>
      <c r="B274" s="133" t="s">
        <v>364</v>
      </c>
      <c r="C274" s="41"/>
      <c r="D274" s="133">
        <v>0</v>
      </c>
      <c r="E274" s="134" t="s">
        <v>184</v>
      </c>
      <c r="F274" s="135">
        <v>1</v>
      </c>
      <c r="G274" s="41"/>
      <c r="H274" s="135" t="s">
        <v>45</v>
      </c>
      <c r="I274" s="135" t="s">
        <v>867</v>
      </c>
      <c r="J274" s="41"/>
      <c r="K274" s="41"/>
      <c r="L274" s="41"/>
      <c r="M274" s="41"/>
    </row>
    <row r="275" spans="1:13" x14ac:dyDescent="0.4">
      <c r="A275" s="442" t="s">
        <v>1443</v>
      </c>
      <c r="B275" s="443"/>
      <c r="C275" s="443"/>
      <c r="D275" s="443"/>
      <c r="E275" s="443"/>
      <c r="F275" s="443"/>
      <c r="G275" s="443"/>
      <c r="H275" s="443"/>
      <c r="I275" s="443"/>
      <c r="J275" s="443"/>
      <c r="K275" s="443"/>
      <c r="L275" s="443"/>
      <c r="M275" s="443"/>
    </row>
    <row r="276" spans="1:13" x14ac:dyDescent="0.4">
      <c r="A276" s="293">
        <v>0.84375</v>
      </c>
      <c r="B276" s="133" t="s">
        <v>49</v>
      </c>
      <c r="C276" s="41"/>
      <c r="D276" s="133">
        <v>3</v>
      </c>
      <c r="E276" s="134" t="s">
        <v>184</v>
      </c>
      <c r="F276" s="135">
        <v>1</v>
      </c>
      <c r="G276" s="41"/>
      <c r="H276" s="135" t="s">
        <v>20</v>
      </c>
      <c r="I276" s="135" t="s">
        <v>174</v>
      </c>
      <c r="J276" s="41"/>
      <c r="K276" s="41"/>
      <c r="L276" s="41"/>
      <c r="M276" s="41"/>
    </row>
    <row r="277" spans="1:13" x14ac:dyDescent="0.4">
      <c r="A277" s="136" t="s">
        <v>1531</v>
      </c>
      <c r="B277" s="41"/>
      <c r="C277" s="41"/>
      <c r="D277" s="41"/>
      <c r="E277" s="41"/>
      <c r="F277" s="41"/>
      <c r="G277" s="41"/>
      <c r="H277" s="41"/>
      <c r="I277" s="41"/>
      <c r="J277" s="41"/>
      <c r="K277" s="41"/>
      <c r="L277" s="41"/>
      <c r="M277" s="41"/>
    </row>
    <row r="278" spans="1:13" ht="31.5" x14ac:dyDescent="0.5">
      <c r="A278" s="6"/>
      <c r="B278" s="6"/>
      <c r="C278" s="6"/>
      <c r="D278" s="6"/>
      <c r="E278" s="6"/>
      <c r="F278" s="6"/>
      <c r="G278" s="6"/>
      <c r="H278" s="98" t="s">
        <v>207</v>
      </c>
      <c r="I278" s="6"/>
      <c r="J278" s="6"/>
      <c r="K278" s="6"/>
      <c r="L278" s="6"/>
      <c r="M278" s="6"/>
    </row>
    <row r="279" spans="1:13" x14ac:dyDescent="0.4">
      <c r="A279" s="426" t="s">
        <v>1321</v>
      </c>
      <c r="B279" s="427"/>
      <c r="C279" s="427"/>
      <c r="D279" s="427"/>
      <c r="E279" s="427"/>
      <c r="F279" s="427"/>
      <c r="G279" s="427"/>
      <c r="H279" s="427"/>
      <c r="I279" s="427"/>
      <c r="J279" s="427"/>
      <c r="K279" s="427"/>
      <c r="L279" s="427"/>
      <c r="M279" s="427"/>
    </row>
    <row r="280" spans="1:13" x14ac:dyDescent="0.4">
      <c r="A280" s="286">
        <v>0.52083333333333337</v>
      </c>
      <c r="B280" s="99" t="s">
        <v>6</v>
      </c>
      <c r="C280" s="7"/>
      <c r="D280" s="99">
        <v>1</v>
      </c>
      <c r="E280" s="100" t="s">
        <v>184</v>
      </c>
      <c r="F280" s="101">
        <v>2</v>
      </c>
      <c r="G280" s="7"/>
      <c r="H280" s="101" t="s">
        <v>45</v>
      </c>
      <c r="I280" s="101" t="s">
        <v>175</v>
      </c>
      <c r="J280" s="7"/>
      <c r="K280" s="7"/>
      <c r="L280" s="7"/>
      <c r="M280" s="7"/>
    </row>
    <row r="281" spans="1:13" x14ac:dyDescent="0.4">
      <c r="A281" s="286">
        <v>0.625</v>
      </c>
      <c r="B281" s="99" t="s">
        <v>67</v>
      </c>
      <c r="C281" s="7"/>
      <c r="D281" s="99">
        <v>0</v>
      </c>
      <c r="E281" s="100" t="s">
        <v>184</v>
      </c>
      <c r="F281" s="101">
        <v>1</v>
      </c>
      <c r="G281" s="7"/>
      <c r="H281" s="101" t="s">
        <v>64</v>
      </c>
      <c r="I281" s="101" t="s">
        <v>871</v>
      </c>
      <c r="J281" s="7"/>
      <c r="K281" s="7"/>
      <c r="L281" s="7"/>
      <c r="M281" s="7"/>
    </row>
    <row r="282" spans="1:13" x14ac:dyDescent="0.4">
      <c r="A282" s="286">
        <v>0.72916666666666663</v>
      </c>
      <c r="B282" s="99" t="s">
        <v>28</v>
      </c>
      <c r="C282" s="7"/>
      <c r="D282" s="99">
        <v>2</v>
      </c>
      <c r="E282" s="100" t="s">
        <v>184</v>
      </c>
      <c r="F282" s="101">
        <v>3</v>
      </c>
      <c r="G282" s="7"/>
      <c r="H282" s="101" t="s">
        <v>70</v>
      </c>
      <c r="I282" s="101" t="s">
        <v>170</v>
      </c>
      <c r="J282" s="7"/>
      <c r="K282" s="7"/>
      <c r="L282" s="7"/>
      <c r="M282" s="7"/>
    </row>
    <row r="283" spans="1:13" x14ac:dyDescent="0.4">
      <c r="A283" s="426" t="s">
        <v>1444</v>
      </c>
      <c r="B283" s="427"/>
      <c r="C283" s="427"/>
      <c r="D283" s="427"/>
      <c r="E283" s="427"/>
      <c r="F283" s="427"/>
      <c r="G283" s="427"/>
      <c r="H283" s="427"/>
      <c r="I283" s="427"/>
      <c r="J283" s="427"/>
      <c r="K283" s="427"/>
      <c r="L283" s="427"/>
      <c r="M283" s="427"/>
    </row>
    <row r="284" spans="1:13" x14ac:dyDescent="0.4">
      <c r="A284" s="286">
        <v>0.58333333333333337</v>
      </c>
      <c r="B284" s="99" t="s">
        <v>364</v>
      </c>
      <c r="C284" s="7"/>
      <c r="D284" s="99">
        <v>2</v>
      </c>
      <c r="E284" s="100" t="s">
        <v>184</v>
      </c>
      <c r="F284" s="101">
        <v>1</v>
      </c>
      <c r="G284" s="7"/>
      <c r="H284" s="101" t="s">
        <v>10</v>
      </c>
      <c r="I284" s="101" t="s">
        <v>867</v>
      </c>
      <c r="J284" s="7"/>
      <c r="K284" s="7"/>
      <c r="L284" s="7"/>
      <c r="M284" s="7"/>
    </row>
    <row r="285" spans="1:13" x14ac:dyDescent="0.4">
      <c r="A285" s="286">
        <v>0.58333333333333337</v>
      </c>
      <c r="B285" s="99" t="s">
        <v>32</v>
      </c>
      <c r="C285" s="7"/>
      <c r="D285" s="99">
        <v>2</v>
      </c>
      <c r="E285" s="100" t="s">
        <v>184</v>
      </c>
      <c r="F285" s="101">
        <v>3</v>
      </c>
      <c r="G285" s="7"/>
      <c r="H285" s="101" t="s">
        <v>16</v>
      </c>
      <c r="I285" s="101" t="s">
        <v>177</v>
      </c>
      <c r="J285" s="7"/>
      <c r="K285" s="7"/>
      <c r="L285" s="7"/>
      <c r="M285" s="7"/>
    </row>
    <row r="286" spans="1:13" x14ac:dyDescent="0.4">
      <c r="A286" s="286">
        <v>0.58333333333333337</v>
      </c>
      <c r="B286" s="99" t="s">
        <v>818</v>
      </c>
      <c r="C286" s="7"/>
      <c r="D286" s="99">
        <v>3</v>
      </c>
      <c r="E286" s="100" t="s">
        <v>184</v>
      </c>
      <c r="F286" s="101">
        <v>1</v>
      </c>
      <c r="G286" s="7"/>
      <c r="H286" s="101" t="s">
        <v>20</v>
      </c>
      <c r="I286" s="101" t="s">
        <v>820</v>
      </c>
      <c r="J286" s="7"/>
      <c r="K286" s="7"/>
      <c r="L286" s="7"/>
      <c r="M286" s="7"/>
    </row>
    <row r="287" spans="1:13" x14ac:dyDescent="0.4">
      <c r="A287" s="286">
        <v>0.6875</v>
      </c>
      <c r="B287" s="99" t="s">
        <v>24</v>
      </c>
      <c r="C287" s="7"/>
      <c r="D287" s="99">
        <v>2</v>
      </c>
      <c r="E287" s="100" t="s">
        <v>184</v>
      </c>
      <c r="F287" s="101">
        <v>2</v>
      </c>
      <c r="G287" s="7"/>
      <c r="H287" s="101" t="s">
        <v>41</v>
      </c>
      <c r="I287" s="101" t="s">
        <v>181</v>
      </c>
      <c r="J287" s="7"/>
      <c r="K287" s="7"/>
      <c r="L287" s="7"/>
      <c r="M287" s="7"/>
    </row>
    <row r="288" spans="1:13" x14ac:dyDescent="0.4">
      <c r="A288" s="426" t="s">
        <v>1445</v>
      </c>
      <c r="B288" s="427"/>
      <c r="C288" s="427"/>
      <c r="D288" s="427"/>
      <c r="E288" s="427"/>
      <c r="F288" s="427"/>
      <c r="G288" s="427"/>
      <c r="H288" s="427"/>
      <c r="I288" s="427"/>
      <c r="J288" s="427"/>
      <c r="K288" s="427"/>
      <c r="L288" s="427"/>
      <c r="M288" s="427"/>
    </row>
    <row r="289" spans="1:13" x14ac:dyDescent="0.4">
      <c r="A289" s="286">
        <v>0.72916666666666663</v>
      </c>
      <c r="B289" s="99" t="s">
        <v>49</v>
      </c>
      <c r="C289" s="7"/>
      <c r="D289" s="99">
        <v>0</v>
      </c>
      <c r="E289" s="100" t="s">
        <v>184</v>
      </c>
      <c r="F289" s="101">
        <v>1</v>
      </c>
      <c r="G289" s="7"/>
      <c r="H289" s="101" t="s">
        <v>74</v>
      </c>
      <c r="I289" s="101" t="s">
        <v>174</v>
      </c>
      <c r="J289" s="7"/>
      <c r="K289" s="7"/>
      <c r="L289" s="7"/>
      <c r="M289" s="7"/>
    </row>
    <row r="290" spans="1:13" x14ac:dyDescent="0.4">
      <c r="A290" s="102" t="s">
        <v>1531</v>
      </c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</row>
    <row r="291" spans="1:13" ht="31.5" x14ac:dyDescent="0.5">
      <c r="A291" s="11"/>
      <c r="B291" s="11"/>
      <c r="C291" s="11"/>
      <c r="D291" s="11"/>
      <c r="E291" s="11"/>
      <c r="F291" s="11"/>
      <c r="G291" s="11"/>
      <c r="H291" s="103" t="s">
        <v>204</v>
      </c>
      <c r="I291" s="11"/>
      <c r="J291" s="11"/>
      <c r="K291" s="11"/>
      <c r="L291" s="11"/>
      <c r="M291" s="11"/>
    </row>
    <row r="292" spans="1:13" x14ac:dyDescent="0.4">
      <c r="A292" s="428" t="s">
        <v>1473</v>
      </c>
      <c r="B292" s="429"/>
      <c r="C292" s="429"/>
      <c r="D292" s="429"/>
      <c r="E292" s="429"/>
      <c r="F292" s="429"/>
      <c r="G292" s="429"/>
      <c r="H292" s="429"/>
      <c r="I292" s="429"/>
      <c r="J292" s="429"/>
      <c r="K292" s="429"/>
      <c r="L292" s="429"/>
      <c r="M292" s="429"/>
    </row>
    <row r="293" spans="1:13" x14ac:dyDescent="0.4">
      <c r="A293" s="287">
        <v>0.82291666666666663</v>
      </c>
      <c r="B293" s="104" t="s">
        <v>61</v>
      </c>
      <c r="C293" s="12"/>
      <c r="D293" s="104">
        <v>4</v>
      </c>
      <c r="E293" s="105" t="s">
        <v>184</v>
      </c>
      <c r="F293" s="106">
        <v>1</v>
      </c>
      <c r="G293" s="12"/>
      <c r="H293" s="106" t="s">
        <v>364</v>
      </c>
      <c r="I293" s="106" t="s">
        <v>178</v>
      </c>
      <c r="J293" s="12"/>
      <c r="K293" s="12"/>
      <c r="L293" s="12"/>
      <c r="M293" s="12"/>
    </row>
    <row r="294" spans="1:13" x14ac:dyDescent="0.4">
      <c r="A294" s="428" t="s">
        <v>1474</v>
      </c>
      <c r="B294" s="429"/>
      <c r="C294" s="429"/>
      <c r="D294" s="429"/>
      <c r="E294" s="429"/>
      <c r="F294" s="429"/>
      <c r="G294" s="429"/>
      <c r="H294" s="429"/>
      <c r="I294" s="429"/>
      <c r="J294" s="429"/>
      <c r="K294" s="429"/>
      <c r="L294" s="429"/>
      <c r="M294" s="429"/>
    </row>
    <row r="295" spans="1:13" x14ac:dyDescent="0.4">
      <c r="A295" s="287">
        <v>0.82291666666666663</v>
      </c>
      <c r="B295" s="104" t="s">
        <v>70</v>
      </c>
      <c r="C295" s="12"/>
      <c r="D295" s="104">
        <v>2</v>
      </c>
      <c r="E295" s="105" t="s">
        <v>184</v>
      </c>
      <c r="F295" s="106">
        <v>0</v>
      </c>
      <c r="G295" s="12"/>
      <c r="H295" s="106" t="s">
        <v>967</v>
      </c>
      <c r="I295" s="106" t="s">
        <v>167</v>
      </c>
      <c r="J295" s="12"/>
      <c r="K295" s="12"/>
      <c r="L295" s="12"/>
      <c r="M295" s="12"/>
    </row>
    <row r="296" spans="1:13" x14ac:dyDescent="0.4">
      <c r="A296" s="107" t="s">
        <v>1531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</row>
    <row r="297" spans="1:13" ht="31.5" x14ac:dyDescent="0.5">
      <c r="A297" s="13"/>
      <c r="B297" s="13"/>
      <c r="C297" s="13"/>
      <c r="D297" s="13"/>
      <c r="E297" s="13"/>
      <c r="F297" s="13"/>
      <c r="G297" s="13"/>
      <c r="H297" s="108" t="s">
        <v>208</v>
      </c>
      <c r="I297" s="13"/>
      <c r="J297" s="13"/>
      <c r="K297" s="13"/>
      <c r="L297" s="13"/>
      <c r="M297" s="13"/>
    </row>
    <row r="298" spans="1:13" x14ac:dyDescent="0.4">
      <c r="A298" s="430" t="s">
        <v>1446</v>
      </c>
      <c r="B298" s="431"/>
      <c r="C298" s="431"/>
      <c r="D298" s="431"/>
      <c r="E298" s="431"/>
      <c r="F298" s="431"/>
      <c r="G298" s="431"/>
      <c r="H298" s="431"/>
      <c r="I298" s="431"/>
      <c r="J298" s="431"/>
      <c r="K298" s="431"/>
      <c r="L298" s="431"/>
      <c r="M298" s="431"/>
    </row>
    <row r="299" spans="1:13" x14ac:dyDescent="0.4">
      <c r="A299" s="288">
        <v>0.83333333333333337</v>
      </c>
      <c r="B299" s="109" t="s">
        <v>16</v>
      </c>
      <c r="C299" s="14"/>
      <c r="D299" s="109">
        <v>1</v>
      </c>
      <c r="E299" s="110" t="s">
        <v>184</v>
      </c>
      <c r="F299" s="111">
        <v>1</v>
      </c>
      <c r="G299" s="14"/>
      <c r="H299" s="111" t="s">
        <v>28</v>
      </c>
      <c r="I299" s="111" t="s">
        <v>875</v>
      </c>
      <c r="J299" s="14"/>
      <c r="K299" s="14"/>
      <c r="L299" s="14"/>
      <c r="M299" s="14"/>
    </row>
    <row r="300" spans="1:13" x14ac:dyDescent="0.4">
      <c r="A300" s="430" t="s">
        <v>1322</v>
      </c>
      <c r="B300" s="431"/>
      <c r="C300" s="431"/>
      <c r="D300" s="431"/>
      <c r="E300" s="431"/>
      <c r="F300" s="431"/>
      <c r="G300" s="431"/>
      <c r="H300" s="431"/>
      <c r="I300" s="431"/>
      <c r="J300" s="431"/>
      <c r="K300" s="431"/>
      <c r="L300" s="431"/>
      <c r="M300" s="431"/>
    </row>
    <row r="301" spans="1:13" x14ac:dyDescent="0.4">
      <c r="A301" s="288">
        <v>0.52083333333333337</v>
      </c>
      <c r="B301" s="109" t="s">
        <v>45</v>
      </c>
      <c r="C301" s="14"/>
      <c r="D301" s="109">
        <v>1</v>
      </c>
      <c r="E301" s="110" t="s">
        <v>184</v>
      </c>
      <c r="F301" s="111">
        <v>0</v>
      </c>
      <c r="G301" s="14"/>
      <c r="H301" s="111" t="s">
        <v>24</v>
      </c>
      <c r="I301" s="111" t="s">
        <v>179</v>
      </c>
      <c r="J301" s="14"/>
      <c r="K301" s="14"/>
      <c r="L301" s="14"/>
      <c r="M301" s="14"/>
    </row>
    <row r="302" spans="1:13" x14ac:dyDescent="0.4">
      <c r="A302" s="288">
        <v>0.625</v>
      </c>
      <c r="B302" s="109" t="s">
        <v>53</v>
      </c>
      <c r="C302" s="14"/>
      <c r="D302" s="109">
        <v>1</v>
      </c>
      <c r="E302" s="110" t="s">
        <v>184</v>
      </c>
      <c r="F302" s="111">
        <v>1</v>
      </c>
      <c r="G302" s="14"/>
      <c r="H302" s="111" t="s">
        <v>67</v>
      </c>
      <c r="I302" s="111" t="s">
        <v>173</v>
      </c>
      <c r="J302" s="14"/>
      <c r="K302" s="14"/>
      <c r="L302" s="14"/>
      <c r="M302" s="14"/>
    </row>
    <row r="303" spans="1:13" x14ac:dyDescent="0.4">
      <c r="A303" s="288">
        <v>0.625</v>
      </c>
      <c r="B303" s="109" t="s">
        <v>967</v>
      </c>
      <c r="C303" s="14"/>
      <c r="D303" s="109">
        <v>2</v>
      </c>
      <c r="E303" s="110" t="s">
        <v>184</v>
      </c>
      <c r="F303" s="111">
        <v>1</v>
      </c>
      <c r="G303" s="14"/>
      <c r="H303" s="111" t="s">
        <v>32</v>
      </c>
      <c r="I303" s="111" t="s">
        <v>872</v>
      </c>
      <c r="J303" s="14"/>
      <c r="K303" s="14"/>
      <c r="L303" s="14"/>
      <c r="M303" s="14"/>
    </row>
    <row r="304" spans="1:13" x14ac:dyDescent="0.4">
      <c r="A304" s="288">
        <v>0.625</v>
      </c>
      <c r="B304" s="109" t="s">
        <v>74</v>
      </c>
      <c r="C304" s="14"/>
      <c r="D304" s="109">
        <v>3</v>
      </c>
      <c r="E304" s="110" t="s">
        <v>184</v>
      </c>
      <c r="F304" s="111">
        <v>1</v>
      </c>
      <c r="G304" s="14"/>
      <c r="H304" s="111" t="s">
        <v>61</v>
      </c>
      <c r="I304" s="111" t="s">
        <v>182</v>
      </c>
      <c r="J304" s="14"/>
      <c r="K304" s="14"/>
      <c r="L304" s="14"/>
      <c r="M304" s="14"/>
    </row>
    <row r="305" spans="1:13" x14ac:dyDescent="0.4">
      <c r="A305" s="288">
        <v>0.72916666666666663</v>
      </c>
      <c r="B305" s="109" t="s">
        <v>10</v>
      </c>
      <c r="C305" s="14"/>
      <c r="D305" s="109">
        <v>2</v>
      </c>
      <c r="E305" s="110" t="s">
        <v>184</v>
      </c>
      <c r="F305" s="111">
        <v>2</v>
      </c>
      <c r="G305" s="14"/>
      <c r="H305" s="111" t="s">
        <v>49</v>
      </c>
      <c r="I305" s="111" t="s">
        <v>176</v>
      </c>
      <c r="J305" s="14"/>
      <c r="K305" s="14"/>
      <c r="L305" s="14"/>
      <c r="M305" s="14"/>
    </row>
    <row r="306" spans="1:13" x14ac:dyDescent="0.4">
      <c r="A306" s="430" t="s">
        <v>1447</v>
      </c>
      <c r="B306" s="431"/>
      <c r="C306" s="431"/>
      <c r="D306" s="431"/>
      <c r="E306" s="431"/>
      <c r="F306" s="431"/>
      <c r="G306" s="431"/>
      <c r="H306" s="431"/>
      <c r="I306" s="431"/>
      <c r="J306" s="431"/>
      <c r="K306" s="431"/>
      <c r="L306" s="431"/>
      <c r="M306" s="431"/>
    </row>
    <row r="307" spans="1:13" x14ac:dyDescent="0.4">
      <c r="A307" s="288">
        <v>0.58333333333333337</v>
      </c>
      <c r="B307" s="109" t="s">
        <v>41</v>
      </c>
      <c r="C307" s="14"/>
      <c r="D307" s="109">
        <v>3</v>
      </c>
      <c r="E307" s="110" t="s">
        <v>184</v>
      </c>
      <c r="F307" s="111">
        <v>0</v>
      </c>
      <c r="G307" s="14"/>
      <c r="H307" s="111" t="s">
        <v>364</v>
      </c>
      <c r="I307" s="111" t="s">
        <v>165</v>
      </c>
      <c r="J307" s="14"/>
      <c r="K307" s="14"/>
      <c r="L307" s="14"/>
      <c r="M307" s="14"/>
    </row>
    <row r="308" spans="1:13" x14ac:dyDescent="0.4">
      <c r="A308" s="288">
        <v>0.58333333333333337</v>
      </c>
      <c r="B308" s="109" t="s">
        <v>70</v>
      </c>
      <c r="C308" s="14"/>
      <c r="D308" s="109">
        <v>2</v>
      </c>
      <c r="E308" s="110" t="s">
        <v>184</v>
      </c>
      <c r="F308" s="111">
        <v>3</v>
      </c>
      <c r="G308" s="14"/>
      <c r="H308" s="111" t="s">
        <v>818</v>
      </c>
      <c r="I308" s="111" t="s">
        <v>167</v>
      </c>
      <c r="J308" s="14"/>
      <c r="K308" s="14"/>
      <c r="L308" s="14"/>
      <c r="M308" s="14"/>
    </row>
    <row r="309" spans="1:13" x14ac:dyDescent="0.4">
      <c r="A309" s="112" t="s">
        <v>1531</v>
      </c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</row>
    <row r="310" spans="1:13" ht="31.5" x14ac:dyDescent="0.5">
      <c r="A310" s="15"/>
      <c r="B310" s="15"/>
      <c r="C310" s="15"/>
      <c r="D310" s="15"/>
      <c r="E310" s="15"/>
      <c r="F310" s="15"/>
      <c r="G310" s="15"/>
      <c r="H310" s="395" t="s">
        <v>210</v>
      </c>
      <c r="I310" s="15"/>
      <c r="J310" s="15"/>
      <c r="K310" s="15"/>
      <c r="L310" s="15"/>
      <c r="M310" s="15"/>
    </row>
    <row r="311" spans="1:13" x14ac:dyDescent="0.4">
      <c r="A311" s="432" t="s">
        <v>1477</v>
      </c>
      <c r="B311" s="433"/>
      <c r="C311" s="433"/>
      <c r="D311" s="433"/>
      <c r="E311" s="433"/>
      <c r="F311" s="433"/>
      <c r="G311" s="433"/>
      <c r="H311" s="433"/>
      <c r="I311" s="433"/>
      <c r="J311" s="433"/>
      <c r="K311" s="433"/>
      <c r="L311" s="433"/>
      <c r="M311" s="433"/>
    </row>
    <row r="312" spans="1:13" x14ac:dyDescent="0.4">
      <c r="A312" s="396">
        <v>0.83333333333333337</v>
      </c>
      <c r="B312" s="397" t="s">
        <v>16</v>
      </c>
      <c r="C312" s="16"/>
      <c r="D312" s="397">
        <v>1</v>
      </c>
      <c r="E312" s="398" t="s">
        <v>184</v>
      </c>
      <c r="F312" s="399">
        <v>1</v>
      </c>
      <c r="G312" s="16"/>
      <c r="H312" s="399" t="s">
        <v>24</v>
      </c>
      <c r="I312" s="399" t="s">
        <v>875</v>
      </c>
      <c r="J312" s="16"/>
      <c r="K312" s="16"/>
      <c r="L312" s="16"/>
      <c r="M312" s="16"/>
    </row>
    <row r="313" spans="1:13" x14ac:dyDescent="0.4">
      <c r="A313" s="400" t="s">
        <v>1531</v>
      </c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</row>
    <row r="314" spans="1:13" ht="31.5" x14ac:dyDescent="0.5">
      <c r="A314" s="26"/>
      <c r="B314" s="26"/>
      <c r="C314" s="26"/>
      <c r="D314" s="26"/>
      <c r="E314" s="26"/>
      <c r="F314" s="26"/>
      <c r="G314" s="26"/>
      <c r="H314" s="424" t="s">
        <v>203</v>
      </c>
      <c r="I314" s="26"/>
      <c r="J314" s="26"/>
      <c r="K314" s="26"/>
      <c r="L314" s="26"/>
      <c r="M314" s="26"/>
    </row>
    <row r="315" spans="1:13" x14ac:dyDescent="0.4">
      <c r="A315" s="434" t="s">
        <v>1478</v>
      </c>
      <c r="B315" s="435"/>
      <c r="C315" s="435"/>
      <c r="D315" s="435"/>
      <c r="E315" s="435"/>
      <c r="F315" s="435"/>
      <c r="G315" s="435"/>
      <c r="H315" s="435"/>
      <c r="I315" s="435"/>
      <c r="J315" s="435"/>
      <c r="K315" s="435"/>
      <c r="L315" s="435"/>
      <c r="M315" s="435"/>
    </row>
    <row r="316" spans="1:13" x14ac:dyDescent="0.4">
      <c r="A316" s="289">
        <v>0.8125</v>
      </c>
      <c r="B316" s="113" t="s">
        <v>36</v>
      </c>
      <c r="C316" s="27"/>
      <c r="D316" s="113">
        <v>2</v>
      </c>
      <c r="E316" s="114" t="s">
        <v>184</v>
      </c>
      <c r="F316" s="115">
        <v>3</v>
      </c>
      <c r="G316" s="27"/>
      <c r="H316" s="115" t="s">
        <v>64</v>
      </c>
      <c r="I316" s="115" t="s">
        <v>172</v>
      </c>
      <c r="J316" s="27"/>
      <c r="K316" s="27"/>
      <c r="L316" s="27"/>
      <c r="M316" s="27"/>
    </row>
    <row r="317" spans="1:13" x14ac:dyDescent="0.4">
      <c r="A317" s="289">
        <v>0.83333333333333337</v>
      </c>
      <c r="B317" s="113" t="s">
        <v>364</v>
      </c>
      <c r="C317" s="27"/>
      <c r="D317" s="113">
        <v>1</v>
      </c>
      <c r="E317" s="114" t="s">
        <v>184</v>
      </c>
      <c r="F317" s="115">
        <v>3</v>
      </c>
      <c r="G317" s="27"/>
      <c r="H317" s="115" t="s">
        <v>49</v>
      </c>
      <c r="I317" s="115" t="s">
        <v>867</v>
      </c>
      <c r="J317" s="27"/>
      <c r="K317" s="27"/>
      <c r="L317" s="27"/>
      <c r="M317" s="27"/>
    </row>
    <row r="318" spans="1:13" x14ac:dyDescent="0.4">
      <c r="A318" s="116" t="s">
        <v>1531</v>
      </c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</row>
    <row r="319" spans="1:13" ht="31.5" x14ac:dyDescent="0.5">
      <c r="A319" s="30"/>
      <c r="B319" s="30"/>
      <c r="C319" s="30"/>
      <c r="D319" s="30"/>
      <c r="E319" s="30"/>
      <c r="F319" s="30"/>
      <c r="G319" s="30"/>
      <c r="H319" s="117" t="s">
        <v>209</v>
      </c>
      <c r="I319" s="30"/>
      <c r="J319" s="30"/>
      <c r="K319" s="30"/>
      <c r="L319" s="30"/>
      <c r="M319" s="30"/>
    </row>
    <row r="320" spans="1:13" x14ac:dyDescent="0.4">
      <c r="A320" s="436" t="s">
        <v>1448</v>
      </c>
      <c r="B320" s="437"/>
      <c r="C320" s="437"/>
      <c r="D320" s="437"/>
      <c r="E320" s="437"/>
      <c r="F320" s="437"/>
      <c r="G320" s="437"/>
      <c r="H320" s="437"/>
      <c r="I320" s="437"/>
      <c r="J320" s="437"/>
      <c r="K320" s="437"/>
      <c r="L320" s="437"/>
      <c r="M320" s="437"/>
    </row>
    <row r="321" spans="1:13" x14ac:dyDescent="0.4">
      <c r="A321" s="290">
        <v>0.83333333333333337</v>
      </c>
      <c r="B321" s="118" t="s">
        <v>67</v>
      </c>
      <c r="C321" s="31"/>
      <c r="D321" s="118">
        <v>0</v>
      </c>
      <c r="E321" s="119" t="s">
        <v>184</v>
      </c>
      <c r="F321" s="120">
        <v>3</v>
      </c>
      <c r="G321" s="31"/>
      <c r="H321" s="120" t="s">
        <v>967</v>
      </c>
      <c r="I321" s="120" t="s">
        <v>871</v>
      </c>
      <c r="J321" s="31"/>
      <c r="K321" s="31"/>
      <c r="L321" s="31"/>
      <c r="M321" s="31"/>
    </row>
    <row r="322" spans="1:13" x14ac:dyDescent="0.4">
      <c r="A322" s="436" t="s">
        <v>1323</v>
      </c>
      <c r="B322" s="437"/>
      <c r="C322" s="437"/>
      <c r="D322" s="437"/>
      <c r="E322" s="437"/>
      <c r="F322" s="437"/>
      <c r="G322" s="437"/>
      <c r="H322" s="437"/>
      <c r="I322" s="437"/>
      <c r="J322" s="437"/>
      <c r="K322" s="437"/>
      <c r="L322" s="437"/>
      <c r="M322" s="437"/>
    </row>
    <row r="323" spans="1:13" x14ac:dyDescent="0.4">
      <c r="A323" s="290">
        <v>0.52083333333333337</v>
      </c>
      <c r="B323" s="118" t="s">
        <v>32</v>
      </c>
      <c r="C323" s="31"/>
      <c r="D323" s="118">
        <v>0</v>
      </c>
      <c r="E323" s="119" t="s">
        <v>184</v>
      </c>
      <c r="F323" s="120">
        <v>1</v>
      </c>
      <c r="G323" s="31"/>
      <c r="H323" s="120" t="s">
        <v>10</v>
      </c>
      <c r="I323" s="120" t="s">
        <v>177</v>
      </c>
      <c r="J323" s="31"/>
      <c r="K323" s="31"/>
      <c r="L323" s="31"/>
      <c r="M323" s="31"/>
    </row>
    <row r="324" spans="1:13" x14ac:dyDescent="0.4">
      <c r="A324" s="290">
        <v>0.625</v>
      </c>
      <c r="B324" s="118" t="s">
        <v>364</v>
      </c>
      <c r="C324" s="31"/>
      <c r="D324" s="118">
        <v>1</v>
      </c>
      <c r="E324" s="119" t="s">
        <v>184</v>
      </c>
      <c r="F324" s="120">
        <v>2</v>
      </c>
      <c r="G324" s="31"/>
      <c r="H324" s="120" t="s">
        <v>74</v>
      </c>
      <c r="I324" s="120" t="s">
        <v>867</v>
      </c>
      <c r="J324" s="31"/>
      <c r="K324" s="31"/>
      <c r="L324" s="31"/>
      <c r="M324" s="31"/>
    </row>
    <row r="325" spans="1:13" x14ac:dyDescent="0.4">
      <c r="A325" s="290">
        <v>0.625</v>
      </c>
      <c r="B325" s="118" t="s">
        <v>818</v>
      </c>
      <c r="C325" s="31"/>
      <c r="D325" s="118">
        <v>0</v>
      </c>
      <c r="E325" s="119" t="s">
        <v>184</v>
      </c>
      <c r="F325" s="120">
        <v>1</v>
      </c>
      <c r="G325" s="31"/>
      <c r="H325" s="120" t="s">
        <v>53</v>
      </c>
      <c r="I325" s="120" t="s">
        <v>820</v>
      </c>
      <c r="J325" s="31"/>
      <c r="K325" s="31"/>
      <c r="L325" s="31"/>
      <c r="M325" s="31"/>
    </row>
    <row r="326" spans="1:13" x14ac:dyDescent="0.4">
      <c r="A326" s="290">
        <v>0.625</v>
      </c>
      <c r="B326" s="118" t="s">
        <v>49</v>
      </c>
      <c r="C326" s="31"/>
      <c r="D326" s="118">
        <v>1</v>
      </c>
      <c r="E326" s="119" t="s">
        <v>184</v>
      </c>
      <c r="F326" s="120">
        <v>0</v>
      </c>
      <c r="G326" s="31"/>
      <c r="H326" s="120" t="s">
        <v>70</v>
      </c>
      <c r="I326" s="120" t="s">
        <v>174</v>
      </c>
      <c r="J326" s="31"/>
      <c r="K326" s="31"/>
      <c r="L326" s="31"/>
      <c r="M326" s="31"/>
    </row>
    <row r="327" spans="1:13" x14ac:dyDescent="0.4">
      <c r="A327" s="290">
        <v>0.72916666666666663</v>
      </c>
      <c r="B327" s="118" t="s">
        <v>61</v>
      </c>
      <c r="C327" s="31"/>
      <c r="D327" s="118">
        <v>1</v>
      </c>
      <c r="E327" s="119" t="s">
        <v>184</v>
      </c>
      <c r="F327" s="120">
        <v>1</v>
      </c>
      <c r="G327" s="31"/>
      <c r="H327" s="120" t="s">
        <v>45</v>
      </c>
      <c r="I327" s="120" t="s">
        <v>178</v>
      </c>
      <c r="J327" s="31"/>
      <c r="K327" s="31"/>
      <c r="L327" s="31"/>
      <c r="M327" s="31"/>
    </row>
    <row r="328" spans="1:13" x14ac:dyDescent="0.4">
      <c r="A328" s="436" t="s">
        <v>1449</v>
      </c>
      <c r="B328" s="437"/>
      <c r="C328" s="437"/>
      <c r="D328" s="437"/>
      <c r="E328" s="437"/>
      <c r="F328" s="437"/>
      <c r="G328" s="437"/>
      <c r="H328" s="437"/>
      <c r="I328" s="437"/>
      <c r="J328" s="437"/>
      <c r="K328" s="437"/>
      <c r="L328" s="437"/>
      <c r="M328" s="437"/>
    </row>
    <row r="329" spans="1:13" x14ac:dyDescent="0.4">
      <c r="A329" s="290">
        <v>0.58333333333333337</v>
      </c>
      <c r="B329" s="118" t="s">
        <v>6</v>
      </c>
      <c r="C329" s="31"/>
      <c r="D329" s="118">
        <v>0</v>
      </c>
      <c r="E329" s="119" t="s">
        <v>184</v>
      </c>
      <c r="F329" s="120">
        <v>0</v>
      </c>
      <c r="G329" s="31"/>
      <c r="H329" s="120" t="s">
        <v>20</v>
      </c>
      <c r="I329" s="120" t="s">
        <v>175</v>
      </c>
      <c r="J329" s="31"/>
      <c r="K329" s="31"/>
      <c r="L329" s="31"/>
      <c r="M329" s="31"/>
    </row>
    <row r="330" spans="1:13" x14ac:dyDescent="0.4">
      <c r="A330" s="290">
        <v>0.58333333333333337</v>
      </c>
      <c r="B330" s="118" t="s">
        <v>28</v>
      </c>
      <c r="C330" s="31"/>
      <c r="D330" s="118">
        <v>1</v>
      </c>
      <c r="E330" s="119" t="s">
        <v>184</v>
      </c>
      <c r="F330" s="120">
        <v>3</v>
      </c>
      <c r="G330" s="31"/>
      <c r="H330" s="120" t="s">
        <v>41</v>
      </c>
      <c r="I330" s="120" t="s">
        <v>170</v>
      </c>
      <c r="J330" s="31"/>
      <c r="K330" s="31"/>
      <c r="L330" s="31"/>
      <c r="M330" s="31"/>
    </row>
    <row r="331" spans="1:13" x14ac:dyDescent="0.4">
      <c r="A331" s="290">
        <v>0.58333333333333337</v>
      </c>
      <c r="B331" s="118" t="s">
        <v>36</v>
      </c>
      <c r="C331" s="31"/>
      <c r="D331" s="118">
        <v>1</v>
      </c>
      <c r="E331" s="119" t="s">
        <v>184</v>
      </c>
      <c r="F331" s="120">
        <v>1</v>
      </c>
      <c r="G331" s="31"/>
      <c r="H331" s="120" t="s">
        <v>16</v>
      </c>
      <c r="I331" s="120" t="s">
        <v>172</v>
      </c>
      <c r="J331" s="31"/>
      <c r="K331" s="31"/>
      <c r="L331" s="31"/>
      <c r="M331" s="31"/>
    </row>
    <row r="332" spans="1:13" x14ac:dyDescent="0.4">
      <c r="A332" s="290">
        <v>0.6875</v>
      </c>
      <c r="B332" s="118" t="s">
        <v>24</v>
      </c>
      <c r="C332" s="31"/>
      <c r="D332" s="118">
        <v>2</v>
      </c>
      <c r="E332" s="119" t="s">
        <v>184</v>
      </c>
      <c r="F332" s="120">
        <v>0</v>
      </c>
      <c r="G332" s="31"/>
      <c r="H332" s="120" t="s">
        <v>64</v>
      </c>
      <c r="I332" s="120" t="s">
        <v>181</v>
      </c>
      <c r="J332" s="31"/>
      <c r="K332" s="31"/>
      <c r="L332" s="31"/>
      <c r="M332" s="31"/>
    </row>
    <row r="333" spans="1:13" x14ac:dyDescent="0.4">
      <c r="A333" s="121" t="s">
        <v>1531</v>
      </c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</row>
    <row r="334" spans="1:13" ht="31.5" x14ac:dyDescent="0.5">
      <c r="A334" s="34"/>
      <c r="B334" s="34"/>
      <c r="C334" s="34"/>
      <c r="D334" s="34"/>
      <c r="E334" s="34"/>
      <c r="F334" s="34"/>
      <c r="G334" s="34"/>
      <c r="H334" s="122" t="s">
        <v>203</v>
      </c>
      <c r="I334" s="34"/>
      <c r="J334" s="34"/>
      <c r="K334" s="34"/>
      <c r="L334" s="34"/>
      <c r="M334" s="34"/>
    </row>
    <row r="335" spans="1:13" x14ac:dyDescent="0.4">
      <c r="A335" s="438" t="s">
        <v>1479</v>
      </c>
      <c r="B335" s="439"/>
      <c r="C335" s="439"/>
      <c r="D335" s="439"/>
      <c r="E335" s="439"/>
      <c r="F335" s="439"/>
      <c r="G335" s="439"/>
      <c r="H335" s="439"/>
      <c r="I335" s="439"/>
      <c r="J335" s="439"/>
      <c r="K335" s="439"/>
      <c r="L335" s="439"/>
      <c r="M335" s="439"/>
    </row>
    <row r="336" spans="1:13" x14ac:dyDescent="0.4">
      <c r="A336" s="291">
        <v>0.75</v>
      </c>
      <c r="B336" s="123" t="s">
        <v>20</v>
      </c>
      <c r="C336" s="35"/>
      <c r="D336" s="123">
        <v>0</v>
      </c>
      <c r="E336" s="124" t="s">
        <v>184</v>
      </c>
      <c r="F336" s="125">
        <v>0</v>
      </c>
      <c r="G336" s="35"/>
      <c r="H336" s="125" t="s">
        <v>67</v>
      </c>
      <c r="I336" s="125" t="s">
        <v>169</v>
      </c>
      <c r="J336" s="35"/>
      <c r="K336" s="35"/>
      <c r="L336" s="35"/>
      <c r="M336" s="35"/>
    </row>
    <row r="337" spans="1:13" x14ac:dyDescent="0.4">
      <c r="A337" s="126" t="s">
        <v>1531</v>
      </c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</row>
    <row r="338" spans="1:13" ht="31.5" x14ac:dyDescent="0.5">
      <c r="A338" s="36"/>
      <c r="B338" s="36"/>
      <c r="C338" s="36"/>
      <c r="D338" s="36"/>
      <c r="E338" s="36"/>
      <c r="F338" s="36"/>
      <c r="G338" s="36"/>
      <c r="H338" s="483" t="s">
        <v>210</v>
      </c>
      <c r="I338" s="36"/>
      <c r="J338" s="36"/>
      <c r="K338" s="36"/>
      <c r="L338" s="36"/>
      <c r="M338" s="36"/>
    </row>
    <row r="339" spans="1:13" x14ac:dyDescent="0.4">
      <c r="A339" s="484" t="s">
        <v>1324</v>
      </c>
      <c r="B339" s="485"/>
      <c r="C339" s="485"/>
      <c r="D339" s="485"/>
      <c r="E339" s="485"/>
      <c r="F339" s="485"/>
      <c r="G339" s="485"/>
      <c r="H339" s="485"/>
      <c r="I339" s="485"/>
      <c r="J339" s="485"/>
      <c r="K339" s="485"/>
      <c r="L339" s="485"/>
      <c r="M339" s="485"/>
    </row>
    <row r="340" spans="1:13" x14ac:dyDescent="0.4">
      <c r="A340" s="486">
        <v>0.82291666666666663</v>
      </c>
      <c r="B340" s="487" t="s">
        <v>53</v>
      </c>
      <c r="C340" s="37"/>
      <c r="D340" s="487">
        <v>3</v>
      </c>
      <c r="E340" s="488" t="s">
        <v>184</v>
      </c>
      <c r="F340" s="489">
        <v>1</v>
      </c>
      <c r="G340" s="37"/>
      <c r="H340" s="489" t="s">
        <v>32</v>
      </c>
      <c r="I340" s="489" t="s">
        <v>173</v>
      </c>
      <c r="J340" s="37"/>
      <c r="K340" s="37"/>
      <c r="L340" s="37"/>
      <c r="M340" s="37"/>
    </row>
    <row r="341" spans="1:13" x14ac:dyDescent="0.4">
      <c r="A341" s="486">
        <v>0.82291666666666663</v>
      </c>
      <c r="B341" s="487" t="s">
        <v>70</v>
      </c>
      <c r="C341" s="37"/>
      <c r="D341" s="487">
        <v>1</v>
      </c>
      <c r="E341" s="488" t="s">
        <v>184</v>
      </c>
      <c r="F341" s="489">
        <v>0</v>
      </c>
      <c r="G341" s="37"/>
      <c r="H341" s="489" t="s">
        <v>67</v>
      </c>
      <c r="I341" s="489" t="s">
        <v>167</v>
      </c>
      <c r="J341" s="37"/>
      <c r="K341" s="37"/>
      <c r="L341" s="37"/>
      <c r="M341" s="37"/>
    </row>
    <row r="342" spans="1:13" x14ac:dyDescent="0.4">
      <c r="A342" s="486">
        <v>0.83333333333333337</v>
      </c>
      <c r="B342" s="487" t="s">
        <v>20</v>
      </c>
      <c r="C342" s="37"/>
      <c r="D342" s="487">
        <v>1</v>
      </c>
      <c r="E342" s="488" t="s">
        <v>184</v>
      </c>
      <c r="F342" s="489">
        <v>1</v>
      </c>
      <c r="G342" s="37"/>
      <c r="H342" s="489" t="s">
        <v>49</v>
      </c>
      <c r="I342" s="489" t="s">
        <v>169</v>
      </c>
      <c r="J342" s="37"/>
      <c r="K342" s="37"/>
      <c r="L342" s="37"/>
      <c r="M342" s="37"/>
    </row>
    <row r="343" spans="1:13" x14ac:dyDescent="0.4">
      <c r="A343" s="484" t="s">
        <v>1468</v>
      </c>
      <c r="B343" s="485"/>
      <c r="C343" s="485"/>
      <c r="D343" s="485"/>
      <c r="E343" s="485"/>
      <c r="F343" s="485"/>
      <c r="G343" s="485"/>
      <c r="H343" s="485"/>
      <c r="I343" s="485"/>
      <c r="J343" s="485"/>
      <c r="K343" s="485"/>
      <c r="L343" s="485"/>
      <c r="M343" s="485"/>
    </row>
    <row r="344" spans="1:13" x14ac:dyDescent="0.4">
      <c r="A344" s="486">
        <v>0.82291666666666663</v>
      </c>
      <c r="B344" s="487" t="s">
        <v>45</v>
      </c>
      <c r="C344" s="37"/>
      <c r="D344" s="487">
        <v>2</v>
      </c>
      <c r="E344" s="488" t="s">
        <v>184</v>
      </c>
      <c r="F344" s="489">
        <v>0</v>
      </c>
      <c r="G344" s="37"/>
      <c r="H344" s="489" t="s">
        <v>364</v>
      </c>
      <c r="I344" s="489" t="s">
        <v>179</v>
      </c>
      <c r="J344" s="37"/>
      <c r="K344" s="37"/>
      <c r="L344" s="37"/>
      <c r="M344" s="37"/>
    </row>
    <row r="345" spans="1:13" x14ac:dyDescent="0.4">
      <c r="A345" s="486">
        <v>0.82291666666666663</v>
      </c>
      <c r="B345" s="487" t="s">
        <v>967</v>
      </c>
      <c r="C345" s="37"/>
      <c r="D345" s="487">
        <v>1</v>
      </c>
      <c r="E345" s="488" t="s">
        <v>184</v>
      </c>
      <c r="F345" s="489">
        <v>1</v>
      </c>
      <c r="G345" s="37"/>
      <c r="H345" s="489" t="s">
        <v>28</v>
      </c>
      <c r="I345" s="489" t="s">
        <v>872</v>
      </c>
      <c r="J345" s="37"/>
      <c r="K345" s="37"/>
      <c r="L345" s="37"/>
      <c r="M345" s="37"/>
    </row>
    <row r="346" spans="1:13" x14ac:dyDescent="0.4">
      <c r="A346" s="486">
        <v>0.82291666666666663</v>
      </c>
      <c r="B346" s="487" t="s">
        <v>64</v>
      </c>
      <c r="C346" s="37"/>
      <c r="D346" s="487">
        <v>2</v>
      </c>
      <c r="E346" s="488" t="s">
        <v>184</v>
      </c>
      <c r="F346" s="489">
        <v>3</v>
      </c>
      <c r="G346" s="37"/>
      <c r="H346" s="489" t="s">
        <v>61</v>
      </c>
      <c r="I346" s="489" t="s">
        <v>171</v>
      </c>
      <c r="J346" s="37"/>
      <c r="K346" s="37"/>
      <c r="L346" s="37"/>
      <c r="M346" s="37"/>
    </row>
    <row r="347" spans="1:13" x14ac:dyDescent="0.4">
      <c r="A347" s="486">
        <v>0.83333333333333337</v>
      </c>
      <c r="B347" s="487" t="s">
        <v>10</v>
      </c>
      <c r="C347" s="37"/>
      <c r="D347" s="487">
        <v>3</v>
      </c>
      <c r="E347" s="488" t="s">
        <v>184</v>
      </c>
      <c r="F347" s="489">
        <v>3</v>
      </c>
      <c r="G347" s="37"/>
      <c r="H347" s="489" t="s">
        <v>818</v>
      </c>
      <c r="I347" s="489" t="s">
        <v>176</v>
      </c>
      <c r="J347" s="37"/>
      <c r="K347" s="37"/>
      <c r="L347" s="37"/>
      <c r="M347" s="37"/>
    </row>
    <row r="348" spans="1:13" x14ac:dyDescent="0.4">
      <c r="A348" s="484" t="s">
        <v>1464</v>
      </c>
      <c r="B348" s="485"/>
      <c r="C348" s="485"/>
      <c r="D348" s="485"/>
      <c r="E348" s="485"/>
      <c r="F348" s="485"/>
      <c r="G348" s="485"/>
      <c r="H348" s="485"/>
      <c r="I348" s="485"/>
      <c r="J348" s="485"/>
      <c r="K348" s="485"/>
      <c r="L348" s="485"/>
      <c r="M348" s="485"/>
    </row>
    <row r="349" spans="1:13" x14ac:dyDescent="0.4">
      <c r="A349" s="486">
        <v>0.82291666666666663</v>
      </c>
      <c r="B349" s="487" t="s">
        <v>41</v>
      </c>
      <c r="C349" s="37"/>
      <c r="D349" s="487">
        <v>2</v>
      </c>
      <c r="E349" s="488" t="s">
        <v>184</v>
      </c>
      <c r="F349" s="489">
        <v>0</v>
      </c>
      <c r="G349" s="37"/>
      <c r="H349" s="489" t="s">
        <v>36</v>
      </c>
      <c r="I349" s="489" t="s">
        <v>165</v>
      </c>
      <c r="J349" s="37"/>
      <c r="K349" s="37"/>
      <c r="L349" s="37"/>
      <c r="M349" s="37"/>
    </row>
    <row r="350" spans="1:13" x14ac:dyDescent="0.4">
      <c r="A350" s="486">
        <v>0.82291666666666663</v>
      </c>
      <c r="B350" s="487" t="s">
        <v>74</v>
      </c>
      <c r="C350" s="37"/>
      <c r="D350" s="487">
        <v>0</v>
      </c>
      <c r="E350" s="488" t="s">
        <v>184</v>
      </c>
      <c r="F350" s="489">
        <v>1</v>
      </c>
      <c r="G350" s="37"/>
      <c r="H350" s="489" t="s">
        <v>6</v>
      </c>
      <c r="I350" s="489" t="s">
        <v>182</v>
      </c>
      <c r="J350" s="37"/>
      <c r="K350" s="37"/>
      <c r="L350" s="37"/>
      <c r="M350" s="37"/>
    </row>
    <row r="351" spans="1:13" x14ac:dyDescent="0.4">
      <c r="A351" s="490" t="s">
        <v>1531</v>
      </c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</row>
    <row r="352" spans="1:13" ht="31.5" x14ac:dyDescent="0.5">
      <c r="A352" s="38"/>
      <c r="B352" s="38"/>
      <c r="C352" s="38"/>
      <c r="D352" s="38"/>
      <c r="E352" s="38"/>
      <c r="F352" s="38"/>
      <c r="G352" s="38"/>
      <c r="H352" s="127" t="s">
        <v>211</v>
      </c>
      <c r="I352" s="38"/>
      <c r="J352" s="38"/>
      <c r="K352" s="38"/>
      <c r="L352" s="38"/>
      <c r="M352" s="38"/>
    </row>
    <row r="353" spans="1:13" x14ac:dyDescent="0.4">
      <c r="A353" s="440" t="s">
        <v>1325</v>
      </c>
      <c r="B353" s="441"/>
      <c r="C353" s="441"/>
      <c r="D353" s="441"/>
      <c r="E353" s="441"/>
      <c r="F353" s="441"/>
      <c r="G353" s="441"/>
      <c r="H353" s="441"/>
      <c r="I353" s="441"/>
      <c r="J353" s="441"/>
      <c r="K353" s="441"/>
      <c r="L353" s="441"/>
      <c r="M353" s="441"/>
    </row>
    <row r="354" spans="1:13" x14ac:dyDescent="0.4">
      <c r="A354" s="292">
        <v>0.52083333333333337</v>
      </c>
      <c r="B354" s="128" t="s">
        <v>49</v>
      </c>
      <c r="C354" s="39"/>
      <c r="D354" s="128">
        <v>1</v>
      </c>
      <c r="E354" s="129" t="s">
        <v>184</v>
      </c>
      <c r="F354" s="130">
        <v>1</v>
      </c>
      <c r="G354" s="39"/>
      <c r="H354" s="130" t="s">
        <v>61</v>
      </c>
      <c r="I354" s="130" t="s">
        <v>174</v>
      </c>
      <c r="J354" s="39"/>
      <c r="K354" s="39"/>
      <c r="L354" s="39"/>
      <c r="M354" s="39"/>
    </row>
    <row r="355" spans="1:13" x14ac:dyDescent="0.4">
      <c r="A355" s="292">
        <v>0.625</v>
      </c>
      <c r="B355" s="128" t="s">
        <v>364</v>
      </c>
      <c r="C355" s="39"/>
      <c r="D355" s="128">
        <v>0</v>
      </c>
      <c r="E355" s="129" t="s">
        <v>184</v>
      </c>
      <c r="F355" s="130">
        <v>0</v>
      </c>
      <c r="G355" s="39"/>
      <c r="H355" s="130" t="s">
        <v>28</v>
      </c>
      <c r="I355" s="130" t="s">
        <v>867</v>
      </c>
      <c r="J355" s="39"/>
      <c r="K355" s="39"/>
      <c r="L355" s="39"/>
      <c r="M355" s="39"/>
    </row>
    <row r="356" spans="1:13" x14ac:dyDescent="0.4">
      <c r="A356" s="292">
        <v>0.625</v>
      </c>
      <c r="B356" s="128" t="s">
        <v>32</v>
      </c>
      <c r="C356" s="39"/>
      <c r="D356" s="128">
        <v>3</v>
      </c>
      <c r="E356" s="129" t="s">
        <v>184</v>
      </c>
      <c r="F356" s="130">
        <v>0</v>
      </c>
      <c r="G356" s="39"/>
      <c r="H356" s="130" t="s">
        <v>818</v>
      </c>
      <c r="I356" s="130" t="s">
        <v>177</v>
      </c>
      <c r="J356" s="39"/>
      <c r="K356" s="39"/>
      <c r="L356" s="39"/>
      <c r="M356" s="39"/>
    </row>
    <row r="357" spans="1:13" x14ac:dyDescent="0.4">
      <c r="A357" s="292">
        <v>0.625</v>
      </c>
      <c r="B357" s="128" t="s">
        <v>67</v>
      </c>
      <c r="C357" s="39"/>
      <c r="D357" s="128">
        <v>0</v>
      </c>
      <c r="E357" s="129" t="s">
        <v>184</v>
      </c>
      <c r="F357" s="130">
        <v>2</v>
      </c>
      <c r="G357" s="39"/>
      <c r="H357" s="130" t="s">
        <v>16</v>
      </c>
      <c r="I357" s="130" t="s">
        <v>871</v>
      </c>
      <c r="J357" s="39"/>
      <c r="K357" s="39"/>
      <c r="L357" s="39"/>
      <c r="M357" s="39"/>
    </row>
    <row r="358" spans="1:13" x14ac:dyDescent="0.4">
      <c r="A358" s="292">
        <v>0.72916666666666663</v>
      </c>
      <c r="B358" s="128" t="s">
        <v>967</v>
      </c>
      <c r="C358" s="39"/>
      <c r="D358" s="128">
        <v>0</v>
      </c>
      <c r="E358" s="129" t="s">
        <v>184</v>
      </c>
      <c r="F358" s="130">
        <v>4</v>
      </c>
      <c r="G358" s="39"/>
      <c r="H358" s="130" t="s">
        <v>45</v>
      </c>
      <c r="I358" s="130" t="s">
        <v>872</v>
      </c>
      <c r="J358" s="39"/>
      <c r="K358" s="39"/>
      <c r="L358" s="39"/>
      <c r="M358" s="39"/>
    </row>
    <row r="359" spans="1:13" x14ac:dyDescent="0.4">
      <c r="A359" s="440" t="s">
        <v>1469</v>
      </c>
      <c r="B359" s="441"/>
      <c r="C359" s="441"/>
      <c r="D359" s="441"/>
      <c r="E359" s="441"/>
      <c r="F359" s="441"/>
      <c r="G359" s="441"/>
      <c r="H359" s="441"/>
      <c r="I359" s="441"/>
      <c r="J359" s="441"/>
      <c r="K359" s="441"/>
      <c r="L359" s="441"/>
      <c r="M359" s="441"/>
    </row>
    <row r="360" spans="1:13" x14ac:dyDescent="0.4">
      <c r="A360" s="292">
        <v>0.58333333333333337</v>
      </c>
      <c r="B360" s="128" t="s">
        <v>20</v>
      </c>
      <c r="C360" s="39"/>
      <c r="D360" s="128">
        <v>0</v>
      </c>
      <c r="E360" s="129" t="s">
        <v>184</v>
      </c>
      <c r="F360" s="130">
        <v>1</v>
      </c>
      <c r="G360" s="39"/>
      <c r="H360" s="130" t="s">
        <v>41</v>
      </c>
      <c r="I360" s="130" t="s">
        <v>169</v>
      </c>
      <c r="J360" s="39"/>
      <c r="K360" s="39"/>
      <c r="L360" s="39"/>
      <c r="M360" s="39"/>
    </row>
    <row r="361" spans="1:13" x14ac:dyDescent="0.4">
      <c r="A361" s="292">
        <v>0.58333333333333337</v>
      </c>
      <c r="B361" s="128" t="s">
        <v>53</v>
      </c>
      <c r="C361" s="39"/>
      <c r="D361" s="128">
        <v>1</v>
      </c>
      <c r="E361" s="129" t="s">
        <v>184</v>
      </c>
      <c r="F361" s="130">
        <v>0</v>
      </c>
      <c r="G361" s="39"/>
      <c r="H361" s="130" t="s">
        <v>10</v>
      </c>
      <c r="I361" s="130" t="s">
        <v>173</v>
      </c>
      <c r="J361" s="39"/>
      <c r="K361" s="39"/>
      <c r="L361" s="39"/>
      <c r="M361" s="39"/>
    </row>
    <row r="362" spans="1:13" x14ac:dyDescent="0.4">
      <c r="A362" s="292">
        <v>0.58333333333333337</v>
      </c>
      <c r="B362" s="128" t="s">
        <v>64</v>
      </c>
      <c r="C362" s="39"/>
      <c r="D362" s="128">
        <v>0</v>
      </c>
      <c r="E362" s="129" t="s">
        <v>184</v>
      </c>
      <c r="F362" s="130">
        <v>2</v>
      </c>
      <c r="G362" s="39"/>
      <c r="H362" s="130" t="s">
        <v>74</v>
      </c>
      <c r="I362" s="130" t="s">
        <v>171</v>
      </c>
      <c r="J362" s="39"/>
      <c r="K362" s="39"/>
      <c r="L362" s="39"/>
      <c r="M362" s="39"/>
    </row>
    <row r="363" spans="1:13" x14ac:dyDescent="0.4">
      <c r="A363" s="292">
        <v>0.6875</v>
      </c>
      <c r="B363" s="128" t="s">
        <v>36</v>
      </c>
      <c r="C363" s="39"/>
      <c r="D363" s="128">
        <v>2</v>
      </c>
      <c r="E363" s="129" t="s">
        <v>184</v>
      </c>
      <c r="F363" s="130">
        <v>2</v>
      </c>
      <c r="G363" s="39"/>
      <c r="H363" s="130" t="s">
        <v>70</v>
      </c>
      <c r="I363" s="130" t="s">
        <v>172</v>
      </c>
      <c r="J363" s="39"/>
      <c r="K363" s="39"/>
      <c r="L363" s="39"/>
      <c r="M363" s="39"/>
    </row>
    <row r="364" spans="1:13" x14ac:dyDescent="0.4">
      <c r="A364" s="131" t="s">
        <v>1531</v>
      </c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</row>
    <row r="365" spans="1:13" ht="31.5" x14ac:dyDescent="0.5">
      <c r="A365" s="40"/>
      <c r="B365" s="40"/>
      <c r="C365" s="40"/>
      <c r="D365" s="40"/>
      <c r="E365" s="40"/>
      <c r="F365" s="40"/>
      <c r="G365" s="40"/>
      <c r="H365" s="132" t="s">
        <v>204</v>
      </c>
      <c r="I365" s="40"/>
      <c r="J365" s="40"/>
      <c r="K365" s="40"/>
      <c r="L365" s="40"/>
      <c r="M365" s="40"/>
    </row>
    <row r="366" spans="1:13" x14ac:dyDescent="0.4">
      <c r="A366" s="442" t="s">
        <v>1480</v>
      </c>
      <c r="B366" s="443"/>
      <c r="C366" s="443"/>
      <c r="D366" s="443"/>
      <c r="E366" s="443"/>
      <c r="F366" s="443"/>
      <c r="G366" s="443"/>
      <c r="H366" s="443"/>
      <c r="I366" s="443"/>
      <c r="J366" s="443"/>
      <c r="K366" s="443"/>
      <c r="L366" s="443"/>
      <c r="M366" s="443"/>
    </row>
    <row r="367" spans="1:13" x14ac:dyDescent="0.4">
      <c r="A367" s="293">
        <v>0.84375</v>
      </c>
      <c r="B367" s="133" t="s">
        <v>49</v>
      </c>
      <c r="C367" s="41"/>
      <c r="D367" s="133">
        <v>2</v>
      </c>
      <c r="E367" s="134" t="s">
        <v>184</v>
      </c>
      <c r="F367" s="135">
        <v>0</v>
      </c>
      <c r="G367" s="41"/>
      <c r="H367" s="135" t="s">
        <v>16</v>
      </c>
      <c r="I367" s="135" t="s">
        <v>174</v>
      </c>
      <c r="J367" s="41"/>
      <c r="K367" s="41"/>
      <c r="L367" s="41"/>
      <c r="M367" s="41"/>
    </row>
    <row r="368" spans="1:13" x14ac:dyDescent="0.4">
      <c r="A368" s="136" t="s">
        <v>1531</v>
      </c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</row>
    <row r="369" spans="1:13" ht="31.5" x14ac:dyDescent="0.5">
      <c r="A369" s="6"/>
      <c r="B369" s="6"/>
      <c r="C369" s="6"/>
      <c r="D369" s="6"/>
      <c r="E369" s="6"/>
      <c r="F369" s="6"/>
      <c r="G369" s="6"/>
      <c r="H369" s="98" t="s">
        <v>212</v>
      </c>
      <c r="I369" s="6"/>
      <c r="J369" s="6"/>
      <c r="K369" s="6"/>
      <c r="L369" s="6"/>
      <c r="M369" s="6"/>
    </row>
    <row r="370" spans="1:13" x14ac:dyDescent="0.4">
      <c r="A370" s="426" t="s">
        <v>1326</v>
      </c>
      <c r="B370" s="427"/>
      <c r="C370" s="427"/>
      <c r="D370" s="427"/>
      <c r="E370" s="427"/>
      <c r="F370" s="427"/>
      <c r="G370" s="427"/>
      <c r="H370" s="427"/>
      <c r="I370" s="427"/>
      <c r="J370" s="427"/>
      <c r="K370" s="427"/>
      <c r="L370" s="427"/>
      <c r="M370" s="427"/>
    </row>
    <row r="371" spans="1:13" x14ac:dyDescent="0.4">
      <c r="A371" s="286">
        <v>0.52083333333333337</v>
      </c>
      <c r="B371" s="99" t="s">
        <v>70</v>
      </c>
      <c r="C371" s="7"/>
      <c r="D371" s="99">
        <v>1</v>
      </c>
      <c r="E371" s="100" t="s">
        <v>184</v>
      </c>
      <c r="F371" s="101">
        <v>1</v>
      </c>
      <c r="G371" s="7"/>
      <c r="H371" s="101" t="s">
        <v>53</v>
      </c>
      <c r="I371" s="101" t="s">
        <v>167</v>
      </c>
      <c r="J371" s="7"/>
      <c r="K371" s="7"/>
      <c r="L371" s="7"/>
      <c r="M371" s="7"/>
    </row>
    <row r="372" spans="1:13" x14ac:dyDescent="0.4">
      <c r="A372" s="286">
        <v>0.625</v>
      </c>
      <c r="B372" s="99" t="s">
        <v>6</v>
      </c>
      <c r="C372" s="7"/>
      <c r="D372" s="99">
        <v>2</v>
      </c>
      <c r="E372" s="100" t="s">
        <v>184</v>
      </c>
      <c r="F372" s="101">
        <v>1</v>
      </c>
      <c r="G372" s="7"/>
      <c r="H372" s="101" t="s">
        <v>364</v>
      </c>
      <c r="I372" s="101" t="s">
        <v>175</v>
      </c>
      <c r="J372" s="7"/>
      <c r="K372" s="7"/>
      <c r="L372" s="7"/>
      <c r="M372" s="7"/>
    </row>
    <row r="373" spans="1:13" x14ac:dyDescent="0.4">
      <c r="A373" s="286">
        <v>0.625</v>
      </c>
      <c r="B373" s="99" t="s">
        <v>10</v>
      </c>
      <c r="C373" s="7"/>
      <c r="D373" s="99">
        <v>0</v>
      </c>
      <c r="E373" s="100" t="s">
        <v>184</v>
      </c>
      <c r="F373" s="101">
        <v>1</v>
      </c>
      <c r="G373" s="7"/>
      <c r="H373" s="101" t="s">
        <v>67</v>
      </c>
      <c r="I373" s="101" t="s">
        <v>176</v>
      </c>
      <c r="J373" s="7"/>
      <c r="K373" s="7"/>
      <c r="L373" s="7"/>
      <c r="M373" s="7"/>
    </row>
    <row r="374" spans="1:13" x14ac:dyDescent="0.4">
      <c r="A374" s="286">
        <v>0.625</v>
      </c>
      <c r="B374" s="99" t="s">
        <v>16</v>
      </c>
      <c r="C374" s="7"/>
      <c r="D374" s="99">
        <v>0</v>
      </c>
      <c r="E374" s="100" t="s">
        <v>184</v>
      </c>
      <c r="F374" s="101">
        <v>3</v>
      </c>
      <c r="G374" s="7"/>
      <c r="H374" s="101" t="s">
        <v>20</v>
      </c>
      <c r="I374" s="101" t="s">
        <v>875</v>
      </c>
      <c r="J374" s="7"/>
      <c r="K374" s="7"/>
      <c r="L374" s="7"/>
      <c r="M374" s="7"/>
    </row>
    <row r="375" spans="1:13" x14ac:dyDescent="0.4">
      <c r="A375" s="286">
        <v>0.625</v>
      </c>
      <c r="B375" s="99" t="s">
        <v>28</v>
      </c>
      <c r="C375" s="7"/>
      <c r="D375" s="99">
        <v>0</v>
      </c>
      <c r="E375" s="100" t="s">
        <v>184</v>
      </c>
      <c r="F375" s="101">
        <v>1</v>
      </c>
      <c r="G375" s="7"/>
      <c r="H375" s="101" t="s">
        <v>24</v>
      </c>
      <c r="I375" s="101" t="s">
        <v>170</v>
      </c>
      <c r="J375" s="7"/>
      <c r="K375" s="7"/>
      <c r="L375" s="7"/>
      <c r="M375" s="7"/>
    </row>
    <row r="376" spans="1:13" x14ac:dyDescent="0.4">
      <c r="A376" s="286">
        <v>0.625</v>
      </c>
      <c r="B376" s="99" t="s">
        <v>41</v>
      </c>
      <c r="C376" s="7"/>
      <c r="D376" s="99">
        <v>3</v>
      </c>
      <c r="E376" s="100" t="s">
        <v>184</v>
      </c>
      <c r="F376" s="101">
        <v>1</v>
      </c>
      <c r="G376" s="7"/>
      <c r="H376" s="101" t="s">
        <v>967</v>
      </c>
      <c r="I376" s="101" t="s">
        <v>165</v>
      </c>
      <c r="J376" s="7"/>
      <c r="K376" s="7"/>
      <c r="L376" s="7"/>
      <c r="M376" s="7"/>
    </row>
    <row r="377" spans="1:13" x14ac:dyDescent="0.4">
      <c r="A377" s="286">
        <v>0.625</v>
      </c>
      <c r="B377" s="99" t="s">
        <v>61</v>
      </c>
      <c r="C377" s="7"/>
      <c r="D377" s="99">
        <v>2</v>
      </c>
      <c r="E377" s="100" t="s">
        <v>184</v>
      </c>
      <c r="F377" s="101">
        <v>0</v>
      </c>
      <c r="G377" s="7"/>
      <c r="H377" s="101" t="s">
        <v>32</v>
      </c>
      <c r="I377" s="101" t="s">
        <v>178</v>
      </c>
      <c r="J377" s="7"/>
      <c r="K377" s="7"/>
      <c r="L377" s="7"/>
      <c r="M377" s="7"/>
    </row>
    <row r="378" spans="1:13" x14ac:dyDescent="0.4">
      <c r="A378" s="286">
        <v>0.72916666666666663</v>
      </c>
      <c r="B378" s="99" t="s">
        <v>45</v>
      </c>
      <c r="C378" s="7"/>
      <c r="D378" s="99">
        <v>2</v>
      </c>
      <c r="E378" s="100" t="s">
        <v>184</v>
      </c>
      <c r="F378" s="101">
        <v>3</v>
      </c>
      <c r="G378" s="7"/>
      <c r="H378" s="101" t="s">
        <v>64</v>
      </c>
      <c r="I378" s="101" t="s">
        <v>179</v>
      </c>
      <c r="J378" s="7"/>
      <c r="K378" s="7"/>
      <c r="L378" s="7"/>
      <c r="M378" s="7"/>
    </row>
    <row r="379" spans="1:13" x14ac:dyDescent="0.4">
      <c r="A379" s="426" t="s">
        <v>1475</v>
      </c>
      <c r="B379" s="427"/>
      <c r="C379" s="427"/>
      <c r="D379" s="427"/>
      <c r="E379" s="427"/>
      <c r="F379" s="427"/>
      <c r="G379" s="427"/>
      <c r="H379" s="427"/>
      <c r="I379" s="427"/>
      <c r="J379" s="427"/>
      <c r="K379" s="427"/>
      <c r="L379" s="427"/>
      <c r="M379" s="427"/>
    </row>
    <row r="380" spans="1:13" x14ac:dyDescent="0.4">
      <c r="A380" s="286">
        <v>0.58333333333333337</v>
      </c>
      <c r="B380" s="99" t="s">
        <v>818</v>
      </c>
      <c r="C380" s="7"/>
      <c r="D380" s="99">
        <v>2</v>
      </c>
      <c r="E380" s="100" t="s">
        <v>184</v>
      </c>
      <c r="F380" s="101">
        <v>4</v>
      </c>
      <c r="G380" s="7"/>
      <c r="H380" s="101" t="s">
        <v>49</v>
      </c>
      <c r="I380" s="101" t="s">
        <v>820</v>
      </c>
      <c r="J380" s="7"/>
      <c r="K380" s="7"/>
      <c r="L380" s="7"/>
      <c r="M380" s="7"/>
    </row>
    <row r="381" spans="1:13" x14ac:dyDescent="0.4">
      <c r="A381" s="286">
        <v>0.6875</v>
      </c>
      <c r="B381" s="99" t="s">
        <v>74</v>
      </c>
      <c r="C381" s="7"/>
      <c r="D381" s="99">
        <v>2</v>
      </c>
      <c r="E381" s="100" t="s">
        <v>184</v>
      </c>
      <c r="F381" s="101">
        <v>1</v>
      </c>
      <c r="G381" s="7"/>
      <c r="H381" s="101" t="s">
        <v>36</v>
      </c>
      <c r="I381" s="101" t="s">
        <v>182</v>
      </c>
      <c r="J381" s="7"/>
      <c r="K381" s="7"/>
      <c r="L381" s="7"/>
      <c r="M381" s="7"/>
    </row>
    <row r="382" spans="1:13" x14ac:dyDescent="0.4">
      <c r="A382" s="102" t="s">
        <v>1531</v>
      </c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</row>
    <row r="383" spans="1:13" ht="31.5" x14ac:dyDescent="0.5">
      <c r="A383" s="11"/>
      <c r="B383" s="11"/>
      <c r="C383" s="11"/>
      <c r="D383" s="11"/>
      <c r="E383" s="11"/>
      <c r="F383" s="11"/>
      <c r="G383" s="11"/>
      <c r="H383" s="103" t="s">
        <v>199</v>
      </c>
      <c r="I383" s="11"/>
      <c r="J383" s="11"/>
      <c r="K383" s="11"/>
      <c r="L383" s="11"/>
      <c r="M383" s="11"/>
    </row>
    <row r="384" spans="1:13" x14ac:dyDescent="0.4">
      <c r="A384" s="428" t="s">
        <v>1488</v>
      </c>
      <c r="B384" s="429"/>
      <c r="C384" s="429"/>
      <c r="D384" s="429"/>
      <c r="E384" s="429"/>
      <c r="F384" s="429"/>
      <c r="G384" s="429"/>
      <c r="H384" s="429"/>
      <c r="I384" s="429"/>
      <c r="J384" s="429"/>
      <c r="K384" s="429"/>
      <c r="L384" s="429"/>
      <c r="M384" s="429"/>
    </row>
    <row r="385" spans="1:13" x14ac:dyDescent="0.4">
      <c r="A385" s="287">
        <v>0.8125</v>
      </c>
      <c r="B385" s="104" t="s">
        <v>20</v>
      </c>
      <c r="C385" s="12"/>
      <c r="D385" s="104">
        <v>1</v>
      </c>
      <c r="E385" s="105" t="s">
        <v>184</v>
      </c>
      <c r="F385" s="106">
        <v>0</v>
      </c>
      <c r="G385" s="12"/>
      <c r="H385" s="106" t="s">
        <v>64</v>
      </c>
      <c r="I385" s="106" t="s">
        <v>169</v>
      </c>
      <c r="J385" s="12"/>
      <c r="K385" s="12"/>
      <c r="L385" s="12"/>
      <c r="M385" s="12"/>
    </row>
    <row r="386" spans="1:13" x14ac:dyDescent="0.4">
      <c r="A386" s="107" t="s">
        <v>1531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</row>
    <row r="387" spans="1:13" ht="31.5" x14ac:dyDescent="0.5">
      <c r="A387" s="13"/>
      <c r="B387" s="13"/>
      <c r="C387" s="13"/>
      <c r="D387" s="13"/>
      <c r="E387" s="13"/>
      <c r="F387" s="13"/>
      <c r="G387" s="13"/>
      <c r="H387" s="108" t="s">
        <v>204</v>
      </c>
      <c r="I387" s="13"/>
      <c r="J387" s="13"/>
      <c r="K387" s="13"/>
      <c r="L387" s="13"/>
      <c r="M387" s="13"/>
    </row>
    <row r="388" spans="1:13" x14ac:dyDescent="0.4">
      <c r="A388" s="288">
        <v>0.8125</v>
      </c>
      <c r="B388" s="109" t="s">
        <v>67</v>
      </c>
      <c r="C388" s="14"/>
      <c r="D388" s="109">
        <v>1</v>
      </c>
      <c r="E388" s="110" t="s">
        <v>184</v>
      </c>
      <c r="F388" s="111">
        <v>4</v>
      </c>
      <c r="G388" s="14"/>
      <c r="H388" s="111" t="s">
        <v>28</v>
      </c>
      <c r="I388" s="111" t="s">
        <v>871</v>
      </c>
      <c r="J388" s="14"/>
      <c r="K388" s="14"/>
      <c r="L388" s="14"/>
      <c r="M388" s="14"/>
    </row>
    <row r="389" spans="1:13" x14ac:dyDescent="0.4">
      <c r="A389" s="112" t="s">
        <v>1531</v>
      </c>
      <c r="B389" s="1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</row>
    <row r="390" spans="1:13" ht="31.5" x14ac:dyDescent="0.5">
      <c r="A390" s="15"/>
      <c r="B390" s="15"/>
      <c r="C390" s="15"/>
      <c r="D390" s="15"/>
      <c r="E390" s="15"/>
      <c r="F390" s="15"/>
      <c r="G390" s="15"/>
      <c r="H390" s="395" t="s">
        <v>205</v>
      </c>
      <c r="I390" s="15"/>
      <c r="J390" s="15"/>
      <c r="K390" s="15"/>
      <c r="L390" s="15"/>
      <c r="M390" s="15"/>
    </row>
    <row r="391" spans="1:13" x14ac:dyDescent="0.4">
      <c r="A391" s="396">
        <v>0.82291666666666663</v>
      </c>
      <c r="B391" s="397" t="s">
        <v>41</v>
      </c>
      <c r="C391" s="16"/>
      <c r="D391" s="397">
        <v>6</v>
      </c>
      <c r="E391" s="398" t="s">
        <v>184</v>
      </c>
      <c r="F391" s="399">
        <v>0</v>
      </c>
      <c r="G391" s="16"/>
      <c r="H391" s="399" t="s">
        <v>818</v>
      </c>
      <c r="I391" s="399" t="s">
        <v>165</v>
      </c>
      <c r="J391" s="16"/>
      <c r="K391" s="16"/>
      <c r="L391" s="16"/>
      <c r="M391" s="16"/>
    </row>
    <row r="392" spans="1:13" x14ac:dyDescent="0.4">
      <c r="A392" s="400" t="s">
        <v>1531</v>
      </c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</row>
    <row r="393" spans="1:13" ht="31.5" x14ac:dyDescent="0.5">
      <c r="A393" s="26"/>
      <c r="B393" s="26"/>
      <c r="C393" s="26"/>
      <c r="D393" s="26"/>
      <c r="E393" s="26"/>
      <c r="F393" s="26"/>
      <c r="G393" s="26"/>
      <c r="H393" s="424" t="s">
        <v>206</v>
      </c>
      <c r="I393" s="26"/>
      <c r="J393" s="26"/>
      <c r="K393" s="26"/>
      <c r="L393" s="26"/>
      <c r="M393" s="26"/>
    </row>
    <row r="394" spans="1:13" x14ac:dyDescent="0.4">
      <c r="A394" s="434" t="s">
        <v>1489</v>
      </c>
      <c r="B394" s="435"/>
      <c r="C394" s="435"/>
      <c r="D394" s="435"/>
      <c r="E394" s="435"/>
      <c r="F394" s="435"/>
      <c r="G394" s="435"/>
      <c r="H394" s="435"/>
      <c r="I394" s="435"/>
      <c r="J394" s="435"/>
      <c r="K394" s="435"/>
      <c r="L394" s="435"/>
      <c r="M394" s="435"/>
    </row>
    <row r="395" spans="1:13" x14ac:dyDescent="0.4">
      <c r="A395" s="289">
        <v>0.82291666666666663</v>
      </c>
      <c r="B395" s="113" t="s">
        <v>6</v>
      </c>
      <c r="C395" s="27"/>
      <c r="D395" s="113">
        <v>2</v>
      </c>
      <c r="E395" s="114" t="s">
        <v>184</v>
      </c>
      <c r="F395" s="115">
        <v>1</v>
      </c>
      <c r="G395" s="27"/>
      <c r="H395" s="115" t="s">
        <v>74</v>
      </c>
      <c r="I395" s="115" t="s">
        <v>175</v>
      </c>
      <c r="J395" s="27"/>
      <c r="K395" s="27"/>
      <c r="L395" s="27"/>
      <c r="M395" s="27"/>
    </row>
    <row r="396" spans="1:13" x14ac:dyDescent="0.4">
      <c r="A396" s="116" t="s">
        <v>1531</v>
      </c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</row>
    <row r="397" spans="1:13" ht="31.5" x14ac:dyDescent="0.5">
      <c r="A397" s="30"/>
      <c r="B397" s="30"/>
      <c r="C397" s="30"/>
      <c r="D397" s="30"/>
      <c r="E397" s="30"/>
      <c r="F397" s="30"/>
      <c r="G397" s="30"/>
      <c r="H397" s="117" t="s">
        <v>213</v>
      </c>
      <c r="I397" s="30"/>
      <c r="J397" s="30"/>
      <c r="K397" s="30"/>
      <c r="L397" s="30"/>
      <c r="M397" s="30"/>
    </row>
    <row r="398" spans="1:13" x14ac:dyDescent="0.4">
      <c r="A398" s="436" t="s">
        <v>1476</v>
      </c>
      <c r="B398" s="437"/>
      <c r="C398" s="437"/>
      <c r="D398" s="437"/>
      <c r="E398" s="437"/>
      <c r="F398" s="437"/>
      <c r="G398" s="437"/>
      <c r="H398" s="437"/>
      <c r="I398" s="437"/>
      <c r="J398" s="437"/>
      <c r="K398" s="437"/>
      <c r="L398" s="437"/>
      <c r="M398" s="437"/>
    </row>
    <row r="399" spans="1:13" x14ac:dyDescent="0.4">
      <c r="A399" s="290">
        <v>0.83333333333333337</v>
      </c>
      <c r="B399" s="118" t="s">
        <v>61</v>
      </c>
      <c r="C399" s="31"/>
      <c r="D399" s="118">
        <v>2</v>
      </c>
      <c r="E399" s="119" t="s">
        <v>184</v>
      </c>
      <c r="F399" s="120">
        <v>0</v>
      </c>
      <c r="G399" s="31"/>
      <c r="H399" s="120" t="s">
        <v>967</v>
      </c>
      <c r="I399" s="120" t="s">
        <v>178</v>
      </c>
      <c r="J399" s="31"/>
      <c r="K399" s="31"/>
      <c r="L399" s="31"/>
      <c r="M399" s="31"/>
    </row>
    <row r="400" spans="1:13" x14ac:dyDescent="0.4">
      <c r="A400" s="436" t="s">
        <v>1327</v>
      </c>
      <c r="B400" s="437"/>
      <c r="C400" s="437"/>
      <c r="D400" s="437"/>
      <c r="E400" s="437"/>
      <c r="F400" s="437"/>
      <c r="G400" s="437"/>
      <c r="H400" s="437"/>
      <c r="I400" s="437"/>
      <c r="J400" s="437"/>
      <c r="K400" s="437"/>
      <c r="L400" s="437"/>
      <c r="M400" s="437"/>
    </row>
    <row r="401" spans="1:13" x14ac:dyDescent="0.4">
      <c r="A401" s="290">
        <v>0.52083333333333337</v>
      </c>
      <c r="B401" s="118" t="s">
        <v>818</v>
      </c>
      <c r="C401" s="31"/>
      <c r="D401" s="118">
        <v>0</v>
      </c>
      <c r="E401" s="119" t="s">
        <v>184</v>
      </c>
      <c r="F401" s="120">
        <v>4</v>
      </c>
      <c r="G401" s="31"/>
      <c r="H401" s="120" t="s">
        <v>64</v>
      </c>
      <c r="I401" s="120" t="s">
        <v>820</v>
      </c>
      <c r="J401" s="31"/>
      <c r="K401" s="31"/>
      <c r="L401" s="31"/>
      <c r="M401" s="31"/>
    </row>
    <row r="402" spans="1:13" x14ac:dyDescent="0.4">
      <c r="A402" s="290">
        <v>0.625</v>
      </c>
      <c r="B402" s="118" t="s">
        <v>364</v>
      </c>
      <c r="C402" s="31"/>
      <c r="D402" s="118">
        <v>0</v>
      </c>
      <c r="E402" s="119" t="s">
        <v>184</v>
      </c>
      <c r="F402" s="120">
        <v>2</v>
      </c>
      <c r="G402" s="31"/>
      <c r="H402" s="120" t="s">
        <v>53</v>
      </c>
      <c r="I402" s="120" t="s">
        <v>867</v>
      </c>
      <c r="J402" s="31"/>
      <c r="K402" s="31"/>
      <c r="L402" s="31"/>
      <c r="M402" s="31"/>
    </row>
    <row r="403" spans="1:13" x14ac:dyDescent="0.4">
      <c r="A403" s="290">
        <v>0.625</v>
      </c>
      <c r="B403" s="118" t="s">
        <v>28</v>
      </c>
      <c r="C403" s="31"/>
      <c r="D403" s="118">
        <v>1</v>
      </c>
      <c r="E403" s="119" t="s">
        <v>184</v>
      </c>
      <c r="F403" s="120">
        <v>1</v>
      </c>
      <c r="G403" s="31"/>
      <c r="H403" s="120" t="s">
        <v>20</v>
      </c>
      <c r="I403" s="120" t="s">
        <v>170</v>
      </c>
      <c r="J403" s="31"/>
      <c r="K403" s="31"/>
      <c r="L403" s="31"/>
      <c r="M403" s="31"/>
    </row>
    <row r="404" spans="1:13" x14ac:dyDescent="0.4">
      <c r="A404" s="290">
        <v>0.625</v>
      </c>
      <c r="B404" s="118" t="s">
        <v>49</v>
      </c>
      <c r="C404" s="31"/>
      <c r="D404" s="118">
        <v>0</v>
      </c>
      <c r="E404" s="119" t="s">
        <v>184</v>
      </c>
      <c r="F404" s="120">
        <v>0</v>
      </c>
      <c r="G404" s="31"/>
      <c r="H404" s="120" t="s">
        <v>67</v>
      </c>
      <c r="I404" s="120" t="s">
        <v>174</v>
      </c>
      <c r="J404" s="31"/>
      <c r="K404" s="31"/>
      <c r="L404" s="31"/>
      <c r="M404" s="31"/>
    </row>
    <row r="405" spans="1:13" x14ac:dyDescent="0.4">
      <c r="A405" s="290">
        <v>0.64583333333333337</v>
      </c>
      <c r="B405" s="118" t="s">
        <v>16</v>
      </c>
      <c r="C405" s="31"/>
      <c r="D405" s="118">
        <v>0</v>
      </c>
      <c r="E405" s="119" t="s">
        <v>184</v>
      </c>
      <c r="F405" s="120">
        <v>2</v>
      </c>
      <c r="G405" s="31"/>
      <c r="H405" s="120" t="s">
        <v>10</v>
      </c>
      <c r="I405" s="120" t="s">
        <v>875</v>
      </c>
      <c r="J405" s="31"/>
      <c r="K405" s="31"/>
      <c r="L405" s="31"/>
      <c r="M405" s="31"/>
    </row>
    <row r="406" spans="1:13" x14ac:dyDescent="0.4">
      <c r="A406" s="290">
        <v>0.72916666666666663</v>
      </c>
      <c r="B406" s="118" t="s">
        <v>32</v>
      </c>
      <c r="C406" s="31"/>
      <c r="D406" s="118">
        <v>0</v>
      </c>
      <c r="E406" s="119" t="s">
        <v>184</v>
      </c>
      <c r="F406" s="120">
        <v>1</v>
      </c>
      <c r="G406" s="31"/>
      <c r="H406" s="120" t="s">
        <v>45</v>
      </c>
      <c r="I406" s="120" t="s">
        <v>177</v>
      </c>
      <c r="J406" s="31"/>
      <c r="K406" s="31"/>
      <c r="L406" s="31"/>
      <c r="M406" s="31"/>
    </row>
    <row r="407" spans="1:13" x14ac:dyDescent="0.4">
      <c r="A407" s="436" t="s">
        <v>1481</v>
      </c>
      <c r="B407" s="437"/>
      <c r="C407" s="437"/>
      <c r="D407" s="437"/>
      <c r="E407" s="437"/>
      <c r="F407" s="437"/>
      <c r="G407" s="437"/>
      <c r="H407" s="437"/>
      <c r="I407" s="437"/>
      <c r="J407" s="437"/>
      <c r="K407" s="437"/>
      <c r="L407" s="437"/>
      <c r="M407" s="437"/>
    </row>
    <row r="408" spans="1:13" x14ac:dyDescent="0.4">
      <c r="A408" s="290">
        <v>0.58333333333333337</v>
      </c>
      <c r="B408" s="118" t="s">
        <v>70</v>
      </c>
      <c r="C408" s="31"/>
      <c r="D408" s="118">
        <v>1</v>
      </c>
      <c r="E408" s="119" t="s">
        <v>184</v>
      </c>
      <c r="F408" s="120">
        <v>0</v>
      </c>
      <c r="G408" s="31"/>
      <c r="H408" s="120" t="s">
        <v>74</v>
      </c>
      <c r="I408" s="120" t="s">
        <v>167</v>
      </c>
      <c r="J408" s="31"/>
      <c r="K408" s="31"/>
      <c r="L408" s="31"/>
      <c r="M408" s="31"/>
    </row>
    <row r="409" spans="1:13" x14ac:dyDescent="0.4">
      <c r="A409" s="121" t="s">
        <v>1531</v>
      </c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</row>
    <row r="410" spans="1:13" ht="31.5" x14ac:dyDescent="0.5">
      <c r="A410" s="34"/>
      <c r="B410" s="34"/>
      <c r="C410" s="34"/>
      <c r="D410" s="34"/>
      <c r="E410" s="34"/>
      <c r="F410" s="34"/>
      <c r="G410" s="34"/>
      <c r="H410" s="122" t="s">
        <v>208</v>
      </c>
      <c r="I410" s="34"/>
      <c r="J410" s="34"/>
      <c r="K410" s="34"/>
      <c r="L410" s="34"/>
      <c r="M410" s="34"/>
    </row>
    <row r="411" spans="1:13" x14ac:dyDescent="0.4">
      <c r="A411" s="438" t="s">
        <v>1490</v>
      </c>
      <c r="B411" s="439"/>
      <c r="C411" s="439"/>
      <c r="D411" s="439"/>
      <c r="E411" s="439"/>
      <c r="F411" s="439"/>
      <c r="G411" s="439"/>
      <c r="H411" s="439"/>
      <c r="I411" s="439"/>
      <c r="J411" s="439"/>
      <c r="K411" s="439"/>
      <c r="L411" s="439"/>
      <c r="M411" s="439"/>
    </row>
    <row r="412" spans="1:13" x14ac:dyDescent="0.4">
      <c r="A412" s="291">
        <v>0.82291666666666663</v>
      </c>
      <c r="B412" s="123" t="s">
        <v>20</v>
      </c>
      <c r="C412" s="35"/>
      <c r="D412" s="123">
        <v>0</v>
      </c>
      <c r="E412" s="124" t="s">
        <v>184</v>
      </c>
      <c r="F412" s="125">
        <v>2</v>
      </c>
      <c r="G412" s="35"/>
      <c r="H412" s="125" t="s">
        <v>36</v>
      </c>
      <c r="I412" s="125" t="s">
        <v>169</v>
      </c>
      <c r="J412" s="35"/>
      <c r="K412" s="35"/>
      <c r="L412" s="35"/>
      <c r="M412" s="35"/>
    </row>
    <row r="413" spans="1:13" x14ac:dyDescent="0.4">
      <c r="A413" s="126" t="s">
        <v>1531</v>
      </c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</row>
    <row r="414" spans="1:13" ht="31.5" x14ac:dyDescent="0.5">
      <c r="A414" s="36"/>
      <c r="B414" s="36"/>
      <c r="C414" s="36"/>
      <c r="D414" s="36"/>
      <c r="E414" s="36"/>
      <c r="F414" s="36"/>
      <c r="G414" s="36"/>
      <c r="H414" s="483" t="s">
        <v>214</v>
      </c>
      <c r="I414" s="36"/>
      <c r="J414" s="36"/>
      <c r="K414" s="36"/>
      <c r="L414" s="36"/>
      <c r="M414" s="36"/>
    </row>
    <row r="415" spans="1:13" x14ac:dyDescent="0.4">
      <c r="A415" s="484" t="s">
        <v>1328</v>
      </c>
      <c r="B415" s="485"/>
      <c r="C415" s="485"/>
      <c r="D415" s="485"/>
      <c r="E415" s="485"/>
      <c r="F415" s="485"/>
      <c r="G415" s="485"/>
      <c r="H415" s="485"/>
      <c r="I415" s="485"/>
      <c r="J415" s="485"/>
      <c r="K415" s="485"/>
      <c r="L415" s="485"/>
      <c r="M415" s="485"/>
    </row>
    <row r="416" spans="1:13" x14ac:dyDescent="0.4">
      <c r="A416" s="486">
        <v>0.52083333333333337</v>
      </c>
      <c r="B416" s="487" t="s">
        <v>36</v>
      </c>
      <c r="C416" s="37"/>
      <c r="D416" s="487">
        <v>1</v>
      </c>
      <c r="E416" s="488" t="s">
        <v>184</v>
      </c>
      <c r="F416" s="489">
        <v>0</v>
      </c>
      <c r="G416" s="37"/>
      <c r="H416" s="489" t="s">
        <v>818</v>
      </c>
      <c r="I416" s="489" t="s">
        <v>172</v>
      </c>
      <c r="J416" s="37"/>
      <c r="K416" s="37"/>
      <c r="L416" s="37"/>
      <c r="M416" s="37"/>
    </row>
    <row r="417" spans="1:13" x14ac:dyDescent="0.4">
      <c r="A417" s="486">
        <v>0.625</v>
      </c>
      <c r="B417" s="487" t="s">
        <v>10</v>
      </c>
      <c r="C417" s="37"/>
      <c r="D417" s="487">
        <v>4</v>
      </c>
      <c r="E417" s="488" t="s">
        <v>184</v>
      </c>
      <c r="F417" s="489">
        <v>0</v>
      </c>
      <c r="G417" s="37"/>
      <c r="H417" s="489" t="s">
        <v>61</v>
      </c>
      <c r="I417" s="489" t="s">
        <v>176</v>
      </c>
      <c r="J417" s="37"/>
      <c r="K417" s="37"/>
      <c r="L417" s="37"/>
      <c r="M417" s="37"/>
    </row>
    <row r="418" spans="1:13" x14ac:dyDescent="0.4">
      <c r="A418" s="486">
        <v>0.625</v>
      </c>
      <c r="B418" s="487" t="s">
        <v>20</v>
      </c>
      <c r="C418" s="37"/>
      <c r="D418" s="487">
        <v>0</v>
      </c>
      <c r="E418" s="488" t="s">
        <v>184</v>
      </c>
      <c r="F418" s="489">
        <v>4</v>
      </c>
      <c r="G418" s="37"/>
      <c r="H418" s="489" t="s">
        <v>24</v>
      </c>
      <c r="I418" s="489" t="s">
        <v>169</v>
      </c>
      <c r="J418" s="37"/>
      <c r="K418" s="37"/>
      <c r="L418" s="37"/>
      <c r="M418" s="37"/>
    </row>
    <row r="419" spans="1:13" x14ac:dyDescent="0.4">
      <c r="A419" s="486">
        <v>0.625</v>
      </c>
      <c r="B419" s="487" t="s">
        <v>53</v>
      </c>
      <c r="C419" s="37"/>
      <c r="D419" s="487">
        <v>2</v>
      </c>
      <c r="E419" s="488" t="s">
        <v>184</v>
      </c>
      <c r="F419" s="489">
        <v>1</v>
      </c>
      <c r="G419" s="37"/>
      <c r="H419" s="489" t="s">
        <v>16</v>
      </c>
      <c r="I419" s="489" t="s">
        <v>173</v>
      </c>
      <c r="J419" s="37"/>
      <c r="K419" s="37"/>
      <c r="L419" s="37"/>
      <c r="M419" s="37"/>
    </row>
    <row r="420" spans="1:13" x14ac:dyDescent="0.4">
      <c r="A420" s="486">
        <v>0.625</v>
      </c>
      <c r="B420" s="487" t="s">
        <v>967</v>
      </c>
      <c r="C420" s="37"/>
      <c r="D420" s="487">
        <v>1</v>
      </c>
      <c r="E420" s="488" t="s">
        <v>184</v>
      </c>
      <c r="F420" s="489">
        <v>3</v>
      </c>
      <c r="G420" s="37"/>
      <c r="H420" s="489" t="s">
        <v>364</v>
      </c>
      <c r="I420" s="489" t="s">
        <v>872</v>
      </c>
      <c r="J420" s="37"/>
      <c r="K420" s="37"/>
      <c r="L420" s="37"/>
      <c r="M420" s="37"/>
    </row>
    <row r="421" spans="1:13" x14ac:dyDescent="0.4">
      <c r="A421" s="486">
        <v>0.625</v>
      </c>
      <c r="B421" s="487" t="s">
        <v>74</v>
      </c>
      <c r="C421" s="37"/>
      <c r="D421" s="487">
        <v>0</v>
      </c>
      <c r="E421" s="488" t="s">
        <v>184</v>
      </c>
      <c r="F421" s="489">
        <v>2</v>
      </c>
      <c r="G421" s="37"/>
      <c r="H421" s="489" t="s">
        <v>28</v>
      </c>
      <c r="I421" s="489" t="s">
        <v>182</v>
      </c>
      <c r="J421" s="37"/>
      <c r="K421" s="37"/>
      <c r="L421" s="37"/>
      <c r="M421" s="37"/>
    </row>
    <row r="422" spans="1:13" x14ac:dyDescent="0.4">
      <c r="A422" s="486">
        <v>0.72916666666666663</v>
      </c>
      <c r="B422" s="487" t="s">
        <v>41</v>
      </c>
      <c r="C422" s="37"/>
      <c r="D422" s="487">
        <v>1</v>
      </c>
      <c r="E422" s="488" t="s">
        <v>184</v>
      </c>
      <c r="F422" s="489">
        <v>0</v>
      </c>
      <c r="G422" s="37"/>
      <c r="H422" s="489" t="s">
        <v>70</v>
      </c>
      <c r="I422" s="489" t="s">
        <v>165</v>
      </c>
      <c r="J422" s="37"/>
      <c r="K422" s="37"/>
      <c r="L422" s="37"/>
      <c r="M422" s="37"/>
    </row>
    <row r="423" spans="1:13" x14ac:dyDescent="0.4">
      <c r="A423" s="484" t="s">
        <v>1482</v>
      </c>
      <c r="B423" s="485"/>
      <c r="C423" s="485"/>
      <c r="D423" s="485"/>
      <c r="E423" s="485"/>
      <c r="F423" s="485"/>
      <c r="G423" s="485"/>
      <c r="H423" s="485"/>
      <c r="I423" s="485"/>
      <c r="J423" s="485"/>
      <c r="K423" s="485"/>
      <c r="L423" s="485"/>
      <c r="M423" s="485"/>
    </row>
    <row r="424" spans="1:13" x14ac:dyDescent="0.4">
      <c r="A424" s="486">
        <v>0.58333333333333337</v>
      </c>
      <c r="B424" s="487" t="s">
        <v>67</v>
      </c>
      <c r="C424" s="37"/>
      <c r="D424" s="487">
        <v>2</v>
      </c>
      <c r="E424" s="488" t="s">
        <v>184</v>
      </c>
      <c r="F424" s="489">
        <v>3</v>
      </c>
      <c r="G424" s="37"/>
      <c r="H424" s="489" t="s">
        <v>6</v>
      </c>
      <c r="I424" s="489" t="s">
        <v>871</v>
      </c>
      <c r="J424" s="37"/>
      <c r="K424" s="37"/>
      <c r="L424" s="37"/>
      <c r="M424" s="37"/>
    </row>
    <row r="425" spans="1:13" x14ac:dyDescent="0.4">
      <c r="A425" s="486">
        <v>0.6875</v>
      </c>
      <c r="B425" s="487" t="s">
        <v>45</v>
      </c>
      <c r="C425" s="37"/>
      <c r="D425" s="487">
        <v>4</v>
      </c>
      <c r="E425" s="488" t="s">
        <v>184</v>
      </c>
      <c r="F425" s="489">
        <v>1</v>
      </c>
      <c r="G425" s="37"/>
      <c r="H425" s="489" t="s">
        <v>49</v>
      </c>
      <c r="I425" s="489" t="s">
        <v>179</v>
      </c>
      <c r="J425" s="37"/>
      <c r="K425" s="37"/>
      <c r="L425" s="37"/>
      <c r="M425" s="37"/>
    </row>
    <row r="426" spans="1:13" x14ac:dyDescent="0.4">
      <c r="A426" s="484" t="s">
        <v>1483</v>
      </c>
      <c r="B426" s="485"/>
      <c r="C426" s="485"/>
      <c r="D426" s="485"/>
      <c r="E426" s="485"/>
      <c r="F426" s="485"/>
      <c r="G426" s="485"/>
      <c r="H426" s="485"/>
      <c r="I426" s="485"/>
      <c r="J426" s="485"/>
      <c r="K426" s="485"/>
      <c r="L426" s="485"/>
      <c r="M426" s="485"/>
    </row>
    <row r="427" spans="1:13" x14ac:dyDescent="0.4">
      <c r="A427" s="486">
        <v>0.83333333333333337</v>
      </c>
      <c r="B427" s="487" t="s">
        <v>64</v>
      </c>
      <c r="C427" s="37"/>
      <c r="D427" s="487">
        <v>5</v>
      </c>
      <c r="E427" s="488" t="s">
        <v>184</v>
      </c>
      <c r="F427" s="489">
        <v>0</v>
      </c>
      <c r="G427" s="37"/>
      <c r="H427" s="489" t="s">
        <v>32</v>
      </c>
      <c r="I427" s="489" t="s">
        <v>171</v>
      </c>
      <c r="J427" s="37"/>
      <c r="K427" s="37"/>
      <c r="L427" s="37"/>
      <c r="M427" s="37"/>
    </row>
    <row r="428" spans="1:13" x14ac:dyDescent="0.4">
      <c r="A428" s="490" t="s">
        <v>1531</v>
      </c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</row>
    <row r="429" spans="1:13" ht="31.5" x14ac:dyDescent="0.5">
      <c r="A429" s="38"/>
      <c r="B429" s="38"/>
      <c r="C429" s="38"/>
      <c r="D429" s="38"/>
      <c r="E429" s="38"/>
      <c r="F429" s="38"/>
      <c r="G429" s="38"/>
      <c r="H429" s="127" t="s">
        <v>216</v>
      </c>
      <c r="I429" s="38"/>
      <c r="J429" s="38"/>
      <c r="K429" s="38"/>
      <c r="L429" s="38"/>
      <c r="M429" s="38"/>
    </row>
    <row r="430" spans="1:13" x14ac:dyDescent="0.4">
      <c r="A430" s="440" t="s">
        <v>1491</v>
      </c>
      <c r="B430" s="441"/>
      <c r="C430" s="441"/>
      <c r="D430" s="441"/>
      <c r="E430" s="441"/>
      <c r="F430" s="441"/>
      <c r="G430" s="441"/>
      <c r="H430" s="441"/>
      <c r="I430" s="441"/>
      <c r="J430" s="441"/>
      <c r="K430" s="441"/>
      <c r="L430" s="441"/>
      <c r="M430" s="441"/>
    </row>
    <row r="431" spans="1:13" x14ac:dyDescent="0.4">
      <c r="A431" s="292">
        <v>0.8125</v>
      </c>
      <c r="B431" s="128" t="s">
        <v>967</v>
      </c>
      <c r="C431" s="39"/>
      <c r="D431" s="128">
        <v>1</v>
      </c>
      <c r="E431" s="129" t="s">
        <v>184</v>
      </c>
      <c r="F431" s="130">
        <v>3</v>
      </c>
      <c r="G431" s="39"/>
      <c r="H431" s="130" t="s">
        <v>24</v>
      </c>
      <c r="I431" s="130" t="s">
        <v>872</v>
      </c>
      <c r="J431" s="39"/>
      <c r="K431" s="39"/>
      <c r="L431" s="39"/>
      <c r="M431" s="39"/>
    </row>
    <row r="432" spans="1:13" x14ac:dyDescent="0.4">
      <c r="A432" s="131" t="s">
        <v>1531</v>
      </c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</row>
    <row r="433" spans="1:13" ht="31.5" x14ac:dyDescent="0.5">
      <c r="A433" s="40"/>
      <c r="B433" s="40"/>
      <c r="C433" s="40"/>
      <c r="D433" s="40"/>
      <c r="E433" s="40"/>
      <c r="F433" s="40"/>
      <c r="G433" s="40"/>
      <c r="H433" s="132" t="s">
        <v>207</v>
      </c>
      <c r="I433" s="40"/>
      <c r="J433" s="40"/>
      <c r="K433" s="40"/>
      <c r="L433" s="40"/>
      <c r="M433" s="40"/>
    </row>
    <row r="434" spans="1:13" x14ac:dyDescent="0.4">
      <c r="A434" s="293">
        <v>0.8125</v>
      </c>
      <c r="B434" s="133" t="s">
        <v>61</v>
      </c>
      <c r="C434" s="41"/>
      <c r="D434" s="133">
        <v>1</v>
      </c>
      <c r="E434" s="134" t="s">
        <v>184</v>
      </c>
      <c r="F434" s="135">
        <v>2</v>
      </c>
      <c r="G434" s="41"/>
      <c r="H434" s="135" t="s">
        <v>53</v>
      </c>
      <c r="I434" s="135" t="s">
        <v>178</v>
      </c>
      <c r="J434" s="41"/>
      <c r="K434" s="41"/>
      <c r="L434" s="41"/>
      <c r="M434" s="41"/>
    </row>
    <row r="435" spans="1:13" x14ac:dyDescent="0.4">
      <c r="A435" s="136" t="s">
        <v>1531</v>
      </c>
      <c r="B435" s="41"/>
      <c r="C435" s="41"/>
      <c r="D435" s="41"/>
      <c r="E435" s="41"/>
      <c r="F435" s="41"/>
      <c r="G435" s="41"/>
      <c r="H435" s="41"/>
      <c r="I435" s="41"/>
      <c r="J435" s="41"/>
      <c r="K435" s="41"/>
      <c r="L435" s="41"/>
      <c r="M435" s="41"/>
    </row>
    <row r="436" spans="1:13" ht="31.5" x14ac:dyDescent="0.5">
      <c r="A436" s="6"/>
      <c r="B436" s="6"/>
      <c r="C436" s="6"/>
      <c r="D436" s="6"/>
      <c r="E436" s="6"/>
      <c r="F436" s="6"/>
      <c r="G436" s="6"/>
      <c r="H436" s="98" t="s">
        <v>205</v>
      </c>
      <c r="I436" s="6"/>
      <c r="J436" s="6"/>
      <c r="K436" s="6"/>
      <c r="L436" s="6"/>
      <c r="M436" s="6"/>
    </row>
    <row r="437" spans="1:13" x14ac:dyDescent="0.4">
      <c r="A437" s="286">
        <v>0.8125</v>
      </c>
      <c r="B437" s="99" t="s">
        <v>74</v>
      </c>
      <c r="C437" s="7"/>
      <c r="D437" s="99">
        <v>4</v>
      </c>
      <c r="E437" s="100" t="s">
        <v>184</v>
      </c>
      <c r="F437" s="101">
        <v>0</v>
      </c>
      <c r="G437" s="7"/>
      <c r="H437" s="101" t="s">
        <v>67</v>
      </c>
      <c r="I437" s="101" t="s">
        <v>182</v>
      </c>
      <c r="J437" s="7"/>
      <c r="K437" s="7"/>
      <c r="L437" s="7"/>
      <c r="M437" s="7"/>
    </row>
    <row r="438" spans="1:13" x14ac:dyDescent="0.4">
      <c r="A438" s="102" t="s">
        <v>1531</v>
      </c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</row>
    <row r="439" spans="1:13" ht="31.5" x14ac:dyDescent="0.5">
      <c r="A439" s="11"/>
      <c r="B439" s="11"/>
      <c r="C439" s="11"/>
      <c r="D439" s="11"/>
      <c r="E439" s="11"/>
      <c r="F439" s="11"/>
      <c r="G439" s="11"/>
      <c r="H439" s="103" t="s">
        <v>206</v>
      </c>
      <c r="I439" s="11"/>
      <c r="J439" s="11"/>
      <c r="K439" s="11"/>
      <c r="L439" s="11"/>
      <c r="M439" s="11"/>
    </row>
    <row r="440" spans="1:13" x14ac:dyDescent="0.4">
      <c r="A440" s="287">
        <v>0.82291666666666663</v>
      </c>
      <c r="B440" s="104" t="s">
        <v>818</v>
      </c>
      <c r="C440" s="12"/>
      <c r="D440" s="104">
        <v>0</v>
      </c>
      <c r="E440" s="105" t="s">
        <v>184</v>
      </c>
      <c r="F440" s="106">
        <v>3</v>
      </c>
      <c r="G440" s="12"/>
      <c r="H440" s="106" t="s">
        <v>10</v>
      </c>
      <c r="I440" s="106" t="s">
        <v>820</v>
      </c>
      <c r="J440" s="12"/>
      <c r="K440" s="12"/>
      <c r="L440" s="12"/>
      <c r="M440" s="12"/>
    </row>
    <row r="441" spans="1:13" x14ac:dyDescent="0.4">
      <c r="A441" s="107" t="s">
        <v>1531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</row>
    <row r="442" spans="1:13" ht="31.5" x14ac:dyDescent="0.5">
      <c r="A442" s="13"/>
      <c r="B442" s="13"/>
      <c r="C442" s="13"/>
      <c r="D442" s="13"/>
      <c r="E442" s="13"/>
      <c r="F442" s="13"/>
      <c r="G442" s="13"/>
      <c r="H442" s="108" t="s">
        <v>215</v>
      </c>
      <c r="I442" s="13"/>
      <c r="J442" s="13"/>
      <c r="K442" s="13"/>
      <c r="L442" s="13"/>
      <c r="M442" s="13"/>
    </row>
    <row r="443" spans="1:13" x14ac:dyDescent="0.4">
      <c r="A443" s="430" t="s">
        <v>1329</v>
      </c>
      <c r="B443" s="431"/>
      <c r="C443" s="431"/>
      <c r="D443" s="431"/>
      <c r="E443" s="431"/>
      <c r="F443" s="431"/>
      <c r="G443" s="431"/>
      <c r="H443" s="431"/>
      <c r="I443" s="431"/>
      <c r="J443" s="431"/>
      <c r="K443" s="431"/>
      <c r="L443" s="431"/>
      <c r="M443" s="431"/>
    </row>
    <row r="444" spans="1:13" x14ac:dyDescent="0.4">
      <c r="A444" s="288">
        <v>0.52083333333333337</v>
      </c>
      <c r="B444" s="109" t="s">
        <v>16</v>
      </c>
      <c r="C444" s="14"/>
      <c r="D444" s="109">
        <v>0</v>
      </c>
      <c r="E444" s="110" t="s">
        <v>184</v>
      </c>
      <c r="F444" s="111">
        <v>2</v>
      </c>
      <c r="G444" s="14"/>
      <c r="H444" s="111" t="s">
        <v>41</v>
      </c>
      <c r="I444" s="111" t="s">
        <v>875</v>
      </c>
      <c r="J444" s="14"/>
      <c r="K444" s="14"/>
      <c r="L444" s="14"/>
      <c r="M444" s="14"/>
    </row>
    <row r="445" spans="1:13" x14ac:dyDescent="0.4">
      <c r="A445" s="288">
        <v>0.625</v>
      </c>
      <c r="B445" s="109" t="s">
        <v>364</v>
      </c>
      <c r="C445" s="14"/>
      <c r="D445" s="109">
        <v>2</v>
      </c>
      <c r="E445" s="110" t="s">
        <v>184</v>
      </c>
      <c r="F445" s="111">
        <v>0</v>
      </c>
      <c r="G445" s="14"/>
      <c r="H445" s="111" t="s">
        <v>20</v>
      </c>
      <c r="I445" s="111" t="s">
        <v>867</v>
      </c>
      <c r="J445" s="14"/>
      <c r="K445" s="14"/>
      <c r="L445" s="14"/>
      <c r="M445" s="14"/>
    </row>
    <row r="446" spans="1:13" x14ac:dyDescent="0.4">
      <c r="A446" s="288">
        <v>0.72916666666666663</v>
      </c>
      <c r="B446" s="109" t="s">
        <v>49</v>
      </c>
      <c r="C446" s="14"/>
      <c r="D446" s="109">
        <v>3</v>
      </c>
      <c r="E446" s="110" t="s">
        <v>184</v>
      </c>
      <c r="F446" s="111">
        <v>2</v>
      </c>
      <c r="G446" s="14"/>
      <c r="H446" s="111" t="s">
        <v>64</v>
      </c>
      <c r="I446" s="111" t="s">
        <v>174</v>
      </c>
      <c r="J446" s="14"/>
      <c r="K446" s="14"/>
      <c r="L446" s="14"/>
      <c r="M446" s="14"/>
    </row>
    <row r="447" spans="1:13" x14ac:dyDescent="0.4">
      <c r="A447" s="430" t="s">
        <v>1484</v>
      </c>
      <c r="B447" s="431"/>
      <c r="C447" s="431"/>
      <c r="D447" s="431"/>
      <c r="E447" s="431"/>
      <c r="F447" s="431"/>
      <c r="G447" s="431"/>
      <c r="H447" s="431"/>
      <c r="I447" s="431"/>
      <c r="J447" s="431"/>
      <c r="K447" s="431"/>
      <c r="L447" s="431"/>
      <c r="M447" s="431"/>
    </row>
    <row r="448" spans="1:13" x14ac:dyDescent="0.4">
      <c r="A448" s="288">
        <v>0.58333333333333337</v>
      </c>
      <c r="B448" s="109" t="s">
        <v>24</v>
      </c>
      <c r="C448" s="14"/>
      <c r="D448" s="109">
        <v>1</v>
      </c>
      <c r="E448" s="110" t="s">
        <v>184</v>
      </c>
      <c r="F448" s="111">
        <v>0</v>
      </c>
      <c r="G448" s="14"/>
      <c r="H448" s="111" t="s">
        <v>53</v>
      </c>
      <c r="I448" s="111" t="s">
        <v>181</v>
      </c>
      <c r="J448" s="14"/>
      <c r="K448" s="14"/>
      <c r="L448" s="14"/>
      <c r="M448" s="14"/>
    </row>
    <row r="449" spans="1:13" x14ac:dyDescent="0.4">
      <c r="A449" s="288">
        <v>0.58333333333333337</v>
      </c>
      <c r="B449" s="109" t="s">
        <v>32</v>
      </c>
      <c r="C449" s="14"/>
      <c r="D449" s="109">
        <v>0</v>
      </c>
      <c r="E449" s="110" t="s">
        <v>184</v>
      </c>
      <c r="F449" s="111">
        <v>1</v>
      </c>
      <c r="G449" s="14"/>
      <c r="H449" s="111" t="s">
        <v>74</v>
      </c>
      <c r="I449" s="111" t="s">
        <v>177</v>
      </c>
      <c r="J449" s="14"/>
      <c r="K449" s="14"/>
      <c r="L449" s="14"/>
      <c r="M449" s="14"/>
    </row>
    <row r="450" spans="1:13" x14ac:dyDescent="0.4">
      <c r="A450" s="288">
        <v>0.58333333333333337</v>
      </c>
      <c r="B450" s="109" t="s">
        <v>818</v>
      </c>
      <c r="C450" s="14"/>
      <c r="D450" s="109">
        <v>2</v>
      </c>
      <c r="E450" s="110" t="s">
        <v>184</v>
      </c>
      <c r="F450" s="111">
        <v>1</v>
      </c>
      <c r="G450" s="14"/>
      <c r="H450" s="111" t="s">
        <v>967</v>
      </c>
      <c r="I450" s="111" t="s">
        <v>820</v>
      </c>
      <c r="J450" s="14"/>
      <c r="K450" s="14"/>
      <c r="L450" s="14"/>
      <c r="M450" s="14"/>
    </row>
    <row r="451" spans="1:13" x14ac:dyDescent="0.4">
      <c r="A451" s="288">
        <v>0.58333333333333337</v>
      </c>
      <c r="B451" s="109" t="s">
        <v>61</v>
      </c>
      <c r="C451" s="14"/>
      <c r="D451" s="109">
        <v>1</v>
      </c>
      <c r="E451" s="110" t="s">
        <v>184</v>
      </c>
      <c r="F451" s="111">
        <v>2</v>
      </c>
      <c r="G451" s="14"/>
      <c r="H451" s="111" t="s">
        <v>67</v>
      </c>
      <c r="I451" s="111" t="s">
        <v>178</v>
      </c>
      <c r="J451" s="14"/>
      <c r="K451" s="14"/>
      <c r="L451" s="14"/>
      <c r="M451" s="14"/>
    </row>
    <row r="452" spans="1:13" x14ac:dyDescent="0.4">
      <c r="A452" s="288">
        <v>0.58333333333333337</v>
      </c>
      <c r="B452" s="109" t="s">
        <v>70</v>
      </c>
      <c r="C452" s="14"/>
      <c r="D452" s="109">
        <v>2</v>
      </c>
      <c r="E452" s="110" t="s">
        <v>184</v>
      </c>
      <c r="F452" s="111">
        <v>1</v>
      </c>
      <c r="G452" s="14"/>
      <c r="H452" s="111" t="s">
        <v>10</v>
      </c>
      <c r="I452" s="111" t="s">
        <v>167</v>
      </c>
      <c r="J452" s="14"/>
      <c r="K452" s="14"/>
      <c r="L452" s="14"/>
      <c r="M452" s="14"/>
    </row>
    <row r="453" spans="1:13" x14ac:dyDescent="0.4">
      <c r="A453" s="288">
        <v>0.6875</v>
      </c>
      <c r="B453" s="109" t="s">
        <v>6</v>
      </c>
      <c r="C453" s="14"/>
      <c r="D453" s="109">
        <v>2</v>
      </c>
      <c r="E453" s="110" t="s">
        <v>184</v>
      </c>
      <c r="F453" s="111">
        <v>0</v>
      </c>
      <c r="G453" s="14"/>
      <c r="H453" s="111" t="s">
        <v>36</v>
      </c>
      <c r="I453" s="111" t="s">
        <v>175</v>
      </c>
      <c r="J453" s="14"/>
      <c r="K453" s="14"/>
      <c r="L453" s="14"/>
      <c r="M453" s="14"/>
    </row>
    <row r="454" spans="1:13" x14ac:dyDescent="0.4">
      <c r="A454" s="430" t="s">
        <v>1485</v>
      </c>
      <c r="B454" s="431"/>
      <c r="C454" s="431"/>
      <c r="D454" s="431"/>
      <c r="E454" s="431"/>
      <c r="F454" s="431"/>
      <c r="G454" s="431"/>
      <c r="H454" s="431"/>
      <c r="I454" s="431"/>
      <c r="J454" s="431"/>
      <c r="K454" s="431"/>
      <c r="L454" s="431"/>
      <c r="M454" s="431"/>
    </row>
    <row r="455" spans="1:13" x14ac:dyDescent="0.4">
      <c r="A455" s="288">
        <v>0.83333333333333337</v>
      </c>
      <c r="B455" s="109" t="s">
        <v>28</v>
      </c>
      <c r="C455" s="14"/>
      <c r="D455" s="109">
        <v>0</v>
      </c>
      <c r="E455" s="110" t="s">
        <v>184</v>
      </c>
      <c r="F455" s="111">
        <v>0</v>
      </c>
      <c r="G455" s="14"/>
      <c r="H455" s="111" t="s">
        <v>45</v>
      </c>
      <c r="I455" s="111" t="s">
        <v>170</v>
      </c>
      <c r="J455" s="14"/>
      <c r="K455" s="14"/>
      <c r="L455" s="14"/>
      <c r="M455" s="14"/>
    </row>
    <row r="456" spans="1:13" x14ac:dyDescent="0.4">
      <c r="A456" s="112" t="s">
        <v>1531</v>
      </c>
      <c r="B456" s="1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</row>
    <row r="457" spans="1:13" ht="31.5" x14ac:dyDescent="0.5">
      <c r="A457" s="15"/>
      <c r="B457" s="15"/>
      <c r="C457" s="15"/>
      <c r="D457" s="15"/>
      <c r="E457" s="15"/>
      <c r="F457" s="15"/>
      <c r="G457" s="15"/>
      <c r="H457" s="395" t="s">
        <v>202</v>
      </c>
      <c r="I457" s="15"/>
      <c r="J457" s="15"/>
      <c r="K457" s="15"/>
      <c r="L457" s="15"/>
      <c r="M457" s="15"/>
    </row>
    <row r="458" spans="1:13" x14ac:dyDescent="0.4">
      <c r="A458" s="432" t="s">
        <v>1492</v>
      </c>
      <c r="B458" s="433"/>
      <c r="C458" s="433"/>
      <c r="D458" s="433"/>
      <c r="E458" s="433"/>
      <c r="F458" s="433"/>
      <c r="G458" s="433"/>
      <c r="H458" s="433"/>
      <c r="I458" s="433"/>
      <c r="J458" s="433"/>
      <c r="K458" s="433"/>
      <c r="L458" s="433"/>
      <c r="M458" s="433"/>
    </row>
    <row r="459" spans="1:13" x14ac:dyDescent="0.4">
      <c r="A459" s="396">
        <v>0.8125</v>
      </c>
      <c r="B459" s="397" t="s">
        <v>16</v>
      </c>
      <c r="C459" s="16"/>
      <c r="D459" s="397">
        <v>0</v>
      </c>
      <c r="E459" s="398" t="s">
        <v>184</v>
      </c>
      <c r="F459" s="399">
        <v>2</v>
      </c>
      <c r="G459" s="16"/>
      <c r="H459" s="399" t="s">
        <v>64</v>
      </c>
      <c r="I459" s="399" t="s">
        <v>875</v>
      </c>
      <c r="J459" s="16"/>
      <c r="K459" s="16"/>
      <c r="L459" s="16"/>
      <c r="M459" s="16"/>
    </row>
    <row r="460" spans="1:13" x14ac:dyDescent="0.4">
      <c r="A460" s="400" t="s">
        <v>1531</v>
      </c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</row>
    <row r="461" spans="1:13" ht="31.5" x14ac:dyDescent="0.5">
      <c r="A461" s="26"/>
      <c r="B461" s="26"/>
      <c r="C461" s="26"/>
      <c r="D461" s="26"/>
      <c r="E461" s="26"/>
      <c r="F461" s="26"/>
      <c r="G461" s="26"/>
      <c r="H461" s="424" t="s">
        <v>213</v>
      </c>
      <c r="I461" s="26"/>
      <c r="J461" s="26"/>
      <c r="K461" s="26"/>
      <c r="L461" s="26"/>
      <c r="M461" s="26"/>
    </row>
    <row r="462" spans="1:13" x14ac:dyDescent="0.4">
      <c r="A462" s="289">
        <v>0.84375</v>
      </c>
      <c r="B462" s="113" t="s">
        <v>6</v>
      </c>
      <c r="C462" s="27"/>
      <c r="D462" s="113">
        <v>0</v>
      </c>
      <c r="E462" s="114" t="s">
        <v>184</v>
      </c>
      <c r="F462" s="115">
        <v>2</v>
      </c>
      <c r="G462" s="27"/>
      <c r="H462" s="115" t="s">
        <v>41</v>
      </c>
      <c r="I462" s="115" t="s">
        <v>175</v>
      </c>
      <c r="J462" s="27"/>
      <c r="K462" s="27"/>
      <c r="L462" s="27"/>
      <c r="M462" s="27"/>
    </row>
    <row r="463" spans="1:13" x14ac:dyDescent="0.4">
      <c r="A463" s="116" t="s">
        <v>1531</v>
      </c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</row>
    <row r="464" spans="1:13" ht="31.5" x14ac:dyDescent="0.5">
      <c r="A464" s="30"/>
      <c r="B464" s="30"/>
      <c r="C464" s="30"/>
      <c r="D464" s="30"/>
      <c r="E464" s="30"/>
      <c r="F464" s="30"/>
      <c r="G464" s="30"/>
      <c r="H464" s="117" t="s">
        <v>206</v>
      </c>
      <c r="I464" s="30"/>
      <c r="J464" s="30"/>
      <c r="K464" s="30"/>
      <c r="L464" s="30"/>
      <c r="M464" s="30"/>
    </row>
    <row r="465" spans="1:13" x14ac:dyDescent="0.4">
      <c r="A465" s="436" t="s">
        <v>1493</v>
      </c>
      <c r="B465" s="437"/>
      <c r="C465" s="437"/>
      <c r="D465" s="437"/>
      <c r="E465" s="437"/>
      <c r="F465" s="437"/>
      <c r="G465" s="437"/>
      <c r="H465" s="437"/>
      <c r="I465" s="437"/>
      <c r="J465" s="437"/>
      <c r="K465" s="437"/>
      <c r="L465" s="437"/>
      <c r="M465" s="437"/>
    </row>
    <row r="466" spans="1:13" x14ac:dyDescent="0.4">
      <c r="A466" s="290">
        <v>0.82291666666666663</v>
      </c>
      <c r="B466" s="118" t="s">
        <v>32</v>
      </c>
      <c r="C466" s="31"/>
      <c r="D466" s="118">
        <v>1</v>
      </c>
      <c r="E466" s="119" t="s">
        <v>184</v>
      </c>
      <c r="F466" s="120">
        <v>0</v>
      </c>
      <c r="G466" s="31"/>
      <c r="H466" s="120" t="s">
        <v>53</v>
      </c>
      <c r="I466" s="120" t="s">
        <v>177</v>
      </c>
      <c r="J466" s="31"/>
      <c r="K466" s="31"/>
      <c r="L466" s="31"/>
      <c r="M466" s="31"/>
    </row>
    <row r="467" spans="1:13" x14ac:dyDescent="0.4">
      <c r="A467" s="121" t="s">
        <v>1531</v>
      </c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</row>
    <row r="468" spans="1:13" ht="31.5" x14ac:dyDescent="0.5">
      <c r="A468" s="34"/>
      <c r="B468" s="34"/>
      <c r="C468" s="34"/>
      <c r="D468" s="34"/>
      <c r="E468" s="34"/>
      <c r="F468" s="34"/>
      <c r="G468" s="34"/>
      <c r="H468" s="122" t="s">
        <v>216</v>
      </c>
      <c r="I468" s="34"/>
      <c r="J468" s="34"/>
      <c r="K468" s="34"/>
      <c r="L468" s="34"/>
      <c r="M468" s="34"/>
    </row>
    <row r="469" spans="1:13" x14ac:dyDescent="0.4">
      <c r="A469" s="438" t="s">
        <v>1486</v>
      </c>
      <c r="B469" s="439"/>
      <c r="C469" s="439"/>
      <c r="D469" s="439"/>
      <c r="E469" s="439"/>
      <c r="F469" s="439"/>
      <c r="G469" s="439"/>
      <c r="H469" s="439"/>
      <c r="I469" s="439"/>
      <c r="J469" s="439"/>
      <c r="K469" s="439"/>
      <c r="L469" s="439"/>
      <c r="M469" s="439"/>
    </row>
    <row r="470" spans="1:13" x14ac:dyDescent="0.4">
      <c r="A470" s="291">
        <v>0.83333333333333337</v>
      </c>
      <c r="B470" s="123" t="s">
        <v>74</v>
      </c>
      <c r="C470" s="35"/>
      <c r="D470" s="123">
        <v>2</v>
      </c>
      <c r="E470" s="124" t="s">
        <v>184</v>
      </c>
      <c r="F470" s="125">
        <v>3</v>
      </c>
      <c r="G470" s="35"/>
      <c r="H470" s="125" t="s">
        <v>818</v>
      </c>
      <c r="I470" s="125" t="s">
        <v>182</v>
      </c>
      <c r="J470" s="35"/>
      <c r="K470" s="35"/>
      <c r="L470" s="35"/>
      <c r="M470" s="35"/>
    </row>
    <row r="471" spans="1:13" x14ac:dyDescent="0.4">
      <c r="A471" s="438" t="s">
        <v>1330</v>
      </c>
      <c r="B471" s="439"/>
      <c r="C471" s="439"/>
      <c r="D471" s="439"/>
      <c r="E471" s="439"/>
      <c r="F471" s="439"/>
      <c r="G471" s="439"/>
      <c r="H471" s="439"/>
      <c r="I471" s="439"/>
      <c r="J471" s="439"/>
      <c r="K471" s="439"/>
      <c r="L471" s="439"/>
      <c r="M471" s="439"/>
    </row>
    <row r="472" spans="1:13" x14ac:dyDescent="0.4">
      <c r="A472" s="291">
        <v>0.52083333333333337</v>
      </c>
      <c r="B472" s="123" t="s">
        <v>10</v>
      </c>
      <c r="C472" s="35"/>
      <c r="D472" s="123">
        <v>0</v>
      </c>
      <c r="E472" s="124" t="s">
        <v>184</v>
      </c>
      <c r="F472" s="125">
        <v>1</v>
      </c>
      <c r="G472" s="35"/>
      <c r="H472" s="125" t="s">
        <v>6</v>
      </c>
      <c r="I472" s="125" t="s">
        <v>176</v>
      </c>
      <c r="J472" s="35"/>
      <c r="K472" s="35"/>
      <c r="L472" s="35"/>
      <c r="M472" s="35"/>
    </row>
    <row r="473" spans="1:13" x14ac:dyDescent="0.4">
      <c r="A473" s="438" t="s">
        <v>1487</v>
      </c>
      <c r="B473" s="439"/>
      <c r="C473" s="439"/>
      <c r="D473" s="439"/>
      <c r="E473" s="439"/>
      <c r="F473" s="439"/>
      <c r="G473" s="439"/>
      <c r="H473" s="439"/>
      <c r="I473" s="439"/>
      <c r="J473" s="439"/>
      <c r="K473" s="439"/>
      <c r="L473" s="439"/>
      <c r="M473" s="439"/>
    </row>
    <row r="474" spans="1:13" x14ac:dyDescent="0.4">
      <c r="A474" s="291">
        <v>0.58333333333333337</v>
      </c>
      <c r="B474" s="123" t="s">
        <v>36</v>
      </c>
      <c r="C474" s="35"/>
      <c r="D474" s="123">
        <v>2</v>
      </c>
      <c r="E474" s="124" t="s">
        <v>184</v>
      </c>
      <c r="F474" s="125">
        <v>1</v>
      </c>
      <c r="G474" s="35"/>
      <c r="H474" s="125" t="s">
        <v>364</v>
      </c>
      <c r="I474" s="125" t="s">
        <v>172</v>
      </c>
      <c r="J474" s="35"/>
      <c r="K474" s="35"/>
      <c r="L474" s="35"/>
      <c r="M474" s="35"/>
    </row>
    <row r="475" spans="1:13" x14ac:dyDescent="0.4">
      <c r="A475" s="291">
        <v>0.6875</v>
      </c>
      <c r="B475" s="123" t="s">
        <v>64</v>
      </c>
      <c r="C475" s="35"/>
      <c r="D475" s="123">
        <v>3</v>
      </c>
      <c r="E475" s="124" t="s">
        <v>184</v>
      </c>
      <c r="F475" s="125">
        <v>1</v>
      </c>
      <c r="G475" s="35"/>
      <c r="H475" s="125" t="s">
        <v>70</v>
      </c>
      <c r="I475" s="125" t="s">
        <v>171</v>
      </c>
      <c r="J475" s="35"/>
      <c r="K475" s="35"/>
      <c r="L475" s="35"/>
      <c r="M475" s="35"/>
    </row>
    <row r="476" spans="1:13" x14ac:dyDescent="0.4">
      <c r="A476" s="126" t="s">
        <v>1531</v>
      </c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</row>
    <row r="477" spans="1:13" ht="31.5" x14ac:dyDescent="0.5">
      <c r="A477" s="36"/>
      <c r="B477" s="36"/>
      <c r="C477" s="36"/>
      <c r="D477" s="36"/>
      <c r="E477" s="36"/>
      <c r="F477" s="36"/>
      <c r="G477" s="36"/>
      <c r="H477" s="483" t="s">
        <v>217</v>
      </c>
      <c r="I477" s="36"/>
      <c r="J477" s="36"/>
      <c r="K477" s="36"/>
      <c r="L477" s="36"/>
      <c r="M477" s="36"/>
    </row>
    <row r="478" spans="1:13" x14ac:dyDescent="0.4">
      <c r="A478" s="484" t="s">
        <v>1331</v>
      </c>
      <c r="B478" s="485"/>
      <c r="C478" s="485"/>
      <c r="D478" s="485"/>
      <c r="E478" s="485"/>
      <c r="F478" s="485"/>
      <c r="G478" s="485"/>
      <c r="H478" s="485"/>
      <c r="I478" s="485"/>
      <c r="J478" s="485"/>
      <c r="K478" s="485"/>
      <c r="L478" s="485"/>
      <c r="M478" s="485"/>
    </row>
    <row r="479" spans="1:13" x14ac:dyDescent="0.4">
      <c r="A479" s="486">
        <v>0.52083333333333337</v>
      </c>
      <c r="B479" s="487" t="s">
        <v>41</v>
      </c>
      <c r="C479" s="37"/>
      <c r="D479" s="487">
        <v>2</v>
      </c>
      <c r="E479" s="488" t="s">
        <v>184</v>
      </c>
      <c r="F479" s="489">
        <v>0</v>
      </c>
      <c r="G479" s="37"/>
      <c r="H479" s="489" t="s">
        <v>67</v>
      </c>
      <c r="I479" s="489" t="s">
        <v>165</v>
      </c>
      <c r="J479" s="37"/>
      <c r="K479" s="37"/>
      <c r="L479" s="37"/>
      <c r="M479" s="37"/>
    </row>
    <row r="480" spans="1:13" x14ac:dyDescent="0.4">
      <c r="A480" s="486">
        <v>0.625</v>
      </c>
      <c r="B480" s="487" t="s">
        <v>16</v>
      </c>
      <c r="C480" s="37"/>
      <c r="D480" s="487">
        <v>0</v>
      </c>
      <c r="E480" s="488" t="s">
        <v>184</v>
      </c>
      <c r="F480" s="489">
        <v>0</v>
      </c>
      <c r="G480" s="37"/>
      <c r="H480" s="489" t="s">
        <v>967</v>
      </c>
      <c r="I480" s="489" t="s">
        <v>875</v>
      </c>
      <c r="J480" s="37"/>
      <c r="K480" s="37"/>
      <c r="L480" s="37"/>
      <c r="M480" s="37"/>
    </row>
    <row r="481" spans="1:13" x14ac:dyDescent="0.4">
      <c r="A481" s="486">
        <v>0.625</v>
      </c>
      <c r="B481" s="487" t="s">
        <v>20</v>
      </c>
      <c r="C481" s="37"/>
      <c r="D481" s="487">
        <v>0</v>
      </c>
      <c r="E481" s="488" t="s">
        <v>184</v>
      </c>
      <c r="F481" s="489">
        <v>2</v>
      </c>
      <c r="G481" s="37"/>
      <c r="H481" s="489" t="s">
        <v>45</v>
      </c>
      <c r="I481" s="489" t="s">
        <v>169</v>
      </c>
      <c r="J481" s="37"/>
      <c r="K481" s="37"/>
      <c r="L481" s="37"/>
      <c r="M481" s="37"/>
    </row>
    <row r="482" spans="1:13" x14ac:dyDescent="0.4">
      <c r="A482" s="486">
        <v>0.625</v>
      </c>
      <c r="B482" s="487" t="s">
        <v>24</v>
      </c>
      <c r="C482" s="37"/>
      <c r="D482" s="487">
        <v>1</v>
      </c>
      <c r="E482" s="488" t="s">
        <v>184</v>
      </c>
      <c r="F482" s="489">
        <v>4</v>
      </c>
      <c r="G482" s="37"/>
      <c r="H482" s="489" t="s">
        <v>364</v>
      </c>
      <c r="I482" s="489" t="s">
        <v>181</v>
      </c>
      <c r="J482" s="37"/>
      <c r="K482" s="37"/>
      <c r="L482" s="37"/>
      <c r="M482" s="37"/>
    </row>
    <row r="483" spans="1:13" x14ac:dyDescent="0.4">
      <c r="A483" s="486">
        <v>0.625</v>
      </c>
      <c r="B483" s="487" t="s">
        <v>818</v>
      </c>
      <c r="C483" s="37"/>
      <c r="D483" s="487">
        <v>1</v>
      </c>
      <c r="E483" s="488" t="s">
        <v>184</v>
      </c>
      <c r="F483" s="489">
        <v>1</v>
      </c>
      <c r="G483" s="37"/>
      <c r="H483" s="489" t="s">
        <v>61</v>
      </c>
      <c r="I483" s="489" t="s">
        <v>820</v>
      </c>
      <c r="J483" s="37"/>
      <c r="K483" s="37"/>
      <c r="L483" s="37"/>
      <c r="M483" s="37"/>
    </row>
    <row r="484" spans="1:13" x14ac:dyDescent="0.4">
      <c r="A484" s="486">
        <v>0.625</v>
      </c>
      <c r="B484" s="487" t="s">
        <v>74</v>
      </c>
      <c r="C484" s="37"/>
      <c r="D484" s="487">
        <v>2</v>
      </c>
      <c r="E484" s="488" t="s">
        <v>184</v>
      </c>
      <c r="F484" s="489">
        <v>1</v>
      </c>
      <c r="G484" s="37"/>
      <c r="H484" s="489" t="s">
        <v>10</v>
      </c>
      <c r="I484" s="489" t="s">
        <v>182</v>
      </c>
      <c r="J484" s="37"/>
      <c r="K484" s="37"/>
      <c r="L484" s="37"/>
      <c r="M484" s="37"/>
    </row>
    <row r="485" spans="1:13" x14ac:dyDescent="0.4">
      <c r="A485" s="486">
        <v>0.72916666666666663</v>
      </c>
      <c r="B485" s="487" t="s">
        <v>49</v>
      </c>
      <c r="C485" s="37"/>
      <c r="D485" s="487">
        <v>1</v>
      </c>
      <c r="E485" s="488" t="s">
        <v>184</v>
      </c>
      <c r="F485" s="489">
        <v>1</v>
      </c>
      <c r="G485" s="37"/>
      <c r="H485" s="489" t="s">
        <v>36</v>
      </c>
      <c r="I485" s="489" t="s">
        <v>174</v>
      </c>
      <c r="J485" s="37"/>
      <c r="K485" s="37"/>
      <c r="L485" s="37"/>
      <c r="M485" s="37"/>
    </row>
    <row r="486" spans="1:13" x14ac:dyDescent="0.4">
      <c r="A486" s="484" t="s">
        <v>1495</v>
      </c>
      <c r="B486" s="485"/>
      <c r="C486" s="485"/>
      <c r="D486" s="485"/>
      <c r="E486" s="485"/>
      <c r="F486" s="485"/>
      <c r="G486" s="485"/>
      <c r="H486" s="485"/>
      <c r="I486" s="485"/>
      <c r="J486" s="485"/>
      <c r="K486" s="485"/>
      <c r="L486" s="485"/>
      <c r="M486" s="485"/>
    </row>
    <row r="487" spans="1:13" x14ac:dyDescent="0.4">
      <c r="A487" s="486">
        <v>0.58333333333333337</v>
      </c>
      <c r="B487" s="487" t="s">
        <v>70</v>
      </c>
      <c r="C487" s="37"/>
      <c r="D487" s="487">
        <v>2</v>
      </c>
      <c r="E487" s="488" t="s">
        <v>184</v>
      </c>
      <c r="F487" s="489">
        <v>1</v>
      </c>
      <c r="G487" s="37"/>
      <c r="H487" s="489" t="s">
        <v>32</v>
      </c>
      <c r="I487" s="489" t="s">
        <v>167</v>
      </c>
      <c r="J487" s="37"/>
      <c r="K487" s="37"/>
      <c r="L487" s="37"/>
      <c r="M487" s="37"/>
    </row>
    <row r="488" spans="1:13" x14ac:dyDescent="0.4">
      <c r="A488" s="486">
        <v>0.6875</v>
      </c>
      <c r="B488" s="487" t="s">
        <v>64</v>
      </c>
      <c r="C488" s="37"/>
      <c r="D488" s="487">
        <v>5</v>
      </c>
      <c r="E488" s="488" t="s">
        <v>184</v>
      </c>
      <c r="F488" s="489">
        <v>1</v>
      </c>
      <c r="G488" s="37"/>
      <c r="H488" s="489" t="s">
        <v>53</v>
      </c>
      <c r="I488" s="489" t="s">
        <v>171</v>
      </c>
      <c r="J488" s="37"/>
      <c r="K488" s="37"/>
      <c r="L488" s="37"/>
      <c r="M488" s="37"/>
    </row>
    <row r="489" spans="1:13" x14ac:dyDescent="0.4">
      <c r="A489" s="484" t="s">
        <v>1496</v>
      </c>
      <c r="B489" s="485"/>
      <c r="C489" s="485"/>
      <c r="D489" s="485"/>
      <c r="E489" s="485"/>
      <c r="F489" s="485"/>
      <c r="G489" s="485"/>
      <c r="H489" s="485"/>
      <c r="I489" s="485"/>
      <c r="J489" s="485"/>
      <c r="K489" s="485"/>
      <c r="L489" s="485"/>
      <c r="M489" s="485"/>
    </row>
    <row r="490" spans="1:13" x14ac:dyDescent="0.4">
      <c r="A490" s="486">
        <v>0.83333333333333337</v>
      </c>
      <c r="B490" s="487" t="s">
        <v>28</v>
      </c>
      <c r="C490" s="37"/>
      <c r="D490" s="487">
        <v>3</v>
      </c>
      <c r="E490" s="488" t="s">
        <v>184</v>
      </c>
      <c r="F490" s="489">
        <v>0</v>
      </c>
      <c r="G490" s="37"/>
      <c r="H490" s="489" t="s">
        <v>6</v>
      </c>
      <c r="I490" s="489" t="s">
        <v>170</v>
      </c>
      <c r="J490" s="37"/>
      <c r="K490" s="37"/>
      <c r="L490" s="37"/>
      <c r="M490" s="37"/>
    </row>
    <row r="491" spans="1:13" x14ac:dyDescent="0.4">
      <c r="A491" s="490" t="s">
        <v>1531</v>
      </c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</row>
    <row r="492" spans="1:13" ht="31.5" x14ac:dyDescent="0.5">
      <c r="A492" s="38"/>
      <c r="B492" s="38"/>
      <c r="C492" s="38"/>
      <c r="D492" s="38"/>
      <c r="E492" s="38"/>
      <c r="F492" s="38"/>
      <c r="G492" s="38"/>
      <c r="H492" s="127" t="s">
        <v>205</v>
      </c>
      <c r="I492" s="38"/>
      <c r="J492" s="38"/>
      <c r="K492" s="38"/>
      <c r="L492" s="38"/>
      <c r="M492" s="38"/>
    </row>
    <row r="493" spans="1:13" x14ac:dyDescent="0.4">
      <c r="A493" s="440" t="s">
        <v>1513</v>
      </c>
      <c r="B493" s="441"/>
      <c r="C493" s="441"/>
      <c r="D493" s="441"/>
      <c r="E493" s="441"/>
      <c r="F493" s="441"/>
      <c r="G493" s="441"/>
      <c r="H493" s="441"/>
      <c r="I493" s="441"/>
      <c r="J493" s="441"/>
      <c r="K493" s="441"/>
      <c r="L493" s="441"/>
      <c r="M493" s="441"/>
    </row>
    <row r="494" spans="1:13" x14ac:dyDescent="0.4">
      <c r="A494" s="292">
        <v>0.8125</v>
      </c>
      <c r="B494" s="128" t="s">
        <v>20</v>
      </c>
      <c r="C494" s="39"/>
      <c r="D494" s="128">
        <v>3</v>
      </c>
      <c r="E494" s="129" t="s">
        <v>184</v>
      </c>
      <c r="F494" s="130">
        <v>2</v>
      </c>
      <c r="G494" s="39"/>
      <c r="H494" s="130" t="s">
        <v>32</v>
      </c>
      <c r="I494" s="130" t="s">
        <v>169</v>
      </c>
      <c r="J494" s="39"/>
      <c r="K494" s="39"/>
      <c r="L494" s="39"/>
      <c r="M494" s="39"/>
    </row>
    <row r="495" spans="1:13" x14ac:dyDescent="0.4">
      <c r="A495" s="131" t="s">
        <v>1531</v>
      </c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</row>
    <row r="496" spans="1:13" ht="31.5" x14ac:dyDescent="0.5">
      <c r="A496" s="40"/>
      <c r="B496" s="40"/>
      <c r="C496" s="40"/>
      <c r="D496" s="40"/>
      <c r="E496" s="40"/>
      <c r="F496" s="40"/>
      <c r="G496" s="40"/>
      <c r="H496" s="132" t="s">
        <v>218</v>
      </c>
      <c r="I496" s="40"/>
      <c r="J496" s="40"/>
      <c r="K496" s="40"/>
      <c r="L496" s="40"/>
      <c r="M496" s="40"/>
    </row>
    <row r="497" spans="1:13" x14ac:dyDescent="0.4">
      <c r="A497" s="442" t="s">
        <v>1497</v>
      </c>
      <c r="B497" s="443"/>
      <c r="C497" s="443"/>
      <c r="D497" s="443"/>
      <c r="E497" s="443"/>
      <c r="F497" s="443"/>
      <c r="G497" s="443"/>
      <c r="H497" s="443"/>
      <c r="I497" s="443"/>
      <c r="J497" s="443"/>
      <c r="K497" s="443"/>
      <c r="L497" s="443"/>
      <c r="M497" s="443"/>
    </row>
    <row r="498" spans="1:13" x14ac:dyDescent="0.4">
      <c r="A498" s="293">
        <v>0.83333333333333337</v>
      </c>
      <c r="B498" s="133" t="s">
        <v>53</v>
      </c>
      <c r="C498" s="41"/>
      <c r="D498" s="133">
        <v>1</v>
      </c>
      <c r="E498" s="134" t="s">
        <v>184</v>
      </c>
      <c r="F498" s="135">
        <v>0</v>
      </c>
      <c r="G498" s="41"/>
      <c r="H498" s="135" t="s">
        <v>74</v>
      </c>
      <c r="I498" s="135" t="s">
        <v>173</v>
      </c>
      <c r="J498" s="41"/>
      <c r="K498" s="41"/>
      <c r="L498" s="41"/>
      <c r="M498" s="41"/>
    </row>
    <row r="499" spans="1:13" x14ac:dyDescent="0.4">
      <c r="A499" s="442" t="s">
        <v>1332</v>
      </c>
      <c r="B499" s="443"/>
      <c r="C499" s="443"/>
      <c r="D499" s="443"/>
      <c r="E499" s="443"/>
      <c r="F499" s="443"/>
      <c r="G499" s="443"/>
      <c r="H499" s="443"/>
      <c r="I499" s="443"/>
      <c r="J499" s="443"/>
      <c r="K499" s="443"/>
      <c r="L499" s="443"/>
      <c r="M499" s="443"/>
    </row>
    <row r="500" spans="1:13" x14ac:dyDescent="0.4">
      <c r="A500" s="293">
        <v>0.52083333333333337</v>
      </c>
      <c r="B500" s="133" t="s">
        <v>32</v>
      </c>
      <c r="C500" s="41"/>
      <c r="D500" s="133">
        <v>1</v>
      </c>
      <c r="E500" s="134" t="s">
        <v>184</v>
      </c>
      <c r="F500" s="135">
        <v>0</v>
      </c>
      <c r="G500" s="41"/>
      <c r="H500" s="135" t="s">
        <v>49</v>
      </c>
      <c r="I500" s="135" t="s">
        <v>177</v>
      </c>
      <c r="J500" s="41"/>
      <c r="K500" s="41"/>
      <c r="L500" s="41"/>
      <c r="M500" s="41"/>
    </row>
    <row r="501" spans="1:13" x14ac:dyDescent="0.4">
      <c r="A501" s="293">
        <v>0.625</v>
      </c>
      <c r="B501" s="133" t="s">
        <v>6</v>
      </c>
      <c r="C501" s="41"/>
      <c r="D501" s="133">
        <v>1</v>
      </c>
      <c r="E501" s="134" t="s">
        <v>184</v>
      </c>
      <c r="F501" s="135">
        <v>2</v>
      </c>
      <c r="G501" s="41"/>
      <c r="H501" s="135" t="s">
        <v>16</v>
      </c>
      <c r="I501" s="135" t="s">
        <v>175</v>
      </c>
      <c r="J501" s="41"/>
      <c r="K501" s="41"/>
      <c r="L501" s="41"/>
      <c r="M501" s="41"/>
    </row>
    <row r="502" spans="1:13" x14ac:dyDescent="0.4">
      <c r="A502" s="293">
        <v>0.625</v>
      </c>
      <c r="B502" s="133" t="s">
        <v>61</v>
      </c>
      <c r="C502" s="41"/>
      <c r="D502" s="133">
        <v>0</v>
      </c>
      <c r="E502" s="134" t="s">
        <v>184</v>
      </c>
      <c r="F502" s="135">
        <v>6</v>
      </c>
      <c r="G502" s="41"/>
      <c r="H502" s="135" t="s">
        <v>24</v>
      </c>
      <c r="I502" s="135" t="s">
        <v>178</v>
      </c>
      <c r="J502" s="41"/>
      <c r="K502" s="41"/>
      <c r="L502" s="41"/>
      <c r="M502" s="41"/>
    </row>
    <row r="503" spans="1:13" x14ac:dyDescent="0.4">
      <c r="A503" s="293">
        <v>0.625</v>
      </c>
      <c r="B503" s="133" t="s">
        <v>67</v>
      </c>
      <c r="C503" s="41"/>
      <c r="D503" s="133">
        <v>0</v>
      </c>
      <c r="E503" s="134" t="s">
        <v>184</v>
      </c>
      <c r="F503" s="135">
        <v>3</v>
      </c>
      <c r="G503" s="41"/>
      <c r="H503" s="135" t="s">
        <v>818</v>
      </c>
      <c r="I503" s="135" t="s">
        <v>871</v>
      </c>
      <c r="J503" s="41"/>
      <c r="K503" s="41"/>
      <c r="L503" s="41"/>
      <c r="M503" s="41"/>
    </row>
    <row r="504" spans="1:13" x14ac:dyDescent="0.4">
      <c r="A504" s="293">
        <v>0.72916666666666663</v>
      </c>
      <c r="B504" s="133" t="s">
        <v>10</v>
      </c>
      <c r="C504" s="41"/>
      <c r="D504" s="133">
        <v>0</v>
      </c>
      <c r="E504" s="134" t="s">
        <v>184</v>
      </c>
      <c r="F504" s="135">
        <v>4</v>
      </c>
      <c r="G504" s="41"/>
      <c r="H504" s="135" t="s">
        <v>64</v>
      </c>
      <c r="I504" s="135" t="s">
        <v>176</v>
      </c>
      <c r="J504" s="41"/>
      <c r="K504" s="41"/>
      <c r="L504" s="41"/>
      <c r="M504" s="41"/>
    </row>
    <row r="505" spans="1:13" x14ac:dyDescent="0.4">
      <c r="A505" s="442" t="s">
        <v>1498</v>
      </c>
      <c r="B505" s="443"/>
      <c r="C505" s="443"/>
      <c r="D505" s="443"/>
      <c r="E505" s="443"/>
      <c r="F505" s="443"/>
      <c r="G505" s="443"/>
      <c r="H505" s="443"/>
      <c r="I505" s="443"/>
      <c r="J505" s="443"/>
      <c r="K505" s="443"/>
      <c r="L505" s="443"/>
      <c r="M505" s="443"/>
    </row>
    <row r="506" spans="1:13" x14ac:dyDescent="0.4">
      <c r="A506" s="293">
        <v>0.58333333333333337</v>
      </c>
      <c r="B506" s="133" t="s">
        <v>364</v>
      </c>
      <c r="C506" s="41"/>
      <c r="D506" s="133">
        <v>2</v>
      </c>
      <c r="E506" s="134" t="s">
        <v>184</v>
      </c>
      <c r="F506" s="135">
        <v>0</v>
      </c>
      <c r="G506" s="41"/>
      <c r="H506" s="135" t="s">
        <v>70</v>
      </c>
      <c r="I506" s="135" t="s">
        <v>867</v>
      </c>
      <c r="J506" s="41"/>
      <c r="K506" s="41"/>
      <c r="L506" s="41"/>
      <c r="M506" s="41"/>
    </row>
    <row r="507" spans="1:13" x14ac:dyDescent="0.4">
      <c r="A507" s="293">
        <v>0.58333333333333337</v>
      </c>
      <c r="B507" s="133" t="s">
        <v>36</v>
      </c>
      <c r="C507" s="41"/>
      <c r="D507" s="133">
        <v>2</v>
      </c>
      <c r="E507" s="134" t="s">
        <v>184</v>
      </c>
      <c r="F507" s="135">
        <v>1</v>
      </c>
      <c r="G507" s="41"/>
      <c r="H507" s="135" t="s">
        <v>28</v>
      </c>
      <c r="I507" s="135" t="s">
        <v>172</v>
      </c>
      <c r="J507" s="41"/>
      <c r="K507" s="41"/>
      <c r="L507" s="41"/>
      <c r="M507" s="41"/>
    </row>
    <row r="508" spans="1:13" x14ac:dyDescent="0.4">
      <c r="A508" s="293">
        <v>0.58333333333333337</v>
      </c>
      <c r="B508" s="133" t="s">
        <v>967</v>
      </c>
      <c r="C508" s="41"/>
      <c r="D508" s="133">
        <v>2</v>
      </c>
      <c r="E508" s="134" t="s">
        <v>184</v>
      </c>
      <c r="F508" s="135">
        <v>0</v>
      </c>
      <c r="G508" s="41"/>
      <c r="H508" s="135" t="s">
        <v>20</v>
      </c>
      <c r="I508" s="135" t="s">
        <v>872</v>
      </c>
      <c r="J508" s="41"/>
      <c r="K508" s="41"/>
      <c r="L508" s="41"/>
      <c r="M508" s="41"/>
    </row>
    <row r="509" spans="1:13" x14ac:dyDescent="0.4">
      <c r="A509" s="293">
        <v>0.6875</v>
      </c>
      <c r="B509" s="133" t="s">
        <v>45</v>
      </c>
      <c r="C509" s="41"/>
      <c r="D509" s="133">
        <v>2</v>
      </c>
      <c r="E509" s="134" t="s">
        <v>184</v>
      </c>
      <c r="F509" s="135">
        <v>2</v>
      </c>
      <c r="G509" s="41"/>
      <c r="H509" s="135" t="s">
        <v>41</v>
      </c>
      <c r="I509" s="135" t="s">
        <v>179</v>
      </c>
      <c r="J509" s="41"/>
      <c r="K509" s="41"/>
      <c r="L509" s="41"/>
      <c r="M509" s="41"/>
    </row>
    <row r="510" spans="1:13" x14ac:dyDescent="0.4">
      <c r="A510" s="136" t="s">
        <v>1531</v>
      </c>
      <c r="B510" s="41"/>
      <c r="C510" s="41"/>
      <c r="D510" s="41"/>
      <c r="E510" s="41"/>
      <c r="F510" s="41"/>
      <c r="G510" s="41"/>
      <c r="H510" s="41"/>
      <c r="I510" s="41"/>
      <c r="J510" s="41"/>
      <c r="K510" s="41"/>
      <c r="L510" s="41"/>
      <c r="M510" s="41"/>
    </row>
    <row r="511" spans="1:13" ht="31.5" x14ac:dyDescent="0.5">
      <c r="A511" s="6"/>
      <c r="B511" s="6"/>
      <c r="C511" s="6"/>
      <c r="D511" s="6"/>
      <c r="E511" s="6"/>
      <c r="F511" s="6"/>
      <c r="G511" s="6"/>
      <c r="H511" s="98" t="s">
        <v>219</v>
      </c>
      <c r="I511" s="6"/>
      <c r="J511" s="6"/>
      <c r="K511" s="6"/>
      <c r="L511" s="6"/>
      <c r="M511" s="6"/>
    </row>
    <row r="512" spans="1:13" x14ac:dyDescent="0.4">
      <c r="A512" s="426" t="s">
        <v>1333</v>
      </c>
      <c r="B512" s="427"/>
      <c r="C512" s="427"/>
      <c r="D512" s="427"/>
      <c r="E512" s="427"/>
      <c r="F512" s="427"/>
      <c r="G512" s="427"/>
      <c r="H512" s="427"/>
      <c r="I512" s="427"/>
      <c r="J512" s="427"/>
      <c r="K512" s="427"/>
      <c r="L512" s="427"/>
      <c r="M512" s="427"/>
    </row>
    <row r="513" spans="1:13" x14ac:dyDescent="0.4">
      <c r="A513" s="286">
        <v>0.52083333333333337</v>
      </c>
      <c r="B513" s="99" t="s">
        <v>64</v>
      </c>
      <c r="C513" s="7"/>
      <c r="D513" s="99">
        <v>0</v>
      </c>
      <c r="E513" s="100" t="s">
        <v>184</v>
      </c>
      <c r="F513" s="101">
        <v>1</v>
      </c>
      <c r="G513" s="7"/>
      <c r="H513" s="101" t="s">
        <v>16</v>
      </c>
      <c r="I513" s="101" t="s">
        <v>171</v>
      </c>
      <c r="J513" s="7"/>
      <c r="K513" s="7"/>
      <c r="L513" s="7"/>
      <c r="M513" s="7"/>
    </row>
    <row r="514" spans="1:13" x14ac:dyDescent="0.4">
      <c r="A514" s="286">
        <v>0.625</v>
      </c>
      <c r="B514" s="99" t="s">
        <v>49</v>
      </c>
      <c r="C514" s="7"/>
      <c r="D514" s="99">
        <v>3</v>
      </c>
      <c r="E514" s="100" t="s">
        <v>184</v>
      </c>
      <c r="F514" s="101">
        <v>2</v>
      </c>
      <c r="G514" s="7"/>
      <c r="H514" s="101" t="s">
        <v>967</v>
      </c>
      <c r="I514" s="101" t="s">
        <v>174</v>
      </c>
      <c r="J514" s="7"/>
      <c r="K514" s="7"/>
      <c r="L514" s="7"/>
      <c r="M514" s="7"/>
    </row>
    <row r="515" spans="1:13" x14ac:dyDescent="0.4">
      <c r="A515" s="286">
        <v>0.625</v>
      </c>
      <c r="B515" s="99" t="s">
        <v>61</v>
      </c>
      <c r="C515" s="7"/>
      <c r="D515" s="99">
        <v>1</v>
      </c>
      <c r="E515" s="100" t="s">
        <v>184</v>
      </c>
      <c r="F515" s="101">
        <v>0</v>
      </c>
      <c r="G515" s="7"/>
      <c r="H515" s="101" t="s">
        <v>6</v>
      </c>
      <c r="I515" s="101" t="s">
        <v>178</v>
      </c>
      <c r="J515" s="7"/>
      <c r="K515" s="7"/>
      <c r="L515" s="7"/>
      <c r="M515" s="7"/>
    </row>
    <row r="516" spans="1:13" x14ac:dyDescent="0.4">
      <c r="A516" s="286">
        <v>0.625</v>
      </c>
      <c r="B516" s="99" t="s">
        <v>67</v>
      </c>
      <c r="C516" s="7"/>
      <c r="D516" s="99">
        <v>1</v>
      </c>
      <c r="E516" s="100" t="s">
        <v>184</v>
      </c>
      <c r="F516" s="101">
        <v>2</v>
      </c>
      <c r="G516" s="7"/>
      <c r="H516" s="101" t="s">
        <v>364</v>
      </c>
      <c r="I516" s="101" t="s">
        <v>871</v>
      </c>
      <c r="J516" s="7"/>
      <c r="K516" s="7"/>
      <c r="L516" s="7"/>
      <c r="M516" s="7"/>
    </row>
    <row r="517" spans="1:13" x14ac:dyDescent="0.4">
      <c r="A517" s="426" t="s">
        <v>1514</v>
      </c>
      <c r="B517" s="427"/>
      <c r="C517" s="427"/>
      <c r="D517" s="427"/>
      <c r="E517" s="427"/>
      <c r="F517" s="427"/>
      <c r="G517" s="427"/>
      <c r="H517" s="427"/>
      <c r="I517" s="427"/>
      <c r="J517" s="427"/>
      <c r="K517" s="427"/>
      <c r="L517" s="427"/>
      <c r="M517" s="427"/>
    </row>
    <row r="518" spans="1:13" x14ac:dyDescent="0.4">
      <c r="A518" s="286">
        <v>0.59375</v>
      </c>
      <c r="B518" s="99" t="s">
        <v>53</v>
      </c>
      <c r="C518" s="7"/>
      <c r="D518" s="99">
        <v>2</v>
      </c>
      <c r="E518" s="100" t="s">
        <v>184</v>
      </c>
      <c r="F518" s="101">
        <v>1</v>
      </c>
      <c r="G518" s="7"/>
      <c r="H518" s="101" t="s">
        <v>36</v>
      </c>
      <c r="I518" s="101" t="s">
        <v>173</v>
      </c>
      <c r="J518" s="7"/>
      <c r="K518" s="7"/>
      <c r="L518" s="7"/>
      <c r="M518" s="7"/>
    </row>
    <row r="519" spans="1:13" x14ac:dyDescent="0.4">
      <c r="A519" s="286">
        <v>0.59375</v>
      </c>
      <c r="B519" s="99" t="s">
        <v>70</v>
      </c>
      <c r="C519" s="7"/>
      <c r="D519" s="99">
        <v>1</v>
      </c>
      <c r="E519" s="100" t="s">
        <v>184</v>
      </c>
      <c r="F519" s="101">
        <v>1</v>
      </c>
      <c r="G519" s="7"/>
      <c r="H519" s="101" t="s">
        <v>20</v>
      </c>
      <c r="I519" s="101" t="s">
        <v>167</v>
      </c>
      <c r="J519" s="7"/>
      <c r="K519" s="7"/>
      <c r="L519" s="7"/>
      <c r="M519" s="7"/>
    </row>
    <row r="520" spans="1:13" x14ac:dyDescent="0.4">
      <c r="A520" s="102" t="s">
        <v>1531</v>
      </c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</row>
    <row r="521" spans="1:13" ht="31.5" x14ac:dyDescent="0.5">
      <c r="A521" s="11"/>
      <c r="B521" s="11"/>
      <c r="C521" s="11"/>
      <c r="D521" s="11"/>
      <c r="E521" s="11"/>
      <c r="F521" s="11"/>
      <c r="G521" s="11"/>
      <c r="H521" s="103" t="s">
        <v>216</v>
      </c>
      <c r="I521" s="11"/>
      <c r="J521" s="11"/>
      <c r="K521" s="11"/>
      <c r="L521" s="11"/>
      <c r="M521" s="11"/>
    </row>
    <row r="522" spans="1:13" x14ac:dyDescent="0.4">
      <c r="A522" s="428" t="s">
        <v>1515</v>
      </c>
      <c r="B522" s="429"/>
      <c r="C522" s="429"/>
      <c r="D522" s="429"/>
      <c r="E522" s="429"/>
      <c r="F522" s="429"/>
      <c r="G522" s="429"/>
      <c r="H522" s="429"/>
      <c r="I522" s="429"/>
      <c r="J522" s="429"/>
      <c r="K522" s="429"/>
      <c r="L522" s="429"/>
      <c r="M522" s="429"/>
    </row>
    <row r="523" spans="1:13" x14ac:dyDescent="0.4">
      <c r="A523" s="287">
        <v>0.83333333333333337</v>
      </c>
      <c r="B523" s="104" t="s">
        <v>41</v>
      </c>
      <c r="C523" s="12"/>
      <c r="D523" s="104">
        <v>4</v>
      </c>
      <c r="E523" s="105" t="s">
        <v>184</v>
      </c>
      <c r="F523" s="106">
        <v>0</v>
      </c>
      <c r="G523" s="12"/>
      <c r="H523" s="106" t="s">
        <v>49</v>
      </c>
      <c r="I523" s="106" t="s">
        <v>165</v>
      </c>
      <c r="J523" s="12"/>
      <c r="K523" s="12"/>
      <c r="L523" s="12"/>
      <c r="M523" s="12"/>
    </row>
    <row r="524" spans="1:13" x14ac:dyDescent="0.4">
      <c r="A524" s="107" t="s">
        <v>1531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</row>
    <row r="525" spans="1:13" ht="31.5" x14ac:dyDescent="0.5">
      <c r="A525" s="13"/>
      <c r="B525" s="13"/>
      <c r="C525" s="13"/>
      <c r="D525" s="13"/>
      <c r="E525" s="13"/>
      <c r="F525" s="13"/>
      <c r="G525" s="13"/>
      <c r="H525" s="108" t="s">
        <v>211</v>
      </c>
      <c r="I525" s="13"/>
      <c r="J525" s="13"/>
      <c r="K525" s="13"/>
      <c r="L525" s="13"/>
      <c r="M525" s="13"/>
    </row>
    <row r="526" spans="1:13" x14ac:dyDescent="0.4">
      <c r="A526" s="430" t="s">
        <v>1516</v>
      </c>
      <c r="B526" s="431"/>
      <c r="C526" s="431"/>
      <c r="D526" s="431"/>
      <c r="E526" s="431"/>
      <c r="F526" s="431"/>
      <c r="G526" s="431"/>
      <c r="H526" s="431"/>
      <c r="I526" s="431"/>
      <c r="J526" s="431"/>
      <c r="K526" s="431"/>
      <c r="L526" s="431"/>
      <c r="M526" s="431"/>
    </row>
    <row r="527" spans="1:13" x14ac:dyDescent="0.4">
      <c r="A527" s="288">
        <v>0.82291666666666663</v>
      </c>
      <c r="B527" s="109" t="s">
        <v>24</v>
      </c>
      <c r="C527" s="14"/>
      <c r="D527" s="109">
        <v>2</v>
      </c>
      <c r="E527" s="110" t="s">
        <v>184</v>
      </c>
      <c r="F527" s="111">
        <v>4</v>
      </c>
      <c r="G527" s="14"/>
      <c r="H527" s="111" t="s">
        <v>6</v>
      </c>
      <c r="I527" s="111" t="s">
        <v>181</v>
      </c>
      <c r="J527" s="14"/>
      <c r="K527" s="14"/>
      <c r="L527" s="14"/>
      <c r="M527" s="14"/>
    </row>
    <row r="528" spans="1:13" x14ac:dyDescent="0.4">
      <c r="A528" s="112" t="s">
        <v>1531</v>
      </c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</row>
    <row r="529" spans="1:13" ht="31.5" x14ac:dyDescent="0.5">
      <c r="A529" s="15"/>
      <c r="B529" s="15"/>
      <c r="C529" s="15"/>
      <c r="D529" s="15"/>
      <c r="E529" s="15"/>
      <c r="F529" s="15"/>
      <c r="G529" s="15"/>
      <c r="H529" s="395" t="s">
        <v>204</v>
      </c>
      <c r="I529" s="15"/>
      <c r="J529" s="15"/>
      <c r="K529" s="15"/>
      <c r="L529" s="15"/>
      <c r="M529" s="15"/>
    </row>
    <row r="530" spans="1:13" x14ac:dyDescent="0.4">
      <c r="A530" s="396">
        <v>0.82291666666666663</v>
      </c>
      <c r="B530" s="397" t="s">
        <v>32</v>
      </c>
      <c r="C530" s="16"/>
      <c r="D530" s="397">
        <v>1</v>
      </c>
      <c r="E530" s="398" t="s">
        <v>184</v>
      </c>
      <c r="F530" s="399">
        <v>1</v>
      </c>
      <c r="G530" s="16"/>
      <c r="H530" s="399" t="s">
        <v>36</v>
      </c>
      <c r="I530" s="399" t="s">
        <v>177</v>
      </c>
      <c r="J530" s="16"/>
      <c r="K530" s="16"/>
      <c r="L530" s="16"/>
      <c r="M530" s="16"/>
    </row>
    <row r="531" spans="1:13" x14ac:dyDescent="0.4">
      <c r="A531" s="400" t="s">
        <v>1531</v>
      </c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</row>
    <row r="532" spans="1:13" ht="31.5" x14ac:dyDescent="0.5">
      <c r="A532" s="26"/>
      <c r="B532" s="26"/>
      <c r="C532" s="26"/>
      <c r="D532" s="26"/>
      <c r="E532" s="26"/>
      <c r="F532" s="26"/>
      <c r="G532" s="26"/>
      <c r="H532" s="424" t="s">
        <v>216</v>
      </c>
      <c r="I532" s="26"/>
      <c r="J532" s="26"/>
      <c r="K532" s="26"/>
      <c r="L532" s="26"/>
      <c r="M532" s="26"/>
    </row>
    <row r="533" spans="1:13" x14ac:dyDescent="0.4">
      <c r="A533" s="289">
        <v>0.82291666666666663</v>
      </c>
      <c r="B533" s="113" t="s">
        <v>53</v>
      </c>
      <c r="C533" s="27"/>
      <c r="D533" s="113">
        <v>1</v>
      </c>
      <c r="E533" s="114" t="s">
        <v>184</v>
      </c>
      <c r="F533" s="115">
        <v>0</v>
      </c>
      <c r="G533" s="27"/>
      <c r="H533" s="115" t="s">
        <v>28</v>
      </c>
      <c r="I533" s="115" t="s">
        <v>173</v>
      </c>
      <c r="J533" s="27"/>
      <c r="K533" s="27"/>
      <c r="L533" s="27"/>
      <c r="M533" s="27"/>
    </row>
    <row r="534" spans="1:13" x14ac:dyDescent="0.4">
      <c r="A534" s="289">
        <v>0.83333333333333337</v>
      </c>
      <c r="B534" s="113" t="s">
        <v>45</v>
      </c>
      <c r="C534" s="27"/>
      <c r="D534" s="113">
        <v>3</v>
      </c>
      <c r="E534" s="114" t="s">
        <v>184</v>
      </c>
      <c r="F534" s="115">
        <v>0</v>
      </c>
      <c r="G534" s="27"/>
      <c r="H534" s="115" t="s">
        <v>16</v>
      </c>
      <c r="I534" s="115" t="s">
        <v>179</v>
      </c>
      <c r="J534" s="27"/>
      <c r="K534" s="27"/>
      <c r="L534" s="27"/>
      <c r="M534" s="27"/>
    </row>
    <row r="535" spans="1:13" x14ac:dyDescent="0.4">
      <c r="A535" s="434" t="s">
        <v>1517</v>
      </c>
      <c r="B535" s="435"/>
      <c r="C535" s="435"/>
      <c r="D535" s="435"/>
      <c r="E535" s="435"/>
      <c r="F535" s="435"/>
      <c r="G535" s="435"/>
      <c r="H535" s="435"/>
      <c r="I535" s="435"/>
      <c r="J535" s="435"/>
      <c r="K535" s="435"/>
      <c r="L535" s="435"/>
      <c r="M535" s="435"/>
    </row>
    <row r="536" spans="1:13" x14ac:dyDescent="0.4">
      <c r="A536" s="289">
        <v>0.82291666666666663</v>
      </c>
      <c r="B536" s="113" t="s">
        <v>20</v>
      </c>
      <c r="C536" s="27"/>
      <c r="D536" s="113">
        <v>2</v>
      </c>
      <c r="E536" s="114" t="s">
        <v>184</v>
      </c>
      <c r="F536" s="115">
        <v>0</v>
      </c>
      <c r="G536" s="27"/>
      <c r="H536" s="115" t="s">
        <v>61</v>
      </c>
      <c r="I536" s="115" t="s">
        <v>169</v>
      </c>
      <c r="J536" s="27"/>
      <c r="K536" s="27"/>
      <c r="L536" s="27"/>
      <c r="M536" s="27"/>
    </row>
    <row r="537" spans="1:13" x14ac:dyDescent="0.4">
      <c r="A537" s="116" t="s">
        <v>1531</v>
      </c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</row>
    <row r="538" spans="1:13" ht="31.5" x14ac:dyDescent="0.5">
      <c r="A538" s="30"/>
      <c r="B538" s="30"/>
      <c r="C538" s="30"/>
      <c r="D538" s="30"/>
      <c r="E538" s="30"/>
      <c r="F538" s="30"/>
      <c r="G538" s="30"/>
      <c r="H538" s="117" t="s">
        <v>220</v>
      </c>
      <c r="I538" s="30"/>
      <c r="J538" s="30"/>
      <c r="K538" s="30"/>
      <c r="L538" s="30"/>
      <c r="M538" s="30"/>
    </row>
    <row r="539" spans="1:13" x14ac:dyDescent="0.4">
      <c r="A539" s="436" t="s">
        <v>1334</v>
      </c>
      <c r="B539" s="437"/>
      <c r="C539" s="437"/>
      <c r="D539" s="437"/>
      <c r="E539" s="437"/>
      <c r="F539" s="437"/>
      <c r="G539" s="437"/>
      <c r="H539" s="437"/>
      <c r="I539" s="437"/>
      <c r="J539" s="437"/>
      <c r="K539" s="437"/>
      <c r="L539" s="437"/>
      <c r="M539" s="437"/>
    </row>
    <row r="540" spans="1:13" x14ac:dyDescent="0.4">
      <c r="A540" s="290">
        <v>0.52083333333333337</v>
      </c>
      <c r="B540" s="118" t="s">
        <v>6</v>
      </c>
      <c r="C540" s="31"/>
      <c r="D540" s="118">
        <v>3</v>
      </c>
      <c r="E540" s="119" t="s">
        <v>184</v>
      </c>
      <c r="F540" s="120">
        <v>1</v>
      </c>
      <c r="G540" s="31"/>
      <c r="H540" s="120" t="s">
        <v>49</v>
      </c>
      <c r="I540" s="120" t="s">
        <v>175</v>
      </c>
      <c r="J540" s="31"/>
      <c r="K540" s="31"/>
      <c r="L540" s="31"/>
      <c r="M540" s="31"/>
    </row>
    <row r="541" spans="1:13" x14ac:dyDescent="0.4">
      <c r="A541" s="290">
        <v>0.625</v>
      </c>
      <c r="B541" s="118" t="s">
        <v>36</v>
      </c>
      <c r="C541" s="31"/>
      <c r="D541" s="118">
        <v>0</v>
      </c>
      <c r="E541" s="119" t="s">
        <v>184</v>
      </c>
      <c r="F541" s="120">
        <v>0</v>
      </c>
      <c r="G541" s="31"/>
      <c r="H541" s="120" t="s">
        <v>10</v>
      </c>
      <c r="I541" s="120" t="s">
        <v>172</v>
      </c>
      <c r="J541" s="31"/>
      <c r="K541" s="31"/>
      <c r="L541" s="31"/>
      <c r="M541" s="31"/>
    </row>
    <row r="542" spans="1:13" x14ac:dyDescent="0.4">
      <c r="A542" s="290">
        <v>0.625</v>
      </c>
      <c r="B542" s="118" t="s">
        <v>45</v>
      </c>
      <c r="C542" s="31"/>
      <c r="D542" s="118">
        <v>5</v>
      </c>
      <c r="E542" s="119" t="s">
        <v>184</v>
      </c>
      <c r="F542" s="120">
        <v>1</v>
      </c>
      <c r="G542" s="31"/>
      <c r="H542" s="120" t="s">
        <v>67</v>
      </c>
      <c r="I542" s="120" t="s">
        <v>179</v>
      </c>
      <c r="J542" s="31"/>
      <c r="K542" s="31"/>
      <c r="L542" s="31"/>
      <c r="M542" s="31"/>
    </row>
    <row r="543" spans="1:13" x14ac:dyDescent="0.4">
      <c r="A543" s="290">
        <v>0.625</v>
      </c>
      <c r="B543" s="118" t="s">
        <v>967</v>
      </c>
      <c r="C543" s="31"/>
      <c r="D543" s="118">
        <v>0</v>
      </c>
      <c r="E543" s="119" t="s">
        <v>184</v>
      </c>
      <c r="F543" s="120">
        <v>3</v>
      </c>
      <c r="G543" s="31"/>
      <c r="H543" s="120" t="s">
        <v>53</v>
      </c>
      <c r="I543" s="120" t="s">
        <v>872</v>
      </c>
      <c r="J543" s="31"/>
      <c r="K543" s="31"/>
      <c r="L543" s="31"/>
      <c r="M543" s="31"/>
    </row>
    <row r="544" spans="1:13" x14ac:dyDescent="0.4">
      <c r="A544" s="290">
        <v>0.72916666666666663</v>
      </c>
      <c r="B544" s="118" t="s">
        <v>364</v>
      </c>
      <c r="C544" s="31"/>
      <c r="D544" s="118">
        <v>0</v>
      </c>
      <c r="E544" s="119" t="s">
        <v>184</v>
      </c>
      <c r="F544" s="120">
        <v>0</v>
      </c>
      <c r="G544" s="31"/>
      <c r="H544" s="120" t="s">
        <v>64</v>
      </c>
      <c r="I544" s="120" t="s">
        <v>867</v>
      </c>
      <c r="J544" s="31"/>
      <c r="K544" s="31"/>
      <c r="L544" s="31"/>
      <c r="M544" s="31"/>
    </row>
    <row r="545" spans="1:13" x14ac:dyDescent="0.4">
      <c r="A545" s="436" t="s">
        <v>1518</v>
      </c>
      <c r="B545" s="437"/>
      <c r="C545" s="437"/>
      <c r="D545" s="437"/>
      <c r="E545" s="437"/>
      <c r="F545" s="437"/>
      <c r="G545" s="437"/>
      <c r="H545" s="437"/>
      <c r="I545" s="437"/>
      <c r="J545" s="437"/>
      <c r="K545" s="437"/>
      <c r="L545" s="437"/>
      <c r="M545" s="437"/>
    </row>
    <row r="546" spans="1:13" x14ac:dyDescent="0.4">
      <c r="A546" s="290">
        <v>0.58333333333333337</v>
      </c>
      <c r="B546" s="118" t="s">
        <v>16</v>
      </c>
      <c r="C546" s="31"/>
      <c r="D546" s="118">
        <v>2</v>
      </c>
      <c r="E546" s="119" t="s">
        <v>184</v>
      </c>
      <c r="F546" s="120">
        <v>2</v>
      </c>
      <c r="G546" s="31"/>
      <c r="H546" s="120" t="s">
        <v>61</v>
      </c>
      <c r="I546" s="120" t="s">
        <v>875</v>
      </c>
      <c r="J546" s="31"/>
      <c r="K546" s="31"/>
      <c r="L546" s="31"/>
      <c r="M546" s="31"/>
    </row>
    <row r="547" spans="1:13" x14ac:dyDescent="0.4">
      <c r="A547" s="290">
        <v>0.58333333333333337</v>
      </c>
      <c r="B547" s="118" t="s">
        <v>20</v>
      </c>
      <c r="C547" s="31"/>
      <c r="D547" s="118">
        <v>1</v>
      </c>
      <c r="E547" s="119" t="s">
        <v>184</v>
      </c>
      <c r="F547" s="120">
        <v>0</v>
      </c>
      <c r="G547" s="31"/>
      <c r="H547" s="120" t="s">
        <v>74</v>
      </c>
      <c r="I547" s="120" t="s">
        <v>169</v>
      </c>
      <c r="J547" s="31"/>
      <c r="K547" s="31"/>
      <c r="L547" s="31"/>
      <c r="M547" s="31"/>
    </row>
    <row r="548" spans="1:13" x14ac:dyDescent="0.4">
      <c r="A548" s="290">
        <v>0.58333333333333337</v>
      </c>
      <c r="B548" s="118" t="s">
        <v>24</v>
      </c>
      <c r="C548" s="31"/>
      <c r="D548" s="118">
        <v>1</v>
      </c>
      <c r="E548" s="119" t="s">
        <v>184</v>
      </c>
      <c r="F548" s="120">
        <v>0</v>
      </c>
      <c r="G548" s="31"/>
      <c r="H548" s="120" t="s">
        <v>70</v>
      </c>
      <c r="I548" s="120" t="s">
        <v>181</v>
      </c>
      <c r="J548" s="31"/>
      <c r="K548" s="31"/>
      <c r="L548" s="31"/>
      <c r="M548" s="31"/>
    </row>
    <row r="549" spans="1:13" x14ac:dyDescent="0.4">
      <c r="A549" s="290">
        <v>0.6875</v>
      </c>
      <c r="B549" s="118" t="s">
        <v>41</v>
      </c>
      <c r="C549" s="31"/>
      <c r="D549" s="118">
        <v>2</v>
      </c>
      <c r="E549" s="119" t="s">
        <v>184</v>
      </c>
      <c r="F549" s="120">
        <v>0</v>
      </c>
      <c r="G549" s="31"/>
      <c r="H549" s="120" t="s">
        <v>32</v>
      </c>
      <c r="I549" s="120" t="s">
        <v>165</v>
      </c>
      <c r="J549" s="31"/>
      <c r="K549" s="31"/>
      <c r="L549" s="31"/>
      <c r="M549" s="31"/>
    </row>
    <row r="550" spans="1:13" x14ac:dyDescent="0.4">
      <c r="A550" s="436" t="s">
        <v>1521</v>
      </c>
      <c r="B550" s="437"/>
      <c r="C550" s="437"/>
      <c r="D550" s="437"/>
      <c r="E550" s="437"/>
      <c r="F550" s="437"/>
      <c r="G550" s="437"/>
      <c r="H550" s="437"/>
      <c r="I550" s="437"/>
      <c r="J550" s="437"/>
      <c r="K550" s="437"/>
      <c r="L550" s="437"/>
      <c r="M550" s="437"/>
    </row>
    <row r="551" spans="1:13" x14ac:dyDescent="0.4">
      <c r="A551" s="290">
        <v>0.83333333333333337</v>
      </c>
      <c r="B551" s="118" t="s">
        <v>28</v>
      </c>
      <c r="C551" s="31"/>
      <c r="D551" s="118">
        <v>0</v>
      </c>
      <c r="E551" s="119" t="s">
        <v>184</v>
      </c>
      <c r="F551" s="120">
        <v>0</v>
      </c>
      <c r="G551" s="31"/>
      <c r="H551" s="120" t="s">
        <v>818</v>
      </c>
      <c r="I551" s="120" t="s">
        <v>170</v>
      </c>
      <c r="J551" s="31"/>
      <c r="K551" s="31"/>
      <c r="L551" s="31"/>
      <c r="M551" s="31"/>
    </row>
    <row r="552" spans="1:13" x14ac:dyDescent="0.4">
      <c r="A552" s="121" t="s">
        <v>1531</v>
      </c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</row>
    <row r="553" spans="1:13" ht="31.5" x14ac:dyDescent="0.5">
      <c r="A553" s="34"/>
      <c r="B553" s="34"/>
      <c r="C553" s="34"/>
      <c r="D553" s="34"/>
      <c r="E553" s="34"/>
      <c r="F553" s="34"/>
      <c r="G553" s="34"/>
      <c r="H553" s="122" t="s">
        <v>223</v>
      </c>
      <c r="I553" s="34"/>
      <c r="J553" s="34"/>
      <c r="K553" s="34"/>
      <c r="L553" s="34"/>
      <c r="M553" s="34"/>
    </row>
    <row r="554" spans="1:13" x14ac:dyDescent="0.4">
      <c r="A554" s="438" t="s">
        <v>1528</v>
      </c>
      <c r="B554" s="439"/>
      <c r="C554" s="439"/>
      <c r="D554" s="439"/>
      <c r="E554" s="439"/>
      <c r="F554" s="439"/>
      <c r="G554" s="439"/>
      <c r="H554" s="439"/>
      <c r="I554" s="439"/>
      <c r="J554" s="439"/>
      <c r="K554" s="439"/>
      <c r="L554" s="439"/>
      <c r="M554" s="439"/>
    </row>
    <row r="555" spans="1:13" x14ac:dyDescent="0.4">
      <c r="A555" s="291">
        <v>0.82291666666666663</v>
      </c>
      <c r="B555" s="123" t="s">
        <v>49</v>
      </c>
      <c r="C555" s="35"/>
      <c r="D555" s="123">
        <v>1</v>
      </c>
      <c r="E555" s="124" t="s">
        <v>184</v>
      </c>
      <c r="F555" s="125">
        <v>1</v>
      </c>
      <c r="G555" s="35"/>
      <c r="H555" s="125" t="s">
        <v>24</v>
      </c>
      <c r="I555" s="125" t="s">
        <v>174</v>
      </c>
      <c r="J555" s="35"/>
      <c r="K555" s="35"/>
      <c r="L555" s="35"/>
      <c r="M555" s="35"/>
    </row>
    <row r="556" spans="1:13" x14ac:dyDescent="0.4">
      <c r="A556" s="126" t="s">
        <v>1531</v>
      </c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</row>
    <row r="557" spans="1:13" ht="31.5" x14ac:dyDescent="0.5">
      <c r="A557" s="36"/>
      <c r="B557" s="36"/>
      <c r="C557" s="36"/>
      <c r="D557" s="36"/>
      <c r="E557" s="36"/>
      <c r="F557" s="36"/>
      <c r="G557" s="36"/>
      <c r="H557" s="483" t="s">
        <v>221</v>
      </c>
      <c r="I557" s="36"/>
      <c r="J557" s="36"/>
      <c r="K557" s="36"/>
      <c r="L557" s="36"/>
      <c r="M557" s="36"/>
    </row>
    <row r="558" spans="1:13" x14ac:dyDescent="0.4">
      <c r="A558" s="484" t="s">
        <v>1335</v>
      </c>
      <c r="B558" s="485"/>
      <c r="C558" s="485"/>
      <c r="D558" s="485"/>
      <c r="E558" s="485"/>
      <c r="F558" s="485"/>
      <c r="G558" s="485"/>
      <c r="H558" s="485"/>
      <c r="I558" s="485"/>
      <c r="J558" s="485"/>
      <c r="K558" s="485"/>
      <c r="L558" s="485"/>
      <c r="M558" s="485"/>
    </row>
    <row r="559" spans="1:13" x14ac:dyDescent="0.4">
      <c r="A559" s="486">
        <v>0.52083333333333337</v>
      </c>
      <c r="B559" s="487" t="s">
        <v>53</v>
      </c>
      <c r="C559" s="37"/>
      <c r="D559" s="487">
        <v>0</v>
      </c>
      <c r="E559" s="488" t="s">
        <v>184</v>
      </c>
      <c r="F559" s="489">
        <v>1</v>
      </c>
      <c r="G559" s="37"/>
      <c r="H559" s="489" t="s">
        <v>41</v>
      </c>
      <c r="I559" s="489" t="s">
        <v>173</v>
      </c>
      <c r="J559" s="37"/>
      <c r="K559" s="37"/>
      <c r="L559" s="37"/>
      <c r="M559" s="37"/>
    </row>
    <row r="560" spans="1:13" x14ac:dyDescent="0.4">
      <c r="A560" s="486">
        <v>0.625</v>
      </c>
      <c r="B560" s="487" t="s">
        <v>10</v>
      </c>
      <c r="C560" s="37"/>
      <c r="D560" s="487">
        <v>2</v>
      </c>
      <c r="E560" s="488" t="s">
        <v>184</v>
      </c>
      <c r="F560" s="489">
        <v>0</v>
      </c>
      <c r="G560" s="37"/>
      <c r="H560" s="489" t="s">
        <v>967</v>
      </c>
      <c r="I560" s="489" t="s">
        <v>176</v>
      </c>
      <c r="J560" s="37"/>
      <c r="K560" s="37"/>
      <c r="L560" s="37"/>
      <c r="M560" s="37"/>
    </row>
    <row r="561" spans="1:13" x14ac:dyDescent="0.4">
      <c r="A561" s="486">
        <v>0.625</v>
      </c>
      <c r="B561" s="487" t="s">
        <v>61</v>
      </c>
      <c r="C561" s="37"/>
      <c r="D561" s="487">
        <v>1</v>
      </c>
      <c r="E561" s="488" t="s">
        <v>184</v>
      </c>
      <c r="F561" s="489">
        <v>2</v>
      </c>
      <c r="G561" s="37"/>
      <c r="H561" s="489" t="s">
        <v>28</v>
      </c>
      <c r="I561" s="489" t="s">
        <v>178</v>
      </c>
      <c r="J561" s="37"/>
      <c r="K561" s="37"/>
      <c r="L561" s="37"/>
      <c r="M561" s="37"/>
    </row>
    <row r="562" spans="1:13" x14ac:dyDescent="0.4">
      <c r="A562" s="486">
        <v>0.625</v>
      </c>
      <c r="B562" s="487" t="s">
        <v>67</v>
      </c>
      <c r="C562" s="37"/>
      <c r="D562" s="487">
        <v>1</v>
      </c>
      <c r="E562" s="488" t="s">
        <v>184</v>
      </c>
      <c r="F562" s="489">
        <v>2</v>
      </c>
      <c r="G562" s="37"/>
      <c r="H562" s="489" t="s">
        <v>20</v>
      </c>
      <c r="I562" s="489" t="s">
        <v>871</v>
      </c>
      <c r="J562" s="37"/>
      <c r="K562" s="37"/>
      <c r="L562" s="37"/>
      <c r="M562" s="37"/>
    </row>
    <row r="563" spans="1:13" x14ac:dyDescent="0.4">
      <c r="A563" s="486">
        <v>0.625</v>
      </c>
      <c r="B563" s="487" t="s">
        <v>74</v>
      </c>
      <c r="C563" s="37"/>
      <c r="D563" s="487">
        <v>0</v>
      </c>
      <c r="E563" s="488" t="s">
        <v>184</v>
      </c>
      <c r="F563" s="489">
        <v>3</v>
      </c>
      <c r="G563" s="37"/>
      <c r="H563" s="489" t="s">
        <v>16</v>
      </c>
      <c r="I563" s="489" t="s">
        <v>182</v>
      </c>
      <c r="J563" s="37"/>
      <c r="K563" s="37"/>
      <c r="L563" s="37"/>
      <c r="M563" s="37"/>
    </row>
    <row r="564" spans="1:13" x14ac:dyDescent="0.4">
      <c r="A564" s="486">
        <v>0.72916666666666663</v>
      </c>
      <c r="B564" s="487" t="s">
        <v>818</v>
      </c>
      <c r="C564" s="37"/>
      <c r="D564" s="487">
        <v>0</v>
      </c>
      <c r="E564" s="488" t="s">
        <v>184</v>
      </c>
      <c r="F564" s="489">
        <v>4</v>
      </c>
      <c r="G564" s="37"/>
      <c r="H564" s="489" t="s">
        <v>45</v>
      </c>
      <c r="I564" s="489" t="s">
        <v>820</v>
      </c>
      <c r="J564" s="37"/>
      <c r="K564" s="37"/>
      <c r="L564" s="37"/>
      <c r="M564" s="37"/>
    </row>
    <row r="565" spans="1:13" x14ac:dyDescent="0.4">
      <c r="A565" s="484" t="s">
        <v>1519</v>
      </c>
      <c r="B565" s="485"/>
      <c r="C565" s="485"/>
      <c r="D565" s="485"/>
      <c r="E565" s="485"/>
      <c r="F565" s="485"/>
      <c r="G565" s="485"/>
      <c r="H565" s="485"/>
      <c r="I565" s="485"/>
      <c r="J565" s="485"/>
      <c r="K565" s="485"/>
      <c r="L565" s="485"/>
      <c r="M565" s="485"/>
    </row>
    <row r="566" spans="1:13" x14ac:dyDescent="0.4">
      <c r="A566" s="486">
        <v>0.58333333333333337</v>
      </c>
      <c r="B566" s="487" t="s">
        <v>32</v>
      </c>
      <c r="C566" s="37"/>
      <c r="D566" s="487">
        <v>1</v>
      </c>
      <c r="E566" s="488" t="s">
        <v>184</v>
      </c>
      <c r="F566" s="489">
        <v>0</v>
      </c>
      <c r="G566" s="37"/>
      <c r="H566" s="489" t="s">
        <v>24</v>
      </c>
      <c r="I566" s="489" t="s">
        <v>177</v>
      </c>
      <c r="J566" s="37"/>
      <c r="K566" s="37"/>
      <c r="L566" s="37"/>
      <c r="M566" s="37"/>
    </row>
    <row r="567" spans="1:13" x14ac:dyDescent="0.4">
      <c r="A567" s="486">
        <v>0.58333333333333337</v>
      </c>
      <c r="B567" s="487" t="s">
        <v>64</v>
      </c>
      <c r="C567" s="37"/>
      <c r="D567" s="487">
        <v>3</v>
      </c>
      <c r="E567" s="488" t="s">
        <v>184</v>
      </c>
      <c r="F567" s="489">
        <v>1</v>
      </c>
      <c r="G567" s="37"/>
      <c r="H567" s="489" t="s">
        <v>36</v>
      </c>
      <c r="I567" s="489" t="s">
        <v>171</v>
      </c>
      <c r="J567" s="37"/>
      <c r="K567" s="37"/>
      <c r="L567" s="37"/>
      <c r="M567" s="37"/>
    </row>
    <row r="568" spans="1:13" x14ac:dyDescent="0.4">
      <c r="A568" s="486">
        <v>0.6875</v>
      </c>
      <c r="B568" s="487" t="s">
        <v>70</v>
      </c>
      <c r="C568" s="37"/>
      <c r="D568" s="487">
        <v>1</v>
      </c>
      <c r="E568" s="488" t="s">
        <v>184</v>
      </c>
      <c r="F568" s="489">
        <v>2</v>
      </c>
      <c r="G568" s="37"/>
      <c r="H568" s="489" t="s">
        <v>6</v>
      </c>
      <c r="I568" s="489" t="s">
        <v>167</v>
      </c>
      <c r="J568" s="37"/>
      <c r="K568" s="37"/>
      <c r="L568" s="37"/>
      <c r="M568" s="37"/>
    </row>
    <row r="569" spans="1:13" x14ac:dyDescent="0.4">
      <c r="A569" s="484" t="s">
        <v>1520</v>
      </c>
      <c r="B569" s="485"/>
      <c r="C569" s="485"/>
      <c r="D569" s="485"/>
      <c r="E569" s="485"/>
      <c r="F569" s="485"/>
      <c r="G569" s="485"/>
      <c r="H569" s="485"/>
      <c r="I569" s="485"/>
      <c r="J569" s="485"/>
      <c r="K569" s="485"/>
      <c r="L569" s="485"/>
      <c r="M569" s="485"/>
    </row>
    <row r="570" spans="1:13" x14ac:dyDescent="0.4">
      <c r="A570" s="486">
        <v>0.83333333333333337</v>
      </c>
      <c r="B570" s="487" t="s">
        <v>49</v>
      </c>
      <c r="C570" s="37"/>
      <c r="D570" s="487">
        <v>3</v>
      </c>
      <c r="E570" s="488" t="s">
        <v>184</v>
      </c>
      <c r="F570" s="489">
        <v>0</v>
      </c>
      <c r="G570" s="37"/>
      <c r="H570" s="489" t="s">
        <v>364</v>
      </c>
      <c r="I570" s="489" t="s">
        <v>174</v>
      </c>
      <c r="J570" s="37"/>
      <c r="K570" s="37"/>
      <c r="L570" s="37"/>
      <c r="M570" s="37"/>
    </row>
    <row r="571" spans="1:13" x14ac:dyDescent="0.4">
      <c r="A571" s="490" t="s">
        <v>1531</v>
      </c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</row>
    <row r="572" spans="1:13" ht="31.5" x14ac:dyDescent="0.5">
      <c r="A572" s="38"/>
      <c r="B572" s="38"/>
      <c r="C572" s="38"/>
      <c r="D572" s="38"/>
      <c r="E572" s="38"/>
      <c r="F572" s="38"/>
      <c r="G572" s="38"/>
      <c r="H572" s="127" t="s">
        <v>222</v>
      </c>
      <c r="I572" s="38"/>
      <c r="J572" s="38"/>
      <c r="K572" s="38"/>
      <c r="L572" s="38"/>
      <c r="M572" s="38"/>
    </row>
    <row r="573" spans="1:13" x14ac:dyDescent="0.4">
      <c r="A573" s="440" t="s">
        <v>1336</v>
      </c>
      <c r="B573" s="441"/>
      <c r="C573" s="441"/>
      <c r="D573" s="441"/>
      <c r="E573" s="441"/>
      <c r="F573" s="441"/>
      <c r="G573" s="441"/>
      <c r="H573" s="441"/>
      <c r="I573" s="441"/>
      <c r="J573" s="441"/>
      <c r="K573" s="441"/>
      <c r="L573" s="441"/>
      <c r="M573" s="441"/>
    </row>
    <row r="574" spans="1:13" x14ac:dyDescent="0.4">
      <c r="A574" s="292">
        <v>0.625</v>
      </c>
      <c r="B574" s="128" t="s">
        <v>364</v>
      </c>
      <c r="C574" s="39"/>
      <c r="D574" s="128">
        <v>3</v>
      </c>
      <c r="E574" s="129" t="s">
        <v>184</v>
      </c>
      <c r="F574" s="130">
        <v>0</v>
      </c>
      <c r="G574" s="39"/>
      <c r="H574" s="130" t="s">
        <v>61</v>
      </c>
      <c r="I574" s="130" t="s">
        <v>867</v>
      </c>
      <c r="J574" s="39"/>
      <c r="K574" s="39"/>
      <c r="L574" s="39"/>
      <c r="M574" s="39"/>
    </row>
    <row r="575" spans="1:13" x14ac:dyDescent="0.4">
      <c r="A575" s="292">
        <v>0.625</v>
      </c>
      <c r="B575" s="128" t="s">
        <v>20</v>
      </c>
      <c r="C575" s="39"/>
      <c r="D575" s="128">
        <v>1</v>
      </c>
      <c r="E575" s="129" t="s">
        <v>184</v>
      </c>
      <c r="F575" s="130">
        <v>3</v>
      </c>
      <c r="G575" s="39"/>
      <c r="H575" s="130" t="s">
        <v>10</v>
      </c>
      <c r="I575" s="130" t="s">
        <v>169</v>
      </c>
      <c r="J575" s="39"/>
      <c r="K575" s="39"/>
      <c r="L575" s="39"/>
      <c r="M575" s="39"/>
    </row>
    <row r="576" spans="1:13" x14ac:dyDescent="0.4">
      <c r="A576" s="292">
        <v>0.625</v>
      </c>
      <c r="B576" s="128" t="s">
        <v>24</v>
      </c>
      <c r="C576" s="39"/>
      <c r="D576" s="128">
        <v>2</v>
      </c>
      <c r="E576" s="129" t="s">
        <v>184</v>
      </c>
      <c r="F576" s="130">
        <v>2</v>
      </c>
      <c r="G576" s="39"/>
      <c r="H576" s="130" t="s">
        <v>74</v>
      </c>
      <c r="I576" s="130" t="s">
        <v>181</v>
      </c>
      <c r="J576" s="39"/>
      <c r="K576" s="39"/>
      <c r="L576" s="39"/>
      <c r="M576" s="39"/>
    </row>
    <row r="577" spans="1:13" x14ac:dyDescent="0.4">
      <c r="A577" s="292">
        <v>0.625</v>
      </c>
      <c r="B577" s="128" t="s">
        <v>28</v>
      </c>
      <c r="C577" s="39"/>
      <c r="D577" s="128">
        <v>1</v>
      </c>
      <c r="E577" s="129" t="s">
        <v>184</v>
      </c>
      <c r="F577" s="130">
        <v>0</v>
      </c>
      <c r="G577" s="39"/>
      <c r="H577" s="130" t="s">
        <v>67</v>
      </c>
      <c r="I577" s="130" t="s">
        <v>170</v>
      </c>
      <c r="J577" s="39"/>
      <c r="K577" s="39"/>
      <c r="L577" s="39"/>
      <c r="M577" s="39"/>
    </row>
    <row r="578" spans="1:13" x14ac:dyDescent="0.4">
      <c r="A578" s="292">
        <v>0.72916666666666663</v>
      </c>
      <c r="B578" s="128" t="s">
        <v>16</v>
      </c>
      <c r="C578" s="39"/>
      <c r="D578" s="128">
        <v>4</v>
      </c>
      <c r="E578" s="129" t="s">
        <v>184</v>
      </c>
      <c r="F578" s="130">
        <v>0</v>
      </c>
      <c r="G578" s="39"/>
      <c r="H578" s="130" t="s">
        <v>49</v>
      </c>
      <c r="I578" s="130" t="s">
        <v>875</v>
      </c>
      <c r="J578" s="39"/>
      <c r="K578" s="39"/>
      <c r="L578" s="39"/>
      <c r="M578" s="39"/>
    </row>
    <row r="579" spans="1:13" x14ac:dyDescent="0.4">
      <c r="A579" s="292">
        <v>0.82291666666666663</v>
      </c>
      <c r="B579" s="128" t="s">
        <v>41</v>
      </c>
      <c r="C579" s="39"/>
      <c r="D579" s="128">
        <v>1</v>
      </c>
      <c r="E579" s="129" t="s">
        <v>184</v>
      </c>
      <c r="F579" s="130">
        <v>1</v>
      </c>
      <c r="G579" s="39"/>
      <c r="H579" s="130" t="s">
        <v>64</v>
      </c>
      <c r="I579" s="130" t="s">
        <v>165</v>
      </c>
      <c r="J579" s="39"/>
      <c r="K579" s="39"/>
      <c r="L579" s="39"/>
      <c r="M579" s="39"/>
    </row>
    <row r="580" spans="1:13" x14ac:dyDescent="0.4">
      <c r="A580" s="440" t="s">
        <v>1522</v>
      </c>
      <c r="B580" s="441"/>
      <c r="C580" s="441"/>
      <c r="D580" s="441"/>
      <c r="E580" s="441"/>
      <c r="F580" s="441"/>
      <c r="G580" s="441"/>
      <c r="H580" s="441"/>
      <c r="I580" s="441"/>
      <c r="J580" s="441"/>
      <c r="K580" s="441"/>
      <c r="L580" s="441"/>
      <c r="M580" s="441"/>
    </row>
    <row r="581" spans="1:13" x14ac:dyDescent="0.4">
      <c r="A581" s="292">
        <v>0.58333333333333337</v>
      </c>
      <c r="B581" s="128" t="s">
        <v>6</v>
      </c>
      <c r="C581" s="39"/>
      <c r="D581" s="128">
        <v>2</v>
      </c>
      <c r="E581" s="129" t="s">
        <v>184</v>
      </c>
      <c r="F581" s="130">
        <v>1</v>
      </c>
      <c r="G581" s="39"/>
      <c r="H581" s="130" t="s">
        <v>818</v>
      </c>
      <c r="I581" s="130" t="s">
        <v>175</v>
      </c>
      <c r="J581" s="39"/>
      <c r="K581" s="39"/>
      <c r="L581" s="39"/>
      <c r="M581" s="39"/>
    </row>
    <row r="582" spans="1:13" x14ac:dyDescent="0.4">
      <c r="A582" s="292">
        <v>0.58333333333333337</v>
      </c>
      <c r="B582" s="128" t="s">
        <v>36</v>
      </c>
      <c r="C582" s="39"/>
      <c r="D582" s="128">
        <v>1</v>
      </c>
      <c r="E582" s="129" t="s">
        <v>184</v>
      </c>
      <c r="F582" s="130">
        <v>2</v>
      </c>
      <c r="G582" s="39"/>
      <c r="H582" s="130" t="s">
        <v>32</v>
      </c>
      <c r="I582" s="130" t="s">
        <v>172</v>
      </c>
      <c r="J582" s="39"/>
      <c r="K582" s="39"/>
      <c r="L582" s="39"/>
      <c r="M582" s="39"/>
    </row>
    <row r="583" spans="1:13" x14ac:dyDescent="0.4">
      <c r="A583" s="292">
        <v>0.58333333333333337</v>
      </c>
      <c r="B583" s="128" t="s">
        <v>967</v>
      </c>
      <c r="C583" s="39"/>
      <c r="D583" s="128">
        <v>0</v>
      </c>
      <c r="E583" s="129" t="s">
        <v>184</v>
      </c>
      <c r="F583" s="130">
        <v>4</v>
      </c>
      <c r="G583" s="39"/>
      <c r="H583" s="130" t="s">
        <v>70</v>
      </c>
      <c r="I583" s="130" t="s">
        <v>872</v>
      </c>
      <c r="J583" s="39"/>
      <c r="K583" s="39"/>
      <c r="L583" s="39"/>
      <c r="M583" s="39"/>
    </row>
    <row r="584" spans="1:13" x14ac:dyDescent="0.4">
      <c r="A584" s="292">
        <v>0.6875</v>
      </c>
      <c r="B584" s="128" t="s">
        <v>45</v>
      </c>
      <c r="C584" s="39"/>
      <c r="D584" s="128">
        <v>5</v>
      </c>
      <c r="E584" s="129" t="s">
        <v>184</v>
      </c>
      <c r="F584" s="130">
        <v>0</v>
      </c>
      <c r="G584" s="39"/>
      <c r="H584" s="130" t="s">
        <v>53</v>
      </c>
      <c r="I584" s="130" t="s">
        <v>179</v>
      </c>
      <c r="J584" s="39"/>
      <c r="K584" s="39"/>
      <c r="L584" s="39"/>
      <c r="M584" s="39"/>
    </row>
    <row r="585" spans="1:13" x14ac:dyDescent="0.4">
      <c r="A585" s="131" t="s">
        <v>1531</v>
      </c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</row>
    <row r="586" spans="1:13" ht="31.5" x14ac:dyDescent="0.5">
      <c r="A586" s="40"/>
      <c r="B586" s="40"/>
      <c r="C586" s="40"/>
      <c r="D586" s="40"/>
      <c r="E586" s="40"/>
      <c r="F586" s="40"/>
      <c r="G586" s="40"/>
      <c r="H586" s="132" t="s">
        <v>219</v>
      </c>
      <c r="I586" s="40"/>
      <c r="J586" s="40"/>
      <c r="K586" s="40"/>
      <c r="L586" s="40"/>
      <c r="M586" s="40"/>
    </row>
    <row r="587" spans="1:13" x14ac:dyDescent="0.4">
      <c r="A587" s="442" t="s">
        <v>1523</v>
      </c>
      <c r="B587" s="443"/>
      <c r="C587" s="443"/>
      <c r="D587" s="443"/>
      <c r="E587" s="443"/>
      <c r="F587" s="443"/>
      <c r="G587" s="443"/>
      <c r="H587" s="443"/>
      <c r="I587" s="443"/>
      <c r="J587" s="443"/>
      <c r="K587" s="443"/>
      <c r="L587" s="443"/>
      <c r="M587" s="443"/>
    </row>
    <row r="588" spans="1:13" x14ac:dyDescent="0.4">
      <c r="A588" s="293">
        <v>0.83333333333333337</v>
      </c>
      <c r="B588" s="133" t="s">
        <v>10</v>
      </c>
      <c r="C588" s="41"/>
      <c r="D588" s="133">
        <v>1</v>
      </c>
      <c r="E588" s="134" t="s">
        <v>184</v>
      </c>
      <c r="F588" s="135">
        <v>2</v>
      </c>
      <c r="G588" s="41"/>
      <c r="H588" s="135" t="s">
        <v>41</v>
      </c>
      <c r="I588" s="135" t="s">
        <v>176</v>
      </c>
      <c r="J588" s="41"/>
      <c r="K588" s="41"/>
      <c r="L588" s="41"/>
      <c r="M588" s="41"/>
    </row>
    <row r="589" spans="1:13" x14ac:dyDescent="0.4">
      <c r="A589" s="442" t="s">
        <v>1524</v>
      </c>
      <c r="B589" s="443"/>
      <c r="C589" s="443"/>
      <c r="D589" s="443"/>
      <c r="E589" s="443"/>
      <c r="F589" s="443"/>
      <c r="G589" s="443"/>
      <c r="H589" s="443"/>
      <c r="I589" s="443"/>
      <c r="J589" s="443"/>
      <c r="K589" s="443"/>
      <c r="L589" s="443"/>
      <c r="M589" s="443"/>
    </row>
    <row r="590" spans="1:13" x14ac:dyDescent="0.4">
      <c r="A590" s="293">
        <v>0.8125</v>
      </c>
      <c r="B590" s="133" t="s">
        <v>818</v>
      </c>
      <c r="C590" s="41"/>
      <c r="D590" s="133">
        <v>0</v>
      </c>
      <c r="E590" s="134" t="s">
        <v>184</v>
      </c>
      <c r="F590" s="135">
        <v>3</v>
      </c>
      <c r="G590" s="41"/>
      <c r="H590" s="135" t="s">
        <v>24</v>
      </c>
      <c r="I590" s="135" t="s">
        <v>820</v>
      </c>
      <c r="J590" s="41"/>
      <c r="K590" s="41"/>
      <c r="L590" s="41"/>
      <c r="M590" s="41"/>
    </row>
    <row r="591" spans="1:13" x14ac:dyDescent="0.4">
      <c r="A591" s="136" t="s">
        <v>1531</v>
      </c>
      <c r="B591" s="41"/>
      <c r="C591" s="41"/>
      <c r="D591" s="41"/>
      <c r="E591" s="41"/>
      <c r="F591" s="41"/>
      <c r="G591" s="41"/>
      <c r="H591" s="41"/>
      <c r="I591" s="41"/>
      <c r="J591" s="41"/>
      <c r="K591" s="41"/>
      <c r="L591" s="41"/>
      <c r="M591" s="41"/>
    </row>
    <row r="592" spans="1:13" ht="31.5" x14ac:dyDescent="0.5">
      <c r="A592" s="6"/>
      <c r="B592" s="6"/>
      <c r="C592" s="6"/>
      <c r="D592" s="6"/>
      <c r="E592" s="6"/>
      <c r="F592" s="6"/>
      <c r="G592" s="6"/>
      <c r="H592" s="98" t="s">
        <v>207</v>
      </c>
      <c r="I592" s="6"/>
      <c r="J592" s="6"/>
      <c r="K592" s="6"/>
      <c r="L592" s="6"/>
      <c r="M592" s="6"/>
    </row>
    <row r="593" spans="1:13" x14ac:dyDescent="0.4">
      <c r="A593" s="286">
        <v>0.82291666666666663</v>
      </c>
      <c r="B593" s="99" t="s">
        <v>36</v>
      </c>
      <c r="C593" s="7"/>
      <c r="D593" s="99">
        <v>3</v>
      </c>
      <c r="E593" s="100" t="s">
        <v>184</v>
      </c>
      <c r="F593" s="101">
        <v>0</v>
      </c>
      <c r="G593" s="7"/>
      <c r="H593" s="101" t="s">
        <v>967</v>
      </c>
      <c r="I593" s="101" t="s">
        <v>172</v>
      </c>
      <c r="J593" s="7"/>
      <c r="K593" s="7"/>
      <c r="L593" s="7"/>
      <c r="M593" s="7"/>
    </row>
    <row r="594" spans="1:13" x14ac:dyDescent="0.4">
      <c r="A594" s="102" t="s">
        <v>1531</v>
      </c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</row>
    <row r="595" spans="1:13" ht="31.5" x14ac:dyDescent="0.5">
      <c r="A595" s="11"/>
      <c r="B595" s="11"/>
      <c r="C595" s="11"/>
      <c r="D595" s="11"/>
      <c r="E595" s="11"/>
      <c r="F595" s="11"/>
      <c r="G595" s="11"/>
      <c r="H595" s="103" t="s">
        <v>216</v>
      </c>
      <c r="I595" s="11"/>
      <c r="J595" s="11"/>
      <c r="K595" s="11"/>
      <c r="L595" s="11"/>
      <c r="M595" s="11"/>
    </row>
    <row r="596" spans="1:13" x14ac:dyDescent="0.4">
      <c r="A596" s="287">
        <v>0.82291666666666663</v>
      </c>
      <c r="B596" s="104" t="s">
        <v>67</v>
      </c>
      <c r="C596" s="12"/>
      <c r="D596" s="104">
        <v>0</v>
      </c>
      <c r="E596" s="105" t="s">
        <v>184</v>
      </c>
      <c r="F596" s="106">
        <v>0</v>
      </c>
      <c r="G596" s="12"/>
      <c r="H596" s="106" t="s">
        <v>32</v>
      </c>
      <c r="I596" s="106" t="s">
        <v>871</v>
      </c>
      <c r="J596" s="12"/>
      <c r="K596" s="12"/>
      <c r="L596" s="12"/>
      <c r="M596" s="12"/>
    </row>
    <row r="597" spans="1:13" x14ac:dyDescent="0.4">
      <c r="A597" s="107" t="s">
        <v>1531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</row>
    <row r="598" spans="1:13" ht="31.5" x14ac:dyDescent="0.5">
      <c r="A598" s="13"/>
      <c r="B598" s="13"/>
      <c r="C598" s="13"/>
      <c r="D598" s="13"/>
      <c r="E598" s="13"/>
      <c r="F598" s="13"/>
      <c r="G598" s="13"/>
      <c r="H598" s="108" t="s">
        <v>219</v>
      </c>
      <c r="I598" s="13"/>
      <c r="J598" s="13"/>
      <c r="K598" s="13"/>
      <c r="L598" s="13"/>
      <c r="M598" s="13"/>
    </row>
    <row r="599" spans="1:13" x14ac:dyDescent="0.4">
      <c r="A599" s="288">
        <v>0.84375</v>
      </c>
      <c r="B599" s="109" t="s">
        <v>74</v>
      </c>
      <c r="C599" s="14"/>
      <c r="D599" s="109">
        <v>1</v>
      </c>
      <c r="E599" s="110" t="s">
        <v>184</v>
      </c>
      <c r="F599" s="111">
        <v>5</v>
      </c>
      <c r="G599" s="14"/>
      <c r="H599" s="111" t="s">
        <v>45</v>
      </c>
      <c r="I599" s="111" t="s">
        <v>182</v>
      </c>
      <c r="J599" s="14"/>
      <c r="K599" s="14"/>
      <c r="L599" s="14"/>
      <c r="M599" s="14"/>
    </row>
    <row r="600" spans="1:13" x14ac:dyDescent="0.4">
      <c r="A600" s="112" t="s">
        <v>1531</v>
      </c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</row>
    <row r="601" spans="1:13" ht="31.5" x14ac:dyDescent="0.5">
      <c r="A601" s="15"/>
      <c r="B601" s="15"/>
      <c r="C601" s="15"/>
      <c r="D601" s="15"/>
      <c r="E601" s="15"/>
      <c r="F601" s="15"/>
      <c r="G601" s="15"/>
      <c r="H601" s="395" t="s">
        <v>208</v>
      </c>
      <c r="I601" s="15"/>
      <c r="J601" s="15"/>
      <c r="K601" s="15"/>
      <c r="L601" s="15"/>
      <c r="M601" s="15"/>
    </row>
    <row r="602" spans="1:13" x14ac:dyDescent="0.4">
      <c r="A602" s="432" t="s">
        <v>1525</v>
      </c>
      <c r="B602" s="433"/>
      <c r="C602" s="433"/>
      <c r="D602" s="433"/>
      <c r="E602" s="433"/>
      <c r="F602" s="433"/>
      <c r="G602" s="433"/>
      <c r="H602" s="433"/>
      <c r="I602" s="433"/>
      <c r="J602" s="433"/>
      <c r="K602" s="433"/>
      <c r="L602" s="433"/>
      <c r="M602" s="433"/>
    </row>
    <row r="603" spans="1:13" x14ac:dyDescent="0.4">
      <c r="A603" s="396">
        <v>0.82291666666666663</v>
      </c>
      <c r="B603" s="397" t="s">
        <v>64</v>
      </c>
      <c r="C603" s="16"/>
      <c r="D603" s="397">
        <v>3</v>
      </c>
      <c r="E603" s="398" t="s">
        <v>184</v>
      </c>
      <c r="F603" s="399">
        <v>0</v>
      </c>
      <c r="G603" s="16"/>
      <c r="H603" s="399" t="s">
        <v>6</v>
      </c>
      <c r="I603" s="399" t="s">
        <v>171</v>
      </c>
      <c r="J603" s="16"/>
      <c r="K603" s="16"/>
      <c r="L603" s="16"/>
      <c r="M603" s="16"/>
    </row>
    <row r="604" spans="1:13" x14ac:dyDescent="0.4">
      <c r="A604" s="400" t="s">
        <v>1531</v>
      </c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</row>
    <row r="605" spans="1:13" ht="31.5" x14ac:dyDescent="0.5">
      <c r="A605" s="26"/>
      <c r="B605" s="26"/>
      <c r="C605" s="26"/>
      <c r="D605" s="26"/>
      <c r="E605" s="26"/>
      <c r="F605" s="26"/>
      <c r="G605" s="26"/>
      <c r="H605" s="424" t="s">
        <v>223</v>
      </c>
      <c r="I605" s="26"/>
      <c r="J605" s="26"/>
      <c r="K605" s="26"/>
      <c r="L605" s="26"/>
      <c r="M605" s="26"/>
    </row>
    <row r="606" spans="1:13" x14ac:dyDescent="0.4">
      <c r="A606" s="434" t="s">
        <v>1337</v>
      </c>
      <c r="B606" s="435"/>
      <c r="C606" s="435"/>
      <c r="D606" s="435"/>
      <c r="E606" s="435"/>
      <c r="F606" s="435"/>
      <c r="G606" s="435"/>
      <c r="H606" s="435"/>
      <c r="I606" s="435"/>
      <c r="J606" s="435"/>
      <c r="K606" s="435"/>
      <c r="L606" s="435"/>
      <c r="M606" s="435"/>
    </row>
    <row r="607" spans="1:13" x14ac:dyDescent="0.4">
      <c r="A607" s="289">
        <v>0.5</v>
      </c>
      <c r="B607" s="113" t="s">
        <v>64</v>
      </c>
      <c r="C607" s="27"/>
      <c r="D607" s="113">
        <v>1</v>
      </c>
      <c r="E607" s="114" t="s">
        <v>184</v>
      </c>
      <c r="F607" s="115">
        <v>0</v>
      </c>
      <c r="G607" s="27"/>
      <c r="H607" s="115" t="s">
        <v>20</v>
      </c>
      <c r="I607" s="115" t="s">
        <v>171</v>
      </c>
      <c r="J607" s="27"/>
      <c r="K607" s="27"/>
      <c r="L607" s="27"/>
      <c r="M607" s="27"/>
    </row>
    <row r="608" spans="1:13" x14ac:dyDescent="0.4">
      <c r="A608" s="289">
        <v>0.58333333333333337</v>
      </c>
      <c r="B608" s="113" t="s">
        <v>10</v>
      </c>
      <c r="C608" s="27"/>
      <c r="D608" s="113">
        <v>1</v>
      </c>
      <c r="E608" s="114" t="s">
        <v>184</v>
      </c>
      <c r="F608" s="115">
        <v>1</v>
      </c>
      <c r="G608" s="27"/>
      <c r="H608" s="115" t="s">
        <v>28</v>
      </c>
      <c r="I608" s="115" t="s">
        <v>176</v>
      </c>
      <c r="J608" s="27"/>
      <c r="K608" s="27"/>
      <c r="L608" s="27"/>
      <c r="M608" s="27"/>
    </row>
    <row r="609" spans="1:13" x14ac:dyDescent="0.4">
      <c r="A609" s="289">
        <v>0.58333333333333337</v>
      </c>
      <c r="B609" s="113" t="s">
        <v>818</v>
      </c>
      <c r="C609" s="27"/>
      <c r="D609" s="113">
        <v>1</v>
      </c>
      <c r="E609" s="114" t="s">
        <v>184</v>
      </c>
      <c r="F609" s="115">
        <v>1</v>
      </c>
      <c r="G609" s="27"/>
      <c r="H609" s="115" t="s">
        <v>16</v>
      </c>
      <c r="I609" s="115" t="s">
        <v>820</v>
      </c>
      <c r="J609" s="27"/>
      <c r="K609" s="27"/>
      <c r="L609" s="27"/>
      <c r="M609" s="27"/>
    </row>
    <row r="610" spans="1:13" x14ac:dyDescent="0.4">
      <c r="A610" s="289">
        <v>0.58333333333333337</v>
      </c>
      <c r="B610" s="113" t="s">
        <v>67</v>
      </c>
      <c r="C610" s="27"/>
      <c r="D610" s="113">
        <v>1</v>
      </c>
      <c r="E610" s="114" t="s">
        <v>184</v>
      </c>
      <c r="F610" s="115">
        <v>5</v>
      </c>
      <c r="G610" s="27"/>
      <c r="H610" s="115" t="s">
        <v>36</v>
      </c>
      <c r="I610" s="115" t="s">
        <v>871</v>
      </c>
      <c r="J610" s="27"/>
      <c r="K610" s="27"/>
      <c r="L610" s="27"/>
      <c r="M610" s="27"/>
    </row>
    <row r="611" spans="1:13" x14ac:dyDescent="0.4">
      <c r="A611" s="289">
        <v>0.58333333333333337</v>
      </c>
      <c r="B611" s="113" t="s">
        <v>70</v>
      </c>
      <c r="C611" s="27"/>
      <c r="D611" s="113">
        <v>2</v>
      </c>
      <c r="E611" s="114" t="s">
        <v>184</v>
      </c>
      <c r="F611" s="115">
        <v>2</v>
      </c>
      <c r="G611" s="27"/>
      <c r="H611" s="115" t="s">
        <v>45</v>
      </c>
      <c r="I611" s="115" t="s">
        <v>167</v>
      </c>
      <c r="J611" s="27"/>
      <c r="K611" s="27"/>
      <c r="L611" s="27"/>
      <c r="M611" s="27"/>
    </row>
    <row r="612" spans="1:13" x14ac:dyDescent="0.4">
      <c r="A612" s="289">
        <v>0.58333333333333337</v>
      </c>
      <c r="B612" s="113" t="s">
        <v>74</v>
      </c>
      <c r="C612" s="27"/>
      <c r="D612" s="113">
        <v>1</v>
      </c>
      <c r="E612" s="114" t="s">
        <v>184</v>
      </c>
      <c r="F612" s="115">
        <v>1</v>
      </c>
      <c r="G612" s="27"/>
      <c r="H612" s="115" t="s">
        <v>967</v>
      </c>
      <c r="I612" s="115" t="s">
        <v>182</v>
      </c>
      <c r="J612" s="27"/>
      <c r="K612" s="27"/>
      <c r="L612" s="27"/>
      <c r="M612" s="27"/>
    </row>
    <row r="613" spans="1:13" x14ac:dyDescent="0.4">
      <c r="A613" s="289">
        <v>0.6875</v>
      </c>
      <c r="B613" s="113" t="s">
        <v>32</v>
      </c>
      <c r="C613" s="27"/>
      <c r="D613" s="113">
        <v>2</v>
      </c>
      <c r="E613" s="114" t="s">
        <v>184</v>
      </c>
      <c r="F613" s="115">
        <v>3</v>
      </c>
      <c r="G613" s="27"/>
      <c r="H613" s="115" t="s">
        <v>364</v>
      </c>
      <c r="I613" s="115" t="s">
        <v>177</v>
      </c>
      <c r="J613" s="27"/>
      <c r="K613" s="27"/>
      <c r="L613" s="27"/>
      <c r="M613" s="27"/>
    </row>
    <row r="614" spans="1:13" x14ac:dyDescent="0.4">
      <c r="A614" s="434" t="s">
        <v>1526</v>
      </c>
      <c r="B614" s="435"/>
      <c r="C614" s="435"/>
      <c r="D614" s="435"/>
      <c r="E614" s="435"/>
      <c r="F614" s="435"/>
      <c r="G614" s="435"/>
      <c r="H614" s="435"/>
      <c r="I614" s="435"/>
      <c r="J614" s="435"/>
      <c r="K614" s="435"/>
      <c r="L614" s="435"/>
      <c r="M614" s="435"/>
    </row>
    <row r="615" spans="1:13" x14ac:dyDescent="0.4">
      <c r="A615" s="289">
        <v>0.83333333333333337</v>
      </c>
      <c r="B615" s="113" t="s">
        <v>53</v>
      </c>
      <c r="C615" s="27"/>
      <c r="D615" s="113">
        <v>2</v>
      </c>
      <c r="E615" s="114" t="s">
        <v>184</v>
      </c>
      <c r="F615" s="115">
        <v>0</v>
      </c>
      <c r="G615" s="27"/>
      <c r="H615" s="115" t="s">
        <v>6</v>
      </c>
      <c r="I615" s="115" t="s">
        <v>173</v>
      </c>
      <c r="J615" s="27"/>
      <c r="K615" s="27"/>
      <c r="L615" s="27"/>
      <c r="M615" s="27"/>
    </row>
    <row r="616" spans="1:13" x14ac:dyDescent="0.4">
      <c r="A616" s="434" t="s">
        <v>1529</v>
      </c>
      <c r="B616" s="435"/>
      <c r="C616" s="435"/>
      <c r="D616" s="435"/>
      <c r="E616" s="435"/>
      <c r="F616" s="435"/>
      <c r="G616" s="435"/>
      <c r="H616" s="435"/>
      <c r="I616" s="435"/>
      <c r="J616" s="435"/>
      <c r="K616" s="435"/>
      <c r="L616" s="435"/>
      <c r="M616" s="435"/>
    </row>
    <row r="617" spans="1:13" x14ac:dyDescent="0.4">
      <c r="A617" s="289">
        <v>0.82291666666666663</v>
      </c>
      <c r="B617" s="113" t="s">
        <v>61</v>
      </c>
      <c r="C617" s="27"/>
      <c r="D617" s="113">
        <v>1</v>
      </c>
      <c r="E617" s="114" t="s">
        <v>184</v>
      </c>
      <c r="F617" s="115">
        <v>2</v>
      </c>
      <c r="G617" s="27"/>
      <c r="H617" s="115" t="s">
        <v>41</v>
      </c>
      <c r="I617" s="115" t="s">
        <v>178</v>
      </c>
      <c r="J617" s="27"/>
      <c r="K617" s="27"/>
      <c r="L617" s="27"/>
      <c r="M617" s="27"/>
    </row>
    <row r="618" spans="1:13" x14ac:dyDescent="0.4">
      <c r="A618" s="116" t="s">
        <v>1531</v>
      </c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</row>
    <row r="619" spans="1:13" ht="31.5" x14ac:dyDescent="0.5">
      <c r="A619" s="30"/>
      <c r="B619" s="30"/>
      <c r="C619" s="30"/>
      <c r="D619" s="30"/>
      <c r="E619" s="30"/>
      <c r="F619" s="30"/>
      <c r="G619" s="30"/>
      <c r="H619" s="117" t="s">
        <v>219</v>
      </c>
      <c r="I619" s="30"/>
      <c r="J619" s="30"/>
      <c r="K619" s="30"/>
      <c r="L619" s="30"/>
      <c r="M619" s="30"/>
    </row>
    <row r="620" spans="1:13" x14ac:dyDescent="0.4">
      <c r="A620" s="436" t="s">
        <v>1527</v>
      </c>
      <c r="B620" s="437"/>
      <c r="C620" s="437"/>
      <c r="D620" s="437"/>
      <c r="E620" s="437"/>
      <c r="F620" s="437"/>
      <c r="G620" s="437"/>
      <c r="H620" s="437"/>
      <c r="I620" s="437"/>
      <c r="J620" s="437"/>
      <c r="K620" s="437"/>
      <c r="L620" s="437"/>
      <c r="M620" s="437"/>
    </row>
    <row r="621" spans="1:13" x14ac:dyDescent="0.4">
      <c r="A621" s="290">
        <v>0.82291666666666663</v>
      </c>
      <c r="B621" s="118" t="s">
        <v>32</v>
      </c>
      <c r="C621" s="31"/>
      <c r="D621" s="118">
        <v>3</v>
      </c>
      <c r="E621" s="119" t="s">
        <v>184</v>
      </c>
      <c r="F621" s="120">
        <v>2</v>
      </c>
      <c r="G621" s="31"/>
      <c r="H621" s="120" t="s">
        <v>28</v>
      </c>
      <c r="I621" s="120" t="s">
        <v>177</v>
      </c>
      <c r="J621" s="31"/>
      <c r="K621" s="31"/>
      <c r="L621" s="31"/>
      <c r="M621" s="31"/>
    </row>
    <row r="622" spans="1:13" x14ac:dyDescent="0.4">
      <c r="A622" s="121" t="s">
        <v>1531</v>
      </c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</row>
    <row r="623" spans="1:13" ht="31.5" x14ac:dyDescent="0.5">
      <c r="A623" s="34"/>
      <c r="B623" s="34"/>
      <c r="C623" s="34"/>
      <c r="D623" s="34"/>
      <c r="E623" s="34"/>
      <c r="F623" s="34"/>
      <c r="G623" s="34"/>
      <c r="H623" s="122" t="s">
        <v>204</v>
      </c>
      <c r="I623" s="34"/>
      <c r="J623" s="34"/>
      <c r="K623" s="34"/>
      <c r="L623" s="34"/>
      <c r="M623" s="34"/>
    </row>
    <row r="624" spans="1:13" x14ac:dyDescent="0.4">
      <c r="A624" s="291">
        <v>0.83333333333333337</v>
      </c>
      <c r="B624" s="123" t="s">
        <v>10</v>
      </c>
      <c r="C624" s="35"/>
      <c r="D624" s="123">
        <v>1</v>
      </c>
      <c r="E624" s="124" t="s">
        <v>184</v>
      </c>
      <c r="F624" s="125">
        <v>1</v>
      </c>
      <c r="G624" s="35"/>
      <c r="H624" s="125" t="s">
        <v>20</v>
      </c>
      <c r="I624" s="125" t="s">
        <v>176</v>
      </c>
      <c r="J624" s="35"/>
      <c r="K624" s="35"/>
      <c r="L624" s="35"/>
      <c r="M624" s="35"/>
    </row>
    <row r="625" spans="1:13" x14ac:dyDescent="0.4">
      <c r="A625" s="126" t="s">
        <v>1531</v>
      </c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</row>
    <row r="626" spans="1:13" ht="31.5" x14ac:dyDescent="0.5">
      <c r="A626" s="36"/>
      <c r="B626" s="36"/>
      <c r="C626" s="36"/>
      <c r="D626" s="36"/>
      <c r="E626" s="36"/>
      <c r="F626" s="36"/>
      <c r="G626" s="36"/>
      <c r="H626" s="483" t="s">
        <v>213</v>
      </c>
      <c r="I626" s="36"/>
      <c r="J626" s="36"/>
      <c r="K626" s="36"/>
      <c r="L626" s="36"/>
      <c r="M626" s="36"/>
    </row>
    <row r="627" spans="1:13" x14ac:dyDescent="0.4">
      <c r="A627" s="486">
        <v>0.83333333333333337</v>
      </c>
      <c r="B627" s="487" t="s">
        <v>24</v>
      </c>
      <c r="C627" s="37"/>
      <c r="D627" s="487">
        <v>1</v>
      </c>
      <c r="E627" s="488" t="s">
        <v>184</v>
      </c>
      <c r="F627" s="489">
        <v>1</v>
      </c>
      <c r="G627" s="37"/>
      <c r="H627" s="489" t="s">
        <v>36</v>
      </c>
      <c r="I627" s="489" t="s">
        <v>181</v>
      </c>
      <c r="J627" s="37"/>
      <c r="K627" s="37"/>
      <c r="L627" s="37"/>
      <c r="M627" s="37"/>
    </row>
    <row r="628" spans="1:13" x14ac:dyDescent="0.4">
      <c r="A628" s="490" t="s">
        <v>1531</v>
      </c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</row>
    <row r="629" spans="1:13" ht="31.5" x14ac:dyDescent="0.5">
      <c r="A629" s="38"/>
      <c r="B629" s="38"/>
      <c r="C629" s="38"/>
      <c r="D629" s="38"/>
      <c r="E629" s="38"/>
      <c r="F629" s="38"/>
      <c r="G629" s="38"/>
      <c r="H629" s="127" t="s">
        <v>224</v>
      </c>
      <c r="I629" s="38"/>
      <c r="J629" s="38"/>
      <c r="K629" s="38"/>
      <c r="L629" s="38"/>
      <c r="M629" s="38"/>
    </row>
    <row r="630" spans="1:13" x14ac:dyDescent="0.4">
      <c r="A630" s="440" t="s">
        <v>1338</v>
      </c>
      <c r="B630" s="441"/>
      <c r="C630" s="441"/>
      <c r="D630" s="441"/>
      <c r="E630" s="441"/>
      <c r="F630" s="441"/>
      <c r="G630" s="441"/>
      <c r="H630" s="441"/>
      <c r="I630" s="441"/>
      <c r="J630" s="441"/>
      <c r="K630" s="441"/>
      <c r="L630" s="441"/>
      <c r="M630" s="441"/>
    </row>
    <row r="631" spans="1:13" x14ac:dyDescent="0.4">
      <c r="A631" s="292">
        <v>0.66666666666666663</v>
      </c>
      <c r="B631" s="128" t="s">
        <v>6</v>
      </c>
      <c r="C631" s="39"/>
      <c r="D631" s="128">
        <v>5</v>
      </c>
      <c r="E631" s="129" t="s">
        <v>184</v>
      </c>
      <c r="F631" s="130">
        <v>1</v>
      </c>
      <c r="G631" s="39"/>
      <c r="H631" s="130" t="s">
        <v>32</v>
      </c>
      <c r="I631" s="130" t="s">
        <v>175</v>
      </c>
      <c r="J631" s="39"/>
      <c r="K631" s="39"/>
      <c r="L631" s="39"/>
      <c r="M631" s="39"/>
    </row>
    <row r="632" spans="1:13" x14ac:dyDescent="0.4">
      <c r="A632" s="292">
        <v>0.66666666666666663</v>
      </c>
      <c r="B632" s="128" t="s">
        <v>364</v>
      </c>
      <c r="C632" s="39"/>
      <c r="D632" s="128">
        <v>1</v>
      </c>
      <c r="E632" s="129" t="s">
        <v>184</v>
      </c>
      <c r="F632" s="130">
        <v>2</v>
      </c>
      <c r="G632" s="39"/>
      <c r="H632" s="130" t="s">
        <v>818</v>
      </c>
      <c r="I632" s="130" t="s">
        <v>867</v>
      </c>
      <c r="J632" s="39"/>
      <c r="K632" s="39"/>
      <c r="L632" s="39"/>
      <c r="M632" s="39"/>
    </row>
    <row r="633" spans="1:13" x14ac:dyDescent="0.4">
      <c r="A633" s="292">
        <v>0.66666666666666663</v>
      </c>
      <c r="B633" s="128" t="s">
        <v>16</v>
      </c>
      <c r="C633" s="39"/>
      <c r="D633" s="128">
        <v>3</v>
      </c>
      <c r="E633" s="129" t="s">
        <v>184</v>
      </c>
      <c r="F633" s="130">
        <v>1</v>
      </c>
      <c r="G633" s="39"/>
      <c r="H633" s="130" t="s">
        <v>70</v>
      </c>
      <c r="I633" s="130" t="s">
        <v>875</v>
      </c>
      <c r="J633" s="39"/>
      <c r="K633" s="39"/>
      <c r="L633" s="39"/>
      <c r="M633" s="39"/>
    </row>
    <row r="634" spans="1:13" x14ac:dyDescent="0.4">
      <c r="A634" s="292">
        <v>0.66666666666666663</v>
      </c>
      <c r="B634" s="128" t="s">
        <v>20</v>
      </c>
      <c r="C634" s="39"/>
      <c r="D634" s="128">
        <v>1</v>
      </c>
      <c r="E634" s="129" t="s">
        <v>184</v>
      </c>
      <c r="F634" s="130">
        <v>2</v>
      </c>
      <c r="G634" s="39"/>
      <c r="H634" s="130" t="s">
        <v>53</v>
      </c>
      <c r="I634" s="130" t="s">
        <v>169</v>
      </c>
      <c r="J634" s="39"/>
      <c r="K634" s="39"/>
      <c r="L634" s="39"/>
      <c r="M634" s="39"/>
    </row>
    <row r="635" spans="1:13" x14ac:dyDescent="0.4">
      <c r="A635" s="292">
        <v>0.66666666666666663</v>
      </c>
      <c r="B635" s="128" t="s">
        <v>24</v>
      </c>
      <c r="C635" s="39"/>
      <c r="D635" s="128">
        <v>2</v>
      </c>
      <c r="E635" s="129" t="s">
        <v>184</v>
      </c>
      <c r="F635" s="130">
        <v>1</v>
      </c>
      <c r="G635" s="39"/>
      <c r="H635" s="130" t="s">
        <v>67</v>
      </c>
      <c r="I635" s="130" t="s">
        <v>181</v>
      </c>
      <c r="J635" s="39"/>
      <c r="K635" s="39"/>
      <c r="L635" s="39"/>
      <c r="M635" s="39"/>
    </row>
    <row r="636" spans="1:13" x14ac:dyDescent="0.4">
      <c r="A636" s="292">
        <v>0.66666666666666663</v>
      </c>
      <c r="B636" s="128" t="s">
        <v>28</v>
      </c>
      <c r="C636" s="39"/>
      <c r="D636" s="128">
        <v>1</v>
      </c>
      <c r="E636" s="129" t="s">
        <v>184</v>
      </c>
      <c r="F636" s="130">
        <v>0</v>
      </c>
      <c r="G636" s="39"/>
      <c r="H636" s="130" t="s">
        <v>49</v>
      </c>
      <c r="I636" s="130" t="s">
        <v>170</v>
      </c>
      <c r="J636" s="39"/>
      <c r="K636" s="39"/>
      <c r="L636" s="39"/>
      <c r="M636" s="39"/>
    </row>
    <row r="637" spans="1:13" x14ac:dyDescent="0.4">
      <c r="A637" s="292">
        <v>0.66666666666666663</v>
      </c>
      <c r="B637" s="128" t="s">
        <v>36</v>
      </c>
      <c r="C637" s="39"/>
      <c r="D637" s="128">
        <v>4</v>
      </c>
      <c r="E637" s="129" t="s">
        <v>184</v>
      </c>
      <c r="F637" s="130">
        <v>1</v>
      </c>
      <c r="G637" s="39"/>
      <c r="H637" s="130" t="s">
        <v>61</v>
      </c>
      <c r="I637" s="130" t="s">
        <v>172</v>
      </c>
      <c r="J637" s="39"/>
      <c r="K637" s="39"/>
      <c r="L637" s="39"/>
      <c r="M637" s="39"/>
    </row>
    <row r="638" spans="1:13" x14ac:dyDescent="0.4">
      <c r="A638" s="292">
        <v>0.66666666666666663</v>
      </c>
      <c r="B638" s="128" t="s">
        <v>41</v>
      </c>
      <c r="C638" s="39"/>
      <c r="D638" s="128">
        <v>3</v>
      </c>
      <c r="E638" s="129" t="s">
        <v>184</v>
      </c>
      <c r="F638" s="130">
        <v>1</v>
      </c>
      <c r="G638" s="39"/>
      <c r="H638" s="130" t="s">
        <v>74</v>
      </c>
      <c r="I638" s="130" t="s">
        <v>165</v>
      </c>
      <c r="J638" s="39"/>
      <c r="K638" s="39"/>
      <c r="L638" s="39"/>
      <c r="M638" s="39"/>
    </row>
    <row r="639" spans="1:13" x14ac:dyDescent="0.4">
      <c r="A639" s="292">
        <v>0.66666666666666663</v>
      </c>
      <c r="B639" s="128" t="s">
        <v>45</v>
      </c>
      <c r="C639" s="39"/>
      <c r="D639" s="128">
        <v>3</v>
      </c>
      <c r="E639" s="129" t="s">
        <v>184</v>
      </c>
      <c r="F639" s="130">
        <v>2</v>
      </c>
      <c r="G639" s="39"/>
      <c r="H639" s="130" t="s">
        <v>10</v>
      </c>
      <c r="I639" s="130" t="s">
        <v>179</v>
      </c>
      <c r="J639" s="39"/>
      <c r="K639" s="39"/>
      <c r="L639" s="39"/>
      <c r="M639" s="39"/>
    </row>
    <row r="640" spans="1:13" x14ac:dyDescent="0.4">
      <c r="A640" s="292">
        <v>0.66666666666666663</v>
      </c>
      <c r="B640" s="128" t="s">
        <v>967</v>
      </c>
      <c r="C640" s="39"/>
      <c r="D640" s="128">
        <v>0</v>
      </c>
      <c r="E640" s="129" t="s">
        <v>184</v>
      </c>
      <c r="F640" s="130">
        <v>5</v>
      </c>
      <c r="G640" s="39"/>
      <c r="H640" s="130" t="s">
        <v>64</v>
      </c>
      <c r="I640" s="130" t="s">
        <v>872</v>
      </c>
      <c r="J640" s="39"/>
      <c r="K640" s="39"/>
      <c r="L640" s="39"/>
      <c r="M640" s="39"/>
    </row>
    <row r="641" spans="1:13" x14ac:dyDescent="0.4">
      <c r="A641" s="131" t="s">
        <v>1531</v>
      </c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</row>
  </sheetData>
  <sheetProtection algorithmName="SHA-512" hashValue="sdpPrzXGYB+/CPb1fY4GwoGBEUgTCZILoEpvAL9UhIeatfbCReACNKU0ksOlXQkzDuEQgBGH4nIr5/XLjkKKPw==" saltValue="x2g4ynrjnoRTa0KyOIo9bw==" spinCount="100000" sheet="1" objects="1" scenarios="1"/>
  <printOptions horizontalCentered="1"/>
  <pageMargins left="0.7" right="0.7" top="0.75" bottom="0.75" header="0.3" footer="0.3"/>
  <pageSetup scale="48" orientation="portrait" r:id="rId1"/>
  <colBreaks count="1" manualBreakCount="1">
    <brk id="13" max="50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_Score_Update">
              <controlPr defaultSize="0" print="0" autoFill="0" autoPict="0" macro="[0]!CalendarUpdateScoreOnly">
                <anchor moveWithCells="1" sizeWithCells="1">
                  <from>
                    <xdr:col>14</xdr:col>
                    <xdr:colOff>47625</xdr:colOff>
                    <xdr:row>1</xdr:row>
                    <xdr:rowOff>66675</xdr:rowOff>
                  </from>
                  <to>
                    <xdr:col>14</xdr:col>
                    <xdr:colOff>2343150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75D797-89FB-4388-BB86-CCB0A98748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Dashboard</vt:lpstr>
      <vt:lpstr>Deduction</vt:lpstr>
      <vt:lpstr>fixtures</vt:lpstr>
      <vt:lpstr>fixtures_tmp</vt:lpstr>
      <vt:lpstr>Table</vt:lpstr>
      <vt:lpstr>Predicted_Table</vt:lpstr>
      <vt:lpstr>spi_global_rankings</vt:lpstr>
      <vt:lpstr>SPI</vt:lpstr>
      <vt:lpstr>Fixtures_by_Clubs</vt:lpstr>
      <vt:lpstr>Fixtures_by_Date</vt:lpstr>
      <vt:lpstr>ARS</vt:lpstr>
      <vt:lpstr>AST</vt:lpstr>
      <vt:lpstr>BHA</vt:lpstr>
      <vt:lpstr>BOU</vt:lpstr>
      <vt:lpstr>BUR</vt:lpstr>
      <vt:lpstr>che</vt:lpstr>
      <vt:lpstr>CRY</vt:lpstr>
      <vt:lpstr>EVE</vt:lpstr>
      <vt:lpstr>LEI</vt:lpstr>
      <vt:lpstr>LIV</vt:lpstr>
      <vt:lpstr>MCI</vt:lpstr>
      <vt:lpstr>MUN</vt:lpstr>
      <vt:lpstr>NEW</vt:lpstr>
      <vt:lpstr>NOR</vt:lpstr>
      <vt:lpstr>Fixtures_by_Clubs!Print_Area</vt:lpstr>
      <vt:lpstr>Fixtures_by_Date!Print_Area</vt:lpstr>
      <vt:lpstr>SHE</vt:lpstr>
      <vt:lpstr>SOU</vt:lpstr>
      <vt:lpstr>TOT</vt:lpstr>
      <vt:lpstr>WAT</vt:lpstr>
      <vt:lpstr>WHU</vt:lpstr>
      <vt:lpstr>WOL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</dc:creator>
  <cp:lastModifiedBy>Jie</cp:lastModifiedBy>
  <cp:lastPrinted>2020-09-15T11:52:30Z</cp:lastPrinted>
  <dcterms:created xsi:type="dcterms:W3CDTF">2020-07-16T23:35:05Z</dcterms:created>
  <dcterms:modified xsi:type="dcterms:W3CDTF">2022-05-23T22:26:23Z</dcterms:modified>
</cp:coreProperties>
</file>