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<sst xmlns="http://schemas.openxmlformats.org/spreadsheetml/2006/main" count="80" uniqueCount="78">
  <si>
    <t>Query</t>
  </si>
  <si>
    <t xml:space="preserve">Analysis Result </t>
  </si>
  <si>
    <t xml:space="preserve">Visualization Result </t>
  </si>
  <si>
    <t>Total score</t>
  </si>
  <si>
    <t xml:space="preserve">Time </t>
  </si>
  <si>
    <t>ITA Quante persone vivono e lavorano nello stesso comune?</t>
  </si>
  <si>
    <t>TOTAL SCORE</t>
  </si>
  <si>
    <t xml:space="preserve">ENG Count how many people live and work in the same municipality </t>
  </si>
  <si>
    <t>AVG SCORE</t>
  </si>
  <si>
    <t>ITA Mostra il numero di pendolari per regione.</t>
  </si>
  <si>
    <t>ENG Show the number of commuters by region</t>
  </si>
  <si>
    <t>TOTAL SCORE ITALIAN</t>
  </si>
  <si>
    <t>ITA Qual è il numero di pendolari nella provincia di agrigento?</t>
  </si>
  <si>
    <t>AVG SCORE ITALIAN</t>
  </si>
  <si>
    <t>ENG What is the number of commuters in the province of Agrigento?</t>
  </si>
  <si>
    <t>ITA Quanti dipendenti sono nel dataset SALARI?</t>
  </si>
  <si>
    <t>TOTAL SCORE ENGLISH</t>
  </si>
  <si>
    <t>ENG How many employees are listed in the salary dataset'</t>
  </si>
  <si>
    <t>AVG SCORE ENGLISH</t>
  </si>
  <si>
    <t>ITA Quanti dipendenti sono nel dataset STIPENDI, divisi per fascia di età</t>
  </si>
  <si>
    <t xml:space="preserve">ENG How many employees are listed in the salary dataset, dividing them by age range. </t>
  </si>
  <si>
    <t>ITA Qual è il metodo di accesso più utilizzato dai pendolari?</t>
  </si>
  <si>
    <t>ENG What is the most used method of access between commuters?</t>
  </si>
  <si>
    <t>ITA Quanti dipendenti lavorano a fabriano? Dividili tra maschi e femmine</t>
  </si>
  <si>
    <t xml:space="preserve">ENG How many employees work in Fabriano? Divide them for gender. </t>
  </si>
  <si>
    <t>AVG TIME</t>
  </si>
  <si>
    <t>ITA Calcola la percentuale della distribuzione dei metodi di accesso del portale NoiPA tra gli utenti di età 18-30, comparata a quelli over 50, diviso per regione di residenza</t>
  </si>
  <si>
    <t xml:space="preserve">ENG Calculates the percentage distribution of access methods to the NoiPA portal among users aged 18-30 compared to those over 50, broken down by region of residence. </t>
  </si>
  <si>
    <t>ITA Identifica il metodo di pagamento più usato per età e genera un grafico mostrando se ci sono correlazioni tra il genere e il metodo di pagamento preferenziale</t>
  </si>
  <si>
    <t>ENG Identifies the most used payment method for each age group and generates a graph showing whether there are correlations between gender and payment method preference</t>
  </si>
  <si>
    <t>ITA Qual è la distribuzione di metodo di pagamento nel Ministero dell'Istruzione?</t>
  </si>
  <si>
    <t xml:space="preserve">ENG What is the distribution of  payment method in the ministry of education? </t>
  </si>
  <si>
    <t>ITA Analizza il dataset sul pendolarismo per identificare quali amministrazioni hanno la più alta percentuale di impiegati che viaggiano più 20 km.</t>
  </si>
  <si>
    <t>ENG Analyzes commuting data to identify which administrations have the highest percentage of employees who travel more than 20km to work</t>
  </si>
  <si>
    <t>ITA Analizza il dataset sul pendolarismo per identificare quali amministrazioni hanno la più alta percentuale di impiegati che viaggiano più 200 km.</t>
  </si>
  <si>
    <t>ENG Analyzes commuting data to identify which administrations have the highest percentage of employees who travel more than 200km to work</t>
  </si>
  <si>
    <t>ITA Compara la distribuzione di genere degli impiegati dei 5 comuni con il numero maggiore di impiegati.</t>
  </si>
  <si>
    <t xml:space="preserve">ENG Compares the gender distribution of staff among the five municipalities with the largest number of employees </t>
  </si>
  <si>
    <t>ITA Tra il dataset stipendi, mostra la distribuzione di genere degli impiegati nei 5 comuni con il numero più grande di impiegati.</t>
  </si>
  <si>
    <t xml:space="preserve">ENG Among the salary dataset, compares the gender distribution of staff among the five municipalities with the largest number of employees </t>
  </si>
  <si>
    <t>ITA In trentino alto adige, quante persone usano il CIE per fascia d'età?</t>
  </si>
  <si>
    <t>ENG In Trentino Alto Adige how many people use the access method CIE by age group?</t>
  </si>
  <si>
    <t>ITA qual è la distribuzione dell'aliquota per comparto?</t>
  </si>
  <si>
    <t>ENG what is the distribution of aliquota by department?</t>
  </si>
  <si>
    <t>ITA qual è la distribuzione di fascia di reddito per comparto?</t>
  </si>
  <si>
    <t>ENG what is the distribution of salary range by department?</t>
  </si>
  <si>
    <t xml:space="preserve">ENG How many emplyees work in the minestry of health </t>
  </si>
  <si>
    <t>ITA Quanti impiegati lavorano nel Ministero della Salute?</t>
  </si>
  <si>
    <t xml:space="preserve">ENG How many employees are in the highest salary range </t>
  </si>
  <si>
    <t>ITA Quanti impiegati sono nella fascia di reddito piu alta</t>
  </si>
  <si>
    <t xml:space="preserve">ENG How many employees are in the highest salary range, devide them by age range </t>
  </si>
  <si>
    <t>ITA Quanti impiegati sono nella fascia di reddito piu alta, dividili per fascie di eta</t>
  </si>
  <si>
    <t>ENG Is there correlation between aliquota and fascia di reddito?</t>
  </si>
  <si>
    <t>ITA C'è correlazione tra aliquota e fascia di reddito?</t>
  </si>
  <si>
    <t>ENG is there correlation between tax rate and department?</t>
  </si>
  <si>
    <t xml:space="preserve">ITA c'è correlazione tra aliquota e comparto? </t>
  </si>
  <si>
    <t>ENG what is the gender distribution by department</t>
  </si>
  <si>
    <t>ITA Qual'è la disrtibuzione di genere per comparto?</t>
  </si>
  <si>
    <t>ENG Show the distribution of salary range by age range</t>
  </si>
  <si>
    <t>ITA Mostra la distribuzione di fascia di reddito per fascia di eta</t>
  </si>
  <si>
    <t xml:space="preserve">ENG Show the distribution of employees of ministero della cultura </t>
  </si>
  <si>
    <t>ITA Mostra la distribuzione di impiegati del Ministero della Cultura per ogni comune delle Marche</t>
  </si>
  <si>
    <t>ENG What are the five municipalities with the highest rate of pendolarismo in the provincia of macerata?</t>
  </si>
  <si>
    <t xml:space="preserve">ITA Quali sono the 5 municipalità con il tasso più alto di pendolarismo nella provincia di macerata </t>
  </si>
  <si>
    <t>ENG What is the region with the highest rate of pendolarismo</t>
  </si>
  <si>
    <t>ITA Qual'e la regione con il più alto tasso di pendolarismo</t>
  </si>
  <si>
    <t>ENG Show me the distribution of commuters and non-commuters in the agenzia delle entrate</t>
  </si>
  <si>
    <t>ITA Mostrami la distribuzione di pendolari e non pendolari nell'Agenzia delle Entrate</t>
  </si>
  <si>
    <t>ENG Compares the gender distribution of staff among the five municipalities with the largest number of employees, highlighting any significant differences in representation by age group</t>
  </si>
  <si>
    <t>ITA Paragona la distribuzione di genere tra i 5 comuni con il più alto numero di impiegati, mostrando le differenze significative per fascia di età nella rappresentazione</t>
  </si>
  <si>
    <t>ENG Calculates the percentage distribution of access methods to the NoiPA portal among users aged 18-30 compared to those over 50, broken down by region of residence</t>
  </si>
  <si>
    <t>ITA Calcola la distribuzione in percentuale dei metodi di accesso al NoiPA portal tra gli utenti di età 18-30, paragonati agli utenti over 50, poi dividili per regione di residenza</t>
  </si>
  <si>
    <t>ENG Compares the gender distribution of staff among the five administration with the largest number of employees, highlighting any significant differences in representation by age group</t>
  </si>
  <si>
    <t xml:space="preserve">ITA Analizza il dataset sul pendolarismo per identificare quali amministrazioni hanno la più alta percentuale di impiegati che viaggiano più di 20km per lavoro. </t>
  </si>
  <si>
    <t>ENG What is the most used method of access between commuters for Agenzia del Demanio?</t>
  </si>
  <si>
    <t>ITA Qual è il metodo di accesso più utilizzato dai pendolari per l'agenzia del Demanio?</t>
  </si>
  <si>
    <t xml:space="preserve">ENG What is the department with the highest salary range in Campania? Divide it for age range. </t>
  </si>
  <si>
    <t>ITA Qual è il comparto con il più alto tasso di reddito in Campania? Dividilo per fascia di età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</si>
</sst>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242424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25"/>
    <col customWidth="1" min="2" max="2" width="19.88"/>
    <col customWidth="1" min="3" max="3" width="19.63"/>
    <col customWidth="1" min="7" max="7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1.0</v>
      </c>
      <c r="C2" s="2">
        <v>0.0</v>
      </c>
      <c r="D2" s="2">
        <f t="shared" ref="D2:D59" si="1">B2+C2</f>
        <v>1</v>
      </c>
      <c r="E2" s="2">
        <v>29.22</v>
      </c>
      <c r="G2" s="1" t="s">
        <v>6</v>
      </c>
      <c r="H2" s="3">
        <f>SUM(D:D)</f>
        <v>197.5</v>
      </c>
    </row>
    <row r="3">
      <c r="A3" s="2" t="s">
        <v>7</v>
      </c>
      <c r="B3" s="2">
        <v>3.0</v>
      </c>
      <c r="C3" s="2">
        <v>1.0</v>
      </c>
      <c r="D3" s="2">
        <f t="shared" si="1"/>
        <v>4</v>
      </c>
      <c r="E3" s="2">
        <v>20.1</v>
      </c>
      <c r="G3" s="1" t="s">
        <v>8</v>
      </c>
      <c r="H3" s="3">
        <f>SUM(D:D)/COUNT(D:D)</f>
        <v>2.904411765</v>
      </c>
    </row>
    <row r="4">
      <c r="A4" s="2" t="s">
        <v>9</v>
      </c>
      <c r="B4" s="2">
        <v>2.0</v>
      </c>
      <c r="C4" s="2">
        <v>2.0</v>
      </c>
      <c r="D4" s="2">
        <f t="shared" si="1"/>
        <v>4</v>
      </c>
      <c r="E4" s="2">
        <v>42.93</v>
      </c>
    </row>
    <row r="5">
      <c r="A5" s="2" t="s">
        <v>10</v>
      </c>
      <c r="B5" s="2">
        <v>3.0</v>
      </c>
      <c r="C5" s="2">
        <v>2.0</v>
      </c>
      <c r="D5" s="2">
        <f t="shared" si="1"/>
        <v>5</v>
      </c>
      <c r="E5" s="2">
        <v>35.0</v>
      </c>
      <c r="G5" s="1" t="s">
        <v>11</v>
      </c>
      <c r="H5" s="3">
        <f>SUMIF(A:A,"ITA*",D:D)</f>
        <v>100.5</v>
      </c>
    </row>
    <row r="6">
      <c r="A6" s="2" t="s">
        <v>12</v>
      </c>
      <c r="B6" s="2">
        <v>1.0</v>
      </c>
      <c r="C6" s="2">
        <v>1.0</v>
      </c>
      <c r="D6" s="2">
        <f t="shared" si="1"/>
        <v>2</v>
      </c>
      <c r="E6" s="2">
        <v>23.6</v>
      </c>
      <c r="G6" s="1" t="s">
        <v>13</v>
      </c>
      <c r="H6" s="3">
        <f>SUMIF(A:A,"ITA*",D:D)/COUNTIF(A:A,"ITA*")</f>
        <v>2.955882353</v>
      </c>
    </row>
    <row r="7">
      <c r="A7" s="2" t="s">
        <v>14</v>
      </c>
      <c r="B7" s="2">
        <v>1.0</v>
      </c>
      <c r="C7" s="2">
        <v>1.0</v>
      </c>
      <c r="D7" s="2">
        <f t="shared" si="1"/>
        <v>2</v>
      </c>
      <c r="E7" s="2">
        <v>120.0</v>
      </c>
    </row>
    <row r="8">
      <c r="A8" s="2" t="s">
        <v>15</v>
      </c>
      <c r="B8" s="2">
        <v>3.0</v>
      </c>
      <c r="C8" s="2">
        <v>1.0</v>
      </c>
      <c r="D8" s="2">
        <f t="shared" si="1"/>
        <v>4</v>
      </c>
      <c r="E8" s="2">
        <v>20.74</v>
      </c>
      <c r="G8" s="1" t="s">
        <v>16</v>
      </c>
      <c r="H8" s="3">
        <f>SUMIF(A:A, "ENG*", D:D)</f>
        <v>97</v>
      </c>
    </row>
    <row r="9">
      <c r="A9" s="2" t="s">
        <v>17</v>
      </c>
      <c r="B9" s="2">
        <v>3.0</v>
      </c>
      <c r="C9" s="2">
        <v>1.0</v>
      </c>
      <c r="D9" s="2">
        <f t="shared" si="1"/>
        <v>4</v>
      </c>
      <c r="E9" s="2">
        <v>17.0</v>
      </c>
      <c r="G9" s="1" t="s">
        <v>18</v>
      </c>
      <c r="H9" s="3">
        <f>SUMIF(A:A,"ENG*",D:D)/COUNTIF(A:A,"ENG*")</f>
        <v>2.852941176</v>
      </c>
    </row>
    <row r="10">
      <c r="A10" s="2" t="s">
        <v>19</v>
      </c>
      <c r="B10" s="2">
        <v>3.0</v>
      </c>
      <c r="C10" s="2">
        <v>2.0</v>
      </c>
      <c r="D10" s="2">
        <f t="shared" si="1"/>
        <v>5</v>
      </c>
      <c r="E10" s="2">
        <v>24.65</v>
      </c>
    </row>
    <row r="11">
      <c r="A11" s="2" t="s">
        <v>20</v>
      </c>
      <c r="B11" s="2">
        <v>3.0</v>
      </c>
      <c r="C11" s="2">
        <v>0.0</v>
      </c>
      <c r="D11" s="2">
        <f t="shared" si="1"/>
        <v>3</v>
      </c>
      <c r="E11" s="2">
        <v>30.35</v>
      </c>
    </row>
    <row r="12">
      <c r="A12" s="2" t="s">
        <v>21</v>
      </c>
      <c r="B12" s="2">
        <v>2.0</v>
      </c>
      <c r="C12" s="2">
        <v>0.0</v>
      </c>
      <c r="D12" s="2">
        <f t="shared" si="1"/>
        <v>2</v>
      </c>
      <c r="E12" s="2">
        <v>57.0</v>
      </c>
    </row>
    <row r="13">
      <c r="A13" s="2" t="s">
        <v>22</v>
      </c>
      <c r="B13" s="2">
        <v>1.0</v>
      </c>
      <c r="C13" s="2">
        <v>0.0</v>
      </c>
      <c r="D13" s="2">
        <f t="shared" si="1"/>
        <v>1</v>
      </c>
      <c r="E13" s="2">
        <v>90.0</v>
      </c>
    </row>
    <row r="14">
      <c r="A14" s="2" t="s">
        <v>23</v>
      </c>
      <c r="B14" s="2">
        <v>1.0</v>
      </c>
      <c r="C14" s="2">
        <v>0.0</v>
      </c>
      <c r="D14" s="2">
        <f t="shared" si="1"/>
        <v>1</v>
      </c>
      <c r="E14" s="2">
        <v>9.0</v>
      </c>
    </row>
    <row r="15">
      <c r="A15" s="2" t="s">
        <v>24</v>
      </c>
      <c r="B15" s="2">
        <v>3.0</v>
      </c>
      <c r="C15" s="2">
        <v>2.0</v>
      </c>
      <c r="D15" s="2">
        <f t="shared" si="1"/>
        <v>5</v>
      </c>
      <c r="E15" s="2">
        <v>20.0</v>
      </c>
      <c r="G15" s="1" t="s">
        <v>25</v>
      </c>
      <c r="H15" s="3">
        <f>AVERAGE(E:E)</f>
        <v>38.36882353</v>
      </c>
    </row>
    <row r="16">
      <c r="A16" s="2" t="s">
        <v>26</v>
      </c>
      <c r="B16" s="2">
        <v>3.0</v>
      </c>
      <c r="C16" s="2">
        <v>1.0</v>
      </c>
      <c r="D16" s="2">
        <f t="shared" si="1"/>
        <v>4</v>
      </c>
      <c r="E16" s="2">
        <v>77.0</v>
      </c>
    </row>
    <row r="17">
      <c r="A17" s="2" t="s">
        <v>27</v>
      </c>
      <c r="B17" s="2">
        <v>1.0</v>
      </c>
      <c r="C17" s="2">
        <v>0.0</v>
      </c>
      <c r="D17" s="2">
        <f t="shared" si="1"/>
        <v>1</v>
      </c>
      <c r="E17" s="2">
        <v>109.0</v>
      </c>
    </row>
    <row r="18">
      <c r="A18" s="2" t="s">
        <v>28</v>
      </c>
      <c r="B18" s="2">
        <v>3.0</v>
      </c>
      <c r="C18" s="2">
        <v>2.0</v>
      </c>
      <c r="D18" s="2">
        <f t="shared" si="1"/>
        <v>5</v>
      </c>
      <c r="E18" s="2">
        <v>44.29</v>
      </c>
    </row>
    <row r="19">
      <c r="A19" s="4" t="s">
        <v>29</v>
      </c>
      <c r="B19" s="2">
        <v>2.0</v>
      </c>
      <c r="C19" s="2">
        <v>2.0</v>
      </c>
      <c r="D19" s="2">
        <f t="shared" si="1"/>
        <v>4</v>
      </c>
      <c r="E19" s="2">
        <v>46.7</v>
      </c>
    </row>
    <row r="20">
      <c r="A20" s="2" t="s">
        <v>30</v>
      </c>
      <c r="B20" s="2">
        <v>3.0</v>
      </c>
      <c r="C20" s="2">
        <v>2.0</v>
      </c>
      <c r="D20" s="2">
        <f t="shared" si="1"/>
        <v>5</v>
      </c>
      <c r="E20" s="2">
        <v>14.32</v>
      </c>
    </row>
    <row r="21">
      <c r="A21" s="2" t="s">
        <v>31</v>
      </c>
      <c r="B21" s="2">
        <v>3.0</v>
      </c>
      <c r="C21" s="2">
        <v>2.0</v>
      </c>
      <c r="D21" s="2">
        <f t="shared" si="1"/>
        <v>5</v>
      </c>
      <c r="E21" s="2">
        <v>30.68</v>
      </c>
    </row>
    <row r="22">
      <c r="A22" s="2" t="s">
        <v>32</v>
      </c>
      <c r="B22" s="2">
        <v>1.0</v>
      </c>
      <c r="C22" s="2">
        <v>0.0</v>
      </c>
      <c r="D22" s="2">
        <f t="shared" si="1"/>
        <v>1</v>
      </c>
      <c r="E22" s="2">
        <v>51.0</v>
      </c>
    </row>
    <row r="23">
      <c r="A23" s="2" t="s">
        <v>33</v>
      </c>
      <c r="B23" s="2">
        <v>3.0</v>
      </c>
      <c r="C23" s="2">
        <v>0.0</v>
      </c>
      <c r="D23" s="2">
        <f t="shared" si="1"/>
        <v>3</v>
      </c>
      <c r="E23" s="2">
        <v>48.37</v>
      </c>
    </row>
    <row r="24">
      <c r="A24" s="2" t="s">
        <v>34</v>
      </c>
      <c r="B24" s="2">
        <v>1.0</v>
      </c>
      <c r="C24" s="2">
        <v>1.0</v>
      </c>
      <c r="D24" s="2">
        <f t="shared" si="1"/>
        <v>2</v>
      </c>
      <c r="E24" s="2">
        <v>18.58</v>
      </c>
    </row>
    <row r="25">
      <c r="A25" s="2" t="s">
        <v>35</v>
      </c>
      <c r="B25" s="2">
        <v>1.0</v>
      </c>
      <c r="C25" s="2">
        <v>0.0</v>
      </c>
      <c r="D25" s="2">
        <f t="shared" si="1"/>
        <v>1</v>
      </c>
      <c r="E25" s="2">
        <v>56.3</v>
      </c>
    </row>
    <row r="26">
      <c r="A26" s="2" t="s">
        <v>36</v>
      </c>
      <c r="B26" s="2">
        <v>1.0</v>
      </c>
      <c r="C26" s="2">
        <v>0.0</v>
      </c>
      <c r="D26" s="2">
        <f t="shared" si="1"/>
        <v>1</v>
      </c>
      <c r="E26" s="2">
        <v>22.03</v>
      </c>
    </row>
    <row r="27">
      <c r="A27" s="2" t="s">
        <v>37</v>
      </c>
      <c r="B27" s="2">
        <v>1.0</v>
      </c>
      <c r="C27" s="2">
        <v>0.0</v>
      </c>
      <c r="D27" s="2">
        <f t="shared" si="1"/>
        <v>1</v>
      </c>
      <c r="E27" s="2">
        <v>35.3</v>
      </c>
    </row>
    <row r="28">
      <c r="A28" s="2" t="s">
        <v>38</v>
      </c>
      <c r="B28" s="2">
        <v>1.0</v>
      </c>
      <c r="C28" s="2">
        <v>0.0</v>
      </c>
      <c r="D28" s="2">
        <f t="shared" si="1"/>
        <v>1</v>
      </c>
      <c r="E28" s="2">
        <v>22.26</v>
      </c>
    </row>
    <row r="29">
      <c r="A29" s="2" t="s">
        <v>39</v>
      </c>
      <c r="B29" s="2">
        <v>2.0</v>
      </c>
      <c r="C29" s="2">
        <v>0.0</v>
      </c>
      <c r="D29" s="2">
        <f t="shared" si="1"/>
        <v>2</v>
      </c>
      <c r="E29" s="2">
        <v>32.0</v>
      </c>
    </row>
    <row r="30">
      <c r="A30" s="2" t="s">
        <v>40</v>
      </c>
      <c r="B30" s="2">
        <v>3.0</v>
      </c>
      <c r="C30" s="2">
        <v>2.0</v>
      </c>
      <c r="D30" s="2">
        <f t="shared" si="1"/>
        <v>5</v>
      </c>
      <c r="E30" s="2">
        <v>21.46</v>
      </c>
    </row>
    <row r="31">
      <c r="A31" s="2" t="s">
        <v>41</v>
      </c>
      <c r="B31" s="2">
        <v>3.0</v>
      </c>
      <c r="C31" s="2">
        <v>2.0</v>
      </c>
      <c r="D31" s="2">
        <f t="shared" si="1"/>
        <v>5</v>
      </c>
      <c r="E31" s="2">
        <v>21.07</v>
      </c>
    </row>
    <row r="32">
      <c r="A32" s="2" t="s">
        <v>42</v>
      </c>
      <c r="B32" s="2">
        <v>1.5</v>
      </c>
      <c r="C32" s="2">
        <v>0.0</v>
      </c>
      <c r="D32" s="2">
        <f t="shared" si="1"/>
        <v>1.5</v>
      </c>
      <c r="E32" s="2">
        <v>18.65</v>
      </c>
    </row>
    <row r="33">
      <c r="A33" s="2" t="s">
        <v>43</v>
      </c>
      <c r="B33" s="2">
        <v>1.0</v>
      </c>
      <c r="C33" s="2">
        <v>0.0</v>
      </c>
      <c r="D33" s="2">
        <f t="shared" si="1"/>
        <v>1</v>
      </c>
      <c r="E33" s="2">
        <v>20.18</v>
      </c>
    </row>
    <row r="34">
      <c r="A34" s="2" t="s">
        <v>44</v>
      </c>
      <c r="B34" s="2">
        <v>2.0</v>
      </c>
      <c r="C34" s="2">
        <v>1.0</v>
      </c>
      <c r="D34" s="2">
        <f t="shared" si="1"/>
        <v>3</v>
      </c>
      <c r="E34" s="2">
        <v>58.99</v>
      </c>
    </row>
    <row r="35">
      <c r="A35" s="2" t="s">
        <v>45</v>
      </c>
      <c r="B35" s="2">
        <v>1.0</v>
      </c>
      <c r="C35" s="2">
        <v>1.0</v>
      </c>
      <c r="D35" s="2">
        <f t="shared" si="1"/>
        <v>2</v>
      </c>
      <c r="E35" s="2">
        <v>30.13</v>
      </c>
    </row>
    <row r="36">
      <c r="A36" s="2" t="s">
        <v>46</v>
      </c>
      <c r="B36" s="2">
        <v>1.0</v>
      </c>
      <c r="C36" s="2">
        <v>0.0</v>
      </c>
      <c r="D36" s="2">
        <f t="shared" si="1"/>
        <v>1</v>
      </c>
      <c r="E36" s="2">
        <v>47.73</v>
      </c>
    </row>
    <row r="37">
      <c r="A37" s="2" t="s">
        <v>47</v>
      </c>
      <c r="B37" s="2">
        <v>3.0</v>
      </c>
      <c r="C37" s="2">
        <v>2.0</v>
      </c>
      <c r="D37" s="2">
        <f t="shared" si="1"/>
        <v>5</v>
      </c>
      <c r="E37" s="2">
        <v>23.72</v>
      </c>
    </row>
    <row r="38">
      <c r="A38" s="2" t="s">
        <v>48</v>
      </c>
      <c r="B38" s="2">
        <v>3.0</v>
      </c>
      <c r="C38" s="2">
        <v>0.0</v>
      </c>
      <c r="D38" s="2">
        <f t="shared" si="1"/>
        <v>3</v>
      </c>
      <c r="E38" s="2">
        <v>153.12</v>
      </c>
    </row>
    <row r="39">
      <c r="A39" s="2" t="s">
        <v>49</v>
      </c>
      <c r="B39" s="2">
        <v>0.0</v>
      </c>
      <c r="C39" s="2">
        <v>0.0</v>
      </c>
      <c r="D39" s="2">
        <f t="shared" si="1"/>
        <v>0</v>
      </c>
      <c r="E39" s="2">
        <v>28.68</v>
      </c>
    </row>
    <row r="40">
      <c r="A40" s="2" t="s">
        <v>50</v>
      </c>
      <c r="B40" s="2">
        <v>2.0</v>
      </c>
      <c r="C40" s="2">
        <v>2.0</v>
      </c>
      <c r="D40" s="2">
        <f t="shared" si="1"/>
        <v>4</v>
      </c>
      <c r="E40" s="2">
        <v>26.6</v>
      </c>
    </row>
    <row r="41">
      <c r="A41" s="2" t="s">
        <v>51</v>
      </c>
      <c r="B41" s="2">
        <v>2.0</v>
      </c>
      <c r="C41" s="2">
        <v>2.0</v>
      </c>
      <c r="D41" s="2">
        <f t="shared" si="1"/>
        <v>4</v>
      </c>
      <c r="E41" s="2">
        <v>18.33</v>
      </c>
    </row>
    <row r="42">
      <c r="A42" s="2" t="s">
        <v>52</v>
      </c>
      <c r="B42" s="2">
        <v>3.0</v>
      </c>
      <c r="C42" s="2">
        <v>2.0</v>
      </c>
      <c r="D42" s="2">
        <f t="shared" si="1"/>
        <v>5</v>
      </c>
      <c r="E42" s="2">
        <v>32.0</v>
      </c>
    </row>
    <row r="43">
      <c r="A43" s="2" t="s">
        <v>53</v>
      </c>
      <c r="B43" s="2">
        <v>2.0</v>
      </c>
      <c r="C43" s="2">
        <v>1.0</v>
      </c>
      <c r="D43" s="2">
        <f t="shared" si="1"/>
        <v>3</v>
      </c>
      <c r="E43" s="2">
        <v>22.03</v>
      </c>
    </row>
    <row r="44">
      <c r="A44" s="2" t="s">
        <v>54</v>
      </c>
      <c r="B44" s="2">
        <v>2.0</v>
      </c>
      <c r="C44" s="2">
        <v>1.0</v>
      </c>
      <c r="D44" s="2">
        <f t="shared" si="1"/>
        <v>3</v>
      </c>
      <c r="E44" s="2">
        <v>22.0</v>
      </c>
    </row>
    <row r="45">
      <c r="A45" s="2" t="s">
        <v>55</v>
      </c>
      <c r="B45" s="2">
        <v>1.0</v>
      </c>
      <c r="C45" s="2">
        <v>1.0</v>
      </c>
      <c r="D45" s="2">
        <f t="shared" si="1"/>
        <v>2</v>
      </c>
      <c r="E45" s="2">
        <v>29.0</v>
      </c>
    </row>
    <row r="46">
      <c r="A46" s="2" t="s">
        <v>56</v>
      </c>
      <c r="B46" s="2">
        <v>2.0</v>
      </c>
      <c r="C46" s="2">
        <v>2.0</v>
      </c>
      <c r="D46" s="2">
        <f t="shared" si="1"/>
        <v>4</v>
      </c>
      <c r="E46" s="2">
        <v>30.0</v>
      </c>
    </row>
    <row r="47">
      <c r="A47" s="2" t="s">
        <v>57</v>
      </c>
      <c r="B47" s="2">
        <v>2.0</v>
      </c>
      <c r="C47" s="2">
        <v>2.0</v>
      </c>
      <c r="D47" s="2">
        <f t="shared" si="1"/>
        <v>4</v>
      </c>
      <c r="E47" s="2">
        <v>30.0</v>
      </c>
    </row>
    <row r="48">
      <c r="A48" s="2" t="s">
        <v>58</v>
      </c>
      <c r="B48" s="2">
        <v>2.0</v>
      </c>
      <c r="C48" s="2">
        <v>1.0</v>
      </c>
      <c r="D48" s="2">
        <f t="shared" si="1"/>
        <v>3</v>
      </c>
      <c r="E48" s="2">
        <v>25.0</v>
      </c>
    </row>
    <row r="49">
      <c r="A49" s="2" t="s">
        <v>59</v>
      </c>
      <c r="B49" s="2">
        <v>3.0</v>
      </c>
      <c r="C49" s="2">
        <v>2.0</v>
      </c>
      <c r="D49" s="2">
        <f t="shared" si="1"/>
        <v>5</v>
      </c>
      <c r="E49" s="2">
        <v>27.0</v>
      </c>
    </row>
    <row r="50">
      <c r="A50" s="2" t="s">
        <v>60</v>
      </c>
      <c r="B50" s="2">
        <v>1.0</v>
      </c>
      <c r="C50" s="2">
        <v>0.0</v>
      </c>
      <c r="D50" s="2">
        <f t="shared" si="1"/>
        <v>1</v>
      </c>
      <c r="E50" s="2">
        <v>34.0</v>
      </c>
    </row>
    <row r="51">
      <c r="A51" s="2" t="s">
        <v>61</v>
      </c>
      <c r="B51" s="2">
        <v>3.0</v>
      </c>
      <c r="C51" s="2">
        <v>1.0</v>
      </c>
      <c r="D51" s="2">
        <f t="shared" si="1"/>
        <v>4</v>
      </c>
      <c r="E51" s="2">
        <v>37.0</v>
      </c>
    </row>
    <row r="52">
      <c r="A52" s="2" t="s">
        <v>62</v>
      </c>
      <c r="B52" s="2">
        <v>2.0</v>
      </c>
      <c r="C52" s="2">
        <v>0.0</v>
      </c>
      <c r="D52" s="2">
        <f t="shared" si="1"/>
        <v>2</v>
      </c>
      <c r="E52" s="2">
        <v>38.0</v>
      </c>
    </row>
    <row r="53">
      <c r="A53" s="2" t="s">
        <v>63</v>
      </c>
      <c r="B53" s="2">
        <v>0.0</v>
      </c>
      <c r="C53" s="2">
        <v>0.0</v>
      </c>
      <c r="D53" s="2">
        <f t="shared" si="1"/>
        <v>0</v>
      </c>
      <c r="E53" s="2">
        <v>30.0</v>
      </c>
    </row>
    <row r="54">
      <c r="A54" s="2" t="s">
        <v>64</v>
      </c>
      <c r="B54" s="2">
        <v>3.0</v>
      </c>
      <c r="C54" s="2">
        <v>0.0</v>
      </c>
      <c r="D54" s="2">
        <f t="shared" si="1"/>
        <v>3</v>
      </c>
      <c r="E54" s="2">
        <v>43.0</v>
      </c>
    </row>
    <row r="55">
      <c r="A55" s="2" t="s">
        <v>65</v>
      </c>
      <c r="B55" s="2">
        <v>3.0</v>
      </c>
      <c r="C55" s="2">
        <v>2.0</v>
      </c>
      <c r="D55" s="2">
        <f t="shared" si="1"/>
        <v>5</v>
      </c>
      <c r="E55" s="2">
        <v>28.0</v>
      </c>
    </row>
    <row r="56">
      <c r="A56" s="2" t="s">
        <v>66</v>
      </c>
      <c r="B56" s="2">
        <v>3.0</v>
      </c>
      <c r="C56" s="2">
        <v>0.0</v>
      </c>
      <c r="D56" s="2">
        <f t="shared" si="1"/>
        <v>3</v>
      </c>
      <c r="E56" s="2">
        <v>13.65</v>
      </c>
    </row>
    <row r="57">
      <c r="A57" s="2" t="s">
        <v>67</v>
      </c>
      <c r="B57" s="2">
        <v>2.0</v>
      </c>
      <c r="C57" s="2">
        <v>2.0</v>
      </c>
      <c r="D57" s="2">
        <f t="shared" si="1"/>
        <v>4</v>
      </c>
      <c r="E57" s="2">
        <v>27.0</v>
      </c>
    </row>
    <row r="58">
      <c r="A58" s="2" t="s">
        <v>68</v>
      </c>
      <c r="B58" s="2">
        <v>2.0</v>
      </c>
      <c r="C58" s="2">
        <v>0.0</v>
      </c>
      <c r="D58" s="2">
        <f t="shared" si="1"/>
        <v>2</v>
      </c>
      <c r="E58" s="2">
        <v>38.31</v>
      </c>
    </row>
    <row r="59">
      <c r="A59" s="2" t="s">
        <v>69</v>
      </c>
      <c r="B59" s="2">
        <v>1.0</v>
      </c>
      <c r="C59" s="2">
        <v>0.0</v>
      </c>
      <c r="D59" s="2">
        <f t="shared" si="1"/>
        <v>1</v>
      </c>
      <c r="E59" s="2">
        <v>50.12</v>
      </c>
    </row>
    <row r="60">
      <c r="A60" s="2" t="s">
        <v>70</v>
      </c>
      <c r="B60" s="2">
        <v>2.0</v>
      </c>
      <c r="C60" s="2">
        <v>1.0</v>
      </c>
      <c r="D60" s="2">
        <v>3.0</v>
      </c>
      <c r="E60" s="2">
        <v>37.2</v>
      </c>
    </row>
    <row r="61">
      <c r="A61" s="2" t="s">
        <v>71</v>
      </c>
      <c r="B61" s="2">
        <v>3.0</v>
      </c>
      <c r="C61" s="2">
        <v>1.0</v>
      </c>
      <c r="D61" s="2">
        <v>4.0</v>
      </c>
      <c r="E61" s="2">
        <v>51.25</v>
      </c>
    </row>
    <row r="62">
      <c r="A62" s="2" t="s">
        <v>72</v>
      </c>
      <c r="B62" s="2">
        <v>3.0</v>
      </c>
      <c r="C62" s="2">
        <v>2.0</v>
      </c>
      <c r="D62" s="2">
        <v>5.0</v>
      </c>
      <c r="E62" s="2">
        <v>40.0</v>
      </c>
    </row>
    <row r="63">
      <c r="A63" s="2" t="s">
        <v>69</v>
      </c>
      <c r="B63" s="2">
        <v>3.0</v>
      </c>
      <c r="C63" s="2">
        <v>2.0</v>
      </c>
      <c r="D63" s="2">
        <v>5.0</v>
      </c>
      <c r="E63" s="2">
        <v>55.2</v>
      </c>
    </row>
    <row r="64">
      <c r="A64" s="2" t="s">
        <v>33</v>
      </c>
      <c r="B64" s="2">
        <v>2.0</v>
      </c>
      <c r="C64" s="2">
        <v>2.0</v>
      </c>
      <c r="D64" s="2">
        <v>4.0</v>
      </c>
      <c r="E64" s="2">
        <v>25.72</v>
      </c>
    </row>
    <row r="65">
      <c r="A65" s="2" t="s">
        <v>73</v>
      </c>
      <c r="B65" s="2">
        <v>2.0</v>
      </c>
      <c r="C65" s="2">
        <v>1.0</v>
      </c>
      <c r="D65" s="2">
        <v>3.0</v>
      </c>
      <c r="E65" s="2">
        <v>43.21</v>
      </c>
    </row>
    <row r="66">
      <c r="A66" s="2" t="s">
        <v>74</v>
      </c>
      <c r="B66" s="2">
        <v>1.0</v>
      </c>
      <c r="C66" s="2">
        <v>0.0</v>
      </c>
      <c r="D66" s="2">
        <v>1.0</v>
      </c>
      <c r="E66" s="2">
        <v>21.1</v>
      </c>
    </row>
    <row r="67">
      <c r="A67" s="2" t="s">
        <v>75</v>
      </c>
      <c r="B67" s="2">
        <v>2.0</v>
      </c>
      <c r="C67" s="2">
        <v>1.0</v>
      </c>
      <c r="D67" s="2">
        <v>3.0</v>
      </c>
      <c r="E67" s="2">
        <v>45.0</v>
      </c>
    </row>
    <row r="68">
      <c r="A68" s="2" t="s">
        <v>76</v>
      </c>
      <c r="B68" s="2">
        <v>1.0</v>
      </c>
      <c r="C68" s="2">
        <v>0.0</v>
      </c>
      <c r="D68" s="2">
        <v>1.0</v>
      </c>
      <c r="E68" s="2">
        <v>75.0</v>
      </c>
    </row>
    <row r="69">
      <c r="A69" s="2" t="s">
        <v>77</v>
      </c>
      <c r="B69" s="2">
        <v>1.0</v>
      </c>
      <c r="C69" s="2">
        <v>0.0</v>
      </c>
      <c r="D69" s="2">
        <v>1.0</v>
      </c>
      <c r="E69" s="2">
        <v>43.21</v>
      </c>
    </row>
  </sheetData>
  <drawing r:id="rId1"/>
</worksheet>
</file>