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225" tabRatio="705" firstSheet="0" activeTab="2" autoFilterDateGrouping="1"/>
  </bookViews>
  <sheets>
    <sheet name="Data" sheetId="1" state="visible" r:id="rId1"/>
    <sheet name="月グラフ " sheetId="2" state="visible" r:id="rId2"/>
    <sheet name="Data (2)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dd"/>
    <numFmt numFmtId="165" formatCode="_(* #,##0_);_(* \(#,##0\);_(* &quot;-&quot;??_);_(@_)"/>
    <numFmt numFmtId="166" formatCode="#,##0.0000"/>
    <numFmt numFmtId="167" formatCode="0;\-0;\-;@"/>
    <numFmt numFmtId="168" formatCode="_-* #,##0_-;\-* #,##0_-;_-* &quot;-&quot;??_-;_-@_-"/>
  </numFmts>
  <fonts count="29">
    <font>
      <name val="ＭＳ Ｐゴシック"/>
      <charset val="128"/>
      <family val="3"/>
      <sz val="11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charset val="128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ＭＳ Ｐゴシック"/>
      <charset val="128"/>
      <family val="3"/>
      <b val="1"/>
      <sz val="12"/>
    </font>
    <font>
      <name val="ＭＳ Ｐゴシック"/>
      <charset val="128"/>
      <family val="3"/>
      <sz val="11"/>
    </font>
    <font>
      <name val="¾©"/>
      <family val="1"/>
      <sz val="11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22"/>
      <scheme val="minor"/>
    </font>
    <font>
      <name val="Times New Roman"/>
      <family val="1"/>
      <color theme="1"/>
      <sz val="11"/>
    </font>
    <font>
      <name val="Arial"/>
      <charset val="163"/>
      <family val="2"/>
      <color theme="1"/>
      <sz val="9"/>
    </font>
    <font>
      <name val="Calibri"/>
      <family val="2"/>
      <b val="1"/>
      <color theme="1"/>
      <sz val="12"/>
      <scheme val="minor"/>
    </font>
    <font>
      <name val="Calibri"/>
      <charset val="128"/>
      <family val="2"/>
      <color theme="1"/>
      <sz val="12"/>
      <scheme val="minor"/>
    </font>
    <font>
      <name val="Calibri"/>
      <charset val="128"/>
      <family val="2"/>
      <color rgb="FF000000"/>
      <sz val="12"/>
    </font>
  </fonts>
  <fills count="8">
    <fill>
      <patternFill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46">
    <xf numFmtId="0" fontId="20" fillId="0" borderId="0" applyAlignment="1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9" fontId="18" fillId="0" borderId="0"/>
    <xf numFmtId="0" fontId="18" fillId="0" borderId="0"/>
    <xf numFmtId="0" fontId="20" fillId="0" borderId="0"/>
    <xf numFmtId="0" fontId="21" fillId="0" borderId="0"/>
    <xf numFmtId="0" fontId="8" fillId="0" borderId="0" applyAlignment="1">
      <alignment vertical="center"/>
    </xf>
    <xf numFmtId="40" fontId="8" fillId="0" borderId="0" applyAlignment="1">
      <alignment vertical="center"/>
    </xf>
    <xf numFmtId="0" fontId="8" fillId="0" borderId="0" applyAlignment="1">
      <alignment vertical="center"/>
    </xf>
    <xf numFmtId="0" fontId="18" fillId="0" borderId="0"/>
    <xf numFmtId="0" fontId="18" fillId="0" borderId="0"/>
    <xf numFmtId="0" fontId="18" fillId="0" borderId="0"/>
    <xf numFmtId="9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9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3" fontId="8" fillId="0" borderId="0"/>
    <xf numFmtId="9" fontId="8" fillId="0" borderId="0"/>
    <xf numFmtId="43" fontId="20" fillId="0" borderId="0"/>
    <xf numFmtId="0" fontId="18" fillId="0" borderId="0"/>
    <xf numFmtId="9" fontId="18" fillId="0" borderId="0"/>
    <xf numFmtId="0" fontId="18" fillId="0" borderId="0"/>
    <xf numFmtId="0" fontId="18" fillId="0" borderId="0"/>
  </cellStyleXfs>
  <cellXfs count="83">
    <xf numFmtId="0" fontId="0" fillId="0" borderId="0" applyAlignment="1" pivotButton="0" quotePrefix="0" xfId="0">
      <alignment vertical="center"/>
    </xf>
    <xf numFmtId="0" fontId="0" fillId="0" borderId="1" applyAlignment="1" pivotButton="0" quotePrefix="0" xfId="0">
      <alignment vertical="center"/>
    </xf>
    <xf numFmtId="0" fontId="8" fillId="0" borderId="0" applyAlignment="1" pivotButton="0" quotePrefix="0" xfId="16">
      <alignment vertical="center"/>
    </xf>
    <xf numFmtId="0" fontId="8" fillId="0" borderId="1" applyAlignment="1" pivotButton="0" quotePrefix="0" xfId="16">
      <alignment horizontal="center" vertical="center"/>
    </xf>
    <xf numFmtId="0" fontId="8" fillId="0" borderId="1" pivotButton="0" quotePrefix="0" xfId="16"/>
    <xf numFmtId="164" fontId="24" fillId="0" borderId="1" applyAlignment="1" pivotButton="0" quotePrefix="0" xfId="16">
      <alignment horizontal="center" vertical="center"/>
    </xf>
    <xf numFmtId="164" fontId="24" fillId="3" borderId="1" applyAlignment="1" pivotButton="0" quotePrefix="0" xfId="16">
      <alignment horizontal="center" vertical="center"/>
    </xf>
    <xf numFmtId="165" fontId="24" fillId="0" borderId="1" pivotButton="0" quotePrefix="0" xfId="39"/>
    <xf numFmtId="3" fontId="8" fillId="0" borderId="1" applyAlignment="1" pivotButton="0" quotePrefix="0" xfId="16">
      <alignment horizontal="center" vertical="center"/>
    </xf>
    <xf numFmtId="0" fontId="25" fillId="3" borderId="1" applyAlignment="1" pivotButton="0" quotePrefix="0" xfId="16">
      <alignment vertical="center"/>
    </xf>
    <xf numFmtId="3" fontId="8" fillId="0" borderId="1" pivotButton="0" quotePrefix="0" xfId="16"/>
    <xf numFmtId="0" fontId="25" fillId="0" borderId="1" applyAlignment="1" pivotButton="0" quotePrefix="0" xfId="16">
      <alignment vertical="center"/>
    </xf>
    <xf numFmtId="0" fontId="25" fillId="0" borderId="0" applyAlignment="1" pivotButton="0" quotePrefix="0" xfId="16">
      <alignment vertical="center"/>
    </xf>
    <xf numFmtId="0" fontId="8" fillId="0" borderId="0" applyAlignment="1" pivotButton="0" quotePrefix="0" xfId="16">
      <alignment horizontal="center" vertical="center"/>
    </xf>
    <xf numFmtId="3" fontId="8" fillId="0" borderId="0" applyAlignment="1" pivotButton="0" quotePrefix="0" xfId="16">
      <alignment horizontal="center"/>
    </xf>
    <xf numFmtId="0" fontId="19" fillId="2" borderId="0" applyAlignment="1" pivotButton="0" quotePrefix="0" xfId="16">
      <alignment horizontal="left" vertical="center"/>
    </xf>
    <xf numFmtId="0" fontId="22" fillId="0" borderId="0" applyAlignment="1" pivotButton="0" quotePrefix="0" xfId="16">
      <alignment vertical="center"/>
    </xf>
    <xf numFmtId="0" fontId="26" fillId="0" borderId="0" applyAlignment="1" pivotButton="0" quotePrefix="0" xfId="16">
      <alignment vertical="center"/>
    </xf>
    <xf numFmtId="0" fontId="27" fillId="0" borderId="0" applyAlignment="1" pivotButton="0" quotePrefix="0" xfId="16">
      <alignment vertical="center"/>
    </xf>
    <xf numFmtId="9" fontId="8" fillId="0" borderId="0" applyAlignment="1" pivotButton="0" quotePrefix="0" xfId="22">
      <alignment horizontal="center"/>
    </xf>
    <xf numFmtId="166" fontId="8" fillId="0" borderId="0" applyAlignment="1" pivotButton="0" quotePrefix="0" xfId="16">
      <alignment horizontal="center"/>
    </xf>
    <xf numFmtId="0" fontId="0" fillId="0" borderId="5" applyAlignment="1" pivotButton="0" quotePrefix="0" xfId="0">
      <alignment horizontal="center" vertical="center"/>
    </xf>
    <xf numFmtId="0" fontId="0" fillId="0" borderId="5" applyAlignment="1" pivotButton="0" quotePrefix="0" xfId="0">
      <alignment vertical="center"/>
    </xf>
    <xf numFmtId="3" fontId="8" fillId="4" borderId="0" applyAlignment="1" pivotButton="0" quotePrefix="0" xfId="16">
      <alignment vertical="center"/>
    </xf>
    <xf numFmtId="0" fontId="0" fillId="0" borderId="6" applyAlignment="1" pivotButton="0" quotePrefix="0" xfId="0">
      <alignment vertical="center"/>
    </xf>
    <xf numFmtId="0" fontId="0" fillId="0" borderId="7" applyAlignment="1" pivotButton="0" quotePrefix="0" xfId="0">
      <alignment vertical="center"/>
    </xf>
    <xf numFmtId="0" fontId="0" fillId="0" borderId="8" applyAlignment="1" pivotButton="0" quotePrefix="0" xfId="0">
      <alignment vertical="center"/>
    </xf>
    <xf numFmtId="0" fontId="0" fillId="0" borderId="9" applyAlignment="1" pivotButton="0" quotePrefix="0" xfId="0">
      <alignment vertical="center"/>
    </xf>
    <xf numFmtId="9" fontId="0" fillId="0" borderId="8" applyAlignment="1" pivotButton="0" quotePrefix="0" xfId="22">
      <alignment horizontal="center" vertical="center"/>
    </xf>
    <xf numFmtId="9" fontId="0" fillId="0" borderId="9" applyAlignment="1" pivotButton="0" quotePrefix="0" xfId="22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28" fillId="0" borderId="5" applyAlignment="1" pivotButton="0" quotePrefix="0" xfId="0">
      <alignment horizontal="center"/>
    </xf>
    <xf numFmtId="165" fontId="24" fillId="0" borderId="1" pivotButton="0" quotePrefix="0" xfId="39"/>
    <xf numFmtId="0" fontId="28" fillId="3" borderId="5" applyAlignment="1" pivotButton="0" quotePrefix="0" xfId="0">
      <alignment horizontal="center"/>
    </xf>
    <xf numFmtId="0" fontId="8" fillId="0" borderId="4" applyAlignment="1" pivotButton="0" quotePrefix="0" xfId="16">
      <alignment horizontal="center" vertical="center"/>
    </xf>
    <xf numFmtId="0" fontId="8" fillId="0" borderId="3" applyAlignment="1" pivotButton="0" quotePrefix="0" xfId="16">
      <alignment horizontal="center" vertical="center"/>
    </xf>
    <xf numFmtId="0" fontId="8" fillId="0" borderId="2" applyAlignment="1" pivotButton="0" quotePrefix="0" xfId="16">
      <alignment horizontal="center" vertical="center"/>
    </xf>
    <xf numFmtId="167" fontId="0" fillId="0" borderId="6" applyAlignment="1" pivotButton="0" quotePrefix="0" xfId="0">
      <alignment horizontal="center" vertical="center"/>
    </xf>
    <xf numFmtId="167" fontId="0" fillId="0" borderId="7" applyAlignment="1" pivotButton="0" quotePrefix="0" xfId="0">
      <alignment horizontal="center" vertical="center"/>
    </xf>
    <xf numFmtId="0" fontId="0" fillId="6" borderId="1" applyAlignment="1" pivotButton="0" quotePrefix="0" xfId="0">
      <alignment vertical="center"/>
    </xf>
    <xf numFmtId="0" fontId="0" fillId="7" borderId="1" applyAlignment="1" pivotButton="0" quotePrefix="0" xfId="0">
      <alignment vertical="center"/>
    </xf>
    <xf numFmtId="0" fontId="28" fillId="5" borderId="5" applyAlignment="1" pivotButton="0" quotePrefix="0" xfId="0">
      <alignment horizontal="center"/>
    </xf>
    <xf numFmtId="167" fontId="0" fillId="5" borderId="6" applyAlignment="1" pivotButton="0" quotePrefix="0" xfId="0">
      <alignment horizontal="center" vertical="center"/>
    </xf>
    <xf numFmtId="167" fontId="0" fillId="5" borderId="7" applyAlignment="1" pivotButton="0" quotePrefix="0" xfId="0">
      <alignment horizontal="center" vertical="center"/>
    </xf>
    <xf numFmtId="9" fontId="0" fillId="5" borderId="8" applyAlignment="1" pivotButton="0" quotePrefix="0" xfId="22">
      <alignment horizontal="center" vertical="center"/>
    </xf>
    <xf numFmtId="9" fontId="0" fillId="5" borderId="9" applyAlignment="1" pivotButton="0" quotePrefix="0" xfId="22">
      <alignment horizontal="center" vertical="center"/>
    </xf>
    <xf numFmtId="3" fontId="8" fillId="5" borderId="1" applyAlignment="1" pivotButton="0" quotePrefix="0" xfId="16">
      <alignment horizontal="center" vertical="center"/>
    </xf>
    <xf numFmtId="0" fontId="0" fillId="0" borderId="5" applyAlignment="1" pivotButton="0" quotePrefix="0" xfId="0">
      <alignment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horizontal="center" vertical="center"/>
    </xf>
    <xf numFmtId="168" fontId="0" fillId="0" borderId="6" applyAlignment="1" pivotButton="0" quotePrefix="0" xfId="41">
      <alignment horizontal="center" vertical="center"/>
    </xf>
    <xf numFmtId="168" fontId="0" fillId="0" borderId="7" applyAlignment="1" pivotButton="0" quotePrefix="0" xfId="41">
      <alignment horizontal="center" vertical="center"/>
    </xf>
    <xf numFmtId="168" fontId="0" fillId="0" borderId="8" applyAlignment="1" pivotButton="0" quotePrefix="0" xfId="41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3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 vertical="center"/>
    </xf>
    <xf numFmtId="168" fontId="0" fillId="0" borderId="4" applyAlignment="1" pivotButton="0" quotePrefix="0" xfId="41">
      <alignment horizontal="center" vertical="center"/>
    </xf>
    <xf numFmtId="168" fontId="0" fillId="0" borderId="3" applyAlignment="1" pivotButton="0" quotePrefix="0" xfId="41">
      <alignment horizontal="center" vertical="center"/>
    </xf>
    <xf numFmtId="168" fontId="0" fillId="0" borderId="2" applyAlignment="1" pivotButton="0" quotePrefix="0" xfId="41">
      <alignment horizontal="center" vertical="center"/>
    </xf>
    <xf numFmtId="9" fontId="0" fillId="0" borderId="4" applyAlignment="1" pivotButton="0" quotePrefix="0" xfId="22">
      <alignment horizontal="center" vertical="center"/>
    </xf>
    <xf numFmtId="9" fontId="0" fillId="0" borderId="3" applyAlignment="1" pivotButton="0" quotePrefix="0" xfId="22">
      <alignment horizontal="center" vertical="center"/>
    </xf>
    <xf numFmtId="9" fontId="0" fillId="0" borderId="2" applyAlignment="1" pivotButton="0" quotePrefix="0" xfId="22">
      <alignment horizontal="center" vertical="center"/>
    </xf>
    <xf numFmtId="0" fontId="23" fillId="0" borderId="0" applyAlignment="1" pivotButton="0" quotePrefix="0" xfId="16">
      <alignment horizontal="left" vertical="center"/>
    </xf>
    <xf numFmtId="0" fontId="8" fillId="0" borderId="4" applyAlignment="1" pivotButton="0" quotePrefix="0" xfId="16">
      <alignment horizontal="center" vertical="center"/>
    </xf>
    <xf numFmtId="0" fontId="8" fillId="0" borderId="3" applyAlignment="1" pivotButton="0" quotePrefix="0" xfId="16">
      <alignment horizontal="center" vertical="center"/>
    </xf>
    <xf numFmtId="0" fontId="8" fillId="0" borderId="2" applyAlignment="1" pivotButton="0" quotePrefix="0" xfId="16">
      <alignment horizontal="center" vertical="center"/>
    </xf>
    <xf numFmtId="0" fontId="0" fillId="0" borderId="0" pivotButton="0" quotePrefix="0" xfId="0"/>
    <xf numFmtId="168" fontId="0" fillId="0" borderId="1" applyAlignment="1" pivotButton="0" quotePrefix="0" xfId="41">
      <alignment horizontal="center" vertical="center"/>
    </xf>
    <xf numFmtId="9" fontId="0" fillId="0" borderId="1" applyAlignment="1" pivotButton="0" quotePrefix="0" xfId="22">
      <alignment horizontal="center" vertical="center"/>
    </xf>
    <xf numFmtId="167" fontId="0" fillId="0" borderId="6" applyAlignment="1" pivotButton="0" quotePrefix="0" xfId="0">
      <alignment horizontal="center" vertical="center"/>
    </xf>
    <xf numFmtId="167" fontId="0" fillId="5" borderId="6" applyAlignment="1" pivotButton="0" quotePrefix="0" xfId="0">
      <alignment horizontal="center" vertical="center"/>
    </xf>
    <xf numFmtId="0" fontId="0" fillId="0" borderId="3" pivotButton="0" quotePrefix="0" xfId="0"/>
    <xf numFmtId="167" fontId="0" fillId="0" borderId="7" applyAlignment="1" pivotButton="0" quotePrefix="0" xfId="0">
      <alignment horizontal="center" vertical="center"/>
    </xf>
    <xf numFmtId="167" fontId="0" fillId="5" borderId="7" applyAlignment="1" pivotButton="0" quotePrefix="0" xfId="0">
      <alignment horizontal="center" vertical="center"/>
    </xf>
    <xf numFmtId="0" fontId="0" fillId="0" borderId="11" pivotButton="0" quotePrefix="0" xfId="0"/>
    <xf numFmtId="0" fontId="0" fillId="0" borderId="2" pivotButton="0" quotePrefix="0" xfId="0"/>
    <xf numFmtId="164" fontId="24" fillId="3" borderId="1" applyAlignment="1" pivotButton="0" quotePrefix="0" xfId="16">
      <alignment horizontal="center" vertical="center"/>
    </xf>
    <xf numFmtId="164" fontId="24" fillId="0" borderId="1" applyAlignment="1" pivotButton="0" quotePrefix="0" xfId="16">
      <alignment horizontal="center" vertical="center"/>
    </xf>
    <xf numFmtId="165" fontId="24" fillId="0" borderId="1" pivotButton="0" quotePrefix="0" xfId="39"/>
    <xf numFmtId="166" fontId="8" fillId="0" borderId="0" applyAlignment="1" pivotButton="0" quotePrefix="0" xfId="16">
      <alignment horizontal="center"/>
    </xf>
  </cellXfs>
  <cellStyles count="46">
    <cellStyle name="Normal" xfId="0" builtinId="0"/>
    <cellStyle name="Normal 2" xfId="1"/>
    <cellStyle name="Normal 3" xfId="2"/>
    <cellStyle name="Normal 4" xfId="3"/>
    <cellStyle name="Normal 5" xfId="4"/>
    <cellStyle name="Normal 6" xfId="5"/>
    <cellStyle name="Normal 7" xfId="6"/>
    <cellStyle name="Normal 8" xfId="7"/>
    <cellStyle name="Normal 9" xfId="8"/>
    <cellStyle name="Normal 10" xfId="9"/>
    <cellStyle name="Normal 11" xfId="10"/>
    <cellStyle name="Normal 12" xfId="11"/>
    <cellStyle name="Percent 2" xfId="12"/>
    <cellStyle name="Normal 13" xfId="13"/>
    <cellStyle name="Normal 2 2" xfId="14"/>
    <cellStyle name="Normal 14" xfId="15"/>
    <cellStyle name="Normal 2 3" xfId="16"/>
    <cellStyle name="Comma 2" xfId="17"/>
    <cellStyle name="標準 2" xfId="18"/>
    <cellStyle name="Normal 15" xfId="19"/>
    <cellStyle name="Normal 16" xfId="20"/>
    <cellStyle name="Normal 17" xfId="21"/>
    <cellStyle name="Percent" xfId="22" builtinId="5"/>
    <cellStyle name="Normal 2 4" xfId="23"/>
    <cellStyle name="Normal 3 2" xfId="24"/>
    <cellStyle name="Normal 4 2" xfId="25"/>
    <cellStyle name="Normal 5 2" xfId="26"/>
    <cellStyle name="Normal 6 2" xfId="27"/>
    <cellStyle name="Normal 7 2" xfId="28"/>
    <cellStyle name="Normal 8 2" xfId="29"/>
    <cellStyle name="Normal 9 2" xfId="30"/>
    <cellStyle name="Normal 10 2" xfId="31"/>
    <cellStyle name="Normal 11 2" xfId="32"/>
    <cellStyle name="Normal 12 2" xfId="33"/>
    <cellStyle name="Percent 2 2" xfId="34"/>
    <cellStyle name="Normal 13 2" xfId="35"/>
    <cellStyle name="Normal 15 2" xfId="36"/>
    <cellStyle name="Normal 16 2" xfId="37"/>
    <cellStyle name="Normal 17 2" xfId="38"/>
    <cellStyle name="Comma 3" xfId="39"/>
    <cellStyle name="Percent 3" xfId="40"/>
    <cellStyle name="Comma" xfId="41" builtinId="3"/>
    <cellStyle name="Normal 18" xfId="42"/>
    <cellStyle name="Percent 4" xfId="43"/>
    <cellStyle name="Normal 18 2" xfId="44"/>
    <cellStyle name="Normal 18 3" xfId="45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600" b="1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/>
              <a:t>クロメート装置生産計画及び実績（</a:t>
            </a:r>
            <a:r>
              <a:rPr lang="en-US" altLang="ja-JP"/>
              <a:t>04</a:t>
            </a:r>
            <a:r>
              <a:rPr lang="ja-JP"/>
              <a:t>月）</a:t>
            </a:r>
            <a:endParaRPr lang="en-GB"/>
          </a:p>
        </rich>
      </tx>
      <layout>
        <manualLayout>
          <xMode val="edge"/>
          <yMode val="edge"/>
          <wMode val="factor"/>
          <hMode val="factor"/>
          <x val="0.1553385098141179"/>
          <y val="0.03256996933421982"/>
        </manualLayout>
      </layout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600" b="1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105502218498315"/>
          <y val="0.1331701175261754"/>
          <w val="0.8044514764175997"/>
          <h val="0.7164475735184324"/>
        </manualLayout>
      </layout>
      <barChart>
        <barDir val="col"/>
        <grouping val="clustered"/>
        <varyColors val="0"/>
        <ser>
          <idx val="0"/>
          <order val="0"/>
          <tx>
            <strRef>
              <f>'月グラフ '!$A$28:$B$28</f>
              <strCache>
                <ptCount val="2"/>
                <pt idx="0">
                  <v>クロメート</v>
                </pt>
                <pt idx="1">
                  <v>計画</v>
                </pt>
              </strCache>
            </strRef>
          </tx>
          <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  <a:prstDash val="solid"/>
            </a:ln>
            <scene3d>
              <camera prst="orthographicFront">
                <rot lat="0" lon="0" rev="0"/>
              </camera>
              <lightRig rig="threePt" dir="t">
                <rot lat="0" lon="0" rev="1200000"/>
              </lightRig>
            </scene3d>
            <a:sp3d>
              <bevelT w="63500" h="25400"/>
            </a:sp3d>
          </spPr>
          <invertIfNegative val="0"/>
          <cat>
            <numRef>
              <f>'月グラフ '!$C$27:$AG$27</f>
              <numCache>
                <formatCode>General</formatCode>
                <ptCount val="31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  <pt idx="23">
                  <v>24</v>
                </pt>
                <pt idx="24">
                  <v>25</v>
                </pt>
                <pt idx="25">
                  <v>26</v>
                </pt>
                <pt idx="26">
                  <v>27</v>
                </pt>
                <pt idx="27">
                  <v>28</v>
                </pt>
                <pt idx="28">
                  <v>29</v>
                </pt>
                <pt idx="29">
                  <v>30</v>
                </pt>
                <pt idx="30">
                  <v>31</v>
                </pt>
              </numCache>
            </numRef>
          </cat>
          <val>
            <numRef>
              <f>'月グラフ '!$C$28:$AG$28</f>
              <numCache>
                <formatCode>#,##0</formatCode>
                <ptCount val="31"/>
                <pt idx="0">
                  <v>87360</v>
                </pt>
                <pt idx="1">
                  <v>87360</v>
                </pt>
                <pt idx="2">
                  <v>87360</v>
                </pt>
                <pt idx="3">
                  <v>0</v>
                </pt>
                <pt idx="4">
                  <v>67200</v>
                </pt>
                <pt idx="5">
                  <v>60480</v>
                </pt>
                <pt idx="6">
                  <v>60480</v>
                </pt>
                <pt idx="7">
                  <v>60480</v>
                </pt>
                <pt idx="8">
                  <v>60480</v>
                </pt>
                <pt idx="9">
                  <v>0</v>
                </pt>
                <pt idx="10">
                  <v>28800</v>
                </pt>
                <pt idx="11">
                  <v>60480</v>
                </pt>
                <pt idx="12">
                  <v>20160</v>
                </pt>
                <pt idx="13">
                  <v>48960</v>
                </pt>
                <pt idx="14">
                  <v>48960</v>
                </pt>
                <pt idx="15">
                  <v>28800</v>
                </pt>
                <pt idx="16">
                  <v>13440</v>
                </pt>
                <pt idx="17">
                  <v>40320</v>
                </pt>
                <pt idx="18">
                  <v>0</v>
                </pt>
                <pt idx="19">
                  <v>0</v>
                </pt>
                <pt idx="20">
                  <v>40320</v>
                </pt>
                <pt idx="21">
                  <v>60480</v>
                </pt>
                <pt idx="22">
                  <v>40320</v>
                </pt>
                <pt idx="23">
                  <v>40320</v>
                </pt>
                <pt idx="24">
                  <v>40320</v>
                </pt>
                <pt idx="25">
                  <v>0</v>
                </pt>
                <pt idx="26">
                  <v>0</v>
                </pt>
                <pt idx="27">
                  <v>28800</v>
                </pt>
                <pt idx="28">
                  <v>28800</v>
                </pt>
                <pt idx="29">
                  <v>0</v>
                </pt>
                <pt idx="30">
                  <v>0</v>
                </pt>
              </numCache>
            </numRef>
          </val>
        </ser>
        <ser>
          <idx val="1"/>
          <order val="1"/>
          <tx>
            <strRef>
              <f>'月グラフ '!$A$30:$B$30</f>
              <strCache>
                <ptCount val="2"/>
                <pt idx="0">
                  <v>クロメート</v>
                </pt>
                <pt idx="1">
                  <v>実績</v>
                </pt>
              </strCache>
            </strRef>
          </tx>
          <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  <a:prstDash val="solid"/>
            </a:ln>
            <scene3d>
              <camera prst="orthographicFront">
                <rot lat="0" lon="0" rev="0"/>
              </camera>
              <lightRig rig="threePt" dir="t">
                <rot lat="0" lon="0" rev="1200000"/>
              </lightRig>
            </scene3d>
            <a:sp3d>
              <bevelT w="63500" h="25400"/>
            </a:sp3d>
          </spPr>
          <invertIfNegative val="0"/>
          <cat>
            <numRef>
              <f>'月グラフ '!$C$27:$AG$27</f>
              <numCache>
                <formatCode>General</formatCode>
                <ptCount val="31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  <pt idx="23">
                  <v>24</v>
                </pt>
                <pt idx="24">
                  <v>25</v>
                </pt>
                <pt idx="25">
                  <v>26</v>
                </pt>
                <pt idx="26">
                  <v>27</v>
                </pt>
                <pt idx="27">
                  <v>28</v>
                </pt>
                <pt idx="28">
                  <v>29</v>
                </pt>
                <pt idx="29">
                  <v>30</v>
                </pt>
                <pt idx="30">
                  <v>31</v>
                </pt>
              </numCache>
            </numRef>
          </cat>
          <val>
            <numRef>
              <f>'月グラフ '!$C$30:$AG$30</f>
              <numCache>
                <formatCode>#,##0</formatCode>
                <ptCount val="31"/>
                <pt idx="0">
                  <v>87360</v>
                </pt>
                <pt idx="1">
                  <v>87360</v>
                </pt>
                <pt idx="2">
                  <v>87360</v>
                </pt>
                <pt idx="3">
                  <v>0</v>
                </pt>
                <pt idx="4">
                  <v>67872</v>
                </pt>
                <pt idx="5">
                  <v>60480</v>
                </pt>
                <pt idx="6">
                  <v>61152</v>
                </pt>
                <pt idx="7">
                  <v>61152</v>
                </pt>
                <pt idx="8">
                  <v>61152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axId val="855097568"/>
        <axId val="855102144"/>
      </barChart>
      <lineChart>
        <grouping val="standard"/>
        <varyColors val="0"/>
        <ser>
          <idx val="2"/>
          <order val="2"/>
          <tx>
            <strRef>
              <f>'月グラフ '!$A$29:$B$29</f>
              <strCache>
                <ptCount val="2"/>
                <pt idx="0">
                  <v>クロメート</v>
                </pt>
                <pt idx="1">
                  <v>累計計画</v>
                </pt>
              </strCache>
            </strRef>
          </tx>
          <spPr>
            <a:ln w="34925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6"/>
            <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2"/>
                </a:solidFill>
                <a:prstDash val="solid"/>
                <a:round/>
              </a:ln>
              <scene3d>
                <camera prst="orthographicFront">
                  <rot lat="0" lon="0" rev="0"/>
                </camera>
                <lightRig rig="threePt" dir="t">
                  <rot lat="0" lon="0" rev="1200000"/>
                </lightRig>
              </scene3d>
              <a:sp3d>
                <bevelT w="63500" h="25400"/>
              </a:sp3d>
            </spPr>
          </marker>
          <cat>
            <numRef>
              <f>'月グラフ '!$C$27:$AG$27</f>
              <numCache>
                <formatCode>General</formatCode>
                <ptCount val="31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  <pt idx="23">
                  <v>24</v>
                </pt>
                <pt idx="24">
                  <v>25</v>
                </pt>
                <pt idx="25">
                  <v>26</v>
                </pt>
                <pt idx="26">
                  <v>27</v>
                </pt>
                <pt idx="27">
                  <v>28</v>
                </pt>
                <pt idx="28">
                  <v>29</v>
                </pt>
                <pt idx="29">
                  <v>30</v>
                </pt>
                <pt idx="30">
                  <v>31</v>
                </pt>
              </numCache>
            </numRef>
          </cat>
          <val>
            <numRef>
              <f>'月グラフ '!$C$29:$AG$29</f>
              <numCache>
                <formatCode>#,##0</formatCode>
                <ptCount val="31"/>
                <pt idx="0">
                  <v>87360</v>
                </pt>
                <pt idx="1">
                  <v>174720</v>
                </pt>
                <pt idx="2">
                  <v>262080</v>
                </pt>
                <pt idx="3">
                  <v>262080</v>
                </pt>
                <pt idx="4">
                  <v>329280</v>
                </pt>
                <pt idx="5">
                  <v>389760</v>
                </pt>
                <pt idx="6">
                  <v>450240</v>
                </pt>
                <pt idx="7">
                  <v>510720</v>
                </pt>
                <pt idx="8">
                  <v>571200</v>
                </pt>
                <pt idx="9">
                  <v>571200</v>
                </pt>
                <pt idx="10">
                  <v>600000</v>
                </pt>
                <pt idx="11">
                  <v>660480</v>
                </pt>
                <pt idx="12">
                  <v>680640</v>
                </pt>
                <pt idx="13">
                  <v>729600</v>
                </pt>
                <pt idx="14">
                  <v>778560</v>
                </pt>
                <pt idx="15">
                  <v>807360</v>
                </pt>
                <pt idx="16">
                  <v>820800</v>
                </pt>
                <pt idx="17">
                  <v>861120</v>
                </pt>
                <pt idx="18">
                  <v>861120</v>
                </pt>
                <pt idx="19">
                  <v>861120</v>
                </pt>
                <pt idx="20">
                  <v>901440</v>
                </pt>
                <pt idx="21">
                  <v>961920</v>
                </pt>
                <pt idx="22">
                  <v>1002240</v>
                </pt>
                <pt idx="23">
                  <v>1042560</v>
                </pt>
                <pt idx="24">
                  <v>1082880</v>
                </pt>
                <pt idx="25">
                  <v>1082880</v>
                </pt>
                <pt idx="26">
                  <v>1082880</v>
                </pt>
                <pt idx="27">
                  <v>1111680</v>
                </pt>
                <pt idx="28">
                  <v>1140480</v>
                </pt>
                <pt idx="29">
                  <v>1140480</v>
                </pt>
                <pt idx="30">
                  <v>1140480</v>
                </pt>
              </numCache>
            </numRef>
          </val>
          <smooth val="0"/>
        </ser>
        <ser>
          <idx val="3"/>
          <order val="3"/>
          <tx>
            <strRef>
              <f>'月グラフ '!$A$31:$B$31</f>
              <strCache>
                <ptCount val="2"/>
                <pt idx="0">
                  <v>クロメート</v>
                </pt>
                <pt idx="1">
                  <v>累計実績</v>
                </pt>
              </strCache>
            </strRef>
          </tx>
          <spPr>
            <a:ln w="34925" cap="rnd">
              <a:solidFill>
                <a:schemeClr val="accent4"/>
              </a:solidFill>
              <a:prstDash val="solid"/>
              <a:round/>
            </a:ln>
          </spPr>
          <marker>
            <symbol val="circle"/>
            <size val="6"/>
            <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4"/>
                </a:solidFill>
                <a:prstDash val="solid"/>
                <a:round/>
              </a:ln>
              <scene3d>
                <camera prst="orthographicFront">
                  <rot lat="0" lon="0" rev="0"/>
                </camera>
                <lightRig rig="threePt" dir="t">
                  <rot lat="0" lon="0" rev="1200000"/>
                </lightRig>
              </scene3d>
              <a:sp3d>
                <bevelT w="63500" h="25400"/>
              </a:sp3d>
            </spPr>
          </marker>
          <cat>
            <numRef>
              <f>'月グラフ '!$C$27:$AG$27</f>
              <numCache>
                <formatCode>General</formatCode>
                <ptCount val="31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  <pt idx="23">
                  <v>24</v>
                </pt>
                <pt idx="24">
                  <v>25</v>
                </pt>
                <pt idx="25">
                  <v>26</v>
                </pt>
                <pt idx="26">
                  <v>27</v>
                </pt>
                <pt idx="27">
                  <v>28</v>
                </pt>
                <pt idx="28">
                  <v>29</v>
                </pt>
                <pt idx="29">
                  <v>30</v>
                </pt>
                <pt idx="30">
                  <v>31</v>
                </pt>
              </numCache>
            </numRef>
          </cat>
          <val>
            <numRef>
              <f>'月グラフ '!$C$31:$AG$31</f>
              <numCache>
                <formatCode>#,##0</formatCode>
                <ptCount val="31"/>
                <pt idx="0">
                  <v>87360</v>
                </pt>
                <pt idx="1">
                  <v>174720</v>
                </pt>
                <pt idx="2">
                  <v>262080</v>
                </pt>
                <pt idx="3">
                  <v>262080</v>
                </pt>
                <pt idx="4">
                  <v>329952</v>
                </pt>
                <pt idx="5">
                  <v>390432</v>
                </pt>
                <pt idx="6">
                  <v>451584</v>
                </pt>
                <pt idx="7">
                  <v>512736</v>
                </pt>
                <pt idx="8">
                  <v>573888</v>
                </pt>
                <pt idx="9">
                  <v>573888</v>
                </pt>
                <pt idx="10">
                  <v>573888</v>
                </pt>
                <pt idx="11">
                  <v>573888</v>
                </pt>
                <pt idx="12">
                  <v>573888</v>
                </pt>
                <pt idx="13">
                  <v>573888</v>
                </pt>
                <pt idx="14">
                  <v>573888</v>
                </pt>
                <pt idx="15">
                  <v>573888</v>
                </pt>
                <pt idx="16">
                  <v>573888</v>
                </pt>
                <pt idx="17">
                  <v>573888</v>
                </pt>
                <pt idx="18">
                  <v>573888</v>
                </pt>
                <pt idx="19">
                  <v>573888</v>
                </pt>
                <pt idx="20">
                  <v>573888</v>
                </pt>
                <pt idx="21">
                  <v>573888</v>
                </pt>
                <pt idx="22">
                  <v>573888</v>
                </pt>
                <pt idx="23">
                  <v>573888</v>
                </pt>
                <pt idx="24">
                  <v>573888</v>
                </pt>
                <pt idx="25">
                  <v>573888</v>
                </pt>
                <pt idx="26">
                  <v>573888</v>
                </pt>
                <pt idx="27">
                  <v>573888</v>
                </pt>
                <pt idx="28">
                  <v>573888</v>
                </pt>
                <pt idx="29">
                  <v>573888</v>
                </pt>
                <pt idx="30">
                  <v>573888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860802656"/>
        <axId val="860828448"/>
      </lineChart>
      <catAx>
        <axId val="855097568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855102144"/>
        <crosses val="autoZero"/>
        <auto val="1"/>
        <lblAlgn val="ctr"/>
        <lblOffset val="100"/>
        <noMultiLvlLbl val="0"/>
      </catAx>
      <valAx>
        <axId val="855102144"/>
        <scaling>
          <orientation val="minMax"/>
          <max val="300000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#,##0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855097568"/>
        <crosses val="autoZero"/>
        <crossBetween val="between"/>
      </valAx>
      <catAx>
        <axId val="860802656"/>
        <scaling>
          <orientation val="minMax"/>
        </scaling>
        <delete val="1"/>
        <axPos val="b"/>
        <numFmt formatCode="General" sourceLinked="1"/>
        <majorTickMark val="none"/>
        <minorTickMark val="none"/>
        <tickLblPos val="nextTo"/>
        <crossAx val="860828448"/>
        <crosses val="autoZero"/>
        <auto val="1"/>
        <lblAlgn val="ctr"/>
        <lblOffset val="100"/>
        <noMultiLvlLbl val="0"/>
      </catAx>
      <valAx>
        <axId val="860828448"/>
        <scaling>
          <orientation val="minMax"/>
          <max val="2000000"/>
          <min val="-150000"/>
        </scaling>
        <delete val="0"/>
        <axPos val="r"/>
        <numFmt formatCode="#,##0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860802656"/>
        <crosses val="max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zero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7</col>
      <colOff>419099</colOff>
      <row>32</row>
      <rowOff>52386</rowOff>
    </from>
    <to>
      <col>16</col>
      <colOff>200025</colOff>
      <row>52</row>
      <rowOff>76199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AK34"/>
  <sheetViews>
    <sheetView showGridLines="0" topLeftCell="B1" zoomScale="85" zoomScaleNormal="85" workbookViewId="0">
      <pane xSplit="5" topLeftCell="G1" activePane="topRight" state="frozen"/>
      <selection activeCell="B4" sqref="B4"/>
      <selection pane="topRight" activeCell="F32" sqref="F32"/>
    </sheetView>
  </sheetViews>
  <sheetFormatPr baseColWidth="8" defaultRowHeight="13.5"/>
  <cols>
    <col width="4" customWidth="1" style="69" min="1" max="1"/>
    <col width="13" customWidth="1" style="69" min="2" max="2"/>
    <col width="10.5" bestFit="1" customWidth="1" style="69" min="3" max="3"/>
    <col width="9.125" bestFit="1" customWidth="1" style="69" min="4" max="4"/>
    <col width="6.875" bestFit="1" customWidth="1" style="69" min="5" max="5"/>
    <col width="11" customWidth="1" style="69" min="6" max="6"/>
    <col width="9" customWidth="1" style="30" min="7" max="26"/>
    <col width="9" customWidth="1" style="69" min="27" max="34"/>
  </cols>
  <sheetData>
    <row r="1" ht="19.5" customHeight="1" s="69" thickTop="1">
      <c r="B1" s="21" t="inlineStr">
        <is>
          <t>タイプ</t>
        </is>
      </c>
      <c r="C1" s="47" t="inlineStr">
        <is>
          <t>計画数量</t>
        </is>
      </c>
      <c r="D1" s="47" t="inlineStr">
        <is>
          <t>実績数量</t>
        </is>
      </c>
      <c r="E1" s="47" t="inlineStr">
        <is>
          <t>完成率</t>
        </is>
      </c>
      <c r="F1" s="47" t="inlineStr">
        <is>
          <t>計画／実績</t>
        </is>
      </c>
      <c r="G1" s="31" t="n">
        <v>1</v>
      </c>
      <c r="H1" s="31" t="n">
        <v>2</v>
      </c>
      <c r="I1" s="31" t="n">
        <v>3</v>
      </c>
      <c r="J1" s="33" t="n">
        <v>4</v>
      </c>
      <c r="K1" s="31" t="n">
        <v>5</v>
      </c>
      <c r="L1" s="31" t="n">
        <v>6</v>
      </c>
      <c r="M1" s="31" t="n">
        <v>7</v>
      </c>
      <c r="N1" s="31" t="n">
        <v>8</v>
      </c>
      <c r="O1" s="41" t="n">
        <v>9</v>
      </c>
      <c r="P1" s="33" t="n">
        <v>10</v>
      </c>
      <c r="Q1" s="33" t="n">
        <v>11</v>
      </c>
      <c r="R1" s="31" t="n">
        <v>12</v>
      </c>
      <c r="S1" s="31" t="n">
        <v>13</v>
      </c>
      <c r="T1" s="31" t="n">
        <v>14</v>
      </c>
      <c r="U1" s="31" t="n">
        <v>15</v>
      </c>
      <c r="V1" s="31" t="n">
        <v>16</v>
      </c>
      <c r="W1" s="31" t="n">
        <v>17</v>
      </c>
      <c r="X1" s="33" t="n">
        <v>18</v>
      </c>
      <c r="Y1" s="31" t="n">
        <v>19</v>
      </c>
      <c r="Z1" s="31" t="n">
        <v>20</v>
      </c>
      <c r="AA1" s="31" t="n">
        <v>21</v>
      </c>
      <c r="AB1" s="31" t="n">
        <v>22</v>
      </c>
      <c r="AC1" s="31" t="n">
        <v>23</v>
      </c>
      <c r="AD1" s="33" t="n">
        <v>24</v>
      </c>
      <c r="AE1" s="33" t="n">
        <v>25</v>
      </c>
      <c r="AF1" s="31" t="n">
        <v>26</v>
      </c>
      <c r="AG1" s="31" t="n">
        <v>27</v>
      </c>
      <c r="AH1" s="31" t="n">
        <v>28</v>
      </c>
      <c r="AI1" s="31" t="n">
        <v>29</v>
      </c>
      <c r="AJ1" s="33" t="n">
        <v>30</v>
      </c>
      <c r="AK1" s="33" t="n">
        <v>31</v>
      </c>
    </row>
    <row r="2">
      <c r="B2" s="53" t="inlineStr">
        <is>
          <t>SY5000直管</t>
        </is>
      </c>
      <c r="C2" s="50">
        <f>SUM(G2:AK2)</f>
        <v/>
      </c>
      <c r="D2" s="70">
        <f>SUM(G4:AK4)</f>
        <v/>
      </c>
      <c r="E2" s="71">
        <f>IF(D2/C2&gt;1,1,D2/C2)</f>
        <v/>
      </c>
      <c r="F2" s="24" t="inlineStr">
        <is>
          <t>計画</t>
        </is>
      </c>
      <c r="G2" s="72" t="n">
        <v>0</v>
      </c>
      <c r="H2" s="72" t="n">
        <v>0</v>
      </c>
      <c r="I2" s="72" t="n">
        <v>0</v>
      </c>
      <c r="J2" s="72" t="n">
        <v>0</v>
      </c>
      <c r="K2" s="72" t="n">
        <v>40320</v>
      </c>
      <c r="L2" s="72" t="n">
        <v>0</v>
      </c>
      <c r="M2" s="72" t="n">
        <v>40320</v>
      </c>
      <c r="N2" s="72" t="n">
        <v>40320</v>
      </c>
      <c r="O2" s="73" t="n">
        <v>40320</v>
      </c>
      <c r="P2" s="72" t="n">
        <v>0</v>
      </c>
      <c r="Q2" s="72" t="n">
        <v>0</v>
      </c>
      <c r="R2" s="72" t="n"/>
      <c r="S2" s="72" t="n"/>
      <c r="T2" s="72" t="n"/>
      <c r="U2" s="72" t="n"/>
      <c r="V2" s="72" t="n"/>
      <c r="W2" s="72" t="n">
        <v>13440</v>
      </c>
      <c r="X2" s="72" t="n">
        <v>40320</v>
      </c>
      <c r="Y2" s="72" t="n"/>
      <c r="Z2" s="72" t="n"/>
      <c r="AA2" s="72" t="n">
        <v>40320</v>
      </c>
      <c r="AB2" s="72" t="n"/>
      <c r="AC2" s="72" t="n">
        <v>40320</v>
      </c>
      <c r="AD2" s="72" t="n">
        <v>40320</v>
      </c>
      <c r="AE2" s="72" t="n">
        <v>40320</v>
      </c>
      <c r="AF2" s="72" t="n"/>
      <c r="AG2" s="72" t="n"/>
      <c r="AH2" s="72" t="n"/>
      <c r="AI2" s="72" t="n"/>
      <c r="AJ2" s="72" t="n"/>
      <c r="AK2" s="72" t="n"/>
    </row>
    <row r="3">
      <c r="B3" s="74" t="n"/>
      <c r="C3" s="74" t="n"/>
      <c r="D3" s="74" t="n"/>
      <c r="E3" s="74" t="n"/>
      <c r="F3" s="25" t="inlineStr">
        <is>
          <t>累計計画</t>
        </is>
      </c>
      <c r="G3" s="75">
        <f>G2</f>
        <v/>
      </c>
      <c r="H3" s="75">
        <f>G3+H2</f>
        <v/>
      </c>
      <c r="I3" s="75">
        <f>H3+I2</f>
        <v/>
      </c>
      <c r="J3" s="75">
        <f>I3+J2</f>
        <v/>
      </c>
      <c r="K3" s="75">
        <f>J3+K2</f>
        <v/>
      </c>
      <c r="L3" s="75">
        <f>K3+L2</f>
        <v/>
      </c>
      <c r="M3" s="75">
        <f>L3+M2</f>
        <v/>
      </c>
      <c r="N3" s="75">
        <f>M3+N2</f>
        <v/>
      </c>
      <c r="O3" s="76">
        <f>N3+O2</f>
        <v/>
      </c>
      <c r="P3" s="75">
        <f>O3+P2</f>
        <v/>
      </c>
      <c r="Q3" s="75">
        <f>P3+Q2</f>
        <v/>
      </c>
      <c r="R3" s="75">
        <f>Q3+R2</f>
        <v/>
      </c>
      <c r="S3" s="75">
        <f>R3+S2</f>
        <v/>
      </c>
      <c r="T3" s="75">
        <f>S3+T2</f>
        <v/>
      </c>
      <c r="U3" s="75">
        <f>T3+U2</f>
        <v/>
      </c>
      <c r="V3" s="75">
        <f>U3+V2</f>
        <v/>
      </c>
      <c r="W3" s="75">
        <f>V3+W2</f>
        <v/>
      </c>
      <c r="X3" s="75">
        <f>W3+X2</f>
        <v/>
      </c>
      <c r="Y3" s="75">
        <f>X3+Y2</f>
        <v/>
      </c>
      <c r="Z3" s="75">
        <f>Y3+Z2</f>
        <v/>
      </c>
      <c r="AA3" s="75">
        <f>Z3+AA2</f>
        <v/>
      </c>
      <c r="AB3" s="75">
        <f>AA3+AB2</f>
        <v/>
      </c>
      <c r="AC3" s="75">
        <f>AB3+AC2</f>
        <v/>
      </c>
      <c r="AD3" s="75">
        <f>AC3+AD2</f>
        <v/>
      </c>
      <c r="AE3" s="75">
        <f>AD3+AE2</f>
        <v/>
      </c>
      <c r="AF3" s="75">
        <f>AE3+AF2</f>
        <v/>
      </c>
      <c r="AG3" s="75">
        <f>AF3+AG2</f>
        <v/>
      </c>
      <c r="AH3" s="75">
        <f>AG3+AH2</f>
        <v/>
      </c>
      <c r="AI3" s="75">
        <f>AH3+AI2</f>
        <v/>
      </c>
      <c r="AJ3" s="75">
        <f>AI3+AJ2</f>
        <v/>
      </c>
      <c r="AK3" s="75">
        <f>AJ3+AK2</f>
        <v/>
      </c>
    </row>
    <row r="4">
      <c r="B4" s="74" t="n"/>
      <c r="C4" s="74" t="n"/>
      <c r="D4" s="74" t="n"/>
      <c r="E4" s="74" t="n"/>
      <c r="F4" s="25" t="inlineStr">
        <is>
          <t>実績</t>
        </is>
      </c>
      <c r="G4" s="75" t="n">
        <v>0</v>
      </c>
      <c r="H4" s="75" t="n">
        <v>0</v>
      </c>
      <c r="I4" s="75" t="n">
        <v>0</v>
      </c>
      <c r="J4" s="75" t="n">
        <v>0</v>
      </c>
      <c r="K4" s="75" t="n">
        <v>40992</v>
      </c>
      <c r="L4" s="75" t="n">
        <v>0</v>
      </c>
      <c r="M4" s="75" t="n">
        <v>40992</v>
      </c>
      <c r="N4" s="75" t="n">
        <v>40992</v>
      </c>
      <c r="O4" s="76" t="n">
        <v>40992</v>
      </c>
      <c r="P4" s="75" t="n">
        <v>0</v>
      </c>
      <c r="Q4" s="75" t="n">
        <v>0</v>
      </c>
      <c r="R4" s="75" t="n"/>
      <c r="S4" s="75" t="n"/>
      <c r="T4" s="75" t="n"/>
      <c r="U4" s="75" t="n"/>
      <c r="V4" s="75" t="n"/>
      <c r="W4" s="75" t="n"/>
      <c r="X4" s="75" t="n"/>
      <c r="Y4" s="75" t="n"/>
      <c r="Z4" s="75" t="n"/>
      <c r="AA4" s="75" t="n"/>
      <c r="AB4" s="75" t="n"/>
      <c r="AC4" s="75" t="n"/>
      <c r="AD4" s="75" t="n"/>
      <c r="AE4" s="75" t="n"/>
      <c r="AF4" s="75" t="n"/>
      <c r="AG4" s="75" t="n"/>
      <c r="AH4" s="75" t="n"/>
      <c r="AI4" s="75" t="n"/>
      <c r="AJ4" s="75" t="n"/>
      <c r="AK4" s="75" t="n"/>
    </row>
    <row r="5">
      <c r="B5" s="74" t="n"/>
      <c r="C5" s="74" t="n"/>
      <c r="D5" s="74" t="n"/>
      <c r="E5" s="74" t="n"/>
      <c r="F5" s="25" t="inlineStr">
        <is>
          <t>累計実績</t>
        </is>
      </c>
      <c r="G5" s="75">
        <f>G4</f>
        <v/>
      </c>
      <c r="H5" s="75">
        <f>G5+H4</f>
        <v/>
      </c>
      <c r="I5" s="75">
        <f>H5+I4</f>
        <v/>
      </c>
      <c r="J5" s="75">
        <f>I5+J4</f>
        <v/>
      </c>
      <c r="K5" s="75">
        <f>J5+K4</f>
        <v/>
      </c>
      <c r="L5" s="75">
        <f>K5+L4</f>
        <v/>
      </c>
      <c r="M5" s="75">
        <f>L5+M4</f>
        <v/>
      </c>
      <c r="N5" s="75">
        <f>M5+N4</f>
        <v/>
      </c>
      <c r="O5" s="76">
        <f>N5+O4</f>
        <v/>
      </c>
      <c r="P5" s="75">
        <f>O5+P4</f>
        <v/>
      </c>
      <c r="Q5" s="75">
        <f>P5+Q4</f>
        <v/>
      </c>
      <c r="R5" s="75">
        <f>Q5+R4</f>
        <v/>
      </c>
      <c r="S5" s="75">
        <f>R5+S4</f>
        <v/>
      </c>
      <c r="T5" s="75">
        <f>S5+T4</f>
        <v/>
      </c>
      <c r="U5" s="75">
        <f>T5+U4</f>
        <v/>
      </c>
      <c r="V5" s="75">
        <f>U5+V4</f>
        <v/>
      </c>
      <c r="W5" s="75">
        <f>V5+W4</f>
        <v/>
      </c>
      <c r="X5" s="75">
        <f>W5+X4</f>
        <v/>
      </c>
      <c r="Y5" s="75">
        <f>X5+Y4</f>
        <v/>
      </c>
      <c r="Z5" s="75">
        <f>Y5+Z4</f>
        <v/>
      </c>
      <c r="AA5" s="75">
        <f>Z5+AA4</f>
        <v/>
      </c>
      <c r="AB5" s="75">
        <f>AA5+AB4</f>
        <v/>
      </c>
      <c r="AC5" s="75">
        <f>AB5+AC4</f>
        <v/>
      </c>
      <c r="AD5" s="75">
        <f>AC5+AD4</f>
        <v/>
      </c>
      <c r="AE5" s="75">
        <f>AD5+AE4</f>
        <v/>
      </c>
      <c r="AF5" s="75">
        <f>AE5+AF4</f>
        <v/>
      </c>
      <c r="AG5" s="75">
        <f>AF5+AG4</f>
        <v/>
      </c>
      <c r="AH5" s="75">
        <f>AG5+AH4</f>
        <v/>
      </c>
      <c r="AI5" s="75">
        <f>AH5+AI4</f>
        <v/>
      </c>
      <c r="AJ5" s="75">
        <f>AI5+AJ4</f>
        <v/>
      </c>
      <c r="AK5" s="75">
        <f>AJ5+AK4</f>
        <v/>
      </c>
    </row>
    <row r="6">
      <c r="B6" s="77" t="n"/>
      <c r="C6" s="77" t="n"/>
      <c r="D6" s="78" t="n"/>
      <c r="E6" s="78" t="n"/>
      <c r="F6" s="26" t="inlineStr">
        <is>
          <t>完成率</t>
        </is>
      </c>
      <c r="G6" s="28">
        <f>IF(G5&gt;$C$2,1,G5/$C$2)</f>
        <v/>
      </c>
      <c r="H6" s="28">
        <f>IF(H5&gt;$C$2,1,H5/$C$2)</f>
        <v/>
      </c>
      <c r="I6" s="28">
        <f>IF(I5&gt;$C$2,1,I5/$C$2)</f>
        <v/>
      </c>
      <c r="J6" s="28">
        <f>IF(J5&gt;$C$2,1,J5/$C$2)</f>
        <v/>
      </c>
      <c r="K6" s="28">
        <f>IF(K5&gt;$C$2,1,K5/$C$2)</f>
        <v/>
      </c>
      <c r="L6" s="28">
        <f>IF(L5&gt;$C$2,1,L5/$C$2)</f>
        <v/>
      </c>
      <c r="M6" s="28">
        <f>IF(M5&gt;$C$2,1,M5/$C$2)</f>
        <v/>
      </c>
      <c r="N6" s="28">
        <f>IF(N5&gt;$C$2,1,N5/$C$2)</f>
        <v/>
      </c>
      <c r="O6" s="44">
        <f>IF(O5&gt;$C$2,1,O5/$C$2)</f>
        <v/>
      </c>
      <c r="P6" s="28">
        <f>IF(P5&gt;$C$2,1,P5/$C$2)</f>
        <v/>
      </c>
      <c r="Q6" s="28">
        <f>IF(Q5&gt;$C$2,1,Q5/$C$2)</f>
        <v/>
      </c>
      <c r="R6" s="28">
        <f>IF(R5&gt;$C$2,1,R5/$C$2)</f>
        <v/>
      </c>
      <c r="S6" s="28">
        <f>IF(S5&gt;$C$2,1,S5/$C$2)</f>
        <v/>
      </c>
      <c r="T6" s="28">
        <f>IF(T5&gt;$C$2,1,T5/$C$2)</f>
        <v/>
      </c>
      <c r="U6" s="28">
        <f>IF(U5&gt;$C$2,1,U5/$C$2)</f>
        <v/>
      </c>
      <c r="V6" s="28">
        <f>IF(V5&gt;$C$2,1,V5/$C$2)</f>
        <v/>
      </c>
      <c r="W6" s="28">
        <f>IF(W5&gt;$C$2,1,W5/$C$2)</f>
        <v/>
      </c>
      <c r="X6" s="28">
        <f>IF(X5&gt;$C$2,1,X5/$C$2)</f>
        <v/>
      </c>
      <c r="Y6" s="28">
        <f>IF(Y5&gt;$C$2,1,Y5/$C$2)</f>
        <v/>
      </c>
      <c r="Z6" s="28">
        <f>IF(Z5&gt;$C$2,1,Z5/$C$2)</f>
        <v/>
      </c>
      <c r="AA6" s="28">
        <f>IF(AA5&gt;$C$2,1,AA5/$C$2)</f>
        <v/>
      </c>
      <c r="AB6" s="28">
        <f>IF(AB5&gt;$C$2,1,AB5/$C$2)</f>
        <v/>
      </c>
      <c r="AC6" s="28">
        <f>IF(AC5&gt;$C$2,1,AC5/$C$2)</f>
        <v/>
      </c>
      <c r="AD6" s="28">
        <f>IF(AD5&gt;$C$2,1,AD5/$C$2)</f>
        <v/>
      </c>
      <c r="AE6" s="28">
        <f>IF(AE5&gt;$C$2,1,AE5/$C$2)</f>
        <v/>
      </c>
      <c r="AF6" s="28">
        <f>IF(AF5&gt;$C$2,1,AF5/$C$2)</f>
        <v/>
      </c>
      <c r="AG6" s="28">
        <f>IF(AG5&gt;$C$2,1,AG5/$C$2)</f>
        <v/>
      </c>
      <c r="AH6" s="28">
        <f>IF(AH5&gt;$C$2,1,AH5/$C$2)</f>
        <v/>
      </c>
      <c r="AI6" s="28">
        <f>IF(AI5&gt;$C$2,1,AI5/$C$2)</f>
        <v/>
      </c>
      <c r="AJ6" s="28">
        <f>IF(AJ5&gt;$C$2,1,AJ5/$C$2)</f>
        <v/>
      </c>
      <c r="AK6" s="28">
        <f>IF(AK5&gt;$C$2,1,AK5/$C$2)</f>
        <v/>
      </c>
    </row>
    <row r="7">
      <c r="B7" s="53" t="inlineStr">
        <is>
          <t>SY7000直管</t>
        </is>
      </c>
      <c r="C7" s="50">
        <f>SUM(G7:AJ7)</f>
        <v/>
      </c>
      <c r="D7" s="70">
        <f>SUM(G9:AK9)</f>
        <v/>
      </c>
      <c r="E7" s="71">
        <f>IF(D7/C7&gt;1,1,D7/C7)</f>
        <v/>
      </c>
      <c r="F7" s="24" t="inlineStr">
        <is>
          <t>計画</t>
        </is>
      </c>
      <c r="G7" s="72" t="n">
        <v>0</v>
      </c>
      <c r="H7" s="72" t="n">
        <v>0</v>
      </c>
      <c r="I7" s="72" t="n">
        <v>0</v>
      </c>
      <c r="J7" s="72" t="n">
        <v>0</v>
      </c>
      <c r="K7" s="72" t="n">
        <v>0</v>
      </c>
      <c r="L7" s="72" t="n">
        <v>0</v>
      </c>
      <c r="M7" s="72" t="n">
        <v>0</v>
      </c>
      <c r="N7" s="72" t="n">
        <v>0</v>
      </c>
      <c r="O7" s="73" t="n">
        <v>0</v>
      </c>
      <c r="P7" s="72" t="n">
        <v>0</v>
      </c>
      <c r="Q7" s="72" t="n">
        <v>28800</v>
      </c>
      <c r="R7" s="72" t="n"/>
      <c r="S7" s="72" t="n"/>
      <c r="T7" s="72" t="n">
        <v>28800</v>
      </c>
      <c r="U7" s="72" t="n">
        <v>28800</v>
      </c>
      <c r="V7" s="72" t="n">
        <v>28800</v>
      </c>
      <c r="W7" s="72" t="n"/>
      <c r="X7" s="72" t="n"/>
      <c r="Y7" s="72" t="n"/>
      <c r="Z7" s="72" t="n"/>
      <c r="AA7" s="72" t="n"/>
      <c r="AB7" s="72" t="n"/>
      <c r="AC7" s="72" t="n"/>
      <c r="AD7" s="72" t="n"/>
      <c r="AE7" s="72" t="n"/>
      <c r="AF7" s="72" t="n"/>
      <c r="AG7" s="72" t="n"/>
      <c r="AH7" s="72" t="n">
        <v>28800</v>
      </c>
      <c r="AI7" s="72" t="n">
        <v>28800</v>
      </c>
      <c r="AJ7" s="72" t="n"/>
      <c r="AK7" s="72" t="n"/>
    </row>
    <row r="8">
      <c r="B8" s="74" t="n"/>
      <c r="C8" s="74" t="n"/>
      <c r="D8" s="74" t="n"/>
      <c r="E8" s="74" t="n"/>
      <c r="F8" s="25" t="inlineStr">
        <is>
          <t>累計計画</t>
        </is>
      </c>
      <c r="G8" s="75">
        <f>G7</f>
        <v/>
      </c>
      <c r="H8" s="75">
        <f>G8+H7</f>
        <v/>
      </c>
      <c r="I8" s="75">
        <f>H8+I7</f>
        <v/>
      </c>
      <c r="J8" s="75">
        <f>I8+J7</f>
        <v/>
      </c>
      <c r="K8" s="75">
        <f>J8+K7</f>
        <v/>
      </c>
      <c r="L8" s="75">
        <f>K8+L7</f>
        <v/>
      </c>
      <c r="M8" s="75">
        <f>L8+M7</f>
        <v/>
      </c>
      <c r="N8" s="75">
        <f>M8+N7</f>
        <v/>
      </c>
      <c r="O8" s="76">
        <f>N8+O7</f>
        <v/>
      </c>
      <c r="P8" s="75">
        <f>O8+P7</f>
        <v/>
      </c>
      <c r="Q8" s="75">
        <f>P8+Q7</f>
        <v/>
      </c>
      <c r="R8" s="75">
        <f>Q8+R7</f>
        <v/>
      </c>
      <c r="S8" s="75">
        <f>R8+S7</f>
        <v/>
      </c>
      <c r="T8" s="75">
        <f>S8+T7</f>
        <v/>
      </c>
      <c r="U8" s="75">
        <f>T8+U7</f>
        <v/>
      </c>
      <c r="V8" s="75">
        <f>U8+V7</f>
        <v/>
      </c>
      <c r="W8" s="75">
        <f>V8+W7</f>
        <v/>
      </c>
      <c r="X8" s="75">
        <f>W8+X7</f>
        <v/>
      </c>
      <c r="Y8" s="75">
        <f>X8+Y7</f>
        <v/>
      </c>
      <c r="Z8" s="75">
        <f>Y8+Z7</f>
        <v/>
      </c>
      <c r="AA8" s="75">
        <f>Z8+AA7</f>
        <v/>
      </c>
      <c r="AB8" s="75">
        <f>AA8+AB7</f>
        <v/>
      </c>
      <c r="AC8" s="75">
        <f>AB8+AC7</f>
        <v/>
      </c>
      <c r="AD8" s="75">
        <f>AC8+AD7</f>
        <v/>
      </c>
      <c r="AE8" s="75">
        <f>AD8+AE7</f>
        <v/>
      </c>
      <c r="AF8" s="75">
        <f>AE8+AF7</f>
        <v/>
      </c>
      <c r="AG8" s="75">
        <f>AF8+AG7</f>
        <v/>
      </c>
      <c r="AH8" s="75">
        <f>AG8+AH7</f>
        <v/>
      </c>
      <c r="AI8" s="75">
        <f>AH8+AI7</f>
        <v/>
      </c>
      <c r="AJ8" s="75">
        <f>AI8+AJ7</f>
        <v/>
      </c>
      <c r="AK8" s="75">
        <f>AJ8+AK7</f>
        <v/>
      </c>
    </row>
    <row r="9">
      <c r="B9" s="74" t="n"/>
      <c r="C9" s="74" t="n"/>
      <c r="D9" s="74" t="n"/>
      <c r="E9" s="74" t="n"/>
      <c r="F9" s="25" t="inlineStr">
        <is>
          <t>実績</t>
        </is>
      </c>
      <c r="G9" s="75" t="n">
        <v>0</v>
      </c>
      <c r="H9" s="75" t="n">
        <v>0</v>
      </c>
      <c r="I9" s="75" t="n">
        <v>0</v>
      </c>
      <c r="J9" s="75" t="n">
        <v>0</v>
      </c>
      <c r="K9" s="75" t="n">
        <v>0</v>
      </c>
      <c r="L9" s="75" t="n">
        <v>0</v>
      </c>
      <c r="M9" s="75" t="n">
        <v>0</v>
      </c>
      <c r="N9" s="75" t="n">
        <v>0</v>
      </c>
      <c r="O9" s="76" t="n">
        <v>0</v>
      </c>
      <c r="P9" s="75" t="n">
        <v>0</v>
      </c>
      <c r="Q9" s="75" t="n"/>
      <c r="R9" s="75" t="n"/>
      <c r="S9" s="75" t="n"/>
      <c r="T9" s="75" t="n"/>
      <c r="U9" s="75" t="n"/>
      <c r="V9" s="75" t="n"/>
      <c r="W9" s="75" t="n"/>
      <c r="X9" s="75" t="n"/>
      <c r="Y9" s="75" t="n"/>
      <c r="Z9" s="75" t="n"/>
      <c r="AA9" s="75" t="n"/>
      <c r="AB9" s="75" t="n"/>
      <c r="AC9" s="75" t="n"/>
      <c r="AD9" s="75" t="n"/>
      <c r="AE9" s="75" t="n"/>
      <c r="AF9" s="75" t="n"/>
      <c r="AG9" s="75" t="n"/>
      <c r="AH9" s="75" t="n"/>
      <c r="AI9" s="75" t="n"/>
      <c r="AJ9" s="75" t="n"/>
      <c r="AK9" s="75" t="n"/>
    </row>
    <row r="10">
      <c r="B10" s="74" t="n"/>
      <c r="C10" s="74" t="n"/>
      <c r="D10" s="74" t="n"/>
      <c r="E10" s="74" t="n"/>
      <c r="F10" s="25" t="inlineStr">
        <is>
          <t>累計実績</t>
        </is>
      </c>
      <c r="G10" s="75">
        <f>G9</f>
        <v/>
      </c>
      <c r="H10" s="75">
        <f>G10+H9</f>
        <v/>
      </c>
      <c r="I10" s="75">
        <f>H10+I9</f>
        <v/>
      </c>
      <c r="J10" s="75">
        <f>I10+J9</f>
        <v/>
      </c>
      <c r="K10" s="75">
        <f>J10+K9</f>
        <v/>
      </c>
      <c r="L10" s="75">
        <f>K10+L9</f>
        <v/>
      </c>
      <c r="M10" s="75">
        <f>L10+M9</f>
        <v/>
      </c>
      <c r="N10" s="75">
        <f>M10+N9</f>
        <v/>
      </c>
      <c r="O10" s="76">
        <f>N10+O9</f>
        <v/>
      </c>
      <c r="P10" s="75">
        <f>O10+P9</f>
        <v/>
      </c>
      <c r="Q10" s="75">
        <f>P10+Q9</f>
        <v/>
      </c>
      <c r="R10" s="75">
        <f>Q10+R9</f>
        <v/>
      </c>
      <c r="S10" s="75">
        <f>R10+S9</f>
        <v/>
      </c>
      <c r="T10" s="75">
        <f>S10+T9</f>
        <v/>
      </c>
      <c r="U10" s="75">
        <f>T10+U9</f>
        <v/>
      </c>
      <c r="V10" s="75">
        <f>U10+V9</f>
        <v/>
      </c>
      <c r="W10" s="75">
        <f>V10+W9</f>
        <v/>
      </c>
      <c r="X10" s="75">
        <f>W10+X9</f>
        <v/>
      </c>
      <c r="Y10" s="75">
        <f>X10+Y9</f>
        <v/>
      </c>
      <c r="Z10" s="75">
        <f>Y10+Z9</f>
        <v/>
      </c>
      <c r="AA10" s="75">
        <f>Z10+AA9</f>
        <v/>
      </c>
      <c r="AB10" s="75">
        <f>AA10+AB9</f>
        <v/>
      </c>
      <c r="AC10" s="75">
        <f>AB10+AC9</f>
        <v/>
      </c>
      <c r="AD10" s="75">
        <f>AC10+AD9</f>
        <v/>
      </c>
      <c r="AE10" s="75">
        <f>AD10+AE9</f>
        <v/>
      </c>
      <c r="AF10" s="75">
        <f>AE10+AF9</f>
        <v/>
      </c>
      <c r="AG10" s="75">
        <f>AF10+AG9</f>
        <v/>
      </c>
      <c r="AH10" s="75">
        <f>AG10+AH9</f>
        <v/>
      </c>
      <c r="AI10" s="75">
        <f>AH10+AI9</f>
        <v/>
      </c>
      <c r="AJ10" s="75">
        <f>AI10+AJ9</f>
        <v/>
      </c>
      <c r="AK10" s="75">
        <f>AJ10+AK9</f>
        <v/>
      </c>
    </row>
    <row r="11">
      <c r="B11" s="77" t="n"/>
      <c r="C11" s="77" t="n"/>
      <c r="D11" s="78" t="n"/>
      <c r="E11" s="78" t="n"/>
      <c r="F11" s="26" t="inlineStr">
        <is>
          <t>完成率</t>
        </is>
      </c>
      <c r="G11" s="28">
        <f>IF(G10&gt;$C$7,1,G10/$C$7)</f>
        <v/>
      </c>
      <c r="H11" s="28">
        <f>IF(H10&gt;$C$7,1,H10/$C$7)</f>
        <v/>
      </c>
      <c r="I11" s="28">
        <f>IF(I10&gt;$C$7,1,I10/$C$7)</f>
        <v/>
      </c>
      <c r="J11" s="28">
        <f>IF(J10&gt;$C$7,1,J10/$C$7)</f>
        <v/>
      </c>
      <c r="K11" s="28">
        <f>IF(K10&gt;$C$7,1,K10/$C$7)</f>
        <v/>
      </c>
      <c r="L11" s="28">
        <f>IF(L10&gt;$C$7,1,L10/$C$7)</f>
        <v/>
      </c>
      <c r="M11" s="28">
        <f>IF(M10&gt;$C$7,1,M10/$C$7)</f>
        <v/>
      </c>
      <c r="N11" s="28">
        <f>IF(N10&gt;$C$7,1,N10/$C$7)</f>
        <v/>
      </c>
      <c r="O11" s="44">
        <f>IF(O10&gt;$C$7,1,O10/$C$7)</f>
        <v/>
      </c>
      <c r="P11" s="28">
        <f>IF(P10&gt;$C$7,1,P10/$C$7)</f>
        <v/>
      </c>
      <c r="Q11" s="28">
        <f>IF(Q10&gt;$C$7,1,Q10/$C$7)</f>
        <v/>
      </c>
      <c r="R11" s="28">
        <f>IF(R10&gt;$C$7,1,R10/$C$7)</f>
        <v/>
      </c>
      <c r="S11" s="28">
        <f>IF(S10&gt;$C$7,1,S10/$C$7)</f>
        <v/>
      </c>
      <c r="T11" s="28">
        <f>IF(T10&gt;$C$7,1,T10/$C$7)</f>
        <v/>
      </c>
      <c r="U11" s="28">
        <f>IF(U10&gt;$C$7,1,U10/$C$7)</f>
        <v/>
      </c>
      <c r="V11" s="28">
        <f>IF(V10&gt;$C$7,1,V10/$C$7)</f>
        <v/>
      </c>
      <c r="W11" s="28">
        <f>IF(W10&gt;$C$7,1,W10/$C$7)</f>
        <v/>
      </c>
      <c r="X11" s="28">
        <f>IF(X10&gt;$C$7,1,X10/$C$7)</f>
        <v/>
      </c>
      <c r="Y11" s="28">
        <f>IF(Y10&gt;$C$7,1,Y10/$C$7)</f>
        <v/>
      </c>
      <c r="Z11" s="28">
        <f>IF(Z10&gt;$C$7,1,Z10/$C$7)</f>
        <v/>
      </c>
      <c r="AA11" s="28">
        <f>IF(AA10&gt;$C$7,1,AA10/$C$7)</f>
        <v/>
      </c>
      <c r="AB11" s="28">
        <f>IF(AB10&gt;$C$7,1,AB10/$C$7)</f>
        <v/>
      </c>
      <c r="AC11" s="28">
        <f>IF(AC10&gt;$C$7,1,AC10/$C$7)</f>
        <v/>
      </c>
      <c r="AD11" s="28">
        <f>IF(AD10&gt;$C$7,1,AD10/$C$7)</f>
        <v/>
      </c>
      <c r="AE11" s="28">
        <f>IF(AE10&gt;$C$7,1,AE10/$C$7)</f>
        <v/>
      </c>
      <c r="AF11" s="28">
        <f>IF(AF10&gt;$C$7,1,AF10/$C$7)</f>
        <v/>
      </c>
      <c r="AG11" s="28">
        <f>IF(AG10&gt;$C$7,1,AG10/$C$7)</f>
        <v/>
      </c>
      <c r="AH11" s="28">
        <f>IF(AH10&gt;$C$7,1,AH10/$C$7)</f>
        <v/>
      </c>
      <c r="AI11" s="28">
        <f>IF(AI10&gt;$C$7,1,AI10/$C$7)</f>
        <v/>
      </c>
      <c r="AJ11" s="28">
        <f>IF(AJ10&gt;$C$7,1,AJ10/$C$7)</f>
        <v/>
      </c>
      <c r="AK11" s="28">
        <f>IF(AK10&gt;$C$7,1,AK10/$C$7)</f>
        <v/>
      </c>
    </row>
    <row r="12">
      <c r="B12" s="53" t="inlineStr">
        <is>
          <t>SY3000直管</t>
        </is>
      </c>
      <c r="C12" s="50">
        <f>SUM(G12:AJ12)</f>
        <v/>
      </c>
      <c r="D12" s="70">
        <f>SUM(G14:AK14)</f>
        <v/>
      </c>
      <c r="E12" s="71">
        <f>IF(D12/C12&gt;1,1,D12/C12)</f>
        <v/>
      </c>
      <c r="F12" s="24" t="inlineStr">
        <is>
          <t>計画</t>
        </is>
      </c>
      <c r="G12" s="72" t="n">
        <v>60480</v>
      </c>
      <c r="H12" s="72" t="n">
        <v>60480</v>
      </c>
      <c r="I12" s="72" t="n">
        <v>60480</v>
      </c>
      <c r="J12" s="72" t="n">
        <v>0</v>
      </c>
      <c r="K12" s="72" t="n">
        <v>0</v>
      </c>
      <c r="L12" s="72" t="n">
        <v>60480</v>
      </c>
      <c r="M12" s="72" t="n">
        <v>0</v>
      </c>
      <c r="N12" s="72" t="n">
        <v>0</v>
      </c>
      <c r="O12" s="73" t="n">
        <v>0</v>
      </c>
      <c r="P12" s="72" t="n">
        <v>0</v>
      </c>
      <c r="Q12" s="72" t="n">
        <v>0</v>
      </c>
      <c r="R12" s="72" t="n">
        <v>0</v>
      </c>
      <c r="S12" s="72" t="n">
        <v>0</v>
      </c>
      <c r="T12" s="72" t="n">
        <v>0</v>
      </c>
      <c r="U12" s="72" t="n">
        <v>0</v>
      </c>
      <c r="V12" s="72" t="n">
        <v>0</v>
      </c>
      <c r="W12" s="72" t="n">
        <v>0</v>
      </c>
      <c r="X12" s="72" t="n">
        <v>0</v>
      </c>
      <c r="Y12" s="72" t="n">
        <v>0</v>
      </c>
      <c r="Z12" s="72" t="n">
        <v>0</v>
      </c>
      <c r="AA12" s="72" t="n">
        <v>0</v>
      </c>
      <c r="AB12" s="72" t="n">
        <v>0</v>
      </c>
      <c r="AC12" s="72" t="n">
        <v>0</v>
      </c>
      <c r="AD12" s="72" t="n">
        <v>0</v>
      </c>
      <c r="AE12" s="72" t="n">
        <v>0</v>
      </c>
      <c r="AF12" s="72" t="n">
        <v>0</v>
      </c>
      <c r="AG12" s="72" t="n">
        <v>0</v>
      </c>
      <c r="AH12" s="72" t="n">
        <v>0</v>
      </c>
      <c r="AI12" s="72" t="n">
        <v>0</v>
      </c>
      <c r="AJ12" s="72" t="n">
        <v>0</v>
      </c>
      <c r="AK12" s="72" t="n">
        <v>0</v>
      </c>
    </row>
    <row r="13">
      <c r="B13" s="74" t="n"/>
      <c r="C13" s="74" t="n"/>
      <c r="D13" s="74" t="n"/>
      <c r="E13" s="74" t="n"/>
      <c r="F13" s="25" t="inlineStr">
        <is>
          <t>累計計画</t>
        </is>
      </c>
      <c r="G13" s="75">
        <f>G12</f>
        <v/>
      </c>
      <c r="H13" s="75">
        <f>G13+H12</f>
        <v/>
      </c>
      <c r="I13" s="75">
        <f>H13+I12</f>
        <v/>
      </c>
      <c r="J13" s="75">
        <f>I13+J12</f>
        <v/>
      </c>
      <c r="K13" s="75">
        <f>J13+K12</f>
        <v/>
      </c>
      <c r="L13" s="75">
        <f>K13+L12</f>
        <v/>
      </c>
      <c r="M13" s="75">
        <f>L13+M12</f>
        <v/>
      </c>
      <c r="N13" s="75">
        <f>M13+N12</f>
        <v/>
      </c>
      <c r="O13" s="76">
        <f>N13+O12</f>
        <v/>
      </c>
      <c r="P13" s="75">
        <f>O13+P12</f>
        <v/>
      </c>
      <c r="Q13" s="75">
        <f>P13+Q12</f>
        <v/>
      </c>
      <c r="R13" s="75">
        <f>Q13+R12</f>
        <v/>
      </c>
      <c r="S13" s="75">
        <f>R13+S12</f>
        <v/>
      </c>
      <c r="T13" s="75">
        <f>S13+T12</f>
        <v/>
      </c>
      <c r="U13" s="75">
        <f>T13+U12</f>
        <v/>
      </c>
      <c r="V13" s="75">
        <f>U13+V12</f>
        <v/>
      </c>
      <c r="W13" s="75">
        <f>V13+W12</f>
        <v/>
      </c>
      <c r="X13" s="75">
        <f>W13+X12</f>
        <v/>
      </c>
      <c r="Y13" s="75">
        <f>X13+Y12</f>
        <v/>
      </c>
      <c r="Z13" s="75">
        <f>Y13+Z12</f>
        <v/>
      </c>
      <c r="AA13" s="75">
        <f>Z13+AA12</f>
        <v/>
      </c>
      <c r="AB13" s="75">
        <f>AA13+AB12</f>
        <v/>
      </c>
      <c r="AC13" s="75">
        <f>AB13+AC12</f>
        <v/>
      </c>
      <c r="AD13" s="75">
        <f>AC13+AD12</f>
        <v/>
      </c>
      <c r="AE13" s="75">
        <f>AD13+AE12</f>
        <v/>
      </c>
      <c r="AF13" s="75">
        <f>AE13+AF12</f>
        <v/>
      </c>
      <c r="AG13" s="75">
        <f>AF13+AG12</f>
        <v/>
      </c>
      <c r="AH13" s="75">
        <f>AG13+AH12</f>
        <v/>
      </c>
      <c r="AI13" s="75">
        <f>AH13+AI12</f>
        <v/>
      </c>
      <c r="AJ13" s="75">
        <f>AI13+AJ12</f>
        <v/>
      </c>
      <c r="AK13" s="75">
        <f>AJ13+AK12</f>
        <v/>
      </c>
    </row>
    <row r="14">
      <c r="B14" s="74" t="n"/>
      <c r="C14" s="74" t="n"/>
      <c r="D14" s="74" t="n"/>
      <c r="E14" s="74" t="n"/>
      <c r="F14" s="25" t="inlineStr">
        <is>
          <t>実績</t>
        </is>
      </c>
      <c r="G14" s="75" t="n">
        <v>60480</v>
      </c>
      <c r="H14" s="75" t="n">
        <v>60480</v>
      </c>
      <c r="I14" s="75" t="n">
        <v>60480</v>
      </c>
      <c r="J14" s="75" t="n">
        <v>0</v>
      </c>
      <c r="K14" s="75" t="n">
        <v>0</v>
      </c>
      <c r="L14" s="75" t="n">
        <v>60480</v>
      </c>
      <c r="M14" s="75" t="n"/>
      <c r="N14" s="75" t="n"/>
      <c r="O14" s="76" t="n"/>
      <c r="P14" s="75" t="n"/>
      <c r="Q14" s="75" t="n"/>
      <c r="R14" s="75" t="n"/>
      <c r="S14" s="75" t="n"/>
      <c r="T14" s="75" t="n"/>
      <c r="U14" s="75" t="n"/>
      <c r="V14" s="75" t="n"/>
      <c r="W14" s="75" t="n"/>
      <c r="X14" s="75" t="n"/>
      <c r="Y14" s="75" t="n"/>
      <c r="Z14" s="75" t="n"/>
      <c r="AA14" s="75" t="n"/>
      <c r="AB14" s="75" t="n"/>
      <c r="AC14" s="75" t="n"/>
      <c r="AD14" s="75" t="n"/>
      <c r="AE14" s="75" t="n"/>
      <c r="AF14" s="75" t="n"/>
      <c r="AG14" s="75" t="n"/>
      <c r="AH14" s="75" t="n"/>
      <c r="AI14" s="75" t="n"/>
      <c r="AJ14" s="75" t="n"/>
      <c r="AK14" s="75" t="n"/>
    </row>
    <row r="15">
      <c r="B15" s="74" t="n"/>
      <c r="C15" s="74" t="n"/>
      <c r="D15" s="74" t="n"/>
      <c r="E15" s="74" t="n"/>
      <c r="F15" s="25" t="inlineStr">
        <is>
          <t>累計実績</t>
        </is>
      </c>
      <c r="G15" s="75">
        <f>G14</f>
        <v/>
      </c>
      <c r="H15" s="75">
        <f>G15+H14</f>
        <v/>
      </c>
      <c r="I15" s="75">
        <f>H15+I14</f>
        <v/>
      </c>
      <c r="J15" s="75">
        <f>I15+J14</f>
        <v/>
      </c>
      <c r="K15" s="75">
        <f>J15+K14</f>
        <v/>
      </c>
      <c r="L15" s="75">
        <f>K15+L14</f>
        <v/>
      </c>
      <c r="M15" s="75">
        <f>L15+M14</f>
        <v/>
      </c>
      <c r="N15" s="75">
        <f>M15+N14</f>
        <v/>
      </c>
      <c r="O15" s="76">
        <f>N15+O14</f>
        <v/>
      </c>
      <c r="P15" s="75">
        <f>O15+P14</f>
        <v/>
      </c>
      <c r="Q15" s="75">
        <f>P15+Q14</f>
        <v/>
      </c>
      <c r="R15" s="75">
        <f>Q15+R14</f>
        <v/>
      </c>
      <c r="S15" s="75">
        <f>R15+S14</f>
        <v/>
      </c>
      <c r="T15" s="75">
        <f>S15+T14</f>
        <v/>
      </c>
      <c r="U15" s="75">
        <f>T15+U14</f>
        <v/>
      </c>
      <c r="V15" s="75">
        <f>U15+V14</f>
        <v/>
      </c>
      <c r="W15" s="75">
        <f>V15+W14</f>
        <v/>
      </c>
      <c r="X15" s="75">
        <f>W15+X14</f>
        <v/>
      </c>
      <c r="Y15" s="75">
        <f>X15+Y14</f>
        <v/>
      </c>
      <c r="Z15" s="75">
        <f>Y15+Z14</f>
        <v/>
      </c>
      <c r="AA15" s="75">
        <f>Z15+AA14</f>
        <v/>
      </c>
      <c r="AB15" s="75">
        <f>AA15+AB14</f>
        <v/>
      </c>
      <c r="AC15" s="75">
        <f>AB15+AC14</f>
        <v/>
      </c>
      <c r="AD15" s="75">
        <f>AC15+AD14</f>
        <v/>
      </c>
      <c r="AE15" s="75">
        <f>AD15+AE14</f>
        <v/>
      </c>
      <c r="AF15" s="75">
        <f>AE15+AF14</f>
        <v/>
      </c>
      <c r="AG15" s="75">
        <f>AF15+AG14</f>
        <v/>
      </c>
      <c r="AH15" s="75">
        <f>AG15+AH14</f>
        <v/>
      </c>
      <c r="AI15" s="75">
        <f>AH15+AI14</f>
        <v/>
      </c>
      <c r="AJ15" s="75">
        <f>AI15+AJ14</f>
        <v/>
      </c>
      <c r="AK15" s="75">
        <f>AJ15+AK14</f>
        <v/>
      </c>
    </row>
    <row r="16">
      <c r="B16" s="77" t="n"/>
      <c r="C16" s="77" t="n"/>
      <c r="D16" s="78" t="n"/>
      <c r="E16" s="78" t="n"/>
      <c r="F16" s="26" t="inlineStr">
        <is>
          <t>完成率</t>
        </is>
      </c>
      <c r="G16" s="28">
        <f>IF(G15&gt;$C$12,1,G15/$C$12)</f>
        <v/>
      </c>
      <c r="H16" s="28">
        <f>IF(H15&gt;$C$12,1,H15/$C$12)</f>
        <v/>
      </c>
      <c r="I16" s="28">
        <f>IF(I15&gt;$C$12,1,I15/$C$12)</f>
        <v/>
      </c>
      <c r="J16" s="28">
        <f>IF(J15&gt;$C$12,1,J15/$C$12)</f>
        <v/>
      </c>
      <c r="K16" s="28">
        <f>IF(K15&gt;$C$12,1,K15/$C$12)</f>
        <v/>
      </c>
      <c r="L16" s="28">
        <f>IF(L15&gt;$C$12,1,L15/$C$12)</f>
        <v/>
      </c>
      <c r="M16" s="28">
        <f>IF(M15&gt;$C$12,1,M15/$C$12)</f>
        <v/>
      </c>
      <c r="N16" s="28">
        <f>IF(N15&gt;$C$12,1,N15/$C$12)</f>
        <v/>
      </c>
      <c r="O16" s="44">
        <f>IF(O15&gt;$C$12,1,O15/$C$12)</f>
        <v/>
      </c>
      <c r="P16" s="28">
        <f>IF(P15&gt;$C$12,1,P15/$C$12)</f>
        <v/>
      </c>
      <c r="Q16" s="28">
        <f>IF(Q15&gt;$C$12,1,Q15/$C$12)</f>
        <v/>
      </c>
      <c r="R16" s="28">
        <f>IF(R15&gt;$C$12,1,R15/$C$12)</f>
        <v/>
      </c>
      <c r="S16" s="28">
        <f>IF(S15&gt;$C$12,1,S15/$C$12)</f>
        <v/>
      </c>
      <c r="T16" s="28">
        <f>IF(T15&gt;$C$12,1,T15/$C$12)</f>
        <v/>
      </c>
      <c r="U16" s="28">
        <f>IF(U15&gt;$C$12,1,U15/$C$12)</f>
        <v/>
      </c>
      <c r="V16" s="28">
        <f>IF(V15&gt;$C$12,1,V15/$C$12)</f>
        <v/>
      </c>
      <c r="W16" s="28">
        <f>IF(W15&gt;$C$12,1,W15/$C$12)</f>
        <v/>
      </c>
      <c r="X16" s="28">
        <f>IF(X15&gt;$C$12,1,X15/$C$12)</f>
        <v/>
      </c>
      <c r="Y16" s="28">
        <f>IF(Y15&gt;$C$12,1,Y15/$C$12)</f>
        <v/>
      </c>
      <c r="Z16" s="28">
        <f>IF(Z15&gt;$C$12,1,Z15/$C$12)</f>
        <v/>
      </c>
      <c r="AA16" s="28">
        <f>IF(AA15&gt;$C$12,1,AA15/$C$12)</f>
        <v/>
      </c>
      <c r="AB16" s="28">
        <f>IF(AB15&gt;$C$12,1,AB15/$C$12)</f>
        <v/>
      </c>
      <c r="AC16" s="28">
        <f>IF(AC15&gt;$C$12,1,AC15/$C$12)</f>
        <v/>
      </c>
      <c r="AD16" s="28">
        <f>IF(AD15&gt;$C$12,1,AD15/$C$12)</f>
        <v/>
      </c>
      <c r="AE16" s="28">
        <f>IF(AE15&gt;$C$12,1,AE15/$C$12)</f>
        <v/>
      </c>
      <c r="AF16" s="28">
        <f>IF(AF15&gt;$C$12,1,AF15/$C$12)</f>
        <v/>
      </c>
      <c r="AG16" s="28">
        <f>IF(AG15&gt;$C$12,1,AG15/$C$12)</f>
        <v/>
      </c>
      <c r="AH16" s="28">
        <f>IF(AH15&gt;$C$12,1,AH15/$C$12)</f>
        <v/>
      </c>
      <c r="AI16" s="28">
        <f>IF(AI15&gt;$C$12,1,AI15/$C$12)</f>
        <v/>
      </c>
      <c r="AJ16" s="28">
        <f>IF(AJ15&gt;$C$12,1,AJ15/$C$12)</f>
        <v/>
      </c>
      <c r="AK16" s="28">
        <f>IF(AK15&gt;$C$12,1,AK15/$C$12)</f>
        <v/>
      </c>
    </row>
    <row r="17">
      <c r="B17" s="53" t="inlineStr">
        <is>
          <t>SY３000ベース</t>
        </is>
      </c>
      <c r="C17" s="50">
        <f>SUM(G17:AJ17)</f>
        <v/>
      </c>
      <c r="D17" s="70">
        <f>SUM(G19:AK19)</f>
        <v/>
      </c>
      <c r="E17" s="71">
        <f>IF(D17/C17&gt;1,1,D17/C17)</f>
        <v/>
      </c>
      <c r="F17" s="24" t="inlineStr">
        <is>
          <t>計画</t>
        </is>
      </c>
      <c r="G17" s="72" t="n">
        <v>0</v>
      </c>
      <c r="H17" s="72" t="n">
        <v>0</v>
      </c>
      <c r="I17" s="72" t="n">
        <v>0</v>
      </c>
      <c r="J17" s="72" t="n">
        <v>0</v>
      </c>
      <c r="K17" s="72" t="n">
        <v>0</v>
      </c>
      <c r="L17" s="72" t="n">
        <v>0</v>
      </c>
      <c r="M17" s="72" t="n">
        <v>20160</v>
      </c>
      <c r="N17" s="72" t="n">
        <v>20160</v>
      </c>
      <c r="O17" s="73" t="n">
        <v>20160</v>
      </c>
      <c r="P17" s="72" t="n">
        <v>0</v>
      </c>
      <c r="Q17" s="72" t="n">
        <v>0</v>
      </c>
      <c r="R17" s="72" t="n">
        <v>60480</v>
      </c>
      <c r="S17" s="72" t="n">
        <v>20160</v>
      </c>
      <c r="T17" s="72" t="n">
        <v>20160</v>
      </c>
      <c r="U17" s="72" t="n">
        <v>20160</v>
      </c>
      <c r="V17" s="72" t="n"/>
      <c r="W17" s="72" t="n"/>
      <c r="X17" s="72" t="n"/>
      <c r="Y17" s="72" t="n"/>
      <c r="Z17" s="72" t="n"/>
      <c r="AA17" s="72" t="n"/>
      <c r="AB17" s="72" t="n">
        <v>60480</v>
      </c>
      <c r="AC17" s="72" t="n"/>
      <c r="AD17" s="72" t="n"/>
      <c r="AE17" s="72" t="n"/>
      <c r="AF17" s="72" t="n"/>
      <c r="AG17" s="72" t="n"/>
      <c r="AH17" s="72" t="n"/>
      <c r="AI17" s="72" t="n"/>
      <c r="AJ17" s="72" t="n"/>
      <c r="AK17" s="72" t="n"/>
    </row>
    <row r="18">
      <c r="B18" s="74" t="n"/>
      <c r="C18" s="74" t="n"/>
      <c r="D18" s="74" t="n"/>
      <c r="E18" s="74" t="n"/>
      <c r="F18" s="25" t="inlineStr">
        <is>
          <t>累計計画</t>
        </is>
      </c>
      <c r="G18" s="75">
        <f>G17</f>
        <v/>
      </c>
      <c r="H18" s="75">
        <f>G18+H17</f>
        <v/>
      </c>
      <c r="I18" s="75">
        <f>H18+I17</f>
        <v/>
      </c>
      <c r="J18" s="75">
        <f>I18+J17</f>
        <v/>
      </c>
      <c r="K18" s="75">
        <f>J18+K17</f>
        <v/>
      </c>
      <c r="L18" s="75">
        <f>K18+L17</f>
        <v/>
      </c>
      <c r="M18" s="75">
        <f>L18+M17</f>
        <v/>
      </c>
      <c r="N18" s="75">
        <f>M18+N17</f>
        <v/>
      </c>
      <c r="O18" s="76">
        <f>N18+O17</f>
        <v/>
      </c>
      <c r="P18" s="75">
        <f>O18+P17</f>
        <v/>
      </c>
      <c r="Q18" s="75">
        <f>P18+Q17</f>
        <v/>
      </c>
      <c r="R18" s="75">
        <f>Q18+R17</f>
        <v/>
      </c>
      <c r="S18" s="75">
        <f>R18+S17</f>
        <v/>
      </c>
      <c r="T18" s="75">
        <f>S18+T17</f>
        <v/>
      </c>
      <c r="U18" s="75">
        <f>T18+U17</f>
        <v/>
      </c>
      <c r="V18" s="75">
        <f>U18+V17</f>
        <v/>
      </c>
      <c r="W18" s="75">
        <f>V18+W17</f>
        <v/>
      </c>
      <c r="X18" s="75">
        <f>W18+X17</f>
        <v/>
      </c>
      <c r="Y18" s="75">
        <f>X18+Y17</f>
        <v/>
      </c>
      <c r="Z18" s="75">
        <f>Y18+Z17</f>
        <v/>
      </c>
      <c r="AA18" s="75">
        <f>Z18+AA17</f>
        <v/>
      </c>
      <c r="AB18" s="75">
        <f>AA18+AB17</f>
        <v/>
      </c>
      <c r="AC18" s="75">
        <f>AB18+AC17</f>
        <v/>
      </c>
      <c r="AD18" s="75">
        <f>AC18+AD17</f>
        <v/>
      </c>
      <c r="AE18" s="75">
        <f>AD18+AE17</f>
        <v/>
      </c>
      <c r="AF18" s="75">
        <f>AE18+AF17</f>
        <v/>
      </c>
      <c r="AG18" s="75">
        <f>AF18+AG17</f>
        <v/>
      </c>
      <c r="AH18" s="75">
        <f>AG18+AH17</f>
        <v/>
      </c>
      <c r="AI18" s="75">
        <f>AH18+AI17</f>
        <v/>
      </c>
      <c r="AJ18" s="75">
        <f>AI18+AJ17</f>
        <v/>
      </c>
      <c r="AK18" s="75">
        <f>AJ18+AK17</f>
        <v/>
      </c>
    </row>
    <row r="19">
      <c r="B19" s="74" t="n"/>
      <c r="C19" s="74" t="n"/>
      <c r="D19" s="74" t="n"/>
      <c r="E19" s="74" t="n"/>
      <c r="F19" s="25" t="inlineStr">
        <is>
          <t>実績</t>
        </is>
      </c>
      <c r="G19" s="75" t="n">
        <v>0</v>
      </c>
      <c r="H19" s="75" t="n">
        <v>0</v>
      </c>
      <c r="I19" s="75" t="n">
        <v>0</v>
      </c>
      <c r="J19" s="75" t="n">
        <v>0</v>
      </c>
      <c r="K19" s="75" t="n">
        <v>0</v>
      </c>
      <c r="L19" s="75" t="n">
        <v>0</v>
      </c>
      <c r="M19" s="75" t="n">
        <v>20160</v>
      </c>
      <c r="N19" s="75" t="n">
        <v>20160</v>
      </c>
      <c r="O19" s="76" t="n">
        <v>20160</v>
      </c>
      <c r="P19" s="75" t="n">
        <v>0</v>
      </c>
      <c r="Q19" s="75" t="n">
        <v>0</v>
      </c>
      <c r="R19" s="75" t="n"/>
      <c r="S19" s="75" t="n"/>
      <c r="T19" s="75" t="n"/>
      <c r="U19" s="75" t="n"/>
      <c r="V19" s="75" t="n"/>
      <c r="W19" s="75" t="n"/>
      <c r="X19" s="75" t="n"/>
      <c r="Y19" s="75" t="n"/>
      <c r="Z19" s="75" t="n"/>
      <c r="AA19" s="75" t="n"/>
      <c r="AB19" s="75" t="n"/>
      <c r="AC19" s="75" t="n"/>
      <c r="AD19" s="75" t="n"/>
      <c r="AE19" s="75" t="n"/>
      <c r="AF19" s="75" t="n"/>
      <c r="AG19" s="75" t="n"/>
      <c r="AH19" s="75" t="n"/>
      <c r="AI19" s="75" t="n"/>
      <c r="AJ19" s="75" t="n"/>
      <c r="AK19" s="75" t="n"/>
    </row>
    <row r="20">
      <c r="B20" s="74" t="n"/>
      <c r="C20" s="74" t="n"/>
      <c r="D20" s="74" t="n"/>
      <c r="E20" s="74" t="n"/>
      <c r="F20" s="25" t="inlineStr">
        <is>
          <t>累計実績</t>
        </is>
      </c>
      <c r="G20" s="75">
        <f>G19</f>
        <v/>
      </c>
      <c r="H20" s="75">
        <f>G20+H19</f>
        <v/>
      </c>
      <c r="I20" s="75">
        <f>H20+I19</f>
        <v/>
      </c>
      <c r="J20" s="75">
        <f>I20+J19</f>
        <v/>
      </c>
      <c r="K20" s="75">
        <f>J20+K19</f>
        <v/>
      </c>
      <c r="L20" s="75">
        <f>K20+L19</f>
        <v/>
      </c>
      <c r="M20" s="75">
        <f>L20+M19</f>
        <v/>
      </c>
      <c r="N20" s="75">
        <f>M20+N19</f>
        <v/>
      </c>
      <c r="O20" s="76">
        <f>N20+O19</f>
        <v/>
      </c>
      <c r="P20" s="75">
        <f>O20+P19</f>
        <v/>
      </c>
      <c r="Q20" s="75">
        <f>P20+Q19</f>
        <v/>
      </c>
      <c r="R20" s="75">
        <f>Q20+R19</f>
        <v/>
      </c>
      <c r="S20" s="75">
        <f>R20+S19</f>
        <v/>
      </c>
      <c r="T20" s="75">
        <f>S20+T19</f>
        <v/>
      </c>
      <c r="U20" s="75">
        <f>T20+U19</f>
        <v/>
      </c>
      <c r="V20" s="75">
        <f>U20+V19</f>
        <v/>
      </c>
      <c r="W20" s="75">
        <f>V20+W19</f>
        <v/>
      </c>
      <c r="X20" s="75">
        <f>W20+X19</f>
        <v/>
      </c>
      <c r="Y20" s="75">
        <f>X20+Y19</f>
        <v/>
      </c>
      <c r="Z20" s="75">
        <f>Y20+Z19</f>
        <v/>
      </c>
      <c r="AA20" s="75">
        <f>Z20+AA19</f>
        <v/>
      </c>
      <c r="AB20" s="75">
        <f>AA20+AB19</f>
        <v/>
      </c>
      <c r="AC20" s="75">
        <f>AB20+AC19</f>
        <v/>
      </c>
      <c r="AD20" s="75">
        <f>AC20+AD19</f>
        <v/>
      </c>
      <c r="AE20" s="75">
        <f>AD20+AE19</f>
        <v/>
      </c>
      <c r="AF20" s="75">
        <f>AE20+AF19</f>
        <v/>
      </c>
      <c r="AG20" s="75">
        <f>AF20+AG19</f>
        <v/>
      </c>
      <c r="AH20" s="75">
        <f>AG20+AH19</f>
        <v/>
      </c>
      <c r="AI20" s="75">
        <f>AH20+AI19</f>
        <v/>
      </c>
      <c r="AJ20" s="75">
        <f>AI20+AJ19</f>
        <v/>
      </c>
      <c r="AK20" s="75">
        <f>AJ20+AK19</f>
        <v/>
      </c>
    </row>
    <row r="21">
      <c r="B21" s="77" t="n"/>
      <c r="C21" s="77" t="n"/>
      <c r="D21" s="78" t="n"/>
      <c r="E21" s="78" t="n"/>
      <c r="F21" s="26" t="inlineStr">
        <is>
          <t>完成率</t>
        </is>
      </c>
      <c r="G21" s="28">
        <f>IF(G20&gt;$C$17,1,G20/$C$17)</f>
        <v/>
      </c>
      <c r="H21" s="28">
        <f>IF(H20&gt;$C$17,1,H20/$C$17)</f>
        <v/>
      </c>
      <c r="I21" s="28">
        <f>IF(I20&gt;$C$17,1,I20/$C$17)</f>
        <v/>
      </c>
      <c r="J21" s="28">
        <f>IF(J20&gt;$C$17,1,J20/$C$17)</f>
        <v/>
      </c>
      <c r="K21" s="28">
        <f>IF(K20&gt;$C$17,1,K20/$C$17)</f>
        <v/>
      </c>
      <c r="L21" s="28">
        <f>IF(L20&gt;$C$17,1,L20/$C$17)</f>
        <v/>
      </c>
      <c r="M21" s="28">
        <f>IF(M20&gt;$C$17,1,M20/$C$17)</f>
        <v/>
      </c>
      <c r="N21" s="28">
        <f>IF(N20&gt;$C$17,1,N20/$C$17)</f>
        <v/>
      </c>
      <c r="O21" s="44">
        <f>IF(O20&gt;$C$17,1,O20/$C$17)</f>
        <v/>
      </c>
      <c r="P21" s="28">
        <f>IF(P20&gt;$C$17,1,P20/$C$17)</f>
        <v/>
      </c>
      <c r="Q21" s="28">
        <f>IF(Q20&gt;$C$17,1,Q20/$C$17)</f>
        <v/>
      </c>
      <c r="R21" s="28">
        <f>IF(R20&gt;$C$17,1,R20/$C$17)</f>
        <v/>
      </c>
      <c r="S21" s="28">
        <f>IF(S20&gt;$C$17,1,S20/$C$17)</f>
        <v/>
      </c>
      <c r="T21" s="28">
        <f>IF(T20&gt;$C$17,1,T20/$C$17)</f>
        <v/>
      </c>
      <c r="U21" s="28">
        <f>IF(U20&gt;$C$17,1,U20/$C$17)</f>
        <v/>
      </c>
      <c r="V21" s="28">
        <f>IF(V20&gt;$C$17,1,V20/$C$17)</f>
        <v/>
      </c>
      <c r="W21" s="28">
        <f>IF(W20&gt;$C$17,1,W20/$C$17)</f>
        <v/>
      </c>
      <c r="X21" s="28">
        <f>IF(X20&gt;$C$17,1,X20/$C$17)</f>
        <v/>
      </c>
      <c r="Y21" s="28">
        <f>IF(Y20&gt;$C$17,1,Y20/$C$17)</f>
        <v/>
      </c>
      <c r="Z21" s="28">
        <f>IF(Z20&gt;$C$17,1,Z20/$C$17)</f>
        <v/>
      </c>
      <c r="AA21" s="28">
        <f>IF(AA20&gt;$C$17,1,AA20/$C$17)</f>
        <v/>
      </c>
      <c r="AB21" s="28">
        <f>IF(AB20&gt;$C$17,1,AB20/$C$17)</f>
        <v/>
      </c>
      <c r="AC21" s="28">
        <f>IF(AC20&gt;$C$17,1,AC20/$C$17)</f>
        <v/>
      </c>
      <c r="AD21" s="28">
        <f>IF(AD20&gt;$C$17,1,AD20/$C$17)</f>
        <v/>
      </c>
      <c r="AE21" s="28">
        <f>IF(AE20&gt;$C$17,1,AE20/$C$17)</f>
        <v/>
      </c>
      <c r="AF21" s="28">
        <f>IF(AF20&gt;$C$17,1,AF20/$C$17)</f>
        <v/>
      </c>
      <c r="AG21" s="28">
        <f>IF(AG20&gt;$C$17,1,AG20/$C$17)</f>
        <v/>
      </c>
      <c r="AH21" s="28">
        <f>IF(AH20&gt;$C$17,1,AH20/$C$17)</f>
        <v/>
      </c>
      <c r="AI21" s="28">
        <f>IF(AI20&gt;$C$17,1,AI20/$C$17)</f>
        <v/>
      </c>
      <c r="AJ21" s="28">
        <f>IF(AJ20&gt;$C$17,1,AJ20/$C$17)</f>
        <v/>
      </c>
      <c r="AK21" s="28">
        <f>IF(AK20&gt;$C$17,1,AK20/$C$17)</f>
        <v/>
      </c>
    </row>
    <row r="22">
      <c r="B22" s="53" t="inlineStr">
        <is>
          <t>SY5000ベース</t>
        </is>
      </c>
      <c r="C22" s="50">
        <f>SUM(G22:AJ22)</f>
        <v/>
      </c>
      <c r="D22" s="70">
        <f>SUM(G24:AK24)</f>
        <v/>
      </c>
      <c r="E22" s="71">
        <f>IF(D22/C22&gt;1,1,D22/C22)</f>
        <v/>
      </c>
      <c r="F22" s="24" t="inlineStr">
        <is>
          <t>計画</t>
        </is>
      </c>
      <c r="G22" s="72" t="n">
        <v>26880</v>
      </c>
      <c r="H22" s="72" t="n">
        <v>26880</v>
      </c>
      <c r="I22" s="72" t="n">
        <v>26880</v>
      </c>
      <c r="J22" s="72" t="n">
        <v>0</v>
      </c>
      <c r="K22" s="72" t="n">
        <v>26880</v>
      </c>
      <c r="L22" s="72" t="n">
        <v>0</v>
      </c>
      <c r="M22" s="72" t="n">
        <v>0</v>
      </c>
      <c r="N22" s="72" t="n">
        <v>0</v>
      </c>
      <c r="O22" s="73" t="n">
        <v>0</v>
      </c>
      <c r="P22" s="72" t="n">
        <v>0</v>
      </c>
      <c r="Q22" s="72" t="n">
        <v>0</v>
      </c>
      <c r="R22" s="72" t="n">
        <v>0</v>
      </c>
      <c r="S22" s="72" t="n">
        <v>0</v>
      </c>
      <c r="T22" s="72" t="n">
        <v>0</v>
      </c>
      <c r="U22" s="72" t="n">
        <v>0</v>
      </c>
      <c r="V22" s="72" t="n">
        <v>0</v>
      </c>
      <c r="W22" s="72" t="n">
        <v>0</v>
      </c>
      <c r="X22" s="72" t="n">
        <v>0</v>
      </c>
      <c r="Y22" s="72" t="n">
        <v>0</v>
      </c>
      <c r="Z22" s="72" t="n">
        <v>0</v>
      </c>
      <c r="AA22" s="72" t="n">
        <v>0</v>
      </c>
      <c r="AB22" s="72" t="n">
        <v>0</v>
      </c>
      <c r="AC22" s="72" t="n">
        <v>0</v>
      </c>
      <c r="AD22" s="72" t="n">
        <v>0</v>
      </c>
      <c r="AE22" s="72" t="n">
        <v>0</v>
      </c>
      <c r="AF22" s="72" t="n">
        <v>0</v>
      </c>
      <c r="AG22" s="72" t="n">
        <v>0</v>
      </c>
      <c r="AH22" s="72" t="n">
        <v>0</v>
      </c>
      <c r="AI22" s="72" t="n">
        <v>0</v>
      </c>
      <c r="AJ22" s="72" t="n">
        <v>0</v>
      </c>
      <c r="AK22" s="72" t="n">
        <v>0</v>
      </c>
    </row>
    <row r="23">
      <c r="B23" s="74" t="n"/>
      <c r="C23" s="74" t="n"/>
      <c r="D23" s="74" t="n"/>
      <c r="E23" s="74" t="n"/>
      <c r="F23" s="25" t="inlineStr">
        <is>
          <t>累計計画</t>
        </is>
      </c>
      <c r="G23" s="75">
        <f>G22</f>
        <v/>
      </c>
      <c r="H23" s="75">
        <f>G23+H22</f>
        <v/>
      </c>
      <c r="I23" s="75">
        <f>H23+I22</f>
        <v/>
      </c>
      <c r="J23" s="75">
        <f>I23+J22</f>
        <v/>
      </c>
      <c r="K23" s="75">
        <f>J23+K22</f>
        <v/>
      </c>
      <c r="L23" s="75">
        <f>K23+L22</f>
        <v/>
      </c>
      <c r="M23" s="75">
        <f>L23+M22</f>
        <v/>
      </c>
      <c r="N23" s="75">
        <f>M23+N22</f>
        <v/>
      </c>
      <c r="O23" s="76">
        <f>N23+O22</f>
        <v/>
      </c>
      <c r="P23" s="75">
        <f>O23+P22</f>
        <v/>
      </c>
      <c r="Q23" s="75">
        <f>P23+Q22</f>
        <v/>
      </c>
      <c r="R23" s="75">
        <f>Q23+R22</f>
        <v/>
      </c>
      <c r="S23" s="75">
        <f>R23+S22</f>
        <v/>
      </c>
      <c r="T23" s="75">
        <f>S23+T22</f>
        <v/>
      </c>
      <c r="U23" s="75">
        <f>T23+U22</f>
        <v/>
      </c>
      <c r="V23" s="75">
        <f>U23+V22</f>
        <v/>
      </c>
      <c r="W23" s="75">
        <f>V23+W22</f>
        <v/>
      </c>
      <c r="X23" s="75">
        <f>W23+X22</f>
        <v/>
      </c>
      <c r="Y23" s="75">
        <f>X23+Y22</f>
        <v/>
      </c>
      <c r="Z23" s="75">
        <f>Y23+Z22</f>
        <v/>
      </c>
      <c r="AA23" s="75">
        <f>Z23+AA22</f>
        <v/>
      </c>
      <c r="AB23" s="75">
        <f>AA23+AB22</f>
        <v/>
      </c>
      <c r="AC23" s="75">
        <f>AB23+AC22</f>
        <v/>
      </c>
      <c r="AD23" s="75">
        <f>AC23+AD22</f>
        <v/>
      </c>
      <c r="AE23" s="75">
        <f>AD23+AE22</f>
        <v/>
      </c>
      <c r="AF23" s="75">
        <f>AE23+AF22</f>
        <v/>
      </c>
      <c r="AG23" s="75">
        <f>AF23+AG22</f>
        <v/>
      </c>
      <c r="AH23" s="75">
        <f>AG23+AH22</f>
        <v/>
      </c>
      <c r="AI23" s="75">
        <f>AH23+AI22</f>
        <v/>
      </c>
      <c r="AJ23" s="75">
        <f>AI23+AJ22</f>
        <v/>
      </c>
      <c r="AK23" s="75">
        <f>AJ23+AK22</f>
        <v/>
      </c>
    </row>
    <row r="24">
      <c r="B24" s="74" t="n"/>
      <c r="C24" s="74" t="n"/>
      <c r="D24" s="74" t="n"/>
      <c r="E24" s="74" t="n"/>
      <c r="F24" s="25" t="inlineStr">
        <is>
          <t>実績</t>
        </is>
      </c>
      <c r="G24" s="75" t="n">
        <v>26880</v>
      </c>
      <c r="H24" s="75" t="n">
        <v>26880</v>
      </c>
      <c r="I24" s="75" t="n">
        <v>26880</v>
      </c>
      <c r="J24" s="75" t="n">
        <v>0</v>
      </c>
      <c r="K24" s="75" t="n">
        <v>26880</v>
      </c>
      <c r="L24" s="75" t="n">
        <v>0</v>
      </c>
      <c r="M24" s="75" t="n">
        <v>0</v>
      </c>
      <c r="N24" s="75" t="n">
        <v>0</v>
      </c>
      <c r="O24" s="76" t="n">
        <v>0</v>
      </c>
      <c r="P24" s="75" t="n">
        <v>0</v>
      </c>
      <c r="Q24" s="75" t="n">
        <v>0</v>
      </c>
      <c r="R24" s="75" t="n">
        <v>0</v>
      </c>
      <c r="S24" s="75" t="n">
        <v>0</v>
      </c>
      <c r="T24" s="75" t="n">
        <v>0</v>
      </c>
      <c r="U24" s="75" t="n">
        <v>0</v>
      </c>
      <c r="V24" s="75" t="n">
        <v>0</v>
      </c>
      <c r="W24" s="75" t="n">
        <v>0</v>
      </c>
      <c r="X24" s="75" t="n">
        <v>0</v>
      </c>
      <c r="Y24" s="75" t="n">
        <v>0</v>
      </c>
      <c r="Z24" s="75" t="n">
        <v>0</v>
      </c>
      <c r="AA24" s="75" t="n">
        <v>0</v>
      </c>
      <c r="AB24" s="75" t="n">
        <v>0</v>
      </c>
      <c r="AC24" s="75" t="n">
        <v>0</v>
      </c>
      <c r="AD24" s="75" t="n">
        <v>0</v>
      </c>
      <c r="AE24" s="75" t="n">
        <v>0</v>
      </c>
      <c r="AF24" s="75" t="n">
        <v>0</v>
      </c>
      <c r="AG24" s="75" t="n">
        <v>0</v>
      </c>
      <c r="AH24" s="75" t="n">
        <v>0</v>
      </c>
      <c r="AI24" s="75" t="n">
        <v>0</v>
      </c>
      <c r="AJ24" s="75" t="n">
        <v>0</v>
      </c>
      <c r="AK24" s="75" t="n">
        <v>0</v>
      </c>
    </row>
    <row r="25">
      <c r="B25" s="74" t="n"/>
      <c r="C25" s="74" t="n"/>
      <c r="D25" s="74" t="n"/>
      <c r="E25" s="74" t="n"/>
      <c r="F25" s="25" t="inlineStr">
        <is>
          <t>累計実績</t>
        </is>
      </c>
      <c r="G25" s="75">
        <f>G24</f>
        <v/>
      </c>
      <c r="H25" s="75">
        <f>G25+H24</f>
        <v/>
      </c>
      <c r="I25" s="75">
        <f>H25+I24</f>
        <v/>
      </c>
      <c r="J25" s="75">
        <f>I25+J24</f>
        <v/>
      </c>
      <c r="K25" s="75">
        <f>J25+K24</f>
        <v/>
      </c>
      <c r="L25" s="75">
        <f>K25+L24</f>
        <v/>
      </c>
      <c r="M25" s="75">
        <f>L25+M24</f>
        <v/>
      </c>
      <c r="N25" s="75">
        <f>M25+N24</f>
        <v/>
      </c>
      <c r="O25" s="76">
        <f>N25+O24</f>
        <v/>
      </c>
      <c r="P25" s="75">
        <f>O25+P24</f>
        <v/>
      </c>
      <c r="Q25" s="75">
        <f>P25+Q24</f>
        <v/>
      </c>
      <c r="R25" s="75">
        <f>Q25+R24</f>
        <v/>
      </c>
      <c r="S25" s="75">
        <f>R25+S24</f>
        <v/>
      </c>
      <c r="T25" s="75">
        <f>S25+T24</f>
        <v/>
      </c>
      <c r="U25" s="75">
        <f>T25+U24</f>
        <v/>
      </c>
      <c r="V25" s="75">
        <f>U25+V24</f>
        <v/>
      </c>
      <c r="W25" s="75">
        <f>V25+W24</f>
        <v/>
      </c>
      <c r="X25" s="75">
        <f>W25+X24</f>
        <v/>
      </c>
      <c r="Y25" s="75">
        <f>X25+Y24</f>
        <v/>
      </c>
      <c r="Z25" s="75">
        <f>Y25+Z24</f>
        <v/>
      </c>
      <c r="AA25" s="75">
        <f>Z25+AA24</f>
        <v/>
      </c>
      <c r="AB25" s="75">
        <f>AA25+AB24</f>
        <v/>
      </c>
      <c r="AC25" s="75">
        <f>AB25+AC24</f>
        <v/>
      </c>
      <c r="AD25" s="75">
        <f>AC25+AD24</f>
        <v/>
      </c>
      <c r="AE25" s="75">
        <f>AD25+AE24</f>
        <v/>
      </c>
      <c r="AF25" s="75">
        <f>AE25+AF24</f>
        <v/>
      </c>
      <c r="AG25" s="75">
        <f>AF25+AG24</f>
        <v/>
      </c>
      <c r="AH25" s="75">
        <f>AG25+AH24</f>
        <v/>
      </c>
      <c r="AI25" s="75">
        <f>AH25+AI24</f>
        <v/>
      </c>
      <c r="AJ25" s="75">
        <f>AI25+AJ24</f>
        <v/>
      </c>
      <c r="AK25" s="75">
        <f>AJ25+AK24</f>
        <v/>
      </c>
    </row>
    <row r="26">
      <c r="B26" s="77" t="n"/>
      <c r="C26" s="77" t="n"/>
      <c r="D26" s="78" t="n"/>
      <c r="E26" s="78" t="n"/>
      <c r="F26" s="26" t="inlineStr">
        <is>
          <t>完成率</t>
        </is>
      </c>
      <c r="G26" s="28">
        <f>IF(G25&gt;$C$22,1,G25/$C$22)</f>
        <v/>
      </c>
      <c r="H26" s="28">
        <f>IF(H25&gt;$C$22,1,H25/$C$22)</f>
        <v/>
      </c>
      <c r="I26" s="28">
        <f>IF(I25&gt;$C$22,1,I25/$C$22)</f>
        <v/>
      </c>
      <c r="J26" s="28">
        <f>IF(J25&gt;$C$22,1,J25/$C$22)</f>
        <v/>
      </c>
      <c r="K26" s="28">
        <f>IF(K25&gt;$C$22,1,K25/$C$22)</f>
        <v/>
      </c>
      <c r="L26" s="28">
        <f>IF(L25&gt;$C$22,1,L25/$C$22)</f>
        <v/>
      </c>
      <c r="M26" s="28">
        <f>IF(M25&gt;$C$22,1,M25/$C$22)</f>
        <v/>
      </c>
      <c r="N26" s="28">
        <f>IF(N25&gt;$C$22,1,N25/$C$22)</f>
        <v/>
      </c>
      <c r="O26" s="44">
        <f>IF(O25&gt;$C$22,1,O25/$C$22)</f>
        <v/>
      </c>
      <c r="P26" s="28">
        <f>IF(P25&gt;$C$22,1,P25/$C$22)</f>
        <v/>
      </c>
      <c r="Q26" s="28">
        <f>IF(Q25&gt;$C$22,1,Q25/$C$22)</f>
        <v/>
      </c>
      <c r="R26" s="28">
        <f>IF(R25&gt;$C$22,1,R25/$C$22)</f>
        <v/>
      </c>
      <c r="S26" s="28">
        <f>IF(S25&gt;$C$22,1,S25/$C$22)</f>
        <v/>
      </c>
      <c r="T26" s="28">
        <f>IF(T25&gt;$C$22,1,T25/$C$22)</f>
        <v/>
      </c>
      <c r="U26" s="28">
        <f>IF(U25&gt;$C$22,1,U25/$C$22)</f>
        <v/>
      </c>
      <c r="V26" s="28">
        <f>IF(V25&gt;$C$22,1,V25/$C$22)</f>
        <v/>
      </c>
      <c r="W26" s="28">
        <f>IF(W25&gt;$C$22,1,W25/$C$22)</f>
        <v/>
      </c>
      <c r="X26" s="28">
        <f>IF(X25&gt;$C$22,1,X25/$C$22)</f>
        <v/>
      </c>
      <c r="Y26" s="28">
        <f>IF(Y25&gt;$C$22,1,Y25/$C$22)</f>
        <v/>
      </c>
      <c r="Z26" s="28">
        <f>IF(Z25&gt;$C$22,1,Z25/$C$22)</f>
        <v/>
      </c>
      <c r="AA26" s="28">
        <f>IF(AA25&gt;$C$22,1,AA25/$C$22)</f>
        <v/>
      </c>
      <c r="AB26" s="28">
        <f>IF(AB25&gt;$C$22,1,AB25/$C$22)</f>
        <v/>
      </c>
      <c r="AC26" s="28">
        <f>IF(AC25&gt;$C$22,1,AC25/$C$22)</f>
        <v/>
      </c>
      <c r="AD26" s="28">
        <f>IF(AD25&gt;$C$22,1,AD25/$C$22)</f>
        <v/>
      </c>
      <c r="AE26" s="28">
        <f>IF(AE25&gt;$C$22,1,AE25/$C$22)</f>
        <v/>
      </c>
      <c r="AF26" s="28">
        <f>IF(AF25&gt;$C$22,1,AF25/$C$22)</f>
        <v/>
      </c>
      <c r="AG26" s="28">
        <f>IF(AG25&gt;$C$22,1,AG25/$C$22)</f>
        <v/>
      </c>
      <c r="AH26" s="28">
        <f>IF(AH25&gt;$C$22,1,AH25/$C$22)</f>
        <v/>
      </c>
      <c r="AI26" s="28">
        <f>IF(AI25&gt;$C$22,1,AI25/$C$22)</f>
        <v/>
      </c>
      <c r="AJ26" s="28">
        <f>IF(AJ25&gt;$C$22,1,AJ25/$C$22)</f>
        <v/>
      </c>
      <c r="AK26" s="28">
        <f>IF(AK25&gt;$C$22,1,AK25/$C$22)</f>
        <v/>
      </c>
    </row>
    <row r="27">
      <c r="B27" s="49" t="inlineStr">
        <is>
          <t>合計</t>
        </is>
      </c>
      <c r="C27" s="70">
        <f>SUM(C2:C26)</f>
        <v/>
      </c>
      <c r="D27" s="70">
        <f>SUM(G29:AK29)</f>
        <v/>
      </c>
      <c r="E27" s="71">
        <f>IF(D27/C27&gt;1,1,D27/C27)</f>
        <v/>
      </c>
      <c r="F27" s="24" t="inlineStr">
        <is>
          <t>計画</t>
        </is>
      </c>
      <c r="G27" s="72">
        <f>SUM(G2+G7+G12+G17+G22)</f>
        <v/>
      </c>
      <c r="H27" s="72">
        <f>SUM(H2+H7+H12+H17+H22)</f>
        <v/>
      </c>
      <c r="I27" s="72">
        <f>SUM(I2+I7+I12+I17+I22)</f>
        <v/>
      </c>
      <c r="J27" s="72">
        <f>SUM(J2+J7+J12+J17+J22)</f>
        <v/>
      </c>
      <c r="K27" s="72">
        <f>SUM(K2+K7+K12+K17+K22)</f>
        <v/>
      </c>
      <c r="L27" s="72">
        <f>SUM(L2+L7+L12+L17+L22)</f>
        <v/>
      </c>
      <c r="M27" s="72">
        <f>SUM(M2+M7+M12+M17+M22)</f>
        <v/>
      </c>
      <c r="N27" s="72">
        <f>SUM(N2+N7+N12+N17+N22)</f>
        <v/>
      </c>
      <c r="O27" s="73">
        <f>SUM(O2+O7+O12+O17+O22)</f>
        <v/>
      </c>
      <c r="P27" s="72">
        <f>SUM(P2+P7+P12+P17+P22)</f>
        <v/>
      </c>
      <c r="Q27" s="72">
        <f>SUM(Q2+Q7+Q12+Q17+Q22)</f>
        <v/>
      </c>
      <c r="R27" s="72">
        <f>SUM(R2+R7+R12+R17+R22)</f>
        <v/>
      </c>
      <c r="S27" s="72">
        <f>SUM(S2+S7+S12+S17+S22)</f>
        <v/>
      </c>
      <c r="T27" s="72">
        <f>SUM(T2+T7+T12+T17+T22)</f>
        <v/>
      </c>
      <c r="U27" s="72">
        <f>SUM(U2+U7+U12+U17+U22)</f>
        <v/>
      </c>
      <c r="V27" s="72">
        <f>SUM(V2+V7+V12+V17+V22)</f>
        <v/>
      </c>
      <c r="W27" s="72">
        <f>SUM(W2+W7+W12+W17+W22)</f>
        <v/>
      </c>
      <c r="X27" s="72">
        <f>SUM(X2+X7+X12+X17+X22)</f>
        <v/>
      </c>
      <c r="Y27" s="72">
        <f>SUM(Y2+Y7+Y12+Y17+Y22)</f>
        <v/>
      </c>
      <c r="Z27" s="72">
        <f>SUM(Z2+Z7+Z12+Z17+Z22)</f>
        <v/>
      </c>
      <c r="AA27" s="72">
        <f>SUM(AA2+AA7+AA12+AA17+AA22)</f>
        <v/>
      </c>
      <c r="AB27" s="72">
        <f>SUM(AB2+AB7+AB12+AB17+AB22)</f>
        <v/>
      </c>
      <c r="AC27" s="72">
        <f>SUM(AC2+AC7+AC12+AC17+AC22)</f>
        <v/>
      </c>
      <c r="AD27" s="72">
        <f>SUM(AD2+AD7+AD12+AD17+AD22)</f>
        <v/>
      </c>
      <c r="AE27" s="72">
        <f>SUM(AE2+AE7+AE12+AE17+AE22)</f>
        <v/>
      </c>
      <c r="AF27" s="72">
        <f>SUM(AF2+AF7+AF12+AF17+AF22)</f>
        <v/>
      </c>
      <c r="AG27" s="72">
        <f>SUM(AG2+AG7+AG12+AG17+AG22)</f>
        <v/>
      </c>
      <c r="AH27" s="72">
        <f>SUM(AH2+AH7+AH12+AH17+AH22)</f>
        <v/>
      </c>
      <c r="AI27" s="72">
        <f>SUM(AI2+AI7+AI12+AI17+AI22)</f>
        <v/>
      </c>
      <c r="AJ27" s="72">
        <f>SUM(AJ2+AJ7+AJ12+AJ17+AJ22)</f>
        <v/>
      </c>
      <c r="AK27" s="72">
        <f>SUM(AK2+AK7+AK12+AK17+AK22)</f>
        <v/>
      </c>
    </row>
    <row r="28">
      <c r="B28" s="74" t="n"/>
      <c r="C28" s="74" t="n"/>
      <c r="D28" s="74" t="n"/>
      <c r="E28" s="74" t="n"/>
      <c r="F28" s="25" t="inlineStr">
        <is>
          <t>累計計画</t>
        </is>
      </c>
      <c r="G28" s="75">
        <f>SUM(G3+G8+G13+G18+G23)</f>
        <v/>
      </c>
      <c r="H28" s="75">
        <f>SUM(H3+H8+H13+H18+H23)</f>
        <v/>
      </c>
      <c r="I28" s="75">
        <f>SUM(I3+I8+I13+I18+I23)</f>
        <v/>
      </c>
      <c r="J28" s="75">
        <f>SUM(J3+J8+J13+J18+J23)</f>
        <v/>
      </c>
      <c r="K28" s="75">
        <f>SUM(K3+K8+K13+K18+K23)</f>
        <v/>
      </c>
      <c r="L28" s="75">
        <f>SUM(L3+L8+L13+L18+L23)</f>
        <v/>
      </c>
      <c r="M28" s="75">
        <f>SUM(M3+M8+M13+M18+M23)</f>
        <v/>
      </c>
      <c r="N28" s="75">
        <f>SUM(N3+N8+N13+N18+N23)</f>
        <v/>
      </c>
      <c r="O28" s="76">
        <f>SUM(O3+O8+O13+O18+O23)</f>
        <v/>
      </c>
      <c r="P28" s="75">
        <f>SUM(P3+P8+P13+P18+P23)</f>
        <v/>
      </c>
      <c r="Q28" s="75">
        <f>SUM(Q3+Q8+Q13+Q18+Q23)</f>
        <v/>
      </c>
      <c r="R28" s="75">
        <f>SUM(R3+R8+R13+R18+R23)</f>
        <v/>
      </c>
      <c r="S28" s="75">
        <f>SUM(S3+S8+S13+S18+S23)</f>
        <v/>
      </c>
      <c r="T28" s="75">
        <f>SUM(T3+T8+T13+T18+T23)</f>
        <v/>
      </c>
      <c r="U28" s="75">
        <f>SUM(U3+U8+U13+U18+U23)</f>
        <v/>
      </c>
      <c r="V28" s="75">
        <f>SUM(V3+V8+V13+V18+V23)</f>
        <v/>
      </c>
      <c r="W28" s="75">
        <f>SUM(W3+W8+W13+W18+W23)</f>
        <v/>
      </c>
      <c r="X28" s="75">
        <f>SUM(X3+X8+X13+X18+X23)</f>
        <v/>
      </c>
      <c r="Y28" s="75">
        <f>SUM(Y3+Y8+Y13+Y18+Y23)</f>
        <v/>
      </c>
      <c r="Z28" s="75">
        <f>SUM(Z3+Z8+Z13+Z18+Z23)</f>
        <v/>
      </c>
      <c r="AA28" s="75">
        <f>SUM(AA3+AA8+AA13+AA18+AA23)</f>
        <v/>
      </c>
      <c r="AB28" s="75">
        <f>SUM(AB3+AB8+AB13+AB18+AB23)</f>
        <v/>
      </c>
      <c r="AC28" s="75">
        <f>SUM(AC3+AC8+AC13+AC18+AC23)</f>
        <v/>
      </c>
      <c r="AD28" s="75">
        <f>SUM(AD3+AD8+AD13+AD18+AD23)</f>
        <v/>
      </c>
      <c r="AE28" s="75">
        <f>SUM(AE3+AE8+AE13+AE18+AE23)</f>
        <v/>
      </c>
      <c r="AF28" s="75">
        <f>SUM(AF3+AF8+AF13+AF18+AF23)</f>
        <v/>
      </c>
      <c r="AG28" s="75">
        <f>SUM(AG3+AG8+AG13+AG18+AG23)</f>
        <v/>
      </c>
      <c r="AH28" s="75">
        <f>SUM(AH3+AH8+AH13+AH18+AH23)</f>
        <v/>
      </c>
      <c r="AI28" s="75">
        <f>SUM(AI3+AI8+AI13+AI18+AI23)</f>
        <v/>
      </c>
      <c r="AJ28" s="75">
        <f>SUM(AJ3+AJ8+AJ13+AJ18+AJ23)</f>
        <v/>
      </c>
      <c r="AK28" s="75">
        <f>SUM(AK3+AK8+AK13+AK18+AK23)</f>
        <v/>
      </c>
    </row>
    <row r="29">
      <c r="B29" s="74" t="n"/>
      <c r="C29" s="74" t="n"/>
      <c r="D29" s="74" t="n"/>
      <c r="E29" s="74" t="n"/>
      <c r="F29" s="25" t="inlineStr">
        <is>
          <t>実績</t>
        </is>
      </c>
      <c r="G29" s="75">
        <f>G4+G9+G14+G19+G24</f>
        <v/>
      </c>
      <c r="H29" s="75">
        <f>H4+H9+H14+H19+H24</f>
        <v/>
      </c>
      <c r="I29" s="75">
        <f>I4+I9+I14+I19+I24</f>
        <v/>
      </c>
      <c r="J29" s="75">
        <f>J4+J9+J14+J19+J24</f>
        <v/>
      </c>
      <c r="K29" s="75">
        <f>K4+K9+K14+K19+K24</f>
        <v/>
      </c>
      <c r="L29" s="75">
        <f>L4+L9+L14+L19+L24</f>
        <v/>
      </c>
      <c r="M29" s="75">
        <f>M4+M9+M14+M19+M24</f>
        <v/>
      </c>
      <c r="N29" s="75">
        <f>N4+N9+N14+N19+N24</f>
        <v/>
      </c>
      <c r="O29" s="76">
        <f>O4+O9+O14+O19+O24</f>
        <v/>
      </c>
      <c r="P29" s="75">
        <f>P4+P9+P14+P19+P24</f>
        <v/>
      </c>
      <c r="Q29" s="75">
        <f>Q4+Q9+Q14+Q19+Q24</f>
        <v/>
      </c>
      <c r="R29" s="75">
        <f>R4+R9+R14+R19+R24</f>
        <v/>
      </c>
      <c r="S29" s="75">
        <f>S4+S9+S14+S19+S24</f>
        <v/>
      </c>
      <c r="T29" s="75">
        <f>T4+T9+T14+T19+T24</f>
        <v/>
      </c>
      <c r="U29" s="75">
        <f>U4+U9+U14+U19+U24</f>
        <v/>
      </c>
      <c r="V29" s="75">
        <f>V4+V9+V14+V19+V24</f>
        <v/>
      </c>
      <c r="W29" s="75">
        <f>W4+W9+W14+W19+W24</f>
        <v/>
      </c>
      <c r="X29" s="75">
        <f>X4+X9+X14+X19+X24</f>
        <v/>
      </c>
      <c r="Y29" s="75">
        <f>Y4+Y9+Y14+Y19+Y24</f>
        <v/>
      </c>
      <c r="Z29" s="75">
        <f>Z4+Z9+Z14+Z19+Z24</f>
        <v/>
      </c>
      <c r="AA29" s="75">
        <f>AA4+AA9+AA14+AA19+AA24</f>
        <v/>
      </c>
      <c r="AB29" s="75">
        <f>AB4+AB9+AB14+AB19+AB24</f>
        <v/>
      </c>
      <c r="AC29" s="75">
        <f>AC4+AC9+AC14+AC19+AC24</f>
        <v/>
      </c>
      <c r="AD29" s="75">
        <f>AD4+AD9+AD14+AD19+AD24</f>
        <v/>
      </c>
      <c r="AE29" s="75">
        <f>AE4+AE9+AE14+AE19+AE24</f>
        <v/>
      </c>
      <c r="AF29" s="75">
        <f>AF4+AF9+AF14+AF19+AF24</f>
        <v/>
      </c>
      <c r="AG29" s="75">
        <f>AG4+AG9+AG14+AG19+AG24</f>
        <v/>
      </c>
      <c r="AH29" s="75">
        <f>AH4+AH9+AH14+AH19+AH24</f>
        <v/>
      </c>
      <c r="AI29" s="75">
        <f>AI4+AI9+AI14+AI19+AI24</f>
        <v/>
      </c>
      <c r="AJ29" s="75">
        <f>AJ4+AJ9+AJ14+AJ19+AJ24</f>
        <v/>
      </c>
      <c r="AK29" s="75">
        <f>AK4+AK9+AK14+AK19+AK24</f>
        <v/>
      </c>
    </row>
    <row r="30">
      <c r="B30" s="74" t="n"/>
      <c r="C30" s="74" t="n"/>
      <c r="D30" s="74" t="n"/>
      <c r="E30" s="74" t="n"/>
      <c r="F30" s="25" t="inlineStr">
        <is>
          <t>累計実績</t>
        </is>
      </c>
      <c r="G30" s="75">
        <f>SUM(G5+G10+G15+G20+G25)</f>
        <v/>
      </c>
      <c r="H30" s="75">
        <f>SUM(H5+H10+H15+H20+H25)</f>
        <v/>
      </c>
      <c r="I30" s="75">
        <f>SUM(I5+I10+I15+I20+I25)</f>
        <v/>
      </c>
      <c r="J30" s="75">
        <f>SUM(J5+J10+J15+J20+J25)</f>
        <v/>
      </c>
      <c r="K30" s="75">
        <f>SUM(K5+K10+K15+K20+K25)</f>
        <v/>
      </c>
      <c r="L30" s="75">
        <f>SUM(L5+L10+L15+L20+L25)</f>
        <v/>
      </c>
      <c r="M30" s="75">
        <f>SUM(M5+M10+M15+M20+M25)</f>
        <v/>
      </c>
      <c r="N30" s="75">
        <f>SUM(N5+N10+N15+N20+N25)</f>
        <v/>
      </c>
      <c r="O30" s="76">
        <f>SUM(O5+O10+O15+O20+O25)</f>
        <v/>
      </c>
      <c r="P30" s="75">
        <f>SUM(P5+P10+P15+P20+P25)</f>
        <v/>
      </c>
      <c r="Q30" s="75">
        <f>SUM(Q5+Q10+Q15+Q20+Q25)</f>
        <v/>
      </c>
      <c r="R30" s="75">
        <f>SUM(R5+R10+R15+R20+R25)</f>
        <v/>
      </c>
      <c r="S30" s="75">
        <f>SUM(S5+S10+S15+S20+S25)</f>
        <v/>
      </c>
      <c r="T30" s="75">
        <f>SUM(T5+T10+T15+T20+T25)</f>
        <v/>
      </c>
      <c r="U30" s="75">
        <f>SUM(U5+U10+U15+U20+U25)</f>
        <v/>
      </c>
      <c r="V30" s="75">
        <f>SUM(V5+V10+V15+V20+V25)</f>
        <v/>
      </c>
      <c r="W30" s="75">
        <f>SUM(W5+W10+W15+W20+W25)</f>
        <v/>
      </c>
      <c r="X30" s="75">
        <f>SUM(X5+X10+X15+X20+X25)</f>
        <v/>
      </c>
      <c r="Y30" s="75">
        <f>SUM(Y5+Y10+Y15+Y20+Y25)</f>
        <v/>
      </c>
      <c r="Z30" s="75">
        <f>SUM(Z5+Z10+Z15+Z20+Z25)</f>
        <v/>
      </c>
      <c r="AA30" s="75">
        <f>SUM(AA5+AA10+AA15+AA20+AA25)</f>
        <v/>
      </c>
      <c r="AB30" s="75">
        <f>SUM(AB5+AB10+AB15+AB20+AB25)</f>
        <v/>
      </c>
      <c r="AC30" s="75">
        <f>SUM(AC5+AC10+AC15+AC20+AC25)</f>
        <v/>
      </c>
      <c r="AD30" s="75">
        <f>SUM(AD5+AD10+AD15+AD20+AD25)</f>
        <v/>
      </c>
      <c r="AE30" s="75">
        <f>SUM(AE5+AE10+AE15+AE20+AE25)</f>
        <v/>
      </c>
      <c r="AF30" s="75">
        <f>SUM(AF5+AF10+AF15+AF20+AF25)</f>
        <v/>
      </c>
      <c r="AG30" s="75">
        <f>SUM(AG5+AG10+AG15+AG20+AG25)</f>
        <v/>
      </c>
      <c r="AH30" s="75">
        <f>SUM(AH5+AH10+AH15+AH20+AH25)</f>
        <v/>
      </c>
      <c r="AI30" s="75">
        <f>SUM(AI5+AI10+AI15+AI20+AI25)</f>
        <v/>
      </c>
      <c r="AJ30" s="75">
        <f>SUM(AJ5+AJ10+AJ15+AJ20+AJ25)</f>
        <v/>
      </c>
      <c r="AK30" s="75">
        <f>SUM(AK5+AK10+AK15+AK20+AK25)</f>
        <v/>
      </c>
    </row>
    <row r="31" ht="14.25" customHeight="1" s="69" thickBot="1">
      <c r="B31" s="74" t="n"/>
      <c r="C31" s="74" t="n"/>
      <c r="D31" s="74" t="n"/>
      <c r="E31" s="74" t="n"/>
      <c r="F31" s="27" t="inlineStr">
        <is>
          <t>完成率</t>
        </is>
      </c>
      <c r="G31" s="29">
        <f>IF(G30&gt;$C$27,1,G30/$C$27)</f>
        <v/>
      </c>
      <c r="H31" s="29">
        <f>IF(H30&gt;$C$27,1,H30/$C$27)</f>
        <v/>
      </c>
      <c r="I31" s="29">
        <f>IF(I30&gt;$C$27,1,I30/$C$27)</f>
        <v/>
      </c>
      <c r="J31" s="29">
        <f>IF(J30&gt;$C$27,1,J30/$C$27)</f>
        <v/>
      </c>
      <c r="K31" s="29">
        <f>IF(K30&gt;$C$27,1,K30/$C$27)</f>
        <v/>
      </c>
      <c r="L31" s="29">
        <f>IF(L30&gt;$C$27,1,L30/$C$27)</f>
        <v/>
      </c>
      <c r="M31" s="29">
        <f>IF(M30&gt;$C$27,1,M30/$C$27)</f>
        <v/>
      </c>
      <c r="N31" s="29">
        <f>IF(N30&gt;$C$27,1,N30/$C$27)</f>
        <v/>
      </c>
      <c r="O31" s="45">
        <f>IF(O30&gt;$C$27,1,O30/$C$27)</f>
        <v/>
      </c>
      <c r="P31" s="29">
        <f>IF(P30&gt;$C$27,1,P30/$C$27)</f>
        <v/>
      </c>
      <c r="Q31" s="29">
        <f>IF(Q30&gt;$C$27,1,Q30/$C$27)</f>
        <v/>
      </c>
      <c r="R31" s="29">
        <f>IF(R30&gt;$C$27,1,R30/$C$27)</f>
        <v/>
      </c>
      <c r="S31" s="29">
        <f>IF(S30&gt;$C$27,1,S30/$C$27)</f>
        <v/>
      </c>
      <c r="T31" s="29">
        <f>IF(T30&gt;$C$27,1,T30/$C$27)</f>
        <v/>
      </c>
      <c r="U31" s="29">
        <f>IF(U30&gt;$C$27,1,U30/$C$27)</f>
        <v/>
      </c>
      <c r="V31" s="29">
        <f>IF(V30&gt;$C$27,1,V30/$C$27)</f>
        <v/>
      </c>
      <c r="W31" s="29">
        <f>IF(W30&gt;$C$27,1,W30/$C$27)</f>
        <v/>
      </c>
      <c r="X31" s="29">
        <f>IF(X30&gt;$C$27,1,X30/$C$27)</f>
        <v/>
      </c>
      <c r="Y31" s="29">
        <f>IF(Y30&gt;$C$27,1,Y30/$C$27)</f>
        <v/>
      </c>
      <c r="Z31" s="29">
        <f>IF(Z30&gt;$C$27,1,Z30/$C$27)</f>
        <v/>
      </c>
      <c r="AA31" s="29">
        <f>IF(AA30&gt;$C$27,1,AA30/$C$27)</f>
        <v/>
      </c>
      <c r="AB31" s="29">
        <f>IF(AB30&gt;$C$27,1,AB30/$C$27)</f>
        <v/>
      </c>
      <c r="AC31" s="29">
        <f>IF(AC30&gt;$C$27,1,AC30/$C$27)</f>
        <v/>
      </c>
      <c r="AD31" s="29">
        <f>IF(AD30&gt;$C$27,1,AD30/$C$27)</f>
        <v/>
      </c>
      <c r="AE31" s="29">
        <f>IF(AE30&gt;$C$27,1,AE30/$C$27)</f>
        <v/>
      </c>
      <c r="AF31" s="29">
        <f>IF(AF30&gt;$C$27,1,AF30/$C$27)</f>
        <v/>
      </c>
      <c r="AG31" s="29">
        <f>IF(AG30&gt;$C$27,1,AG30/$C$27)</f>
        <v/>
      </c>
      <c r="AH31" s="29">
        <f>IF(AH30&gt;$C$27,1,AH30/$C$27)</f>
        <v/>
      </c>
      <c r="AI31" s="29">
        <f>IF(AI30&gt;$C$27,1,AI30/$C$27)</f>
        <v/>
      </c>
      <c r="AJ31" s="29">
        <f>IF(AJ30&gt;$C$27,1,AJ30/$C$27)</f>
        <v/>
      </c>
      <c r="AK31" s="29">
        <f>IF(AK30&gt;$C$27,1,AK30/$C$27)</f>
        <v/>
      </c>
    </row>
    <row r="32" ht="14.25" customHeight="1" s="69" thickTop="1">
      <c r="B32" s="74" t="n"/>
      <c r="C32" s="74" t="n"/>
      <c r="D32" s="74" t="n"/>
      <c r="E32" s="74" t="n"/>
      <c r="F32" s="47" t="inlineStr">
        <is>
          <t>稼働率</t>
        </is>
      </c>
      <c r="G32" s="21" t="n"/>
      <c r="H32" s="21" t="n"/>
      <c r="I32" s="21" t="n"/>
      <c r="J32" s="21" t="n"/>
      <c r="K32" s="21" t="n"/>
      <c r="L32" s="21" t="n"/>
      <c r="M32" s="21" t="n"/>
      <c r="N32" s="21" t="n"/>
      <c r="O32" s="21" t="n"/>
      <c r="P32" s="21" t="n"/>
      <c r="Q32" s="21" t="n"/>
      <c r="R32" s="21" t="n"/>
      <c r="S32" s="21" t="n"/>
      <c r="T32" s="21" t="n"/>
      <c r="U32" s="21" t="n"/>
      <c r="V32" s="21" t="n"/>
      <c r="W32" s="21" t="n"/>
      <c r="X32" s="21" t="n"/>
      <c r="Y32" s="21" t="n"/>
      <c r="Z32" s="21" t="n"/>
      <c r="AA32" s="47" t="n"/>
      <c r="AB32" s="47" t="n"/>
      <c r="AC32" s="47" t="n"/>
      <c r="AD32" s="47" t="n"/>
      <c r="AE32" s="47" t="n"/>
      <c r="AF32" s="47" t="n"/>
      <c r="AG32" s="47" t="n"/>
      <c r="AH32" s="47" t="n"/>
      <c r="AI32" s="47" t="n"/>
      <c r="AJ32" s="47" t="n"/>
      <c r="AK32" s="47" t="n"/>
    </row>
    <row r="33">
      <c r="B33" s="74" t="n"/>
      <c r="C33" s="74" t="n"/>
      <c r="D33" s="74" t="n"/>
      <c r="E33" s="74" t="n"/>
      <c r="F33" s="48" t="inlineStr">
        <is>
          <t>不良</t>
        </is>
      </c>
      <c r="G33" s="49" t="n"/>
      <c r="H33" s="49" t="n"/>
      <c r="I33" s="49" t="n"/>
      <c r="J33" s="49" t="n"/>
      <c r="K33" s="49" t="n"/>
      <c r="L33" s="49" t="n"/>
      <c r="M33" s="49" t="n"/>
      <c r="N33" s="49" t="n"/>
      <c r="O33" s="49" t="n"/>
      <c r="P33" s="49" t="n"/>
      <c r="Q33" s="49" t="n"/>
      <c r="R33" s="49" t="n"/>
      <c r="S33" s="49" t="n"/>
      <c r="T33" s="49" t="n"/>
      <c r="U33" s="49" t="n"/>
      <c r="V33" s="49" t="n"/>
      <c r="W33" s="49" t="n"/>
      <c r="X33" s="49" t="n"/>
      <c r="Y33" s="49" t="n"/>
      <c r="Z33" s="49" t="n"/>
      <c r="AA33" s="48" t="n"/>
      <c r="AB33" s="48" t="n"/>
      <c r="AC33" s="48" t="n"/>
      <c r="AD33" s="48" t="n"/>
      <c r="AE33" s="48" t="n"/>
      <c r="AF33" s="48" t="n"/>
      <c r="AG33" s="48" t="n"/>
      <c r="AH33" s="48" t="n"/>
      <c r="AI33" s="48" t="n"/>
      <c r="AJ33" s="48" t="n"/>
      <c r="AK33" s="48" t="n"/>
    </row>
    <row r="34">
      <c r="B34" s="78" t="n"/>
      <c r="C34" s="78" t="n"/>
      <c r="D34" s="78" t="n"/>
      <c r="E34" s="78" t="n"/>
      <c r="F34" s="48" t="inlineStr">
        <is>
          <t>不良品率</t>
        </is>
      </c>
      <c r="G34" s="49" t="n"/>
      <c r="H34" s="49" t="n"/>
      <c r="I34" s="49" t="n"/>
      <c r="J34" s="49" t="n"/>
      <c r="K34" s="49" t="n"/>
      <c r="L34" s="49" t="n"/>
      <c r="M34" s="49" t="n"/>
      <c r="N34" s="49" t="n"/>
      <c r="O34" s="49" t="n"/>
      <c r="P34" s="49" t="n"/>
      <c r="Q34" s="49" t="n"/>
      <c r="R34" s="49" t="n"/>
      <c r="S34" s="49" t="n"/>
      <c r="T34" s="49" t="n"/>
      <c r="U34" s="49" t="n"/>
      <c r="V34" s="49" t="n"/>
      <c r="W34" s="49" t="n"/>
      <c r="X34" s="49" t="n"/>
      <c r="Y34" s="49" t="n"/>
      <c r="Z34" s="49" t="n"/>
      <c r="AA34" s="48" t="n"/>
      <c r="AB34" s="48" t="n"/>
      <c r="AC34" s="48" t="n"/>
      <c r="AD34" s="48" t="n"/>
      <c r="AE34" s="48" t="n"/>
      <c r="AF34" s="48" t="n"/>
      <c r="AG34" s="48" t="n"/>
      <c r="AH34" s="48" t="n"/>
      <c r="AI34" s="48" t="n"/>
      <c r="AJ34" s="48" t="n"/>
      <c r="AK34" s="48" t="n"/>
    </row>
  </sheetData>
  <mergeCells count="24">
    <mergeCell ref="D27:D34"/>
    <mergeCell ref="E27:E34"/>
    <mergeCell ref="D17:D21"/>
    <mergeCell ref="E17:E21"/>
    <mergeCell ref="D22:D26"/>
    <mergeCell ref="E22:E26"/>
    <mergeCell ref="D2:D6"/>
    <mergeCell ref="E2:E6"/>
    <mergeCell ref="D7:D11"/>
    <mergeCell ref="E7:E11"/>
    <mergeCell ref="D12:D16"/>
    <mergeCell ref="E12:E16"/>
    <mergeCell ref="C2:C6"/>
    <mergeCell ref="B7:B11"/>
    <mergeCell ref="C7:C11"/>
    <mergeCell ref="B12:B16"/>
    <mergeCell ref="B27:B34"/>
    <mergeCell ref="C27:C34"/>
    <mergeCell ref="B2:B6"/>
    <mergeCell ref="C12:C16"/>
    <mergeCell ref="B17:B21"/>
    <mergeCell ref="C17:C21"/>
    <mergeCell ref="B22:B26"/>
    <mergeCell ref="C22:C26"/>
  </mergeCell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G58"/>
  <sheetViews>
    <sheetView showGridLines="0" zoomScale="115" zoomScaleNormal="115" zoomScaleSheetLayoutView="80" workbookViewId="0">
      <selection activeCell="C28" sqref="C28"/>
    </sheetView>
  </sheetViews>
  <sheetFormatPr baseColWidth="8" defaultColWidth="9" defaultRowHeight="15"/>
  <cols>
    <col width="15" customWidth="1" style="2" min="1" max="1"/>
    <col width="12" bestFit="1" customWidth="1" style="2" min="2" max="2"/>
    <col width="9" customWidth="1" style="2" min="3" max="16384"/>
  </cols>
  <sheetData>
    <row r="1" ht="22.5" customHeight="1" s="69">
      <c r="A1" s="65" t="inlineStr">
        <is>
          <t>SYボディ生産進捗</t>
        </is>
      </c>
    </row>
    <row r="2" ht="20.25" customHeight="1" s="69">
      <c r="I2" s="23" t="n"/>
      <c r="J2" s="2" t="inlineStr">
        <is>
          <t>現在実績</t>
        </is>
      </c>
    </row>
    <row r="3" hidden="1" s="69">
      <c r="A3" s="3" t="inlineStr">
        <is>
          <t>タイプ</t>
        </is>
      </c>
      <c r="B3" s="4" t="n"/>
      <c r="C3" s="79" t="n">
        <v>44471</v>
      </c>
      <c r="D3" s="79" t="n">
        <v>44472</v>
      </c>
      <c r="E3" s="80" t="n">
        <v>44473</v>
      </c>
      <c r="F3" s="80" t="n">
        <v>44474</v>
      </c>
      <c r="G3" s="80" t="n">
        <v>44475</v>
      </c>
      <c r="H3" s="80" t="n">
        <v>44476</v>
      </c>
      <c r="I3" s="80" t="n">
        <v>44477</v>
      </c>
      <c r="J3" s="80" t="n">
        <v>44478</v>
      </c>
      <c r="K3" s="79" t="n">
        <v>44479</v>
      </c>
      <c r="L3" s="80" t="n">
        <v>44480</v>
      </c>
      <c r="M3" s="80" t="n">
        <v>44481</v>
      </c>
      <c r="N3" s="80" t="n"/>
      <c r="O3" s="80" t="n"/>
      <c r="P3" s="80" t="n">
        <v>44484</v>
      </c>
      <c r="Q3" s="79" t="n">
        <v>44485</v>
      </c>
      <c r="R3" s="79" t="n">
        <v>44486</v>
      </c>
      <c r="S3" s="80" t="n">
        <v>44487</v>
      </c>
      <c r="T3" s="80" t="n">
        <v>44488</v>
      </c>
      <c r="U3" s="80" t="n">
        <v>44489</v>
      </c>
    </row>
    <row r="4" hidden="1" s="69">
      <c r="A4" s="66" t="inlineStr">
        <is>
          <t>SY3000直管</t>
        </is>
      </c>
      <c r="B4" s="4" t="inlineStr">
        <is>
          <t>生産計画/日</t>
        </is>
      </c>
      <c r="C4" s="81" t="n"/>
      <c r="D4" s="81" t="n"/>
      <c r="E4" s="81" t="n">
        <v>8448</v>
      </c>
      <c r="F4" s="81" t="n">
        <v>8448</v>
      </c>
      <c r="G4" s="81" t="n">
        <v>7920</v>
      </c>
      <c r="H4" s="81" t="n">
        <v>8448</v>
      </c>
      <c r="I4" s="81" t="n">
        <v>8448</v>
      </c>
      <c r="J4" s="81" t="n">
        <v>8448</v>
      </c>
      <c r="K4" s="81" t="n"/>
      <c r="L4" s="81" t="n">
        <v>4224</v>
      </c>
      <c r="M4" s="81" t="n">
        <v>4224</v>
      </c>
      <c r="N4" s="81" t="n"/>
      <c r="O4" s="81" t="n"/>
      <c r="P4" s="81" t="n">
        <v>4224</v>
      </c>
      <c r="Q4" s="81" t="n"/>
      <c r="R4" s="81" t="n"/>
      <c r="S4" s="81" t="n">
        <v>4224</v>
      </c>
      <c r="T4" s="81" t="n">
        <v>4224</v>
      </c>
      <c r="U4" s="81" t="n">
        <v>4224</v>
      </c>
    </row>
    <row r="5" hidden="1" s="69">
      <c r="A5" s="67" t="n"/>
      <c r="B5" s="4" t="inlineStr">
        <is>
          <t>生産実績/日</t>
        </is>
      </c>
      <c r="C5" s="8" t="n"/>
      <c r="D5" s="8" t="n"/>
      <c r="E5" s="8" t="n">
        <v>8448</v>
      </c>
      <c r="F5" s="8" t="n">
        <v>8448</v>
      </c>
      <c r="G5" s="8" t="n">
        <v>8448</v>
      </c>
      <c r="H5" s="8" t="n">
        <v>7920</v>
      </c>
      <c r="I5" s="8" t="n">
        <v>8448</v>
      </c>
      <c r="J5" s="8" t="n">
        <v>8448</v>
      </c>
      <c r="K5" s="8" t="n"/>
      <c r="L5" s="8" t="n">
        <v>5808</v>
      </c>
      <c r="M5" s="8" t="n">
        <v>5808</v>
      </c>
      <c r="N5" s="8" t="n"/>
      <c r="O5" s="8" t="n"/>
      <c r="P5" s="8" t="n">
        <v>6336</v>
      </c>
      <c r="Q5" s="8" t="n"/>
      <c r="R5" s="8" t="n"/>
      <c r="S5" s="8" t="n">
        <v>5808</v>
      </c>
      <c r="T5" s="8" t="n">
        <v>4752</v>
      </c>
      <c r="U5" s="8" t="n">
        <v>4752</v>
      </c>
    </row>
    <row r="6" hidden="1" s="69">
      <c r="A6" s="67" t="n"/>
      <c r="B6" s="9" t="inlineStr">
        <is>
          <t>計画累積/月</t>
        </is>
      </c>
      <c r="C6" s="10">
        <f>#REF!+C4</f>
        <v/>
      </c>
      <c r="D6" s="10">
        <f>C6+D4</f>
        <v/>
      </c>
      <c r="E6" s="10">
        <f>D6+E4</f>
        <v/>
      </c>
      <c r="F6" s="10">
        <f>E6+F4</f>
        <v/>
      </c>
      <c r="G6" s="10">
        <f>F6+G4</f>
        <v/>
      </c>
      <c r="H6" s="10">
        <f>G6+H4</f>
        <v/>
      </c>
      <c r="I6" s="10">
        <f>H6+I4</f>
        <v/>
      </c>
      <c r="J6" s="10">
        <f>I6+J4</f>
        <v/>
      </c>
      <c r="K6" s="10">
        <f>J6+K4</f>
        <v/>
      </c>
      <c r="L6" s="10">
        <f>K6+L4</f>
        <v/>
      </c>
      <c r="M6" s="10">
        <f>L6+M4</f>
        <v/>
      </c>
      <c r="N6" s="10" t="n"/>
      <c r="O6" s="10" t="n"/>
      <c r="P6" s="10">
        <f>O6+P4</f>
        <v/>
      </c>
      <c r="Q6" s="10">
        <f>P6+Q4</f>
        <v/>
      </c>
      <c r="R6" s="10">
        <f>Q6+R4</f>
        <v/>
      </c>
      <c r="S6" s="10">
        <f>R6+S4</f>
        <v/>
      </c>
      <c r="T6" s="10">
        <f>S6+T4</f>
        <v/>
      </c>
      <c r="U6" s="10">
        <f>T6+U4</f>
        <v/>
      </c>
    </row>
    <row r="7" hidden="1" s="69">
      <c r="A7" s="68" t="n"/>
      <c r="B7" s="11" t="inlineStr">
        <is>
          <t>実績累積/月</t>
        </is>
      </c>
      <c r="C7" s="10">
        <f>#REF!+C5</f>
        <v/>
      </c>
      <c r="D7" s="10">
        <f>C7+D5</f>
        <v/>
      </c>
      <c r="E7" s="10">
        <f>D7+E5</f>
        <v/>
      </c>
      <c r="F7" s="10">
        <f>E7+F5</f>
        <v/>
      </c>
      <c r="G7" s="10">
        <f>F7+G5</f>
        <v/>
      </c>
      <c r="H7" s="10">
        <f>G7+H5</f>
        <v/>
      </c>
      <c r="I7" s="10">
        <f>H7+I5</f>
        <v/>
      </c>
      <c r="J7" s="10">
        <f>I7+J5</f>
        <v/>
      </c>
      <c r="K7" s="10">
        <f>J7+K5</f>
        <v/>
      </c>
      <c r="L7" s="10">
        <f>K7+L5</f>
        <v/>
      </c>
      <c r="M7" s="10">
        <f>L7+M5</f>
        <v/>
      </c>
      <c r="N7" s="10" t="n"/>
      <c r="O7" s="10" t="n"/>
      <c r="P7" s="10">
        <f>O7+P5</f>
        <v/>
      </c>
      <c r="Q7" s="10">
        <f>P7+Q5</f>
        <v/>
      </c>
      <c r="R7" s="10">
        <f>Q7+R5</f>
        <v/>
      </c>
      <c r="S7" s="10">
        <f>R7+S5</f>
        <v/>
      </c>
      <c r="T7" s="10">
        <f>S7+T5</f>
        <v/>
      </c>
      <c r="U7" s="10">
        <f>T7+U5</f>
        <v/>
      </c>
    </row>
    <row r="8" hidden="1" s="69"/>
    <row r="9" hidden="1" s="69">
      <c r="A9" s="3" t="inlineStr">
        <is>
          <t>タイプ</t>
        </is>
      </c>
      <c r="B9" s="4" t="n"/>
      <c r="C9" s="79" t="n">
        <v>44471</v>
      </c>
      <c r="D9" s="79" t="n">
        <v>44472</v>
      </c>
      <c r="E9" s="80" t="n">
        <v>44473</v>
      </c>
      <c r="F9" s="80" t="n">
        <v>44474</v>
      </c>
      <c r="G9" s="80" t="n">
        <v>44475</v>
      </c>
      <c r="H9" s="80" t="n">
        <v>44476</v>
      </c>
      <c r="I9" s="80" t="n">
        <v>44477</v>
      </c>
      <c r="J9" s="80" t="n">
        <v>44478</v>
      </c>
      <c r="K9" s="79" t="n">
        <v>44479</v>
      </c>
      <c r="L9" s="80" t="n">
        <v>44480</v>
      </c>
      <c r="M9" s="80" t="n">
        <v>44481</v>
      </c>
      <c r="N9" s="80" t="n"/>
      <c r="O9" s="80" t="n"/>
      <c r="P9" s="80" t="n">
        <v>44484</v>
      </c>
      <c r="Q9" s="79" t="n">
        <v>44485</v>
      </c>
      <c r="R9" s="79" t="n">
        <v>44486</v>
      </c>
      <c r="S9" s="80" t="n">
        <v>44487</v>
      </c>
      <c r="T9" s="80" t="n">
        <v>44488</v>
      </c>
      <c r="U9" s="80" t="n">
        <v>44489</v>
      </c>
    </row>
    <row r="10" hidden="1" s="69">
      <c r="A10" s="66" t="inlineStr">
        <is>
          <t>SY5000直管</t>
        </is>
      </c>
      <c r="B10" s="4" t="inlineStr">
        <is>
          <t>生産計画/日</t>
        </is>
      </c>
      <c r="C10" s="8" t="n"/>
      <c r="D10" s="8" t="n"/>
      <c r="E10" s="8" t="n">
        <v>12240</v>
      </c>
      <c r="F10" s="8" t="n">
        <v>12240</v>
      </c>
      <c r="G10" s="8" t="n">
        <v>12240</v>
      </c>
      <c r="H10" s="8" t="n">
        <v>12240</v>
      </c>
      <c r="I10" s="8" t="n">
        <v>12240</v>
      </c>
      <c r="J10" s="8" t="n">
        <v>12240</v>
      </c>
      <c r="K10" s="8" t="n"/>
      <c r="L10" s="8" t="n">
        <v>12240</v>
      </c>
      <c r="M10" s="8" t="n">
        <v>12240</v>
      </c>
      <c r="N10" s="8" t="n"/>
      <c r="O10" s="8" t="n"/>
      <c r="P10" s="8" t="n">
        <v>12240</v>
      </c>
      <c r="Q10" s="8" t="n"/>
      <c r="R10" s="8" t="n"/>
      <c r="S10" s="8" t="n">
        <v>12240</v>
      </c>
      <c r="T10" s="8" t="n">
        <v>12240</v>
      </c>
      <c r="U10" s="8" t="n">
        <v>12240</v>
      </c>
    </row>
    <row r="11" hidden="1" s="69">
      <c r="A11" s="67" t="n"/>
      <c r="B11" s="4" t="inlineStr">
        <is>
          <t>生産実績/日</t>
        </is>
      </c>
      <c r="C11" s="8" t="n"/>
      <c r="D11" s="8" t="n"/>
      <c r="E11" s="8" t="n">
        <v>12500</v>
      </c>
      <c r="F11" s="8" t="n">
        <v>13000</v>
      </c>
      <c r="G11" s="8" t="n">
        <v>12500</v>
      </c>
      <c r="H11" s="8" t="n">
        <v>12500</v>
      </c>
      <c r="I11" s="8" t="n">
        <v>12500</v>
      </c>
      <c r="J11" s="8" t="n">
        <v>12500</v>
      </c>
      <c r="K11" s="8" t="n"/>
      <c r="L11" s="8" t="n">
        <v>12500</v>
      </c>
      <c r="M11" s="8" t="n">
        <v>12500</v>
      </c>
      <c r="N11" s="8" t="n"/>
      <c r="O11" s="8" t="n"/>
      <c r="P11" s="8" t="n">
        <v>12500</v>
      </c>
      <c r="Q11" s="8" t="n"/>
      <c r="R11" s="8" t="n"/>
      <c r="S11" s="8" t="n">
        <v>11500</v>
      </c>
      <c r="T11" s="8" t="n">
        <v>7500</v>
      </c>
      <c r="U11" s="8" t="n">
        <v>13000</v>
      </c>
    </row>
    <row r="12" hidden="1" s="69">
      <c r="A12" s="67" t="n"/>
      <c r="B12" s="9" t="inlineStr">
        <is>
          <t>計画累積/月</t>
        </is>
      </c>
      <c r="C12" s="10">
        <f>#REF!+C10</f>
        <v/>
      </c>
      <c r="D12" s="10">
        <f>C12+D10</f>
        <v/>
      </c>
      <c r="E12" s="10">
        <f>D12+E10</f>
        <v/>
      </c>
      <c r="F12" s="10">
        <f>E12+F10</f>
        <v/>
      </c>
      <c r="G12" s="10">
        <f>F12+G10</f>
        <v/>
      </c>
      <c r="H12" s="10">
        <f>G12+H10</f>
        <v/>
      </c>
      <c r="I12" s="10">
        <f>H12+I10</f>
        <v/>
      </c>
      <c r="J12" s="10">
        <f>I12+J10</f>
        <v/>
      </c>
      <c r="K12" s="10">
        <f>J12+K10</f>
        <v/>
      </c>
      <c r="L12" s="10">
        <f>K12+L10</f>
        <v/>
      </c>
      <c r="M12" s="10">
        <f>L12+M10</f>
        <v/>
      </c>
      <c r="N12" s="10" t="n"/>
      <c r="O12" s="10" t="n"/>
      <c r="P12" s="10">
        <f>O12+P10</f>
        <v/>
      </c>
      <c r="Q12" s="10">
        <f>P12+Q10</f>
        <v/>
      </c>
      <c r="R12" s="10">
        <f>Q12+R10</f>
        <v/>
      </c>
      <c r="S12" s="10">
        <f>R12+S10</f>
        <v/>
      </c>
      <c r="T12" s="10">
        <f>S12+T10</f>
        <v/>
      </c>
      <c r="U12" s="10">
        <f>T12+U10</f>
        <v/>
      </c>
    </row>
    <row r="13" hidden="1" s="69">
      <c r="A13" s="68" t="n"/>
      <c r="B13" s="11" t="inlineStr">
        <is>
          <t>実績累積/月</t>
        </is>
      </c>
      <c r="C13" s="10">
        <f>#REF!+C11</f>
        <v/>
      </c>
      <c r="D13" s="10">
        <f>C13+D11</f>
        <v/>
      </c>
      <c r="E13" s="10">
        <f>D13+E11</f>
        <v/>
      </c>
      <c r="F13" s="10">
        <f>E13+F11</f>
        <v/>
      </c>
      <c r="G13" s="10">
        <f>F13+G11</f>
        <v/>
      </c>
      <c r="H13" s="10">
        <f>G13+H11</f>
        <v/>
      </c>
      <c r="I13" s="10">
        <f>H13+I11</f>
        <v/>
      </c>
      <c r="J13" s="10">
        <f>I13+J11</f>
        <v/>
      </c>
      <c r="K13" s="10">
        <f>J13+K11</f>
        <v/>
      </c>
      <c r="L13" s="10">
        <f>K13+L11</f>
        <v/>
      </c>
      <c r="M13" s="10">
        <f>L13+M11</f>
        <v/>
      </c>
      <c r="N13" s="10" t="n"/>
      <c r="O13" s="10" t="n"/>
      <c r="P13" s="10">
        <f>O13+P11</f>
        <v/>
      </c>
      <c r="Q13" s="10">
        <f>P13+Q11</f>
        <v/>
      </c>
      <c r="R13" s="10">
        <f>Q13+R11</f>
        <v/>
      </c>
      <c r="S13" s="10">
        <f>R13+S11</f>
        <v/>
      </c>
      <c r="T13" s="10">
        <f>S13+T11</f>
        <v/>
      </c>
      <c r="U13" s="10">
        <f>T13+U11</f>
        <v/>
      </c>
    </row>
    <row r="14" hidden="1" s="69">
      <c r="B14" s="12" t="n"/>
    </row>
    <row r="15" hidden="1" s="69">
      <c r="A15" s="3" t="inlineStr">
        <is>
          <t>タイプ</t>
        </is>
      </c>
      <c r="B15" s="4" t="n"/>
      <c r="C15" s="79" t="n">
        <v>44471</v>
      </c>
      <c r="D15" s="79" t="n">
        <v>44472</v>
      </c>
      <c r="E15" s="80" t="n">
        <v>44473</v>
      </c>
      <c r="F15" s="80" t="n">
        <v>44474</v>
      </c>
      <c r="G15" s="80" t="n">
        <v>44475</v>
      </c>
      <c r="H15" s="80" t="n">
        <v>44476</v>
      </c>
      <c r="I15" s="80" t="n">
        <v>44477</v>
      </c>
      <c r="J15" s="80" t="n">
        <v>44478</v>
      </c>
      <c r="K15" s="79" t="n">
        <v>44479</v>
      </c>
      <c r="L15" s="80" t="n">
        <v>44480</v>
      </c>
      <c r="M15" s="80" t="n">
        <v>44481</v>
      </c>
      <c r="N15" s="80" t="n"/>
      <c r="O15" s="80" t="n"/>
      <c r="P15" s="80" t="n">
        <v>44484</v>
      </c>
      <c r="Q15" s="79" t="n">
        <v>44485</v>
      </c>
      <c r="R15" s="79" t="n">
        <v>44486</v>
      </c>
      <c r="S15" s="80" t="n">
        <v>44487</v>
      </c>
      <c r="T15" s="80" t="n">
        <v>44488</v>
      </c>
      <c r="U15" s="80" t="n">
        <v>44489</v>
      </c>
    </row>
    <row r="16" hidden="1" s="69">
      <c r="A16" s="66" t="inlineStr">
        <is>
          <t>SY7000直管</t>
        </is>
      </c>
      <c r="B16" s="4" t="inlineStr">
        <is>
          <t>生産計画/日</t>
        </is>
      </c>
      <c r="C16" s="8" t="n"/>
      <c r="D16" s="8" t="n"/>
      <c r="E16" s="8" t="n"/>
      <c r="F16" s="8" t="n"/>
      <c r="G16" s="8" t="n"/>
      <c r="H16" s="8" t="n"/>
      <c r="I16" s="8" t="n"/>
      <c r="J16" s="8" t="n"/>
      <c r="K16" s="8" t="n"/>
      <c r="L16" s="8" t="n"/>
      <c r="M16" s="8" t="n"/>
      <c r="N16" s="8" t="n"/>
      <c r="O16" s="8" t="n"/>
      <c r="P16" s="8" t="n">
        <v>4050</v>
      </c>
      <c r="Q16" s="8" t="n"/>
      <c r="R16" s="8" t="n"/>
      <c r="S16" s="8" t="n">
        <v>3176</v>
      </c>
      <c r="T16" s="8" t="n">
        <v>3176</v>
      </c>
      <c r="U16" s="8" t="n">
        <v>3176</v>
      </c>
    </row>
    <row r="17" hidden="1" s="69">
      <c r="A17" s="67" t="n"/>
      <c r="B17" s="4" t="inlineStr">
        <is>
          <t>生産実績/日</t>
        </is>
      </c>
      <c r="C17" s="8" t="n"/>
      <c r="D17" s="8" t="n"/>
      <c r="E17" s="8" t="n"/>
      <c r="F17" s="8" t="n"/>
      <c r="G17" s="8" t="n"/>
      <c r="H17" s="8" t="n"/>
      <c r="I17" s="8" t="n"/>
      <c r="J17" s="8" t="n"/>
      <c r="K17" s="8" t="n"/>
      <c r="L17" s="8" t="n"/>
      <c r="M17" s="8" t="n"/>
      <c r="N17" s="8" t="n"/>
      <c r="O17" s="8" t="n"/>
      <c r="P17" s="8" t="n">
        <v>4050</v>
      </c>
      <c r="Q17" s="8" t="n"/>
      <c r="R17" s="8" t="n"/>
      <c r="S17" s="8" t="n">
        <v>5148</v>
      </c>
      <c r="T17" s="8" t="n">
        <v>4536</v>
      </c>
      <c r="U17" s="8" t="n">
        <v>6480</v>
      </c>
    </row>
    <row r="18" hidden="1" s="69">
      <c r="A18" s="67" t="n"/>
      <c r="B18" s="9" t="inlineStr">
        <is>
          <t>計画累積/月</t>
        </is>
      </c>
      <c r="C18" s="10" t="n"/>
      <c r="D18" s="10" t="n"/>
      <c r="E18" s="10" t="n"/>
      <c r="F18" s="10" t="n"/>
      <c r="G18" s="10" t="n"/>
      <c r="H18" s="10" t="n"/>
      <c r="I18" s="10" t="n"/>
      <c r="J18" s="10" t="n"/>
      <c r="K18" s="10" t="n"/>
      <c r="L18" s="10" t="n"/>
      <c r="M18" s="10" t="n"/>
      <c r="N18" s="10" t="n"/>
      <c r="O18" s="10" t="n"/>
      <c r="P18" s="10">
        <f>O18+P16</f>
        <v/>
      </c>
      <c r="Q18" s="10">
        <f>P18+Q16</f>
        <v/>
      </c>
      <c r="R18" s="10">
        <f>Q18+R16</f>
        <v/>
      </c>
      <c r="S18" s="10">
        <f>R18+S16</f>
        <v/>
      </c>
      <c r="T18" s="10">
        <f>S18+T16</f>
        <v/>
      </c>
      <c r="U18" s="10">
        <f>T18+U16</f>
        <v/>
      </c>
    </row>
    <row r="19" hidden="1" s="69">
      <c r="A19" s="68" t="n"/>
      <c r="B19" s="11" t="inlineStr">
        <is>
          <t>実績累積/月</t>
        </is>
      </c>
      <c r="C19" s="10" t="n"/>
      <c r="D19" s="10" t="n"/>
      <c r="E19" s="10" t="n"/>
      <c r="F19" s="10" t="n"/>
      <c r="G19" s="10" t="n"/>
      <c r="H19" s="10" t="n"/>
      <c r="I19" s="10" t="n"/>
      <c r="J19" s="10" t="n"/>
      <c r="K19" s="10" t="n"/>
      <c r="L19" s="10" t="n"/>
      <c r="M19" s="10" t="n"/>
      <c r="N19" s="10" t="n"/>
      <c r="O19" s="10" t="n"/>
      <c r="P19" s="10">
        <f>O19+P17</f>
        <v/>
      </c>
      <c r="Q19" s="10">
        <f>P19+Q17</f>
        <v/>
      </c>
      <c r="R19" s="10">
        <f>Q19+R17</f>
        <v/>
      </c>
      <c r="S19" s="10">
        <f>R19+S17</f>
        <v/>
      </c>
      <c r="T19" s="10">
        <f>S19+T17</f>
        <v/>
      </c>
      <c r="U19" s="10">
        <f>T19+U17</f>
        <v/>
      </c>
    </row>
    <row r="20" hidden="1" s="69">
      <c r="A20" s="13" t="n"/>
      <c r="B20" s="12" t="n"/>
      <c r="C20" s="14" t="n"/>
      <c r="D20" s="14" t="n"/>
      <c r="E20" s="14" t="n"/>
      <c r="F20" s="14" t="n"/>
      <c r="G20" s="14" t="n"/>
      <c r="H20" s="14" t="n"/>
      <c r="I20" s="14" t="n"/>
      <c r="J20" s="14" t="n"/>
      <c r="K20" s="14" t="n"/>
      <c r="L20" s="14" t="n"/>
      <c r="M20" s="14" t="n"/>
      <c r="N20" s="14" t="n"/>
      <c r="O20" s="14" t="n"/>
      <c r="P20" s="14" t="n"/>
      <c r="Q20" s="14" t="n"/>
      <c r="R20" s="14" t="n"/>
      <c r="S20" s="14" t="n"/>
      <c r="T20" s="14" t="n"/>
      <c r="U20" s="14" t="n"/>
    </row>
    <row r="21" hidden="1" s="69">
      <c r="A21" s="3" t="inlineStr">
        <is>
          <t>タイプ</t>
        </is>
      </c>
      <c r="B21" s="4" t="n"/>
      <c r="C21" s="79" t="n">
        <v>44471</v>
      </c>
      <c r="D21" s="79" t="n">
        <v>44472</v>
      </c>
      <c r="E21" s="80" t="n">
        <v>44473</v>
      </c>
      <c r="F21" s="80" t="n">
        <v>44474</v>
      </c>
      <c r="G21" s="80" t="n">
        <v>44475</v>
      </c>
      <c r="H21" s="80" t="n">
        <v>44476</v>
      </c>
      <c r="I21" s="80" t="n">
        <v>44477</v>
      </c>
      <c r="J21" s="80" t="n">
        <v>44478</v>
      </c>
      <c r="K21" s="79" t="n">
        <v>44479</v>
      </c>
      <c r="L21" s="80" t="n">
        <v>44480</v>
      </c>
      <c r="M21" s="80" t="n">
        <v>44481</v>
      </c>
      <c r="N21" s="80" t="n"/>
      <c r="O21" s="80" t="n"/>
      <c r="P21" s="80" t="n">
        <v>44484</v>
      </c>
      <c r="Q21" s="79" t="n">
        <v>44485</v>
      </c>
      <c r="R21" s="79" t="n">
        <v>44486</v>
      </c>
      <c r="S21" s="80" t="n">
        <v>44487</v>
      </c>
      <c r="T21" s="80" t="n">
        <v>44488</v>
      </c>
      <c r="U21" s="80" t="n">
        <v>44489</v>
      </c>
    </row>
    <row r="22" hidden="1" s="69">
      <c r="A22" s="66" t="inlineStr">
        <is>
          <t>SY5000ベース</t>
        </is>
      </c>
      <c r="B22" s="4" t="inlineStr">
        <is>
          <t>生産計画/日</t>
        </is>
      </c>
      <c r="C22" s="8" t="n"/>
      <c r="D22" s="8" t="n"/>
      <c r="E22" s="8" t="n"/>
      <c r="F22" s="8" t="n"/>
      <c r="G22" s="8" t="n"/>
      <c r="H22" s="8" t="n"/>
      <c r="I22" s="8" t="n"/>
      <c r="J22" s="8" t="n"/>
      <c r="K22" s="8" t="n"/>
      <c r="L22" s="8" t="n"/>
      <c r="M22" s="8" t="n"/>
      <c r="N22" s="8" t="n"/>
      <c r="O22" s="8" t="n"/>
      <c r="P22" s="8" t="n">
        <v>21500</v>
      </c>
      <c r="Q22" s="8" t="n"/>
      <c r="R22" s="8" t="n"/>
      <c r="S22" s="8" t="n">
        <v>7200</v>
      </c>
      <c r="T22" s="8" t="n">
        <v>7200</v>
      </c>
      <c r="U22" s="8" t="n">
        <v>7200</v>
      </c>
    </row>
    <row r="23" hidden="1" s="69">
      <c r="A23" s="67" t="n"/>
      <c r="B23" s="4" t="inlineStr">
        <is>
          <t>生産実績/日</t>
        </is>
      </c>
      <c r="C23" s="8" t="n"/>
      <c r="D23" s="8" t="n"/>
      <c r="E23" s="8" t="n"/>
      <c r="F23" s="8" t="n"/>
      <c r="G23" s="8" t="n"/>
      <c r="H23" s="8" t="n"/>
      <c r="I23" s="8" t="n"/>
      <c r="J23" s="8" t="n"/>
      <c r="K23" s="8" t="n"/>
      <c r="L23" s="8" t="n"/>
      <c r="M23" s="8" t="n"/>
      <c r="N23" s="8" t="n"/>
      <c r="O23" s="8" t="n"/>
      <c r="P23" s="8" t="n">
        <v>21500</v>
      </c>
      <c r="Q23" s="8" t="n"/>
      <c r="R23" s="8" t="n"/>
      <c r="S23" s="8" t="n">
        <v>7500</v>
      </c>
      <c r="T23" s="8" t="n">
        <v>7500</v>
      </c>
      <c r="U23" s="8" t="n">
        <v>7500</v>
      </c>
    </row>
    <row r="24" hidden="1" s="69">
      <c r="A24" s="67" t="n"/>
      <c r="B24" s="9" t="inlineStr">
        <is>
          <t>計画累積/月</t>
        </is>
      </c>
      <c r="C24" s="10" t="n"/>
      <c r="D24" s="10" t="n"/>
      <c r="E24" s="10" t="n"/>
      <c r="F24" s="10" t="n"/>
      <c r="G24" s="10" t="n"/>
      <c r="H24" s="10" t="n"/>
      <c r="I24" s="10" t="n"/>
      <c r="J24" s="10" t="n"/>
      <c r="K24" s="10" t="n"/>
      <c r="L24" s="10" t="n"/>
      <c r="M24" s="10" t="n"/>
      <c r="N24" s="10" t="n"/>
      <c r="O24" s="10" t="n"/>
      <c r="P24" s="10">
        <f>O24+P22</f>
        <v/>
      </c>
      <c r="Q24" s="10">
        <f>P24+Q22</f>
        <v/>
      </c>
      <c r="R24" s="10">
        <f>Q24+R22</f>
        <v/>
      </c>
      <c r="S24" s="10">
        <f>R24+S22</f>
        <v/>
      </c>
      <c r="T24" s="10">
        <f>S24+T22</f>
        <v/>
      </c>
      <c r="U24" s="10">
        <f>T24+U22</f>
        <v/>
      </c>
    </row>
    <row r="25" hidden="1" s="69">
      <c r="A25" s="68" t="n"/>
      <c r="B25" s="11" t="inlineStr">
        <is>
          <t>実績累積/月</t>
        </is>
      </c>
      <c r="C25" s="10" t="n"/>
      <c r="D25" s="10" t="n"/>
      <c r="E25" s="10" t="n"/>
      <c r="F25" s="10" t="n"/>
      <c r="G25" s="10" t="n"/>
      <c r="H25" s="10" t="n"/>
      <c r="I25" s="10" t="n"/>
      <c r="J25" s="10" t="n"/>
      <c r="K25" s="10" t="n"/>
      <c r="L25" s="10" t="n"/>
      <c r="M25" s="10" t="n"/>
      <c r="N25" s="10" t="n"/>
      <c r="O25" s="10" t="n"/>
      <c r="P25" s="10">
        <f>O25+P23</f>
        <v/>
      </c>
      <c r="Q25" s="10">
        <f>P25+Q23</f>
        <v/>
      </c>
      <c r="R25" s="10">
        <f>Q25+R23</f>
        <v/>
      </c>
      <c r="S25" s="10">
        <f>R25+S23</f>
        <v/>
      </c>
      <c r="T25" s="10">
        <f>S25+T23</f>
        <v/>
      </c>
      <c r="U25" s="10">
        <f>T25+U23</f>
        <v/>
      </c>
    </row>
    <row r="26" ht="15.75" customHeight="1" s="69" thickBot="1">
      <c r="A26" s="13" t="n"/>
      <c r="B26" s="12" t="n"/>
      <c r="C26" s="14" t="n"/>
      <c r="D26" s="14" t="n"/>
      <c r="E26" s="14" t="n"/>
      <c r="F26" s="14" t="n"/>
      <c r="G26" s="14" t="n"/>
      <c r="H26" s="14" t="n"/>
      <c r="I26" s="19" t="n"/>
      <c r="J26" s="14" t="n"/>
      <c r="K26" s="14" t="n"/>
      <c r="L26" s="14" t="n"/>
      <c r="M26" s="14" t="n"/>
      <c r="N26" s="14" t="n"/>
      <c r="O26" s="82" t="n"/>
      <c r="P26" s="14" t="n"/>
      <c r="Q26" s="14" t="n"/>
      <c r="R26" s="14" t="n"/>
      <c r="S26" s="14" t="n"/>
      <c r="T26" s="14" t="n"/>
      <c r="U26" s="14" t="n"/>
    </row>
    <row r="27" ht="16.5" customHeight="1" s="69" thickTop="1">
      <c r="A27" s="3" t="inlineStr">
        <is>
          <t>工程</t>
        </is>
      </c>
      <c r="B27" s="4" t="n"/>
      <c r="C27" s="31" t="n">
        <v>1</v>
      </c>
      <c r="D27" s="31" t="n">
        <v>2</v>
      </c>
      <c r="E27" s="31" t="n">
        <v>3</v>
      </c>
      <c r="F27" s="33" t="n">
        <v>4</v>
      </c>
      <c r="G27" s="31" t="n">
        <v>5</v>
      </c>
      <c r="H27" s="31" t="n">
        <v>6</v>
      </c>
      <c r="I27" s="31" t="n">
        <v>7</v>
      </c>
      <c r="J27" s="31" t="n">
        <v>8</v>
      </c>
      <c r="K27" s="41" t="n">
        <v>9</v>
      </c>
      <c r="L27" s="33" t="n">
        <v>10</v>
      </c>
      <c r="M27" s="33" t="n">
        <v>11</v>
      </c>
      <c r="N27" s="31" t="n">
        <v>12</v>
      </c>
      <c r="O27" s="31" t="n">
        <v>13</v>
      </c>
      <c r="P27" s="31" t="n">
        <v>14</v>
      </c>
      <c r="Q27" s="31" t="n">
        <v>15</v>
      </c>
      <c r="R27" s="31" t="n">
        <v>16</v>
      </c>
      <c r="S27" s="31" t="n">
        <v>17</v>
      </c>
      <c r="T27" s="33" t="n">
        <v>18</v>
      </c>
      <c r="U27" s="31" t="n">
        <v>19</v>
      </c>
      <c r="V27" s="31" t="n">
        <v>20</v>
      </c>
      <c r="W27" s="31" t="n">
        <v>21</v>
      </c>
      <c r="X27" s="31" t="n">
        <v>22</v>
      </c>
      <c r="Y27" s="31" t="n">
        <v>23</v>
      </c>
      <c r="Z27" s="33" t="n">
        <v>24</v>
      </c>
      <c r="AA27" s="33" t="n">
        <v>25</v>
      </c>
      <c r="AB27" s="31" t="n">
        <v>26</v>
      </c>
      <c r="AC27" s="31" t="n">
        <v>27</v>
      </c>
      <c r="AD27" s="31" t="n">
        <v>28</v>
      </c>
      <c r="AE27" s="31" t="n">
        <v>29</v>
      </c>
      <c r="AF27" s="33" t="n">
        <v>30</v>
      </c>
      <c r="AG27" s="33" t="n">
        <v>31</v>
      </c>
    </row>
    <row r="28">
      <c r="A28" s="3" t="inlineStr">
        <is>
          <t>クロメート</t>
        </is>
      </c>
      <c r="B28" s="48" t="inlineStr">
        <is>
          <t>計画</t>
        </is>
      </c>
      <c r="C28" s="8">
        <f>Data!G27</f>
        <v/>
      </c>
      <c r="D28" s="8">
        <f>Data!H27</f>
        <v/>
      </c>
      <c r="E28" s="8">
        <f>Data!I27</f>
        <v/>
      </c>
      <c r="F28" s="8">
        <f>Data!J27</f>
        <v/>
      </c>
      <c r="G28" s="8">
        <f>Data!K27</f>
        <v/>
      </c>
      <c r="H28" s="8">
        <f>Data!L27</f>
        <v/>
      </c>
      <c r="I28" s="8">
        <f>Data!M27</f>
        <v/>
      </c>
      <c r="J28" s="8">
        <f>Data!N27</f>
        <v/>
      </c>
      <c r="K28" s="46">
        <f>Data!O27</f>
        <v/>
      </c>
      <c r="L28" s="8">
        <f>Data!P27</f>
        <v/>
      </c>
      <c r="M28" s="8">
        <f>Data!Q27</f>
        <v/>
      </c>
      <c r="N28" s="8">
        <f>Data!R27</f>
        <v/>
      </c>
      <c r="O28" s="8">
        <f>Data!S27</f>
        <v/>
      </c>
      <c r="P28" s="8">
        <f>Data!T27</f>
        <v/>
      </c>
      <c r="Q28" s="8">
        <f>Data!U27</f>
        <v/>
      </c>
      <c r="R28" s="8">
        <f>Data!V27</f>
        <v/>
      </c>
      <c r="S28" s="8">
        <f>Data!W27</f>
        <v/>
      </c>
      <c r="T28" s="8">
        <f>Data!X27</f>
        <v/>
      </c>
      <c r="U28" s="8">
        <f>Data!Y27</f>
        <v/>
      </c>
      <c r="V28" s="8">
        <f>Data!Z27</f>
        <v/>
      </c>
      <c r="W28" s="8">
        <f>Data!AA27</f>
        <v/>
      </c>
      <c r="X28" s="8">
        <f>Data!AB27</f>
        <v/>
      </c>
      <c r="Y28" s="8">
        <f>Data!AC27</f>
        <v/>
      </c>
      <c r="Z28" s="8">
        <f>Data!AD27</f>
        <v/>
      </c>
      <c r="AA28" s="8">
        <f>Data!AE27</f>
        <v/>
      </c>
      <c r="AB28" s="8">
        <f>Data!AF27</f>
        <v/>
      </c>
      <c r="AC28" s="8">
        <f>Data!AG27</f>
        <v/>
      </c>
      <c r="AD28" s="8">
        <f>Data!AH27</f>
        <v/>
      </c>
      <c r="AE28" s="8">
        <f>Data!AI27</f>
        <v/>
      </c>
      <c r="AF28" s="8">
        <f>Data!AJ27</f>
        <v/>
      </c>
      <c r="AG28" s="8">
        <f>Data!AK27</f>
        <v/>
      </c>
    </row>
    <row r="29">
      <c r="A29" s="74" t="n"/>
      <c r="B29" s="39" t="inlineStr">
        <is>
          <t>累計計画</t>
        </is>
      </c>
      <c r="C29" s="8">
        <f>Data!G28</f>
        <v/>
      </c>
      <c r="D29" s="8">
        <f>Data!H28</f>
        <v/>
      </c>
      <c r="E29" s="8">
        <f>Data!I28</f>
        <v/>
      </c>
      <c r="F29" s="8">
        <f>Data!J28</f>
        <v/>
      </c>
      <c r="G29" s="8">
        <f>Data!K28</f>
        <v/>
      </c>
      <c r="H29" s="8">
        <f>Data!L28</f>
        <v/>
      </c>
      <c r="I29" s="8">
        <f>Data!M28</f>
        <v/>
      </c>
      <c r="J29" s="8">
        <f>Data!N28</f>
        <v/>
      </c>
      <c r="K29" s="46">
        <f>Data!O28</f>
        <v/>
      </c>
      <c r="L29" s="8">
        <f>Data!P28</f>
        <v/>
      </c>
      <c r="M29" s="8">
        <f>Data!Q28</f>
        <v/>
      </c>
      <c r="N29" s="8">
        <f>Data!R28</f>
        <v/>
      </c>
      <c r="O29" s="8">
        <f>Data!S28</f>
        <v/>
      </c>
      <c r="P29" s="8">
        <f>Data!T28</f>
        <v/>
      </c>
      <c r="Q29" s="8">
        <f>Data!U28</f>
        <v/>
      </c>
      <c r="R29" s="8">
        <f>Data!V28</f>
        <v/>
      </c>
      <c r="S29" s="8">
        <f>Data!W28</f>
        <v/>
      </c>
      <c r="T29" s="8">
        <f>Data!X28</f>
        <v/>
      </c>
      <c r="U29" s="8">
        <f>Data!Y28</f>
        <v/>
      </c>
      <c r="V29" s="8">
        <f>Data!Z28</f>
        <v/>
      </c>
      <c r="W29" s="8">
        <f>Data!AA28</f>
        <v/>
      </c>
      <c r="X29" s="8">
        <f>Data!AB28</f>
        <v/>
      </c>
      <c r="Y29" s="8">
        <f>Data!AC28</f>
        <v/>
      </c>
      <c r="Z29" s="8">
        <f>Data!AD28</f>
        <v/>
      </c>
      <c r="AA29" s="8">
        <f>Data!AE28</f>
        <v/>
      </c>
      <c r="AB29" s="8">
        <f>Data!AF28</f>
        <v/>
      </c>
      <c r="AC29" s="8">
        <f>Data!AG28</f>
        <v/>
      </c>
      <c r="AD29" s="8">
        <f>Data!AH28</f>
        <v/>
      </c>
      <c r="AE29" s="8">
        <f>Data!AI28</f>
        <v/>
      </c>
      <c r="AF29" s="8">
        <f>Data!AJ28</f>
        <v/>
      </c>
      <c r="AG29" s="8">
        <f>Data!AK28</f>
        <v/>
      </c>
    </row>
    <row r="30">
      <c r="A30" s="74" t="n"/>
      <c r="B30" s="48" t="inlineStr">
        <is>
          <t>実績</t>
        </is>
      </c>
      <c r="C30" s="8">
        <f>Data!G29</f>
        <v/>
      </c>
      <c r="D30" s="8">
        <f>Data!H29</f>
        <v/>
      </c>
      <c r="E30" s="8">
        <f>Data!I29</f>
        <v/>
      </c>
      <c r="F30" s="8">
        <f>Data!J29</f>
        <v/>
      </c>
      <c r="G30" s="8">
        <f>Data!K29</f>
        <v/>
      </c>
      <c r="H30" s="8">
        <f>Data!L29</f>
        <v/>
      </c>
      <c r="I30" s="8">
        <f>Data!M29</f>
        <v/>
      </c>
      <c r="J30" s="8">
        <f>Data!N29</f>
        <v/>
      </c>
      <c r="K30" s="46">
        <f>Data!O29</f>
        <v/>
      </c>
      <c r="L30" s="8">
        <f>Data!P29</f>
        <v/>
      </c>
      <c r="M30" s="8">
        <f>Data!Q29</f>
        <v/>
      </c>
      <c r="N30" s="8">
        <f>Data!R29</f>
        <v/>
      </c>
      <c r="O30" s="8">
        <f>Data!S29</f>
        <v/>
      </c>
      <c r="P30" s="8">
        <f>Data!T29</f>
        <v/>
      </c>
      <c r="Q30" s="8">
        <f>Data!U29</f>
        <v/>
      </c>
      <c r="R30" s="8">
        <f>Data!V29</f>
        <v/>
      </c>
      <c r="S30" s="8">
        <f>Data!W29</f>
        <v/>
      </c>
      <c r="T30" s="8">
        <f>Data!X29</f>
        <v/>
      </c>
      <c r="U30" s="8">
        <f>Data!Y29</f>
        <v/>
      </c>
      <c r="V30" s="8">
        <f>Data!Z29</f>
        <v/>
      </c>
      <c r="W30" s="8">
        <f>Data!AA29</f>
        <v/>
      </c>
      <c r="X30" s="8">
        <f>Data!AB29</f>
        <v/>
      </c>
      <c r="Y30" s="8">
        <f>Data!AC29</f>
        <v/>
      </c>
      <c r="Z30" s="8">
        <f>Data!AD29</f>
        <v/>
      </c>
      <c r="AA30" s="8">
        <f>Data!AE29</f>
        <v/>
      </c>
      <c r="AB30" s="8">
        <f>Data!AF29</f>
        <v/>
      </c>
      <c r="AC30" s="8">
        <f>Data!AG29</f>
        <v/>
      </c>
      <c r="AD30" s="8">
        <f>Data!AH29</f>
        <v/>
      </c>
      <c r="AE30" s="8">
        <f>Data!AI29</f>
        <v/>
      </c>
      <c r="AF30" s="8">
        <f>Data!AJ29</f>
        <v/>
      </c>
      <c r="AG30" s="8">
        <f>Data!AK29</f>
        <v/>
      </c>
    </row>
    <row r="31">
      <c r="A31" s="78" t="n"/>
      <c r="B31" s="40" t="inlineStr">
        <is>
          <t>累計実績</t>
        </is>
      </c>
      <c r="C31" s="8">
        <f>Data!G30</f>
        <v/>
      </c>
      <c r="D31" s="8">
        <f>Data!H30</f>
        <v/>
      </c>
      <c r="E31" s="8">
        <f>Data!I30</f>
        <v/>
      </c>
      <c r="F31" s="8">
        <f>Data!J30</f>
        <v/>
      </c>
      <c r="G31" s="8">
        <f>Data!K30</f>
        <v/>
      </c>
      <c r="H31" s="8">
        <f>Data!L30</f>
        <v/>
      </c>
      <c r="I31" s="8">
        <f>Data!M30</f>
        <v/>
      </c>
      <c r="J31" s="8">
        <f>Data!N30</f>
        <v/>
      </c>
      <c r="K31" s="46">
        <f>Data!O30</f>
        <v/>
      </c>
      <c r="L31" s="8">
        <f>Data!P30</f>
        <v/>
      </c>
      <c r="M31" s="8">
        <f>Data!Q30</f>
        <v/>
      </c>
      <c r="N31" s="8">
        <f>Data!R30</f>
        <v/>
      </c>
      <c r="O31" s="8">
        <f>Data!S30</f>
        <v/>
      </c>
      <c r="P31" s="8">
        <f>Data!T30</f>
        <v/>
      </c>
      <c r="Q31" s="8">
        <f>Data!U30</f>
        <v/>
      </c>
      <c r="R31" s="8">
        <f>Data!V30</f>
        <v/>
      </c>
      <c r="S31" s="8">
        <f>Data!W30</f>
        <v/>
      </c>
      <c r="T31" s="8">
        <f>Data!X30</f>
        <v/>
      </c>
      <c r="U31" s="8">
        <f>Data!Y30</f>
        <v/>
      </c>
      <c r="V31" s="8">
        <f>Data!Z30</f>
        <v/>
      </c>
      <c r="W31" s="8">
        <f>Data!AA30</f>
        <v/>
      </c>
      <c r="X31" s="8">
        <f>Data!AB30</f>
        <v/>
      </c>
      <c r="Y31" s="8">
        <f>Data!AC30</f>
        <v/>
      </c>
      <c r="Z31" s="8">
        <f>Data!AD30</f>
        <v/>
      </c>
      <c r="AA31" s="8">
        <f>Data!AE30</f>
        <v/>
      </c>
      <c r="AB31" s="8">
        <f>Data!AF30</f>
        <v/>
      </c>
      <c r="AC31" s="8">
        <f>Data!AG30</f>
        <v/>
      </c>
      <c r="AD31" s="8">
        <f>Data!AH30</f>
        <v/>
      </c>
      <c r="AE31" s="8">
        <f>Data!AI30</f>
        <v/>
      </c>
      <c r="AF31" s="8">
        <f>Data!AJ30</f>
        <v/>
      </c>
      <c r="AG31" s="8">
        <f>Data!AK30</f>
        <v/>
      </c>
    </row>
    <row r="47" ht="15.75" customHeight="1" s="69">
      <c r="A47" s="15" t="n"/>
      <c r="C47" s="17" t="n"/>
    </row>
    <row r="48" ht="15.75" customHeight="1" s="69">
      <c r="C48" s="18" t="n"/>
    </row>
    <row r="49" ht="15.75" customHeight="1" s="69">
      <c r="C49" s="18" t="n"/>
    </row>
    <row r="50" ht="15.75" customHeight="1" s="69">
      <c r="C50" s="18" t="n"/>
    </row>
    <row r="51" ht="15.75" customHeight="1" s="69">
      <c r="C51" s="18" t="n"/>
    </row>
    <row r="52" ht="15.75" customHeight="1" s="69">
      <c r="C52" s="18" t="n"/>
    </row>
    <row r="53" ht="15.75" customHeight="1" s="69">
      <c r="B53" s="16" t="n"/>
      <c r="C53" s="18" t="n"/>
    </row>
    <row r="54" ht="15.75" customHeight="1" s="69">
      <c r="C54" s="18" t="n"/>
    </row>
    <row r="55" ht="15.75" customHeight="1" s="69">
      <c r="C55" s="18" t="n"/>
    </row>
    <row r="56">
      <c r="A56" s="2" t="inlineStr">
        <is>
          <t xml:space="preserve">             ⊛コメント:　グラフによりますと09日までに生産進捗は計画通り進めております</t>
        </is>
      </c>
    </row>
    <row r="58" ht="15.75" customHeight="1" s="69">
      <c r="C58" s="18" t="n"/>
    </row>
  </sheetData>
  <mergeCells count="2">
    <mergeCell ref="A1:H2"/>
    <mergeCell ref="A28:A31"/>
  </mergeCells>
  <pageMargins left="0.7" right="0.7" top="0.75" bottom="0.75" header="0.3" footer="0.3"/>
  <pageSetup orientation="portrait"/>
  <drawing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K34"/>
  <sheetViews>
    <sheetView showGridLines="0" tabSelected="1" topLeftCell="B1" zoomScale="85" zoomScaleNormal="85" workbookViewId="0">
      <pane xSplit="5" topLeftCell="G1" activePane="topRight" state="frozen"/>
      <selection activeCell="B4" sqref="B4"/>
      <selection pane="topRight" activeCell="G36" sqref="G36"/>
    </sheetView>
  </sheetViews>
  <sheetFormatPr baseColWidth="8" defaultRowHeight="13.5"/>
  <cols>
    <col width="4" customWidth="1" style="69" min="1" max="1"/>
    <col width="13" customWidth="1" style="69" min="2" max="2"/>
    <col width="10.5" bestFit="1" customWidth="1" style="69" min="3" max="3"/>
    <col width="9.125" bestFit="1" customWidth="1" style="69" min="4" max="4"/>
    <col width="6.875" bestFit="1" customWidth="1" style="69" min="5" max="5"/>
    <col width="11" customWidth="1" style="69" min="6" max="6"/>
    <col width="9" customWidth="1" style="30" min="7" max="26"/>
    <col width="9" customWidth="1" style="69" min="27" max="34"/>
  </cols>
  <sheetData>
    <row r="1" ht="19.5" customHeight="1" s="69" thickTop="1">
      <c r="B1" s="21" t="inlineStr">
        <is>
          <t>タイプ</t>
        </is>
      </c>
      <c r="C1" s="47" t="inlineStr">
        <is>
          <t>計画数量</t>
        </is>
      </c>
      <c r="D1" s="47" t="inlineStr">
        <is>
          <t>実績数量</t>
        </is>
      </c>
      <c r="E1" s="47" t="inlineStr">
        <is>
          <t>完成率</t>
        </is>
      </c>
      <c r="F1" s="47" t="inlineStr">
        <is>
          <t>計画／実績</t>
        </is>
      </c>
      <c r="G1" s="31" t="n">
        <v>1</v>
      </c>
      <c r="H1" s="31" t="n">
        <v>2</v>
      </c>
      <c r="I1" s="31" t="n">
        <v>3</v>
      </c>
      <c r="J1" s="33" t="n">
        <v>4</v>
      </c>
      <c r="K1" s="31" t="n">
        <v>5</v>
      </c>
      <c r="L1" s="31" t="n">
        <v>6</v>
      </c>
      <c r="M1" s="31" t="n">
        <v>7</v>
      </c>
      <c r="N1" s="31" t="n">
        <v>8</v>
      </c>
      <c r="O1" s="41" t="n">
        <v>9</v>
      </c>
      <c r="P1" s="33" t="n">
        <v>10</v>
      </c>
      <c r="Q1" s="33" t="n">
        <v>11</v>
      </c>
      <c r="R1" s="31" t="n">
        <v>12</v>
      </c>
      <c r="S1" s="31" t="n">
        <v>13</v>
      </c>
      <c r="T1" s="31" t="n">
        <v>14</v>
      </c>
      <c r="U1" s="31" t="n">
        <v>15</v>
      </c>
      <c r="V1" s="31" t="n">
        <v>16</v>
      </c>
      <c r="W1" s="31" t="n">
        <v>17</v>
      </c>
      <c r="X1" s="33" t="n">
        <v>18</v>
      </c>
      <c r="Y1" s="31" t="n">
        <v>19</v>
      </c>
      <c r="Z1" s="31" t="n">
        <v>20</v>
      </c>
      <c r="AA1" s="31" t="n">
        <v>21</v>
      </c>
      <c r="AB1" s="31" t="n">
        <v>22</v>
      </c>
      <c r="AC1" s="31" t="n">
        <v>23</v>
      </c>
      <c r="AD1" s="33" t="n">
        <v>24</v>
      </c>
      <c r="AE1" s="33" t="n">
        <v>25</v>
      </c>
      <c r="AF1" s="31" t="n">
        <v>26</v>
      </c>
      <c r="AG1" s="31" t="n">
        <v>27</v>
      </c>
      <c r="AH1" s="31" t="n">
        <v>28</v>
      </c>
      <c r="AI1" s="31" t="n">
        <v>29</v>
      </c>
      <c r="AJ1" s="33" t="n">
        <v>30</v>
      </c>
      <c r="AK1" s="33" t="n">
        <v>31</v>
      </c>
    </row>
    <row r="2">
      <c r="B2" s="53" t="inlineStr">
        <is>
          <t>SY5000直管</t>
        </is>
      </c>
      <c r="C2" s="50">
        <f>SUM(G2:AK2)</f>
        <v/>
      </c>
      <c r="D2" s="70">
        <f>SUM(G4:AK4)</f>
        <v/>
      </c>
      <c r="E2" s="71">
        <f>IF(D2/C2&gt;1,1,D2/C2)</f>
        <v/>
      </c>
      <c r="F2" s="24" t="inlineStr">
        <is>
          <t>計画</t>
        </is>
      </c>
      <c r="G2" s="72" t="n">
        <v>0</v>
      </c>
      <c r="H2" s="72" t="n">
        <v>0</v>
      </c>
      <c r="I2" s="72" t="n">
        <v>0</v>
      </c>
      <c r="J2" s="72" t="n">
        <v>0</v>
      </c>
      <c r="K2" s="72" t="n">
        <v>40320</v>
      </c>
      <c r="L2" s="72" t="n">
        <v>0</v>
      </c>
      <c r="M2" s="72" t="n">
        <v>40320</v>
      </c>
      <c r="N2" s="72" t="n">
        <v>40320</v>
      </c>
      <c r="O2" s="73" t="n">
        <v>40320</v>
      </c>
      <c r="P2" s="72" t="n">
        <v>0</v>
      </c>
      <c r="Q2" s="72" t="n">
        <v>0</v>
      </c>
      <c r="R2" s="72" t="n"/>
      <c r="S2" s="72" t="n"/>
      <c r="T2" s="72" t="n"/>
      <c r="U2" s="72" t="n"/>
      <c r="V2" s="72" t="n"/>
      <c r="W2" s="72" t="n">
        <v>13440</v>
      </c>
      <c r="X2" s="72" t="n">
        <v>40320</v>
      </c>
      <c r="Y2" s="72" t="n"/>
      <c r="Z2" s="72" t="n"/>
      <c r="AA2" s="72" t="n">
        <v>40320</v>
      </c>
      <c r="AB2" s="72" t="n"/>
      <c r="AC2" s="72" t="n">
        <v>40320</v>
      </c>
      <c r="AD2" s="72" t="n">
        <v>40320</v>
      </c>
      <c r="AE2" s="72" t="n">
        <v>40320</v>
      </c>
      <c r="AF2" s="72" t="n"/>
      <c r="AG2" s="72" t="n"/>
      <c r="AH2" s="72" t="n"/>
      <c r="AI2" s="72" t="n"/>
      <c r="AJ2" s="72" t="n"/>
      <c r="AK2" s="72" t="n"/>
    </row>
    <row r="3">
      <c r="B3" s="74" t="n"/>
      <c r="C3" s="74" t="n"/>
      <c r="D3" s="74" t="n"/>
      <c r="E3" s="74" t="n"/>
      <c r="F3" s="25" t="inlineStr">
        <is>
          <t>累計計画</t>
        </is>
      </c>
      <c r="G3" s="75">
        <f>G2</f>
        <v/>
      </c>
      <c r="H3" s="75">
        <f>G3+H2</f>
        <v/>
      </c>
      <c r="I3" s="75">
        <f>H3+I2</f>
        <v/>
      </c>
      <c r="J3" s="75">
        <f>I3+J2</f>
        <v/>
      </c>
      <c r="K3" s="75">
        <f>J3+K2</f>
        <v/>
      </c>
      <c r="L3" s="75">
        <f>K3+L2</f>
        <v/>
      </c>
      <c r="M3" s="75">
        <f>L3+M2</f>
        <v/>
      </c>
      <c r="N3" s="75">
        <f>M3+N2</f>
        <v/>
      </c>
      <c r="O3" s="76">
        <f>N3+O2</f>
        <v/>
      </c>
      <c r="P3" s="75">
        <f>O3+P2</f>
        <v/>
      </c>
      <c r="Q3" s="75">
        <f>P3+Q2</f>
        <v/>
      </c>
      <c r="R3" s="75">
        <f>Q3+R2</f>
        <v/>
      </c>
      <c r="S3" s="75">
        <f>R3+S2</f>
        <v/>
      </c>
      <c r="T3" s="75">
        <f>S3+T2</f>
        <v/>
      </c>
      <c r="U3" s="75">
        <f>T3+U2</f>
        <v/>
      </c>
      <c r="V3" s="75">
        <f>U3+V2</f>
        <v/>
      </c>
      <c r="W3" s="75">
        <f>V3+W2</f>
        <v/>
      </c>
      <c r="X3" s="75">
        <f>W3+X2</f>
        <v/>
      </c>
      <c r="Y3" s="75">
        <f>X3+Y2</f>
        <v/>
      </c>
      <c r="Z3" s="75">
        <f>Y3+Z2</f>
        <v/>
      </c>
      <c r="AA3" s="75">
        <f>Z3+AA2</f>
        <v/>
      </c>
      <c r="AB3" s="75">
        <f>AA3+AB2</f>
        <v/>
      </c>
      <c r="AC3" s="75">
        <f>AB3+AC2</f>
        <v/>
      </c>
      <c r="AD3" s="75">
        <f>AC3+AD2</f>
        <v/>
      </c>
      <c r="AE3" s="75">
        <f>AD3+AE2</f>
        <v/>
      </c>
      <c r="AF3" s="75">
        <f>AE3+AF2</f>
        <v/>
      </c>
      <c r="AG3" s="75">
        <f>AF3+AG2</f>
        <v/>
      </c>
      <c r="AH3" s="75">
        <f>AG3+AH2</f>
        <v/>
      </c>
      <c r="AI3" s="75">
        <f>AH3+AI2</f>
        <v/>
      </c>
      <c r="AJ3" s="75">
        <f>AI3+AJ2</f>
        <v/>
      </c>
      <c r="AK3" s="75">
        <f>AJ3+AK2</f>
        <v/>
      </c>
    </row>
    <row r="4">
      <c r="B4" s="74" t="n"/>
      <c r="C4" s="74" t="n"/>
      <c r="D4" s="74" t="n"/>
      <c r="E4" s="74" t="n"/>
      <c r="F4" s="25" t="inlineStr">
        <is>
          <t>実績</t>
        </is>
      </c>
      <c r="G4" s="75" t="n">
        <v>0</v>
      </c>
      <c r="H4" s="75" t="n">
        <v>0</v>
      </c>
      <c r="I4" s="75" t="n">
        <v>0</v>
      </c>
      <c r="J4" s="75" t="n">
        <v>0</v>
      </c>
      <c r="K4" s="75" t="n">
        <v>40992</v>
      </c>
      <c r="L4" s="75" t="n">
        <v>0</v>
      </c>
      <c r="M4" s="75" t="n">
        <v>40992</v>
      </c>
      <c r="N4" s="75" t="n">
        <v>40992</v>
      </c>
      <c r="O4" s="76" t="n">
        <v>40992</v>
      </c>
      <c r="P4" s="75" t="n">
        <v>0</v>
      </c>
      <c r="Q4" s="75" t="n">
        <v>0</v>
      </c>
      <c r="R4" s="75" t="n"/>
      <c r="S4" s="75" t="n"/>
      <c r="T4" s="75" t="n"/>
      <c r="U4" s="75" t="n"/>
      <c r="V4" s="75" t="n"/>
      <c r="W4" s="75" t="n"/>
      <c r="X4" s="75" t="n"/>
      <c r="Y4" s="75" t="n"/>
      <c r="Z4" s="75" t="n"/>
      <c r="AA4" s="75" t="n"/>
      <c r="AB4" s="75" t="n"/>
      <c r="AC4" s="75" t="n"/>
      <c r="AD4" s="75" t="n"/>
      <c r="AE4" s="75" t="n"/>
      <c r="AF4" s="75" t="n"/>
      <c r="AG4" s="75" t="n"/>
      <c r="AH4" s="75" t="n"/>
      <c r="AI4" s="75" t="n"/>
      <c r="AJ4" s="75" t="n"/>
      <c r="AK4" s="75" t="n"/>
    </row>
    <row r="5">
      <c r="B5" s="74" t="n"/>
      <c r="C5" s="74" t="n"/>
      <c r="D5" s="74" t="n"/>
      <c r="E5" s="74" t="n"/>
      <c r="F5" s="25" t="inlineStr">
        <is>
          <t>累計実績</t>
        </is>
      </c>
      <c r="G5" s="75">
        <f>G4</f>
        <v/>
      </c>
      <c r="H5" s="75">
        <f>G5+H4</f>
        <v/>
      </c>
      <c r="I5" s="75">
        <f>H5+I4</f>
        <v/>
      </c>
      <c r="J5" s="75">
        <f>I5+J4</f>
        <v/>
      </c>
      <c r="K5" s="75">
        <f>J5+K4</f>
        <v/>
      </c>
      <c r="L5" s="75">
        <f>K5+L4</f>
        <v/>
      </c>
      <c r="M5" s="75">
        <f>L5+M4</f>
        <v/>
      </c>
      <c r="N5" s="75">
        <f>M5+N4</f>
        <v/>
      </c>
      <c r="O5" s="76">
        <f>N5+O4</f>
        <v/>
      </c>
      <c r="P5" s="75">
        <f>O5+P4</f>
        <v/>
      </c>
      <c r="Q5" s="75">
        <f>P5+Q4</f>
        <v/>
      </c>
      <c r="R5" s="75">
        <f>Q5+R4</f>
        <v/>
      </c>
      <c r="S5" s="75">
        <f>R5+S4</f>
        <v/>
      </c>
      <c r="T5" s="75">
        <f>S5+T4</f>
        <v/>
      </c>
      <c r="U5" s="75">
        <f>T5+U4</f>
        <v/>
      </c>
      <c r="V5" s="75">
        <f>U5+V4</f>
        <v/>
      </c>
      <c r="W5" s="75">
        <f>V5+W4</f>
        <v/>
      </c>
      <c r="X5" s="75">
        <f>W5+X4</f>
        <v/>
      </c>
      <c r="Y5" s="75">
        <f>X5+Y4</f>
        <v/>
      </c>
      <c r="Z5" s="75">
        <f>Y5+Z4</f>
        <v/>
      </c>
      <c r="AA5" s="75">
        <f>Z5+AA4</f>
        <v/>
      </c>
      <c r="AB5" s="75">
        <f>AA5+AB4</f>
        <v/>
      </c>
      <c r="AC5" s="75">
        <f>AB5+AC4</f>
        <v/>
      </c>
      <c r="AD5" s="75">
        <f>AC5+AD4</f>
        <v/>
      </c>
      <c r="AE5" s="75">
        <f>AD5+AE4</f>
        <v/>
      </c>
      <c r="AF5" s="75">
        <f>AE5+AF4</f>
        <v/>
      </c>
      <c r="AG5" s="75">
        <f>AF5+AG4</f>
        <v/>
      </c>
      <c r="AH5" s="75">
        <f>AG5+AH4</f>
        <v/>
      </c>
      <c r="AI5" s="75">
        <f>AH5+AI4</f>
        <v/>
      </c>
      <c r="AJ5" s="75">
        <f>AI5+AJ4</f>
        <v/>
      </c>
      <c r="AK5" s="75">
        <f>AJ5+AK4</f>
        <v/>
      </c>
    </row>
    <row r="6">
      <c r="B6" s="77" t="n"/>
      <c r="C6" s="77" t="n"/>
      <c r="D6" s="78" t="n"/>
      <c r="E6" s="78" t="n"/>
      <c r="F6" s="26" t="inlineStr">
        <is>
          <t>完成率</t>
        </is>
      </c>
      <c r="G6" s="28">
        <f>IF(G5&gt;$C$2,1,G5/$C$2)</f>
        <v/>
      </c>
      <c r="H6" s="28">
        <f>IF(H5&gt;$C$2,1,H5/$C$2)</f>
        <v/>
      </c>
      <c r="I6" s="28">
        <f>IF(I5&gt;$C$2,1,I5/$C$2)</f>
        <v/>
      </c>
      <c r="J6" s="28">
        <f>IF(J5&gt;$C$2,1,J5/$C$2)</f>
        <v/>
      </c>
      <c r="K6" s="28">
        <f>IF(K5&gt;$C$2,1,K5/$C$2)</f>
        <v/>
      </c>
      <c r="L6" s="28">
        <f>IF(L5&gt;$C$2,1,L5/$C$2)</f>
        <v/>
      </c>
      <c r="M6" s="28">
        <f>IF(M5&gt;$C$2,1,M5/$C$2)</f>
        <v/>
      </c>
      <c r="N6" s="28">
        <f>IF(N5&gt;$C$2,1,N5/$C$2)</f>
        <v/>
      </c>
      <c r="O6" s="44">
        <f>IF(O5&gt;$C$2,1,O5/$C$2)</f>
        <v/>
      </c>
      <c r="P6" s="28">
        <f>IF(P5&gt;$C$2,1,P5/$C$2)</f>
        <v/>
      </c>
      <c r="Q6" s="28">
        <f>IF(Q5&gt;$C$2,1,Q5/$C$2)</f>
        <v/>
      </c>
      <c r="R6" s="28">
        <f>IF(R5&gt;$C$2,1,R5/$C$2)</f>
        <v/>
      </c>
      <c r="S6" s="28">
        <f>IF(S5&gt;$C$2,1,S5/$C$2)</f>
        <v/>
      </c>
      <c r="T6" s="28">
        <f>IF(T5&gt;$C$2,1,T5/$C$2)</f>
        <v/>
      </c>
      <c r="U6" s="28">
        <f>IF(U5&gt;$C$2,1,U5/$C$2)</f>
        <v/>
      </c>
      <c r="V6" s="28">
        <f>IF(V5&gt;$C$2,1,V5/$C$2)</f>
        <v/>
      </c>
      <c r="W6" s="28">
        <f>IF(W5&gt;$C$2,1,W5/$C$2)</f>
        <v/>
      </c>
      <c r="X6" s="28">
        <f>IF(X5&gt;$C$2,1,X5/$C$2)</f>
        <v/>
      </c>
      <c r="Y6" s="28">
        <f>IF(Y5&gt;$C$2,1,Y5/$C$2)</f>
        <v/>
      </c>
      <c r="Z6" s="28">
        <f>IF(Z5&gt;$C$2,1,Z5/$C$2)</f>
        <v/>
      </c>
      <c r="AA6" s="28">
        <f>IF(AA5&gt;$C$2,1,AA5/$C$2)</f>
        <v/>
      </c>
      <c r="AB6" s="28">
        <f>IF(AB5&gt;$C$2,1,AB5/$C$2)</f>
        <v/>
      </c>
      <c r="AC6" s="28">
        <f>IF(AC5&gt;$C$2,1,AC5/$C$2)</f>
        <v/>
      </c>
      <c r="AD6" s="28">
        <f>IF(AD5&gt;$C$2,1,AD5/$C$2)</f>
        <v/>
      </c>
      <c r="AE6" s="28">
        <f>IF(AE5&gt;$C$2,1,AE5/$C$2)</f>
        <v/>
      </c>
      <c r="AF6" s="28">
        <f>IF(AF5&gt;$C$2,1,AF5/$C$2)</f>
        <v/>
      </c>
      <c r="AG6" s="28">
        <f>IF(AG5&gt;$C$2,1,AG5/$C$2)</f>
        <v/>
      </c>
      <c r="AH6" s="28">
        <f>IF(AH5&gt;$C$2,1,AH5/$C$2)</f>
        <v/>
      </c>
      <c r="AI6" s="28">
        <f>IF(AI5&gt;$C$2,1,AI5/$C$2)</f>
        <v/>
      </c>
      <c r="AJ6" s="28">
        <f>IF(AJ5&gt;$C$2,1,AJ5/$C$2)</f>
        <v/>
      </c>
      <c r="AK6" s="28">
        <f>IF(AK5&gt;$C$2,1,AK5/$C$2)</f>
        <v/>
      </c>
    </row>
    <row r="7">
      <c r="B7" s="53" t="inlineStr">
        <is>
          <t>SY7000直管</t>
        </is>
      </c>
      <c r="C7" s="50">
        <f>SUM(G7:AJ7)</f>
        <v/>
      </c>
      <c r="D7" s="70">
        <f>SUM(G9:AK9)</f>
        <v/>
      </c>
      <c r="E7" s="71">
        <f>IF(D7/C7&gt;1,1,D7/C7)</f>
        <v/>
      </c>
      <c r="F7" s="24" t="inlineStr">
        <is>
          <t>計画</t>
        </is>
      </c>
      <c r="G7" s="72" t="n">
        <v>0</v>
      </c>
      <c r="H7" s="72" t="n">
        <v>0</v>
      </c>
      <c r="I7" s="72" t="n">
        <v>0</v>
      </c>
      <c r="J7" s="72" t="n">
        <v>0</v>
      </c>
      <c r="K7" s="72" t="n">
        <v>0</v>
      </c>
      <c r="L7" s="72" t="n">
        <v>0</v>
      </c>
      <c r="M7" s="72" t="n">
        <v>0</v>
      </c>
      <c r="N7" s="72" t="n">
        <v>0</v>
      </c>
      <c r="O7" s="73" t="n">
        <v>0</v>
      </c>
      <c r="P7" s="72" t="n">
        <v>0</v>
      </c>
      <c r="Q7" s="72" t="n">
        <v>28800</v>
      </c>
      <c r="R7" s="72" t="n"/>
      <c r="S7" s="72" t="n"/>
      <c r="T7" s="72" t="n">
        <v>28800</v>
      </c>
      <c r="U7" s="72" t="n">
        <v>28800</v>
      </c>
      <c r="V7" s="72" t="n">
        <v>28800</v>
      </c>
      <c r="W7" s="72" t="n"/>
      <c r="X7" s="72" t="n"/>
      <c r="Y7" s="72" t="n"/>
      <c r="Z7" s="72" t="n"/>
      <c r="AA7" s="72" t="n"/>
      <c r="AB7" s="72" t="n"/>
      <c r="AC7" s="72" t="n"/>
      <c r="AD7" s="72" t="n"/>
      <c r="AE7" s="72" t="n"/>
      <c r="AF7" s="72" t="n"/>
      <c r="AG7" s="72" t="n"/>
      <c r="AH7" s="72" t="n">
        <v>28800</v>
      </c>
      <c r="AI7" s="72" t="n">
        <v>28800</v>
      </c>
      <c r="AJ7" s="72" t="n"/>
      <c r="AK7" s="72" t="n"/>
    </row>
    <row r="8">
      <c r="B8" s="74" t="n"/>
      <c r="C8" s="74" t="n"/>
      <c r="D8" s="74" t="n"/>
      <c r="E8" s="74" t="n"/>
      <c r="F8" s="25" t="inlineStr">
        <is>
          <t>累計計画</t>
        </is>
      </c>
      <c r="G8" s="75">
        <f>G7</f>
        <v/>
      </c>
      <c r="H8" s="75">
        <f>G8+H7</f>
        <v/>
      </c>
      <c r="I8" s="75">
        <f>H8+I7</f>
        <v/>
      </c>
      <c r="J8" s="75">
        <f>I8+J7</f>
        <v/>
      </c>
      <c r="K8" s="75">
        <f>J8+K7</f>
        <v/>
      </c>
      <c r="L8" s="75">
        <f>K8+L7</f>
        <v/>
      </c>
      <c r="M8" s="75">
        <f>L8+M7</f>
        <v/>
      </c>
      <c r="N8" s="75">
        <f>M8+N7</f>
        <v/>
      </c>
      <c r="O8" s="76">
        <f>N8+O7</f>
        <v/>
      </c>
      <c r="P8" s="75">
        <f>O8+P7</f>
        <v/>
      </c>
      <c r="Q8" s="75">
        <f>P8+Q7</f>
        <v/>
      </c>
      <c r="R8" s="75">
        <f>Q8+R7</f>
        <v/>
      </c>
      <c r="S8" s="75">
        <f>R8+S7</f>
        <v/>
      </c>
      <c r="T8" s="75">
        <f>S8+T7</f>
        <v/>
      </c>
      <c r="U8" s="75">
        <f>T8+U7</f>
        <v/>
      </c>
      <c r="V8" s="75">
        <f>U8+V7</f>
        <v/>
      </c>
      <c r="W8" s="75">
        <f>V8+W7</f>
        <v/>
      </c>
      <c r="X8" s="75">
        <f>W8+X7</f>
        <v/>
      </c>
      <c r="Y8" s="75">
        <f>X8+Y7</f>
        <v/>
      </c>
      <c r="Z8" s="75">
        <f>Y8+Z7</f>
        <v/>
      </c>
      <c r="AA8" s="75">
        <f>Z8+AA7</f>
        <v/>
      </c>
      <c r="AB8" s="75">
        <f>AA8+AB7</f>
        <v/>
      </c>
      <c r="AC8" s="75">
        <f>AB8+AC7</f>
        <v/>
      </c>
      <c r="AD8" s="75">
        <f>AC8+AD7</f>
        <v/>
      </c>
      <c r="AE8" s="75">
        <f>AD8+AE7</f>
        <v/>
      </c>
      <c r="AF8" s="75">
        <f>AE8+AF7</f>
        <v/>
      </c>
      <c r="AG8" s="75">
        <f>AF8+AG7</f>
        <v/>
      </c>
      <c r="AH8" s="75">
        <f>AG8+AH7</f>
        <v/>
      </c>
      <c r="AI8" s="75">
        <f>AH8+AI7</f>
        <v/>
      </c>
      <c r="AJ8" s="75">
        <f>AI8+AJ7</f>
        <v/>
      </c>
      <c r="AK8" s="75">
        <f>AJ8+AK7</f>
        <v/>
      </c>
    </row>
    <row r="9">
      <c r="B9" s="74" t="n"/>
      <c r="C9" s="74" t="n"/>
      <c r="D9" s="74" t="n"/>
      <c r="E9" s="74" t="n"/>
      <c r="F9" s="25" t="inlineStr">
        <is>
          <t>実績</t>
        </is>
      </c>
      <c r="G9" s="75" t="n">
        <v>0</v>
      </c>
      <c r="H9" s="75" t="n">
        <v>0</v>
      </c>
      <c r="I9" s="75" t="n">
        <v>0</v>
      </c>
      <c r="J9" s="75" t="n">
        <v>0</v>
      </c>
      <c r="K9" s="75" t="n">
        <v>0</v>
      </c>
      <c r="L9" s="75" t="n">
        <v>0</v>
      </c>
      <c r="M9" s="75" t="n">
        <v>0</v>
      </c>
      <c r="N9" s="75" t="n">
        <v>0</v>
      </c>
      <c r="O9" s="76" t="n">
        <v>0</v>
      </c>
      <c r="P9" s="75" t="n">
        <v>0</v>
      </c>
      <c r="Q9" s="75" t="n"/>
      <c r="R9" s="75" t="n"/>
      <c r="S9" s="75" t="n"/>
      <c r="T9" s="75" t="n"/>
      <c r="U9" s="75" t="n"/>
      <c r="V9" s="75" t="n"/>
      <c r="W9" s="75" t="n"/>
      <c r="X9" s="75" t="n"/>
      <c r="Y9" s="75" t="n"/>
      <c r="Z9" s="75" t="n"/>
      <c r="AA9" s="75" t="n"/>
      <c r="AB9" s="75" t="n"/>
      <c r="AC9" s="75" t="n"/>
      <c r="AD9" s="75" t="n"/>
      <c r="AE9" s="75" t="n"/>
      <c r="AF9" s="75" t="n"/>
      <c r="AG9" s="75" t="n"/>
      <c r="AH9" s="75" t="n"/>
      <c r="AI9" s="75" t="n"/>
      <c r="AJ9" s="75" t="n"/>
      <c r="AK9" s="75" t="n"/>
    </row>
    <row r="10">
      <c r="B10" s="74" t="n"/>
      <c r="C10" s="74" t="n"/>
      <c r="D10" s="74" t="n"/>
      <c r="E10" s="74" t="n"/>
      <c r="F10" s="25" t="inlineStr">
        <is>
          <t>累計実績</t>
        </is>
      </c>
      <c r="G10" s="75">
        <f>G9</f>
        <v/>
      </c>
      <c r="H10" s="75">
        <f>G10+H9</f>
        <v/>
      </c>
      <c r="I10" s="75">
        <f>H10+I9</f>
        <v/>
      </c>
      <c r="J10" s="75">
        <f>I10+J9</f>
        <v/>
      </c>
      <c r="K10" s="75">
        <f>J10+K9</f>
        <v/>
      </c>
      <c r="L10" s="75">
        <f>K10+L9</f>
        <v/>
      </c>
      <c r="M10" s="75">
        <f>L10+M9</f>
        <v/>
      </c>
      <c r="N10" s="75">
        <f>M10+N9</f>
        <v/>
      </c>
      <c r="O10" s="76">
        <f>N10+O9</f>
        <v/>
      </c>
      <c r="P10" s="75">
        <f>O10+P9</f>
        <v/>
      </c>
      <c r="Q10" s="75">
        <f>P10+Q9</f>
        <v/>
      </c>
      <c r="R10" s="75">
        <f>Q10+R9</f>
        <v/>
      </c>
      <c r="S10" s="75">
        <f>R10+S9</f>
        <v/>
      </c>
      <c r="T10" s="75">
        <f>S10+T9</f>
        <v/>
      </c>
      <c r="U10" s="75">
        <f>T10+U9</f>
        <v/>
      </c>
      <c r="V10" s="75">
        <f>U10+V9</f>
        <v/>
      </c>
      <c r="W10" s="75">
        <f>V10+W9</f>
        <v/>
      </c>
      <c r="X10" s="75">
        <f>W10+X9</f>
        <v/>
      </c>
      <c r="Y10" s="75">
        <f>X10+Y9</f>
        <v/>
      </c>
      <c r="Z10" s="75">
        <f>Y10+Z9</f>
        <v/>
      </c>
      <c r="AA10" s="75">
        <f>Z10+AA9</f>
        <v/>
      </c>
      <c r="AB10" s="75">
        <f>AA10+AB9</f>
        <v/>
      </c>
      <c r="AC10" s="75">
        <f>AB10+AC9</f>
        <v/>
      </c>
      <c r="AD10" s="75">
        <f>AC10+AD9</f>
        <v/>
      </c>
      <c r="AE10" s="75">
        <f>AD10+AE9</f>
        <v/>
      </c>
      <c r="AF10" s="75">
        <f>AE10+AF9</f>
        <v/>
      </c>
      <c r="AG10" s="75">
        <f>AF10+AG9</f>
        <v/>
      </c>
      <c r="AH10" s="75">
        <f>AG10+AH9</f>
        <v/>
      </c>
      <c r="AI10" s="75">
        <f>AH10+AI9</f>
        <v/>
      </c>
      <c r="AJ10" s="75">
        <f>AI10+AJ9</f>
        <v/>
      </c>
      <c r="AK10" s="75">
        <f>AJ10+AK9</f>
        <v/>
      </c>
    </row>
    <row r="11">
      <c r="B11" s="77" t="n"/>
      <c r="C11" s="77" t="n"/>
      <c r="D11" s="78" t="n"/>
      <c r="E11" s="78" t="n"/>
      <c r="F11" s="26" t="inlineStr">
        <is>
          <t>完成率</t>
        </is>
      </c>
      <c r="G11" s="28">
        <f>IF(G10&gt;$C$7,1,G10/$C$7)</f>
        <v/>
      </c>
      <c r="H11" s="28">
        <f>IF(H10&gt;$C$7,1,H10/$C$7)</f>
        <v/>
      </c>
      <c r="I11" s="28">
        <f>IF(I10&gt;$C$7,1,I10/$C$7)</f>
        <v/>
      </c>
      <c r="J11" s="28">
        <f>IF(J10&gt;$C$7,1,J10/$C$7)</f>
        <v/>
      </c>
      <c r="K11" s="28">
        <f>IF(K10&gt;$C$7,1,K10/$C$7)</f>
        <v/>
      </c>
      <c r="L11" s="28">
        <f>IF(L10&gt;$C$7,1,L10/$C$7)</f>
        <v/>
      </c>
      <c r="M11" s="28">
        <f>IF(M10&gt;$C$7,1,M10/$C$7)</f>
        <v/>
      </c>
      <c r="N11" s="28">
        <f>IF(N10&gt;$C$7,1,N10/$C$7)</f>
        <v/>
      </c>
      <c r="O11" s="44">
        <f>IF(O10&gt;$C$7,1,O10/$C$7)</f>
        <v/>
      </c>
      <c r="P11" s="28">
        <f>IF(P10&gt;$C$7,1,P10/$C$7)</f>
        <v/>
      </c>
      <c r="Q11" s="28">
        <f>IF(Q10&gt;$C$7,1,Q10/$C$7)</f>
        <v/>
      </c>
      <c r="R11" s="28">
        <f>IF(R10&gt;$C$7,1,R10/$C$7)</f>
        <v/>
      </c>
      <c r="S11" s="28">
        <f>IF(S10&gt;$C$7,1,S10/$C$7)</f>
        <v/>
      </c>
      <c r="T11" s="28">
        <f>IF(T10&gt;$C$7,1,T10/$C$7)</f>
        <v/>
      </c>
      <c r="U11" s="28">
        <f>IF(U10&gt;$C$7,1,U10/$C$7)</f>
        <v/>
      </c>
      <c r="V11" s="28">
        <f>IF(V10&gt;$C$7,1,V10/$C$7)</f>
        <v/>
      </c>
      <c r="W11" s="28">
        <f>IF(W10&gt;$C$7,1,W10/$C$7)</f>
        <v/>
      </c>
      <c r="X11" s="28">
        <f>IF(X10&gt;$C$7,1,X10/$C$7)</f>
        <v/>
      </c>
      <c r="Y11" s="28">
        <f>IF(Y10&gt;$C$7,1,Y10/$C$7)</f>
        <v/>
      </c>
      <c r="Z11" s="28">
        <f>IF(Z10&gt;$C$7,1,Z10/$C$7)</f>
        <v/>
      </c>
      <c r="AA11" s="28">
        <f>IF(AA10&gt;$C$7,1,AA10/$C$7)</f>
        <v/>
      </c>
      <c r="AB11" s="28">
        <f>IF(AB10&gt;$C$7,1,AB10/$C$7)</f>
        <v/>
      </c>
      <c r="AC11" s="28">
        <f>IF(AC10&gt;$C$7,1,AC10/$C$7)</f>
        <v/>
      </c>
      <c r="AD11" s="28">
        <f>IF(AD10&gt;$C$7,1,AD10/$C$7)</f>
        <v/>
      </c>
      <c r="AE11" s="28">
        <f>IF(AE10&gt;$C$7,1,AE10/$C$7)</f>
        <v/>
      </c>
      <c r="AF11" s="28">
        <f>IF(AF10&gt;$C$7,1,AF10/$C$7)</f>
        <v/>
      </c>
      <c r="AG11" s="28">
        <f>IF(AG10&gt;$C$7,1,AG10/$C$7)</f>
        <v/>
      </c>
      <c r="AH11" s="28">
        <f>IF(AH10&gt;$C$7,1,AH10/$C$7)</f>
        <v/>
      </c>
      <c r="AI11" s="28">
        <f>IF(AI10&gt;$C$7,1,AI10/$C$7)</f>
        <v/>
      </c>
      <c r="AJ11" s="28">
        <f>IF(AJ10&gt;$C$7,1,AJ10/$C$7)</f>
        <v/>
      </c>
      <c r="AK11" s="28">
        <f>IF(AK10&gt;$C$7,1,AK10/$C$7)</f>
        <v/>
      </c>
    </row>
    <row r="12">
      <c r="B12" s="53" t="inlineStr">
        <is>
          <t>SY3000直管</t>
        </is>
      </c>
      <c r="C12" s="50">
        <f>SUM(G12:AJ12)</f>
        <v/>
      </c>
      <c r="D12" s="70">
        <f>SUM(G14:AK14)</f>
        <v/>
      </c>
      <c r="E12" s="71">
        <f>IF(D12/C12&gt;1,1,D12/C12)</f>
        <v/>
      </c>
      <c r="F12" s="24" t="inlineStr">
        <is>
          <t>計画</t>
        </is>
      </c>
      <c r="G12" s="72" t="n">
        <v>60480</v>
      </c>
      <c r="H12" s="72" t="n">
        <v>60480</v>
      </c>
      <c r="I12" s="72" t="n">
        <v>60480</v>
      </c>
      <c r="J12" s="72" t="n">
        <v>0</v>
      </c>
      <c r="K12" s="72" t="n">
        <v>0</v>
      </c>
      <c r="L12" s="72" t="n">
        <v>60480</v>
      </c>
      <c r="M12" s="72" t="n">
        <v>0</v>
      </c>
      <c r="N12" s="72" t="n">
        <v>0</v>
      </c>
      <c r="O12" s="73" t="n">
        <v>0</v>
      </c>
      <c r="P12" s="72" t="n">
        <v>0</v>
      </c>
      <c r="Q12" s="72" t="n">
        <v>0</v>
      </c>
      <c r="R12" s="72" t="n">
        <v>0</v>
      </c>
      <c r="S12" s="72" t="n">
        <v>0</v>
      </c>
      <c r="T12" s="72" t="n">
        <v>0</v>
      </c>
      <c r="U12" s="72" t="n">
        <v>0</v>
      </c>
      <c r="V12" s="72" t="n">
        <v>0</v>
      </c>
      <c r="W12" s="72" t="n">
        <v>0</v>
      </c>
      <c r="X12" s="72" t="n">
        <v>0</v>
      </c>
      <c r="Y12" s="72" t="n">
        <v>0</v>
      </c>
      <c r="Z12" s="72" t="n">
        <v>0</v>
      </c>
      <c r="AA12" s="72" t="n">
        <v>0</v>
      </c>
      <c r="AB12" s="72" t="n">
        <v>0</v>
      </c>
      <c r="AC12" s="72" t="n">
        <v>0</v>
      </c>
      <c r="AD12" s="72" t="n">
        <v>0</v>
      </c>
      <c r="AE12" s="72" t="n">
        <v>0</v>
      </c>
      <c r="AF12" s="72" t="n">
        <v>0</v>
      </c>
      <c r="AG12" s="72" t="n">
        <v>0</v>
      </c>
      <c r="AH12" s="72" t="n">
        <v>0</v>
      </c>
      <c r="AI12" s="72" t="n">
        <v>0</v>
      </c>
      <c r="AJ12" s="72" t="n">
        <v>0</v>
      </c>
      <c r="AK12" s="72" t="n">
        <v>0</v>
      </c>
    </row>
    <row r="13">
      <c r="B13" s="74" t="n"/>
      <c r="C13" s="74" t="n"/>
      <c r="D13" s="74" t="n"/>
      <c r="E13" s="74" t="n"/>
      <c r="F13" s="25" t="inlineStr">
        <is>
          <t>累計計画</t>
        </is>
      </c>
      <c r="G13" s="75">
        <f>G12</f>
        <v/>
      </c>
      <c r="H13" s="75">
        <f>G13+H12</f>
        <v/>
      </c>
      <c r="I13" s="75">
        <f>H13+I12</f>
        <v/>
      </c>
      <c r="J13" s="75">
        <f>I13+J12</f>
        <v/>
      </c>
      <c r="K13" s="75">
        <f>J13+K12</f>
        <v/>
      </c>
      <c r="L13" s="75">
        <f>K13+L12</f>
        <v/>
      </c>
      <c r="M13" s="75">
        <f>L13+M12</f>
        <v/>
      </c>
      <c r="N13" s="75">
        <f>M13+N12</f>
        <v/>
      </c>
      <c r="O13" s="76">
        <f>N13+O12</f>
        <v/>
      </c>
      <c r="P13" s="75">
        <f>O13+P12</f>
        <v/>
      </c>
      <c r="Q13" s="75">
        <f>P13+Q12</f>
        <v/>
      </c>
      <c r="R13" s="75">
        <f>Q13+R12</f>
        <v/>
      </c>
      <c r="S13" s="75">
        <f>R13+S12</f>
        <v/>
      </c>
      <c r="T13" s="75">
        <f>S13+T12</f>
        <v/>
      </c>
      <c r="U13" s="75">
        <f>T13+U12</f>
        <v/>
      </c>
      <c r="V13" s="75">
        <f>U13+V12</f>
        <v/>
      </c>
      <c r="W13" s="75">
        <f>V13+W12</f>
        <v/>
      </c>
      <c r="X13" s="75">
        <f>W13+X12</f>
        <v/>
      </c>
      <c r="Y13" s="75">
        <f>X13+Y12</f>
        <v/>
      </c>
      <c r="Z13" s="75">
        <f>Y13+Z12</f>
        <v/>
      </c>
      <c r="AA13" s="75">
        <f>Z13+AA12</f>
        <v/>
      </c>
      <c r="AB13" s="75">
        <f>AA13+AB12</f>
        <v/>
      </c>
      <c r="AC13" s="75">
        <f>AB13+AC12</f>
        <v/>
      </c>
      <c r="AD13" s="75">
        <f>AC13+AD12</f>
        <v/>
      </c>
      <c r="AE13" s="75">
        <f>AD13+AE12</f>
        <v/>
      </c>
      <c r="AF13" s="75">
        <f>AE13+AF12</f>
        <v/>
      </c>
      <c r="AG13" s="75">
        <f>AF13+AG12</f>
        <v/>
      </c>
      <c r="AH13" s="75">
        <f>AG13+AH12</f>
        <v/>
      </c>
      <c r="AI13" s="75">
        <f>AH13+AI12</f>
        <v/>
      </c>
      <c r="AJ13" s="75">
        <f>AI13+AJ12</f>
        <v/>
      </c>
      <c r="AK13" s="75">
        <f>AJ13+AK12</f>
        <v/>
      </c>
    </row>
    <row r="14">
      <c r="B14" s="74" t="n"/>
      <c r="C14" s="74" t="n"/>
      <c r="D14" s="74" t="n"/>
      <c r="E14" s="74" t="n"/>
      <c r="F14" s="25" t="inlineStr">
        <is>
          <t>実績</t>
        </is>
      </c>
      <c r="G14" s="75" t="n">
        <v>60480</v>
      </c>
      <c r="H14" s="75" t="n">
        <v>60480</v>
      </c>
      <c r="I14" s="75" t="n">
        <v>60480</v>
      </c>
      <c r="J14" s="75" t="n">
        <v>0</v>
      </c>
      <c r="K14" s="75" t="n">
        <v>0</v>
      </c>
      <c r="L14" s="75" t="n">
        <v>60480</v>
      </c>
      <c r="M14" s="75" t="n"/>
      <c r="N14" s="75" t="n"/>
      <c r="O14" s="76" t="n"/>
      <c r="P14" s="75" t="n"/>
      <c r="Q14" s="75" t="n"/>
      <c r="R14" s="75" t="n"/>
      <c r="S14" s="75" t="n"/>
      <c r="T14" s="75" t="n"/>
      <c r="U14" s="75" t="n"/>
      <c r="V14" s="75" t="n"/>
      <c r="W14" s="75" t="n"/>
      <c r="X14" s="75" t="n"/>
      <c r="Y14" s="75" t="n"/>
      <c r="Z14" s="75" t="n"/>
      <c r="AA14" s="75" t="n"/>
      <c r="AB14" s="75" t="n"/>
      <c r="AC14" s="75" t="n"/>
      <c r="AD14" s="75" t="n"/>
      <c r="AE14" s="75" t="n"/>
      <c r="AF14" s="75" t="n"/>
      <c r="AG14" s="75" t="n"/>
      <c r="AH14" s="75" t="n"/>
      <c r="AI14" s="75" t="n"/>
      <c r="AJ14" s="75" t="n"/>
      <c r="AK14" s="75" t="n"/>
    </row>
    <row r="15">
      <c r="B15" s="74" t="n"/>
      <c r="C15" s="74" t="n"/>
      <c r="D15" s="74" t="n"/>
      <c r="E15" s="74" t="n"/>
      <c r="F15" s="25" t="inlineStr">
        <is>
          <t>累計実績</t>
        </is>
      </c>
      <c r="G15" s="75">
        <f>G14</f>
        <v/>
      </c>
      <c r="H15" s="75">
        <f>G15+H14</f>
        <v/>
      </c>
      <c r="I15" s="75">
        <f>H15+I14</f>
        <v/>
      </c>
      <c r="J15" s="75">
        <f>I15+J14</f>
        <v/>
      </c>
      <c r="K15" s="75">
        <f>J15+K14</f>
        <v/>
      </c>
      <c r="L15" s="75">
        <f>K15+L14</f>
        <v/>
      </c>
      <c r="M15" s="75">
        <f>L15+M14</f>
        <v/>
      </c>
      <c r="N15" s="75">
        <f>M15+N14</f>
        <v/>
      </c>
      <c r="O15" s="76">
        <f>N15+O14</f>
        <v/>
      </c>
      <c r="P15" s="75">
        <f>O15+P14</f>
        <v/>
      </c>
      <c r="Q15" s="75">
        <f>P15+Q14</f>
        <v/>
      </c>
      <c r="R15" s="75">
        <f>Q15+R14</f>
        <v/>
      </c>
      <c r="S15" s="75">
        <f>R15+S14</f>
        <v/>
      </c>
      <c r="T15" s="75">
        <f>S15+T14</f>
        <v/>
      </c>
      <c r="U15" s="75">
        <f>T15+U14</f>
        <v/>
      </c>
      <c r="V15" s="75">
        <f>U15+V14</f>
        <v/>
      </c>
      <c r="W15" s="75">
        <f>V15+W14</f>
        <v/>
      </c>
      <c r="X15" s="75">
        <f>W15+X14</f>
        <v/>
      </c>
      <c r="Y15" s="75">
        <f>X15+Y14</f>
        <v/>
      </c>
      <c r="Z15" s="75">
        <f>Y15+Z14</f>
        <v/>
      </c>
      <c r="AA15" s="75">
        <f>Z15+AA14</f>
        <v/>
      </c>
      <c r="AB15" s="75">
        <f>AA15+AB14</f>
        <v/>
      </c>
      <c r="AC15" s="75">
        <f>AB15+AC14</f>
        <v/>
      </c>
      <c r="AD15" s="75">
        <f>AC15+AD14</f>
        <v/>
      </c>
      <c r="AE15" s="75">
        <f>AD15+AE14</f>
        <v/>
      </c>
      <c r="AF15" s="75">
        <f>AE15+AF14</f>
        <v/>
      </c>
      <c r="AG15" s="75">
        <f>AF15+AG14</f>
        <v/>
      </c>
      <c r="AH15" s="75">
        <f>AG15+AH14</f>
        <v/>
      </c>
      <c r="AI15" s="75">
        <f>AH15+AI14</f>
        <v/>
      </c>
      <c r="AJ15" s="75">
        <f>AI15+AJ14</f>
        <v/>
      </c>
      <c r="AK15" s="75">
        <f>AJ15+AK14</f>
        <v/>
      </c>
    </row>
    <row r="16">
      <c r="B16" s="77" t="n"/>
      <c r="C16" s="77" t="n"/>
      <c r="D16" s="78" t="n"/>
      <c r="E16" s="78" t="n"/>
      <c r="F16" s="26" t="inlineStr">
        <is>
          <t>完成率</t>
        </is>
      </c>
      <c r="G16" s="28">
        <f>IF(G15&gt;$C$12,1,G15/$C$12)</f>
        <v/>
      </c>
      <c r="H16" s="28">
        <f>IF(H15&gt;$C$12,1,H15/$C$12)</f>
        <v/>
      </c>
      <c r="I16" s="28">
        <f>IF(I15&gt;$C$12,1,I15/$C$12)</f>
        <v/>
      </c>
      <c r="J16" s="28">
        <f>IF(J15&gt;$C$12,1,J15/$C$12)</f>
        <v/>
      </c>
      <c r="K16" s="28">
        <f>IF(K15&gt;$C$12,1,K15/$C$12)</f>
        <v/>
      </c>
      <c r="L16" s="28">
        <f>IF(L15&gt;$C$12,1,L15/$C$12)</f>
        <v/>
      </c>
      <c r="M16" s="28">
        <f>IF(M15&gt;$C$12,1,M15/$C$12)</f>
        <v/>
      </c>
      <c r="N16" s="28">
        <f>IF(N15&gt;$C$12,1,N15/$C$12)</f>
        <v/>
      </c>
      <c r="O16" s="44">
        <f>IF(O15&gt;$C$12,1,O15/$C$12)</f>
        <v/>
      </c>
      <c r="P16" s="28">
        <f>IF(P15&gt;$C$12,1,P15/$C$12)</f>
        <v/>
      </c>
      <c r="Q16" s="28">
        <f>IF(Q15&gt;$C$12,1,Q15/$C$12)</f>
        <v/>
      </c>
      <c r="R16" s="28">
        <f>IF(R15&gt;$C$12,1,R15/$C$12)</f>
        <v/>
      </c>
      <c r="S16" s="28">
        <f>IF(S15&gt;$C$12,1,S15/$C$12)</f>
        <v/>
      </c>
      <c r="T16" s="28">
        <f>IF(T15&gt;$C$12,1,T15/$C$12)</f>
        <v/>
      </c>
      <c r="U16" s="28">
        <f>IF(U15&gt;$C$12,1,U15/$C$12)</f>
        <v/>
      </c>
      <c r="V16" s="28">
        <f>IF(V15&gt;$C$12,1,V15/$C$12)</f>
        <v/>
      </c>
      <c r="W16" s="28">
        <f>IF(W15&gt;$C$12,1,W15/$C$12)</f>
        <v/>
      </c>
      <c r="X16" s="28">
        <f>IF(X15&gt;$C$12,1,X15/$C$12)</f>
        <v/>
      </c>
      <c r="Y16" s="28">
        <f>IF(Y15&gt;$C$12,1,Y15/$C$12)</f>
        <v/>
      </c>
      <c r="Z16" s="28">
        <f>IF(Z15&gt;$C$12,1,Z15/$C$12)</f>
        <v/>
      </c>
      <c r="AA16" s="28">
        <f>IF(AA15&gt;$C$12,1,AA15/$C$12)</f>
        <v/>
      </c>
      <c r="AB16" s="28">
        <f>IF(AB15&gt;$C$12,1,AB15/$C$12)</f>
        <v/>
      </c>
      <c r="AC16" s="28">
        <f>IF(AC15&gt;$C$12,1,AC15/$C$12)</f>
        <v/>
      </c>
      <c r="AD16" s="28">
        <f>IF(AD15&gt;$C$12,1,AD15/$C$12)</f>
        <v/>
      </c>
      <c r="AE16" s="28">
        <f>IF(AE15&gt;$C$12,1,AE15/$C$12)</f>
        <v/>
      </c>
      <c r="AF16" s="28">
        <f>IF(AF15&gt;$C$12,1,AF15/$C$12)</f>
        <v/>
      </c>
      <c r="AG16" s="28">
        <f>IF(AG15&gt;$C$12,1,AG15/$C$12)</f>
        <v/>
      </c>
      <c r="AH16" s="28">
        <f>IF(AH15&gt;$C$12,1,AH15/$C$12)</f>
        <v/>
      </c>
      <c r="AI16" s="28">
        <f>IF(AI15&gt;$C$12,1,AI15/$C$12)</f>
        <v/>
      </c>
      <c r="AJ16" s="28">
        <f>IF(AJ15&gt;$C$12,1,AJ15/$C$12)</f>
        <v/>
      </c>
      <c r="AK16" s="28">
        <f>IF(AK15&gt;$C$12,1,AK15/$C$12)</f>
        <v/>
      </c>
    </row>
    <row r="17">
      <c r="B17" s="53" t="inlineStr">
        <is>
          <t>SY３000ベース</t>
        </is>
      </c>
      <c r="C17" s="50">
        <f>SUM(G17:AJ17)</f>
        <v/>
      </c>
      <c r="D17" s="70">
        <f>SUM(G19:AK19)</f>
        <v/>
      </c>
      <c r="E17" s="71">
        <f>IF(D17/C17&gt;1,1,D17/C17)</f>
        <v/>
      </c>
      <c r="F17" s="24" t="inlineStr">
        <is>
          <t>計画</t>
        </is>
      </c>
      <c r="G17" s="72" t="n">
        <v>0</v>
      </c>
      <c r="H17" s="72" t="n">
        <v>0</v>
      </c>
      <c r="I17" s="72" t="n">
        <v>0</v>
      </c>
      <c r="J17" s="72" t="n">
        <v>0</v>
      </c>
      <c r="K17" s="72" t="n">
        <v>0</v>
      </c>
      <c r="L17" s="72" t="n">
        <v>0</v>
      </c>
      <c r="M17" s="72" t="n">
        <v>20160</v>
      </c>
      <c r="N17" s="72" t="n">
        <v>20160</v>
      </c>
      <c r="O17" s="73" t="n">
        <v>20160</v>
      </c>
      <c r="P17" s="72" t="n">
        <v>0</v>
      </c>
      <c r="Q17" s="72" t="n">
        <v>0</v>
      </c>
      <c r="R17" s="72" t="n">
        <v>60480</v>
      </c>
      <c r="S17" s="72" t="n">
        <v>20160</v>
      </c>
      <c r="T17" s="72" t="n">
        <v>20160</v>
      </c>
      <c r="U17" s="72" t="n">
        <v>20160</v>
      </c>
      <c r="V17" s="72" t="n"/>
      <c r="W17" s="72" t="n"/>
      <c r="X17" s="72" t="n"/>
      <c r="Y17" s="72" t="n"/>
      <c r="Z17" s="72" t="n"/>
      <c r="AA17" s="72" t="n"/>
      <c r="AB17" s="72" t="n">
        <v>60480</v>
      </c>
      <c r="AC17" s="72" t="n"/>
      <c r="AD17" s="72" t="n"/>
      <c r="AE17" s="72" t="n"/>
      <c r="AF17" s="72" t="n"/>
      <c r="AG17" s="72" t="n"/>
      <c r="AH17" s="72" t="n"/>
      <c r="AI17" s="72" t="n"/>
      <c r="AJ17" s="72" t="n"/>
      <c r="AK17" s="72" t="n"/>
    </row>
    <row r="18">
      <c r="B18" s="74" t="n"/>
      <c r="C18" s="74" t="n"/>
      <c r="D18" s="74" t="n"/>
      <c r="E18" s="74" t="n"/>
      <c r="F18" s="25" t="inlineStr">
        <is>
          <t>累計計画</t>
        </is>
      </c>
      <c r="G18" s="75">
        <f>G17</f>
        <v/>
      </c>
      <c r="H18" s="75">
        <f>G18+H17</f>
        <v/>
      </c>
      <c r="I18" s="75">
        <f>H18+I17</f>
        <v/>
      </c>
      <c r="J18" s="75">
        <f>I18+J17</f>
        <v/>
      </c>
      <c r="K18" s="75">
        <f>J18+K17</f>
        <v/>
      </c>
      <c r="L18" s="75">
        <f>K18+L17</f>
        <v/>
      </c>
      <c r="M18" s="75">
        <f>L18+M17</f>
        <v/>
      </c>
      <c r="N18" s="75">
        <f>M18+N17</f>
        <v/>
      </c>
      <c r="O18" s="76">
        <f>N18+O17</f>
        <v/>
      </c>
      <c r="P18" s="75">
        <f>O18+P17</f>
        <v/>
      </c>
      <c r="Q18" s="75">
        <f>P18+Q17</f>
        <v/>
      </c>
      <c r="R18" s="75">
        <f>Q18+R17</f>
        <v/>
      </c>
      <c r="S18" s="75">
        <f>R18+S17</f>
        <v/>
      </c>
      <c r="T18" s="75">
        <f>S18+T17</f>
        <v/>
      </c>
      <c r="U18" s="75">
        <f>T18+U17</f>
        <v/>
      </c>
      <c r="V18" s="75">
        <f>U18+V17</f>
        <v/>
      </c>
      <c r="W18" s="75">
        <f>V18+W17</f>
        <v/>
      </c>
      <c r="X18" s="75">
        <f>W18+X17</f>
        <v/>
      </c>
      <c r="Y18" s="75">
        <f>X18+Y17</f>
        <v/>
      </c>
      <c r="Z18" s="75">
        <f>Y18+Z17</f>
        <v/>
      </c>
      <c r="AA18" s="75">
        <f>Z18+AA17</f>
        <v/>
      </c>
      <c r="AB18" s="75">
        <f>AA18+AB17</f>
        <v/>
      </c>
      <c r="AC18" s="75">
        <f>AB18+AC17</f>
        <v/>
      </c>
      <c r="AD18" s="75">
        <f>AC18+AD17</f>
        <v/>
      </c>
      <c r="AE18" s="75">
        <f>AD18+AE17</f>
        <v/>
      </c>
      <c r="AF18" s="75">
        <f>AE18+AF17</f>
        <v/>
      </c>
      <c r="AG18" s="75">
        <f>AF18+AG17</f>
        <v/>
      </c>
      <c r="AH18" s="75">
        <f>AG18+AH17</f>
        <v/>
      </c>
      <c r="AI18" s="75">
        <f>AH18+AI17</f>
        <v/>
      </c>
      <c r="AJ18" s="75">
        <f>AI18+AJ17</f>
        <v/>
      </c>
      <c r="AK18" s="75">
        <f>AJ18+AK17</f>
        <v/>
      </c>
    </row>
    <row r="19">
      <c r="B19" s="74" t="n"/>
      <c r="C19" s="74" t="n"/>
      <c r="D19" s="74" t="n"/>
      <c r="E19" s="74" t="n"/>
      <c r="F19" s="25" t="inlineStr">
        <is>
          <t>実績</t>
        </is>
      </c>
      <c r="G19" s="75" t="n">
        <v>0</v>
      </c>
      <c r="H19" s="75" t="n">
        <v>0</v>
      </c>
      <c r="I19" s="75" t="n">
        <v>0</v>
      </c>
      <c r="J19" s="75" t="n">
        <v>0</v>
      </c>
      <c r="K19" s="75" t="n">
        <v>0</v>
      </c>
      <c r="L19" s="75" t="n">
        <v>0</v>
      </c>
      <c r="M19" s="75" t="n">
        <v>20160</v>
      </c>
      <c r="N19" s="75" t="n">
        <v>20160</v>
      </c>
      <c r="O19" s="76" t="n">
        <v>20160</v>
      </c>
      <c r="P19" s="75" t="n">
        <v>0</v>
      </c>
      <c r="Q19" s="75" t="n">
        <v>0</v>
      </c>
      <c r="R19" s="75" t="n"/>
      <c r="S19" s="75" t="n"/>
      <c r="T19" s="75" t="n"/>
      <c r="U19" s="75" t="n"/>
      <c r="V19" s="75" t="n"/>
      <c r="W19" s="75" t="n"/>
      <c r="X19" s="75" t="n"/>
      <c r="Y19" s="75" t="n"/>
      <c r="Z19" s="75" t="n"/>
      <c r="AA19" s="75" t="n"/>
      <c r="AB19" s="75" t="n"/>
      <c r="AC19" s="75" t="n"/>
      <c r="AD19" s="75" t="n"/>
      <c r="AE19" s="75" t="n"/>
      <c r="AF19" s="75" t="n"/>
      <c r="AG19" s="75" t="n"/>
      <c r="AH19" s="75" t="n"/>
      <c r="AI19" s="75" t="n"/>
      <c r="AJ19" s="75" t="n"/>
      <c r="AK19" s="75" t="n"/>
    </row>
    <row r="20">
      <c r="B20" s="74" t="n"/>
      <c r="C20" s="74" t="n"/>
      <c r="D20" s="74" t="n"/>
      <c r="E20" s="74" t="n"/>
      <c r="F20" s="25" t="inlineStr">
        <is>
          <t>累計実績</t>
        </is>
      </c>
      <c r="G20" s="75">
        <f>G19</f>
        <v/>
      </c>
      <c r="H20" s="75">
        <f>G20+H19</f>
        <v/>
      </c>
      <c r="I20" s="75">
        <f>H20+I19</f>
        <v/>
      </c>
      <c r="J20" s="75">
        <f>I20+J19</f>
        <v/>
      </c>
      <c r="K20" s="75">
        <f>J20+K19</f>
        <v/>
      </c>
      <c r="L20" s="75">
        <f>K20+L19</f>
        <v/>
      </c>
      <c r="M20" s="75">
        <f>L20+M19</f>
        <v/>
      </c>
      <c r="N20" s="75">
        <f>M20+N19</f>
        <v/>
      </c>
      <c r="O20" s="76">
        <f>N20+O19</f>
        <v/>
      </c>
      <c r="P20" s="75">
        <f>O20+P19</f>
        <v/>
      </c>
      <c r="Q20" s="75">
        <f>P20+Q19</f>
        <v/>
      </c>
      <c r="R20" s="75">
        <f>Q20+R19</f>
        <v/>
      </c>
      <c r="S20" s="75">
        <f>R20+S19</f>
        <v/>
      </c>
      <c r="T20" s="75">
        <f>S20+T19</f>
        <v/>
      </c>
      <c r="U20" s="75">
        <f>T20+U19</f>
        <v/>
      </c>
      <c r="V20" s="75">
        <f>U20+V19</f>
        <v/>
      </c>
      <c r="W20" s="75">
        <f>V20+W19</f>
        <v/>
      </c>
      <c r="X20" s="75">
        <f>W20+X19</f>
        <v/>
      </c>
      <c r="Y20" s="75">
        <f>X20+Y19</f>
        <v/>
      </c>
      <c r="Z20" s="75">
        <f>Y20+Z19</f>
        <v/>
      </c>
      <c r="AA20" s="75">
        <f>Z20+AA19</f>
        <v/>
      </c>
      <c r="AB20" s="75">
        <f>AA20+AB19</f>
        <v/>
      </c>
      <c r="AC20" s="75">
        <f>AB20+AC19</f>
        <v/>
      </c>
      <c r="AD20" s="75">
        <f>AC20+AD19</f>
        <v/>
      </c>
      <c r="AE20" s="75">
        <f>AD20+AE19</f>
        <v/>
      </c>
      <c r="AF20" s="75">
        <f>AE20+AF19</f>
        <v/>
      </c>
      <c r="AG20" s="75">
        <f>AF20+AG19</f>
        <v/>
      </c>
      <c r="AH20" s="75">
        <f>AG20+AH19</f>
        <v/>
      </c>
      <c r="AI20" s="75">
        <f>AH20+AI19</f>
        <v/>
      </c>
      <c r="AJ20" s="75">
        <f>AI20+AJ19</f>
        <v/>
      </c>
      <c r="AK20" s="75">
        <f>AJ20+AK19</f>
        <v/>
      </c>
    </row>
    <row r="21">
      <c r="B21" s="77" t="n"/>
      <c r="C21" s="77" t="n"/>
      <c r="D21" s="78" t="n"/>
      <c r="E21" s="78" t="n"/>
      <c r="F21" s="26" t="inlineStr">
        <is>
          <t>完成率</t>
        </is>
      </c>
      <c r="G21" s="28">
        <f>IF(G20&gt;$C$17,1,G20/$C$17)</f>
        <v/>
      </c>
      <c r="H21" s="28">
        <f>IF(H20&gt;$C$17,1,H20/$C$17)</f>
        <v/>
      </c>
      <c r="I21" s="28">
        <f>IF(I20&gt;$C$17,1,I20/$C$17)</f>
        <v/>
      </c>
      <c r="J21" s="28">
        <f>IF(J20&gt;$C$17,1,J20/$C$17)</f>
        <v/>
      </c>
      <c r="K21" s="28">
        <f>IF(K20&gt;$C$17,1,K20/$C$17)</f>
        <v/>
      </c>
      <c r="L21" s="28">
        <f>IF(L20&gt;$C$17,1,L20/$C$17)</f>
        <v/>
      </c>
      <c r="M21" s="28">
        <f>IF(M20&gt;$C$17,1,M20/$C$17)</f>
        <v/>
      </c>
      <c r="N21" s="28">
        <f>IF(N20&gt;$C$17,1,N20/$C$17)</f>
        <v/>
      </c>
      <c r="O21" s="44">
        <f>IF(O20&gt;$C$17,1,O20/$C$17)</f>
        <v/>
      </c>
      <c r="P21" s="28">
        <f>IF(P20&gt;$C$17,1,P20/$C$17)</f>
        <v/>
      </c>
      <c r="Q21" s="28">
        <f>IF(Q20&gt;$C$17,1,Q20/$C$17)</f>
        <v/>
      </c>
      <c r="R21" s="28">
        <f>IF(R20&gt;$C$17,1,R20/$C$17)</f>
        <v/>
      </c>
      <c r="S21" s="28">
        <f>IF(S20&gt;$C$17,1,S20/$C$17)</f>
        <v/>
      </c>
      <c r="T21" s="28">
        <f>IF(T20&gt;$C$17,1,T20/$C$17)</f>
        <v/>
      </c>
      <c r="U21" s="28">
        <f>IF(U20&gt;$C$17,1,U20/$C$17)</f>
        <v/>
      </c>
      <c r="V21" s="28">
        <f>IF(V20&gt;$C$17,1,V20/$C$17)</f>
        <v/>
      </c>
      <c r="W21" s="28">
        <f>IF(W20&gt;$C$17,1,W20/$C$17)</f>
        <v/>
      </c>
      <c r="X21" s="28">
        <f>IF(X20&gt;$C$17,1,X20/$C$17)</f>
        <v/>
      </c>
      <c r="Y21" s="28">
        <f>IF(Y20&gt;$C$17,1,Y20/$C$17)</f>
        <v/>
      </c>
      <c r="Z21" s="28">
        <f>IF(Z20&gt;$C$17,1,Z20/$C$17)</f>
        <v/>
      </c>
      <c r="AA21" s="28">
        <f>IF(AA20&gt;$C$17,1,AA20/$C$17)</f>
        <v/>
      </c>
      <c r="AB21" s="28">
        <f>IF(AB20&gt;$C$17,1,AB20/$C$17)</f>
        <v/>
      </c>
      <c r="AC21" s="28">
        <f>IF(AC20&gt;$C$17,1,AC20/$C$17)</f>
        <v/>
      </c>
      <c r="AD21" s="28">
        <f>IF(AD20&gt;$C$17,1,AD20/$C$17)</f>
        <v/>
      </c>
      <c r="AE21" s="28">
        <f>IF(AE20&gt;$C$17,1,AE20/$C$17)</f>
        <v/>
      </c>
      <c r="AF21" s="28">
        <f>IF(AF20&gt;$C$17,1,AF20/$C$17)</f>
        <v/>
      </c>
      <c r="AG21" s="28">
        <f>IF(AG20&gt;$C$17,1,AG20/$C$17)</f>
        <v/>
      </c>
      <c r="AH21" s="28">
        <f>IF(AH20&gt;$C$17,1,AH20/$C$17)</f>
        <v/>
      </c>
      <c r="AI21" s="28">
        <f>IF(AI20&gt;$C$17,1,AI20/$C$17)</f>
        <v/>
      </c>
      <c r="AJ21" s="28">
        <f>IF(AJ20&gt;$C$17,1,AJ20/$C$17)</f>
        <v/>
      </c>
      <c r="AK21" s="28">
        <f>IF(AK20&gt;$C$17,1,AK20/$C$17)</f>
        <v/>
      </c>
    </row>
    <row r="22">
      <c r="B22" s="53" t="inlineStr">
        <is>
          <t>SY5000ベース</t>
        </is>
      </c>
      <c r="C22" s="50">
        <f>SUM(G22:AJ22)</f>
        <v/>
      </c>
      <c r="D22" s="70">
        <f>SUM(G24:AK24)</f>
        <v/>
      </c>
      <c r="E22" s="71">
        <f>IF(D22/C22&gt;1,1,D22/C22)</f>
        <v/>
      </c>
      <c r="F22" s="24" t="inlineStr">
        <is>
          <t>計画</t>
        </is>
      </c>
      <c r="G22" s="72" t="n">
        <v>26880</v>
      </c>
      <c r="H22" s="72" t="n">
        <v>26880</v>
      </c>
      <c r="I22" s="72" t="n">
        <v>26880</v>
      </c>
      <c r="J22" s="72" t="n">
        <v>0</v>
      </c>
      <c r="K22" s="72" t="n">
        <v>26880</v>
      </c>
      <c r="L22" s="72" t="n">
        <v>0</v>
      </c>
      <c r="M22" s="72" t="n">
        <v>0</v>
      </c>
      <c r="N22" s="72" t="n">
        <v>0</v>
      </c>
      <c r="O22" s="73" t="n">
        <v>0</v>
      </c>
      <c r="P22" s="72" t="n">
        <v>0</v>
      </c>
      <c r="Q22" s="72" t="n">
        <v>0</v>
      </c>
      <c r="R22" s="72" t="n">
        <v>0</v>
      </c>
      <c r="S22" s="72" t="n">
        <v>0</v>
      </c>
      <c r="T22" s="72" t="n">
        <v>0</v>
      </c>
      <c r="U22" s="72" t="n">
        <v>0</v>
      </c>
      <c r="V22" s="72" t="n">
        <v>0</v>
      </c>
      <c r="W22" s="72" t="n">
        <v>0</v>
      </c>
      <c r="X22" s="72" t="n">
        <v>0</v>
      </c>
      <c r="Y22" s="72" t="n">
        <v>0</v>
      </c>
      <c r="Z22" s="72" t="n">
        <v>0</v>
      </c>
      <c r="AA22" s="72" t="n">
        <v>0</v>
      </c>
      <c r="AB22" s="72" t="n">
        <v>0</v>
      </c>
      <c r="AC22" s="72" t="n">
        <v>0</v>
      </c>
      <c r="AD22" s="72" t="n">
        <v>0</v>
      </c>
      <c r="AE22" s="72" t="n">
        <v>0</v>
      </c>
      <c r="AF22" s="72" t="n">
        <v>0</v>
      </c>
      <c r="AG22" s="72" t="n">
        <v>0</v>
      </c>
      <c r="AH22" s="72" t="n">
        <v>0</v>
      </c>
      <c r="AI22" s="72" t="n">
        <v>0</v>
      </c>
      <c r="AJ22" s="72" t="n">
        <v>0</v>
      </c>
      <c r="AK22" s="72" t="n">
        <v>0</v>
      </c>
    </row>
    <row r="23">
      <c r="B23" s="74" t="n"/>
      <c r="C23" s="74" t="n"/>
      <c r="D23" s="74" t="n"/>
      <c r="E23" s="74" t="n"/>
      <c r="F23" s="25" t="inlineStr">
        <is>
          <t>累計計画</t>
        </is>
      </c>
      <c r="G23" s="75">
        <f>G22</f>
        <v/>
      </c>
      <c r="H23" s="75">
        <f>G23+H22</f>
        <v/>
      </c>
      <c r="I23" s="75">
        <f>H23+I22</f>
        <v/>
      </c>
      <c r="J23" s="75">
        <f>I23+J22</f>
        <v/>
      </c>
      <c r="K23" s="75">
        <f>J23+K22</f>
        <v/>
      </c>
      <c r="L23" s="75">
        <f>K23+L22</f>
        <v/>
      </c>
      <c r="M23" s="75">
        <f>L23+M22</f>
        <v/>
      </c>
      <c r="N23" s="75">
        <f>M23+N22</f>
        <v/>
      </c>
      <c r="O23" s="76">
        <f>N23+O22</f>
        <v/>
      </c>
      <c r="P23" s="75">
        <f>O23+P22</f>
        <v/>
      </c>
      <c r="Q23" s="75">
        <f>P23+Q22</f>
        <v/>
      </c>
      <c r="R23" s="75">
        <f>Q23+R22</f>
        <v/>
      </c>
      <c r="S23" s="75">
        <f>R23+S22</f>
        <v/>
      </c>
      <c r="T23" s="75">
        <f>S23+T22</f>
        <v/>
      </c>
      <c r="U23" s="75">
        <f>T23+U22</f>
        <v/>
      </c>
      <c r="V23" s="75">
        <f>U23+V22</f>
        <v/>
      </c>
      <c r="W23" s="75">
        <f>V23+W22</f>
        <v/>
      </c>
      <c r="X23" s="75">
        <f>W23+X22</f>
        <v/>
      </c>
      <c r="Y23" s="75">
        <f>X23+Y22</f>
        <v/>
      </c>
      <c r="Z23" s="75">
        <f>Y23+Z22</f>
        <v/>
      </c>
      <c r="AA23" s="75">
        <f>Z23+AA22</f>
        <v/>
      </c>
      <c r="AB23" s="75">
        <f>AA23+AB22</f>
        <v/>
      </c>
      <c r="AC23" s="75">
        <f>AB23+AC22</f>
        <v/>
      </c>
      <c r="AD23" s="75">
        <f>AC23+AD22</f>
        <v/>
      </c>
      <c r="AE23" s="75">
        <f>AD23+AE22</f>
        <v/>
      </c>
      <c r="AF23" s="75">
        <f>AE23+AF22</f>
        <v/>
      </c>
      <c r="AG23" s="75">
        <f>AF23+AG22</f>
        <v/>
      </c>
      <c r="AH23" s="75">
        <f>AG23+AH22</f>
        <v/>
      </c>
      <c r="AI23" s="75">
        <f>AH23+AI22</f>
        <v/>
      </c>
      <c r="AJ23" s="75">
        <f>AI23+AJ22</f>
        <v/>
      </c>
      <c r="AK23" s="75">
        <f>AJ23+AK22</f>
        <v/>
      </c>
    </row>
    <row r="24">
      <c r="B24" s="74" t="n"/>
      <c r="C24" s="74" t="n"/>
      <c r="D24" s="74" t="n"/>
      <c r="E24" s="74" t="n"/>
      <c r="F24" s="25" t="inlineStr">
        <is>
          <t>実績</t>
        </is>
      </c>
      <c r="G24" s="75" t="n">
        <v>26880</v>
      </c>
      <c r="H24" s="75" t="n">
        <v>26880</v>
      </c>
      <c r="I24" s="75" t="n">
        <v>26880</v>
      </c>
      <c r="J24" s="75" t="n">
        <v>0</v>
      </c>
      <c r="K24" s="75" t="n">
        <v>26880</v>
      </c>
      <c r="L24" s="75" t="n">
        <v>0</v>
      </c>
      <c r="M24" s="75" t="n">
        <v>0</v>
      </c>
      <c r="N24" s="75" t="n">
        <v>0</v>
      </c>
      <c r="O24" s="76" t="n">
        <v>0</v>
      </c>
      <c r="P24" s="75" t="n">
        <v>0</v>
      </c>
      <c r="Q24" s="75" t="n">
        <v>0</v>
      </c>
      <c r="R24" s="75" t="n">
        <v>0</v>
      </c>
      <c r="S24" s="75" t="n">
        <v>0</v>
      </c>
      <c r="T24" s="75" t="n">
        <v>0</v>
      </c>
      <c r="U24" s="75" t="n">
        <v>0</v>
      </c>
      <c r="V24" s="75" t="n">
        <v>0</v>
      </c>
      <c r="W24" s="75" t="n">
        <v>0</v>
      </c>
      <c r="X24" s="75" t="n">
        <v>0</v>
      </c>
      <c r="Y24" s="75" t="n">
        <v>0</v>
      </c>
      <c r="Z24" s="75" t="n">
        <v>0</v>
      </c>
      <c r="AA24" s="75" t="n">
        <v>0</v>
      </c>
      <c r="AB24" s="75" t="n">
        <v>0</v>
      </c>
      <c r="AC24" s="75" t="n">
        <v>0</v>
      </c>
      <c r="AD24" s="75" t="n">
        <v>0</v>
      </c>
      <c r="AE24" s="75" t="n">
        <v>0</v>
      </c>
      <c r="AF24" s="75" t="n">
        <v>0</v>
      </c>
      <c r="AG24" s="75" t="n">
        <v>0</v>
      </c>
      <c r="AH24" s="75" t="n">
        <v>0</v>
      </c>
      <c r="AI24" s="75" t="n">
        <v>0</v>
      </c>
      <c r="AJ24" s="75" t="n">
        <v>0</v>
      </c>
      <c r="AK24" s="75" t="n">
        <v>0</v>
      </c>
    </row>
    <row r="25">
      <c r="B25" s="74" t="n"/>
      <c r="C25" s="74" t="n"/>
      <c r="D25" s="74" t="n"/>
      <c r="E25" s="74" t="n"/>
      <c r="F25" s="25" t="inlineStr">
        <is>
          <t>累計実績</t>
        </is>
      </c>
      <c r="G25" s="75">
        <f>G24</f>
        <v/>
      </c>
      <c r="H25" s="75">
        <f>G25+H24</f>
        <v/>
      </c>
      <c r="I25" s="75">
        <f>H25+I24</f>
        <v/>
      </c>
      <c r="J25" s="75">
        <f>I25+J24</f>
        <v/>
      </c>
      <c r="K25" s="75">
        <f>J25+K24</f>
        <v/>
      </c>
      <c r="L25" s="75">
        <f>K25+L24</f>
        <v/>
      </c>
      <c r="M25" s="75">
        <f>L25+M24</f>
        <v/>
      </c>
      <c r="N25" s="75">
        <f>M25+N24</f>
        <v/>
      </c>
      <c r="O25" s="76">
        <f>N25+O24</f>
        <v/>
      </c>
      <c r="P25" s="75">
        <f>O25+P24</f>
        <v/>
      </c>
      <c r="Q25" s="75">
        <f>P25+Q24</f>
        <v/>
      </c>
      <c r="R25" s="75">
        <f>Q25+R24</f>
        <v/>
      </c>
      <c r="S25" s="75">
        <f>R25+S24</f>
        <v/>
      </c>
      <c r="T25" s="75">
        <f>S25+T24</f>
        <v/>
      </c>
      <c r="U25" s="75">
        <f>T25+U24</f>
        <v/>
      </c>
      <c r="V25" s="75">
        <f>U25+V24</f>
        <v/>
      </c>
      <c r="W25" s="75">
        <f>V25+W24</f>
        <v/>
      </c>
      <c r="X25" s="75">
        <f>W25+X24</f>
        <v/>
      </c>
      <c r="Y25" s="75">
        <f>X25+Y24</f>
        <v/>
      </c>
      <c r="Z25" s="75">
        <f>Y25+Z24</f>
        <v/>
      </c>
      <c r="AA25" s="75">
        <f>Z25+AA24</f>
        <v/>
      </c>
      <c r="AB25" s="75">
        <f>AA25+AB24</f>
        <v/>
      </c>
      <c r="AC25" s="75">
        <f>AB25+AC24</f>
        <v/>
      </c>
      <c r="AD25" s="75">
        <f>AC25+AD24</f>
        <v/>
      </c>
      <c r="AE25" s="75">
        <f>AD25+AE24</f>
        <v/>
      </c>
      <c r="AF25" s="75">
        <f>AE25+AF24</f>
        <v/>
      </c>
      <c r="AG25" s="75">
        <f>AF25+AG24</f>
        <v/>
      </c>
      <c r="AH25" s="75">
        <f>AG25+AH24</f>
        <v/>
      </c>
      <c r="AI25" s="75">
        <f>AH25+AI24</f>
        <v/>
      </c>
      <c r="AJ25" s="75">
        <f>AI25+AJ24</f>
        <v/>
      </c>
      <c r="AK25" s="75">
        <f>AJ25+AK24</f>
        <v/>
      </c>
    </row>
    <row r="26">
      <c r="B26" s="77" t="n"/>
      <c r="C26" s="77" t="n"/>
      <c r="D26" s="78" t="n"/>
      <c r="E26" s="78" t="n"/>
      <c r="F26" s="26" t="inlineStr">
        <is>
          <t>完成率</t>
        </is>
      </c>
      <c r="G26" s="28">
        <f>IF(G25&gt;$C$22,1,G25/$C$22)</f>
        <v/>
      </c>
      <c r="H26" s="28">
        <f>IF(H25&gt;$C$22,1,H25/$C$22)</f>
        <v/>
      </c>
      <c r="I26" s="28">
        <f>IF(I25&gt;$C$22,1,I25/$C$22)</f>
        <v/>
      </c>
      <c r="J26" s="28">
        <f>IF(J25&gt;$C$22,1,J25/$C$22)</f>
        <v/>
      </c>
      <c r="K26" s="28">
        <f>IF(K25&gt;$C$22,1,K25/$C$22)</f>
        <v/>
      </c>
      <c r="L26" s="28">
        <f>IF(L25&gt;$C$22,1,L25/$C$22)</f>
        <v/>
      </c>
      <c r="M26" s="28">
        <f>IF(M25&gt;$C$22,1,M25/$C$22)</f>
        <v/>
      </c>
      <c r="N26" s="28">
        <f>IF(N25&gt;$C$22,1,N25/$C$22)</f>
        <v/>
      </c>
      <c r="O26" s="44">
        <f>IF(O25&gt;$C$22,1,O25/$C$22)</f>
        <v/>
      </c>
      <c r="P26" s="28">
        <f>IF(P25&gt;$C$22,1,P25/$C$22)</f>
        <v/>
      </c>
      <c r="Q26" s="28">
        <f>IF(Q25&gt;$C$22,1,Q25/$C$22)</f>
        <v/>
      </c>
      <c r="R26" s="28">
        <f>IF(R25&gt;$C$22,1,R25/$C$22)</f>
        <v/>
      </c>
      <c r="S26" s="28">
        <f>IF(S25&gt;$C$22,1,S25/$C$22)</f>
        <v/>
      </c>
      <c r="T26" s="28">
        <f>IF(T25&gt;$C$22,1,T25/$C$22)</f>
        <v/>
      </c>
      <c r="U26" s="28">
        <f>IF(U25&gt;$C$22,1,U25/$C$22)</f>
        <v/>
      </c>
      <c r="V26" s="28">
        <f>IF(V25&gt;$C$22,1,V25/$C$22)</f>
        <v/>
      </c>
      <c r="W26" s="28">
        <f>IF(W25&gt;$C$22,1,W25/$C$22)</f>
        <v/>
      </c>
      <c r="X26" s="28">
        <f>IF(X25&gt;$C$22,1,X25/$C$22)</f>
        <v/>
      </c>
      <c r="Y26" s="28">
        <f>IF(Y25&gt;$C$22,1,Y25/$C$22)</f>
        <v/>
      </c>
      <c r="Z26" s="28">
        <f>IF(Z25&gt;$C$22,1,Z25/$C$22)</f>
        <v/>
      </c>
      <c r="AA26" s="28">
        <f>IF(AA25&gt;$C$22,1,AA25/$C$22)</f>
        <v/>
      </c>
      <c r="AB26" s="28">
        <f>IF(AB25&gt;$C$22,1,AB25/$C$22)</f>
        <v/>
      </c>
      <c r="AC26" s="28">
        <f>IF(AC25&gt;$C$22,1,AC25/$C$22)</f>
        <v/>
      </c>
      <c r="AD26" s="28">
        <f>IF(AD25&gt;$C$22,1,AD25/$C$22)</f>
        <v/>
      </c>
      <c r="AE26" s="28">
        <f>IF(AE25&gt;$C$22,1,AE25/$C$22)</f>
        <v/>
      </c>
      <c r="AF26" s="28">
        <f>IF(AF25&gt;$C$22,1,AF25/$C$22)</f>
        <v/>
      </c>
      <c r="AG26" s="28">
        <f>IF(AG25&gt;$C$22,1,AG25/$C$22)</f>
        <v/>
      </c>
      <c r="AH26" s="28">
        <f>IF(AH25&gt;$C$22,1,AH25/$C$22)</f>
        <v/>
      </c>
      <c r="AI26" s="28">
        <f>IF(AI25&gt;$C$22,1,AI25/$C$22)</f>
        <v/>
      </c>
      <c r="AJ26" s="28">
        <f>IF(AJ25&gt;$C$22,1,AJ25/$C$22)</f>
        <v/>
      </c>
      <c r="AK26" s="28">
        <f>IF(AK25&gt;$C$22,1,AK25/$C$22)</f>
        <v/>
      </c>
    </row>
    <row r="27">
      <c r="B27" s="49" t="inlineStr">
        <is>
          <t>合計</t>
        </is>
      </c>
      <c r="C27" s="70">
        <f>SUM(C2:C26)</f>
        <v/>
      </c>
      <c r="D27" s="70">
        <f>SUM(G29:AK29)</f>
        <v/>
      </c>
      <c r="E27" s="71">
        <f>IF(D27/C27&gt;1,1,D27/C27)</f>
        <v/>
      </c>
      <c r="F27" s="24" t="inlineStr">
        <is>
          <t>計画</t>
        </is>
      </c>
      <c r="G27" s="72">
        <f>SUM(G2+G7+G12+G17+G22)</f>
        <v/>
      </c>
      <c r="H27" s="72">
        <f>SUM(H2+H7+H12+H17+H22)</f>
        <v/>
      </c>
      <c r="I27" s="72">
        <f>SUM(I2+I7+I12+I17+I22)</f>
        <v/>
      </c>
      <c r="J27" s="72">
        <f>SUM(J2+J7+J12+J17+J22)</f>
        <v/>
      </c>
      <c r="K27" s="72">
        <f>SUM(K2+K7+K12+K17+K22)</f>
        <v/>
      </c>
      <c r="L27" s="72">
        <f>SUM(L2+L7+L12+L17+L22)</f>
        <v/>
      </c>
      <c r="M27" s="72">
        <f>SUM(M2+M7+M12+M17+M22)</f>
        <v/>
      </c>
      <c r="N27" s="72">
        <f>SUM(N2+N7+N12+N17+N22)</f>
        <v/>
      </c>
      <c r="O27" s="73">
        <f>SUM(O2+O7+O12+O17+O22)</f>
        <v/>
      </c>
      <c r="P27" s="72">
        <f>SUM(P2+P7+P12+P17+P22)</f>
        <v/>
      </c>
      <c r="Q27" s="72">
        <f>SUM(Q2+Q7+Q12+Q17+Q22)</f>
        <v/>
      </c>
      <c r="R27" s="72">
        <f>SUM(R2+R7+R12+R17+R22)</f>
        <v/>
      </c>
      <c r="S27" s="72">
        <f>SUM(S2+S7+S12+S17+S22)</f>
        <v/>
      </c>
      <c r="T27" s="72">
        <f>SUM(T2+T7+T12+T17+T22)</f>
        <v/>
      </c>
      <c r="U27" s="72">
        <f>SUM(U2+U7+U12+U17+U22)</f>
        <v/>
      </c>
      <c r="V27" s="72">
        <f>SUM(V2+V7+V12+V17+V22)</f>
        <v/>
      </c>
      <c r="W27" s="72">
        <f>SUM(W2+W7+W12+W17+W22)</f>
        <v/>
      </c>
      <c r="X27" s="72">
        <f>SUM(X2+X7+X12+X17+X22)</f>
        <v/>
      </c>
      <c r="Y27" s="72">
        <f>SUM(Y2+Y7+Y12+Y17+Y22)</f>
        <v/>
      </c>
      <c r="Z27" s="72">
        <f>SUM(Z2+Z7+Z12+Z17+Z22)</f>
        <v/>
      </c>
      <c r="AA27" s="72">
        <f>SUM(AA2+AA7+AA12+AA17+AA22)</f>
        <v/>
      </c>
      <c r="AB27" s="72">
        <f>SUM(AB2+AB7+AB12+AB17+AB22)</f>
        <v/>
      </c>
      <c r="AC27" s="72">
        <f>SUM(AC2+AC7+AC12+AC17+AC22)</f>
        <v/>
      </c>
      <c r="AD27" s="72">
        <f>SUM(AD2+AD7+AD12+AD17+AD22)</f>
        <v/>
      </c>
      <c r="AE27" s="72">
        <f>SUM(AE2+AE7+AE12+AE17+AE22)</f>
        <v/>
      </c>
      <c r="AF27" s="72">
        <f>SUM(AF2+AF7+AF12+AF17+AF22)</f>
        <v/>
      </c>
      <c r="AG27" s="72">
        <f>SUM(AG2+AG7+AG12+AG17+AG22)</f>
        <v/>
      </c>
      <c r="AH27" s="72">
        <f>SUM(AH2+AH7+AH12+AH17+AH22)</f>
        <v/>
      </c>
      <c r="AI27" s="72">
        <f>SUM(AI2+AI7+AI12+AI17+AI22)</f>
        <v/>
      </c>
      <c r="AJ27" s="72">
        <f>SUM(AJ2+AJ7+AJ12+AJ17+AJ22)</f>
        <v/>
      </c>
      <c r="AK27" s="72">
        <f>SUM(AK2+AK7+AK12+AK17+AK22)</f>
        <v/>
      </c>
    </row>
    <row r="28">
      <c r="B28" s="74" t="n"/>
      <c r="C28" s="74" t="n"/>
      <c r="D28" s="74" t="n"/>
      <c r="E28" s="74" t="n"/>
      <c r="F28" s="25" t="inlineStr">
        <is>
          <t>累計計画</t>
        </is>
      </c>
      <c r="G28" s="75">
        <f>SUM(G3+G8+G13+G18+G23)</f>
        <v/>
      </c>
      <c r="H28" s="75">
        <f>SUM(H3+H8+H13+H18+H23)</f>
        <v/>
      </c>
      <c r="I28" s="75">
        <f>SUM(I3+I8+I13+I18+I23)</f>
        <v/>
      </c>
      <c r="J28" s="75">
        <f>SUM(J3+J8+J13+J18+J23)</f>
        <v/>
      </c>
      <c r="K28" s="75">
        <f>SUM(K3+K8+K13+K18+K23)</f>
        <v/>
      </c>
      <c r="L28" s="75">
        <f>SUM(L3+L8+L13+L18+L23)</f>
        <v/>
      </c>
      <c r="M28" s="75">
        <f>SUM(M3+M8+M13+M18+M23)</f>
        <v/>
      </c>
      <c r="N28" s="75">
        <f>SUM(N3+N8+N13+N18+N23)</f>
        <v/>
      </c>
      <c r="O28" s="76">
        <f>SUM(O3+O8+O13+O18+O23)</f>
        <v/>
      </c>
      <c r="P28" s="75">
        <f>SUM(P3+P8+P13+P18+P23)</f>
        <v/>
      </c>
      <c r="Q28" s="75">
        <f>SUM(Q3+Q8+Q13+Q18+Q23)</f>
        <v/>
      </c>
      <c r="R28" s="75">
        <f>SUM(R3+R8+R13+R18+R23)</f>
        <v/>
      </c>
      <c r="S28" s="75">
        <f>SUM(S3+S8+S13+S18+S23)</f>
        <v/>
      </c>
      <c r="T28" s="75">
        <f>SUM(T3+T8+T13+T18+T23)</f>
        <v/>
      </c>
      <c r="U28" s="75">
        <f>SUM(U3+U8+U13+U18+U23)</f>
        <v/>
      </c>
      <c r="V28" s="75">
        <f>SUM(V3+V8+V13+V18+V23)</f>
        <v/>
      </c>
      <c r="W28" s="75">
        <f>SUM(W3+W8+W13+W18+W23)</f>
        <v/>
      </c>
      <c r="X28" s="75">
        <f>SUM(X3+X8+X13+X18+X23)</f>
        <v/>
      </c>
      <c r="Y28" s="75">
        <f>SUM(Y3+Y8+Y13+Y18+Y23)</f>
        <v/>
      </c>
      <c r="Z28" s="75">
        <f>SUM(Z3+Z8+Z13+Z18+Z23)</f>
        <v/>
      </c>
      <c r="AA28" s="75">
        <f>SUM(AA3+AA8+AA13+AA18+AA23)</f>
        <v/>
      </c>
      <c r="AB28" s="75">
        <f>SUM(AB3+AB8+AB13+AB18+AB23)</f>
        <v/>
      </c>
      <c r="AC28" s="75">
        <f>SUM(AC3+AC8+AC13+AC18+AC23)</f>
        <v/>
      </c>
      <c r="AD28" s="75">
        <f>SUM(AD3+AD8+AD13+AD18+AD23)</f>
        <v/>
      </c>
      <c r="AE28" s="75">
        <f>SUM(AE3+AE8+AE13+AE18+AE23)</f>
        <v/>
      </c>
      <c r="AF28" s="75">
        <f>SUM(AF3+AF8+AF13+AF18+AF23)</f>
        <v/>
      </c>
      <c r="AG28" s="75">
        <f>SUM(AG3+AG8+AG13+AG18+AG23)</f>
        <v/>
      </c>
      <c r="AH28" s="75">
        <f>SUM(AH3+AH8+AH13+AH18+AH23)</f>
        <v/>
      </c>
      <c r="AI28" s="75">
        <f>SUM(AI3+AI8+AI13+AI18+AI23)</f>
        <v/>
      </c>
      <c r="AJ28" s="75">
        <f>SUM(AJ3+AJ8+AJ13+AJ18+AJ23)</f>
        <v/>
      </c>
      <c r="AK28" s="75">
        <f>SUM(AK3+AK8+AK13+AK18+AK23)</f>
        <v/>
      </c>
    </row>
    <row r="29">
      <c r="B29" s="74" t="n"/>
      <c r="C29" s="74" t="n"/>
      <c r="D29" s="74" t="n"/>
      <c r="E29" s="74" t="n"/>
      <c r="F29" s="25" t="inlineStr">
        <is>
          <t>実績</t>
        </is>
      </c>
      <c r="G29" s="75">
        <f>G4+G9+G14+G19+G24</f>
        <v/>
      </c>
      <c r="H29" s="75">
        <f>H4+H9+H14+H19+H24</f>
        <v/>
      </c>
      <c r="I29" s="75">
        <f>I4+I9+I14+I19+I24</f>
        <v/>
      </c>
      <c r="J29" s="75">
        <f>J4+J9+J14+J19+J24</f>
        <v/>
      </c>
      <c r="K29" s="75">
        <f>K4+K9+K14+K19+K24</f>
        <v/>
      </c>
      <c r="L29" s="75">
        <f>L4+L9+L14+L19+L24</f>
        <v/>
      </c>
      <c r="M29" s="75">
        <f>M4+M9+M14+M19+M24</f>
        <v/>
      </c>
      <c r="N29" s="75">
        <f>N4+N9+N14+N19+N24</f>
        <v/>
      </c>
      <c r="O29" s="76">
        <f>O4+O9+O14+O19+O24</f>
        <v/>
      </c>
      <c r="P29" s="75">
        <f>P4+P9+P14+P19+P24</f>
        <v/>
      </c>
      <c r="Q29" s="75">
        <f>Q4+Q9+Q14+Q19+Q24</f>
        <v/>
      </c>
      <c r="R29" s="75">
        <f>R4+R9+R14+R19+R24</f>
        <v/>
      </c>
      <c r="S29" s="75">
        <f>S4+S9+S14+S19+S24</f>
        <v/>
      </c>
      <c r="T29" s="75">
        <f>T4+T9+T14+T19+T24</f>
        <v/>
      </c>
      <c r="U29" s="75">
        <f>U4+U9+U14+U19+U24</f>
        <v/>
      </c>
      <c r="V29" s="75">
        <f>V4+V9+V14+V19+V24</f>
        <v/>
      </c>
      <c r="W29" s="75">
        <f>W4+W9+W14+W19+W24</f>
        <v/>
      </c>
      <c r="X29" s="75">
        <f>X4+X9+X14+X19+X24</f>
        <v/>
      </c>
      <c r="Y29" s="75">
        <f>Y4+Y9+Y14+Y19+Y24</f>
        <v/>
      </c>
      <c r="Z29" s="75">
        <f>Z4+Z9+Z14+Z19+Z24</f>
        <v/>
      </c>
      <c r="AA29" s="75">
        <f>AA4+AA9+AA14+AA19+AA24</f>
        <v/>
      </c>
      <c r="AB29" s="75">
        <f>AB4+AB9+AB14+AB19+AB24</f>
        <v/>
      </c>
      <c r="AC29" s="75">
        <f>AC4+AC9+AC14+AC19+AC24</f>
        <v/>
      </c>
      <c r="AD29" s="75">
        <f>AD4+AD9+AD14+AD19+AD24</f>
        <v/>
      </c>
      <c r="AE29" s="75">
        <f>AE4+AE9+AE14+AE19+AE24</f>
        <v/>
      </c>
      <c r="AF29" s="75">
        <f>AF4+AF9+AF14+AF19+AF24</f>
        <v/>
      </c>
      <c r="AG29" s="75">
        <f>AG4+AG9+AG14+AG19+AG24</f>
        <v/>
      </c>
      <c r="AH29" s="75">
        <f>AH4+AH9+AH14+AH19+AH24</f>
        <v/>
      </c>
      <c r="AI29" s="75">
        <f>AI4+AI9+AI14+AI19+AI24</f>
        <v/>
      </c>
      <c r="AJ29" s="75">
        <f>AJ4+AJ9+AJ14+AJ19+AJ24</f>
        <v/>
      </c>
      <c r="AK29" s="75">
        <f>AK4+AK9+AK14+AK19+AK24</f>
        <v/>
      </c>
    </row>
    <row r="30">
      <c r="B30" s="74" t="n"/>
      <c r="C30" s="74" t="n"/>
      <c r="D30" s="74" t="n"/>
      <c r="E30" s="74" t="n"/>
      <c r="F30" s="25" t="inlineStr">
        <is>
          <t>累計実績</t>
        </is>
      </c>
      <c r="G30" s="75">
        <f>SUM(G5+G10+G15+G20+G25)</f>
        <v/>
      </c>
      <c r="H30" s="75">
        <f>SUM(H5+H10+H15+H20+H25)</f>
        <v/>
      </c>
      <c r="I30" s="75">
        <f>SUM(I5+I10+I15+I20+I25)</f>
        <v/>
      </c>
      <c r="J30" s="75">
        <f>SUM(J5+J10+J15+J20+J25)</f>
        <v/>
      </c>
      <c r="K30" s="75">
        <f>SUM(K5+K10+K15+K20+K25)</f>
        <v/>
      </c>
      <c r="L30" s="75">
        <f>SUM(L5+L10+L15+L20+L25)</f>
        <v/>
      </c>
      <c r="M30" s="75">
        <f>SUM(M5+M10+M15+M20+M25)</f>
        <v/>
      </c>
      <c r="N30" s="75">
        <f>SUM(N5+N10+N15+N20+N25)</f>
        <v/>
      </c>
      <c r="O30" s="76">
        <f>SUM(O5+O10+O15+O20+O25)</f>
        <v/>
      </c>
      <c r="P30" s="75">
        <f>SUM(P5+P10+P15+P20+P25)</f>
        <v/>
      </c>
      <c r="Q30" s="75">
        <f>SUM(Q5+Q10+Q15+Q20+Q25)</f>
        <v/>
      </c>
      <c r="R30" s="75">
        <f>SUM(R5+R10+R15+R20+R25)</f>
        <v/>
      </c>
      <c r="S30" s="75">
        <f>SUM(S5+S10+S15+S20+S25)</f>
        <v/>
      </c>
      <c r="T30" s="75">
        <f>SUM(T5+T10+T15+T20+T25)</f>
        <v/>
      </c>
      <c r="U30" s="75">
        <f>SUM(U5+U10+U15+U20+U25)</f>
        <v/>
      </c>
      <c r="V30" s="75">
        <f>SUM(V5+V10+V15+V20+V25)</f>
        <v/>
      </c>
      <c r="W30" s="75">
        <f>SUM(W5+W10+W15+W20+W25)</f>
        <v/>
      </c>
      <c r="X30" s="75">
        <f>SUM(X5+X10+X15+X20+X25)</f>
        <v/>
      </c>
      <c r="Y30" s="75">
        <f>SUM(Y5+Y10+Y15+Y20+Y25)</f>
        <v/>
      </c>
      <c r="Z30" s="75">
        <f>SUM(Z5+Z10+Z15+Z20+Z25)</f>
        <v/>
      </c>
      <c r="AA30" s="75">
        <f>SUM(AA5+AA10+AA15+AA20+AA25)</f>
        <v/>
      </c>
      <c r="AB30" s="75">
        <f>SUM(AB5+AB10+AB15+AB20+AB25)</f>
        <v/>
      </c>
      <c r="AC30" s="75">
        <f>SUM(AC5+AC10+AC15+AC20+AC25)</f>
        <v/>
      </c>
      <c r="AD30" s="75">
        <f>SUM(AD5+AD10+AD15+AD20+AD25)</f>
        <v/>
      </c>
      <c r="AE30" s="75">
        <f>SUM(AE5+AE10+AE15+AE20+AE25)</f>
        <v/>
      </c>
      <c r="AF30" s="75">
        <f>SUM(AF5+AF10+AF15+AF20+AF25)</f>
        <v/>
      </c>
      <c r="AG30" s="75">
        <f>SUM(AG5+AG10+AG15+AG20+AG25)</f>
        <v/>
      </c>
      <c r="AH30" s="75">
        <f>SUM(AH5+AH10+AH15+AH20+AH25)</f>
        <v/>
      </c>
      <c r="AI30" s="75">
        <f>SUM(AI5+AI10+AI15+AI20+AI25)</f>
        <v/>
      </c>
      <c r="AJ30" s="75">
        <f>SUM(AJ5+AJ10+AJ15+AJ20+AJ25)</f>
        <v/>
      </c>
      <c r="AK30" s="75">
        <f>SUM(AK5+AK10+AK15+AK20+AK25)</f>
        <v/>
      </c>
    </row>
    <row r="31" ht="14.25" customHeight="1" s="69" thickBot="1">
      <c r="B31" s="74" t="n"/>
      <c r="C31" s="74" t="n"/>
      <c r="D31" s="74" t="n"/>
      <c r="E31" s="74" t="n"/>
      <c r="F31" s="27" t="inlineStr">
        <is>
          <t>完成率</t>
        </is>
      </c>
      <c r="G31" s="29">
        <f>IF(G30&gt;$C$27,1,G30/$C$27)</f>
        <v/>
      </c>
      <c r="H31" s="29">
        <f>IF(H30&gt;$C$27,1,H30/$C$27)</f>
        <v/>
      </c>
      <c r="I31" s="29">
        <f>IF(I30&gt;$C$27,1,I30/$C$27)</f>
        <v/>
      </c>
      <c r="J31" s="29">
        <f>IF(J30&gt;$C$27,1,J30/$C$27)</f>
        <v/>
      </c>
      <c r="K31" s="29">
        <f>IF(K30&gt;$C$27,1,K30/$C$27)</f>
        <v/>
      </c>
      <c r="L31" s="29">
        <f>IF(L30&gt;$C$27,1,L30/$C$27)</f>
        <v/>
      </c>
      <c r="M31" s="29">
        <f>IF(M30&gt;$C$27,1,M30/$C$27)</f>
        <v/>
      </c>
      <c r="N31" s="29">
        <f>IF(N30&gt;$C$27,1,N30/$C$27)</f>
        <v/>
      </c>
      <c r="O31" s="45">
        <f>IF(O30&gt;$C$27,1,O30/$C$27)</f>
        <v/>
      </c>
      <c r="P31" s="29">
        <f>IF(P30&gt;$C$27,1,P30/$C$27)</f>
        <v/>
      </c>
      <c r="Q31" s="29">
        <f>IF(Q30&gt;$C$27,1,Q30/$C$27)</f>
        <v/>
      </c>
      <c r="R31" s="29">
        <f>IF(R30&gt;$C$27,1,R30/$C$27)</f>
        <v/>
      </c>
      <c r="S31" s="29">
        <f>IF(S30&gt;$C$27,1,S30/$C$27)</f>
        <v/>
      </c>
      <c r="T31" s="29">
        <f>IF(T30&gt;$C$27,1,T30/$C$27)</f>
        <v/>
      </c>
      <c r="U31" s="29">
        <f>IF(U30&gt;$C$27,1,U30/$C$27)</f>
        <v/>
      </c>
      <c r="V31" s="29">
        <f>IF(V30&gt;$C$27,1,V30/$C$27)</f>
        <v/>
      </c>
      <c r="W31" s="29">
        <f>IF(W30&gt;$C$27,1,W30/$C$27)</f>
        <v/>
      </c>
      <c r="X31" s="29">
        <f>IF(X30&gt;$C$27,1,X30/$C$27)</f>
        <v/>
      </c>
      <c r="Y31" s="29">
        <f>IF(Y30&gt;$C$27,1,Y30/$C$27)</f>
        <v/>
      </c>
      <c r="Z31" s="29">
        <f>IF(Z30&gt;$C$27,1,Z30/$C$27)</f>
        <v/>
      </c>
      <c r="AA31" s="29">
        <f>IF(AA30&gt;$C$27,1,AA30/$C$27)</f>
        <v/>
      </c>
      <c r="AB31" s="29">
        <f>IF(AB30&gt;$C$27,1,AB30/$C$27)</f>
        <v/>
      </c>
      <c r="AC31" s="29">
        <f>IF(AC30&gt;$C$27,1,AC30/$C$27)</f>
        <v/>
      </c>
      <c r="AD31" s="29">
        <f>IF(AD30&gt;$C$27,1,AD30/$C$27)</f>
        <v/>
      </c>
      <c r="AE31" s="29">
        <f>IF(AE30&gt;$C$27,1,AE30/$C$27)</f>
        <v/>
      </c>
      <c r="AF31" s="29">
        <f>IF(AF30&gt;$C$27,1,AF30/$C$27)</f>
        <v/>
      </c>
      <c r="AG31" s="29">
        <f>IF(AG30&gt;$C$27,1,AG30/$C$27)</f>
        <v/>
      </c>
      <c r="AH31" s="29">
        <f>IF(AH30&gt;$C$27,1,AH30/$C$27)</f>
        <v/>
      </c>
      <c r="AI31" s="29">
        <f>IF(AI30&gt;$C$27,1,AI30/$C$27)</f>
        <v/>
      </c>
      <c r="AJ31" s="29">
        <f>IF(AJ30&gt;$C$27,1,AJ30/$C$27)</f>
        <v/>
      </c>
      <c r="AK31" s="29">
        <f>IF(AK30&gt;$C$27,1,AK30/$C$27)</f>
        <v/>
      </c>
    </row>
    <row r="32" ht="14.25" customHeight="1" s="69" thickTop="1">
      <c r="B32" s="74" t="n"/>
      <c r="C32" s="74" t="n"/>
      <c r="D32" s="74" t="n"/>
      <c r="E32" s="74" t="n"/>
      <c r="F32" s="47" t="inlineStr">
        <is>
          <t>稼働率</t>
        </is>
      </c>
      <c r="G32" s="21" t="n"/>
      <c r="H32" s="21" t="n"/>
      <c r="I32" s="21" t="n"/>
      <c r="J32" s="21" t="n"/>
      <c r="K32" s="21" t="n"/>
      <c r="L32" s="21" t="n"/>
      <c r="M32" s="21" t="n"/>
      <c r="N32" s="21" t="n"/>
      <c r="O32" s="21" t="n"/>
      <c r="P32" s="21" t="n"/>
      <c r="Q32" s="21" t="n"/>
      <c r="R32" s="21" t="n"/>
      <c r="S32" s="21" t="n"/>
      <c r="T32" s="21" t="n"/>
      <c r="U32" s="21" t="n"/>
      <c r="V32" s="21" t="n"/>
      <c r="W32" s="21" t="n"/>
      <c r="X32" s="21" t="n"/>
      <c r="Y32" s="21" t="n"/>
      <c r="Z32" s="21" t="n"/>
      <c r="AA32" s="47" t="n"/>
      <c r="AB32" s="47" t="n"/>
      <c r="AC32" s="47" t="n"/>
      <c r="AD32" s="47" t="n"/>
      <c r="AE32" s="47" t="n"/>
      <c r="AF32" s="47" t="n"/>
      <c r="AG32" s="47" t="n"/>
      <c r="AH32" s="47" t="n"/>
      <c r="AI32" s="47" t="n"/>
      <c r="AJ32" s="47" t="n"/>
      <c r="AK32" s="47" t="n"/>
    </row>
    <row r="33">
      <c r="B33" s="74" t="n"/>
      <c r="C33" s="74" t="n"/>
      <c r="D33" s="74" t="n"/>
      <c r="E33" s="74" t="n"/>
      <c r="F33" s="48" t="inlineStr">
        <is>
          <t>不良</t>
        </is>
      </c>
      <c r="G33" s="49" t="n"/>
      <c r="H33" s="49" t="n"/>
      <c r="I33" s="49" t="n"/>
      <c r="J33" s="49" t="n"/>
      <c r="K33" s="49" t="n"/>
      <c r="L33" s="49" t="n"/>
      <c r="M33" s="49" t="n"/>
      <c r="N33" s="49" t="n"/>
      <c r="O33" s="49" t="n"/>
      <c r="P33" s="49" t="n"/>
      <c r="Q33" s="49" t="n"/>
      <c r="R33" s="49" t="n"/>
      <c r="S33" s="49" t="n"/>
      <c r="T33" s="49" t="n"/>
      <c r="U33" s="49" t="n"/>
      <c r="V33" s="49" t="n"/>
      <c r="W33" s="49" t="n"/>
      <c r="X33" s="49" t="n"/>
      <c r="Y33" s="49" t="n"/>
      <c r="Z33" s="49" t="n"/>
      <c r="AA33" s="48" t="n"/>
      <c r="AB33" s="48" t="n"/>
      <c r="AC33" s="48" t="n"/>
      <c r="AD33" s="48" t="n"/>
      <c r="AE33" s="48" t="n"/>
      <c r="AF33" s="48" t="n"/>
      <c r="AG33" s="48" t="n"/>
      <c r="AH33" s="48" t="n"/>
      <c r="AI33" s="48" t="n"/>
      <c r="AJ33" s="48" t="n"/>
      <c r="AK33" s="48" t="n"/>
    </row>
    <row r="34">
      <c r="B34" s="78" t="n"/>
      <c r="C34" s="78" t="n"/>
      <c r="D34" s="78" t="n"/>
      <c r="E34" s="78" t="n"/>
      <c r="F34" s="48" t="inlineStr">
        <is>
          <t>不良品率</t>
        </is>
      </c>
      <c r="G34" s="49" t="n"/>
      <c r="H34" s="49" t="n"/>
      <c r="I34" s="49" t="n"/>
      <c r="J34" s="49" t="n"/>
      <c r="K34" s="49" t="n"/>
      <c r="L34" s="49" t="n"/>
      <c r="M34" s="49" t="n"/>
      <c r="N34" s="49" t="n"/>
      <c r="O34" s="49" t="n"/>
      <c r="P34" s="49" t="n"/>
      <c r="Q34" s="49" t="n"/>
      <c r="R34" s="49" t="n"/>
      <c r="S34" s="49" t="n"/>
      <c r="T34" s="49" t="n"/>
      <c r="U34" s="49" t="n"/>
      <c r="V34" s="49" t="n"/>
      <c r="W34" s="49" t="n"/>
      <c r="X34" s="49" t="n"/>
      <c r="Y34" s="49" t="n"/>
      <c r="Z34" s="49" t="n"/>
      <c r="AA34" s="48" t="n"/>
      <c r="AB34" s="48" t="n"/>
      <c r="AC34" s="48" t="n"/>
      <c r="AD34" s="48" t="n"/>
      <c r="AE34" s="48" t="n"/>
      <c r="AF34" s="48" t="n"/>
      <c r="AG34" s="48" t="n"/>
      <c r="AH34" s="48" t="n"/>
      <c r="AI34" s="48" t="n"/>
      <c r="AJ34" s="48" t="n"/>
      <c r="AK34" s="48" t="n"/>
    </row>
  </sheetData>
  <mergeCells count="24">
    <mergeCell ref="B2:B6"/>
    <mergeCell ref="C2:C6"/>
    <mergeCell ref="D2:D6"/>
    <mergeCell ref="E2:E6"/>
    <mergeCell ref="B7:B11"/>
    <mergeCell ref="C7:C11"/>
    <mergeCell ref="D7:D11"/>
    <mergeCell ref="E7:E11"/>
    <mergeCell ref="B12:B16"/>
    <mergeCell ref="C12:C16"/>
    <mergeCell ref="D12:D16"/>
    <mergeCell ref="E12:E16"/>
    <mergeCell ref="B17:B21"/>
    <mergeCell ref="C17:C21"/>
    <mergeCell ref="D17:D21"/>
    <mergeCell ref="E17:E21"/>
    <mergeCell ref="B22:B26"/>
    <mergeCell ref="C22:C26"/>
    <mergeCell ref="D22:D26"/>
    <mergeCell ref="E22:E26"/>
    <mergeCell ref="B27:B34"/>
    <mergeCell ref="C27:C34"/>
    <mergeCell ref="D27:D34"/>
    <mergeCell ref="E27:E34"/>
  </mergeCells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神尾　昂</dc:creator>
  <dcterms:created xsi:type="dcterms:W3CDTF">2009-09-02T06:06:12Z</dcterms:created>
  <dcterms:modified xsi:type="dcterms:W3CDTF">2023-04-24T08:27:20Z</dcterms:modified>
  <cp:lastModifiedBy>DESIGN.05 \ SMCMFG</cp:lastModifiedBy>
  <cp:lastPrinted>2018-08-06T00:51:15Z</cp:lastPrinted>
</cp:coreProperties>
</file>