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ereport\ex0.11\py\"/>
    </mc:Choice>
  </mc:AlternateContent>
  <xr:revisionPtr revIDLastSave="0" documentId="13_ncr:1_{8766328A-6AEC-47E1-9841-054CC28BEE73}" xr6:coauthVersionLast="36" xr6:coauthVersionMax="36" xr10:uidLastSave="{00000000-0000-0000-0000-000000000000}"/>
  <bookViews>
    <workbookView xWindow="0" yWindow="0" windowWidth="28800" windowHeight="12225" tabRatio="672" xr2:uid="{00000000-000D-0000-FFFF-FFFF00000000}"/>
  </bookViews>
  <sheets>
    <sheet name="print" sheetId="1" r:id="rId1"/>
    <sheet name="input" sheetId="2" r:id="rId2"/>
  </sheets>
  <definedNames>
    <definedName name="_xlnm.Print_Area" localSheetId="0">print!$B$1:$U$66</definedName>
  </definedNames>
  <calcPr calcId="191029"/>
</workbook>
</file>

<file path=xl/calcChain.xml><?xml version="1.0" encoding="utf-8"?>
<calcChain xmlns="http://schemas.openxmlformats.org/spreadsheetml/2006/main">
  <c r="I14" i="2" l="1"/>
  <c r="C37" i="1" s="1"/>
  <c r="M7" i="1" l="1"/>
  <c r="K8" i="1"/>
  <c r="K6" i="1"/>
  <c r="I12" i="2" l="1"/>
  <c r="J12" i="2"/>
  <c r="C13" i="1" l="1"/>
  <c r="C11" i="1" s="1"/>
  <c r="U56" i="1" l="1"/>
  <c r="T56" i="1"/>
  <c r="S56" i="1"/>
  <c r="R56" i="1"/>
  <c r="Q56" i="1"/>
  <c r="P56" i="1"/>
  <c r="I13" i="2" l="1"/>
  <c r="C31" i="1" s="1"/>
  <c r="I11" i="2"/>
  <c r="C27" i="1" s="1"/>
  <c r="E37" i="1"/>
  <c r="C36" i="1"/>
  <c r="C35" i="1"/>
  <c r="C34" i="1"/>
  <c r="C33" i="1"/>
  <c r="C32" i="1"/>
  <c r="C30" i="1"/>
  <c r="C29" i="1"/>
  <c r="C28" i="1"/>
  <c r="L8" i="1"/>
  <c r="J8" i="1"/>
  <c r="H7" i="1"/>
  <c r="C7" i="1"/>
  <c r="L6" i="1"/>
  <c r="J6" i="1"/>
  <c r="H6" i="1"/>
  <c r="H5" i="1"/>
  <c r="C5" i="1"/>
  <c r="E3" i="1"/>
  <c r="C3" i="1"/>
  <c r="E2" i="1"/>
  <c r="C2" i="1"/>
</calcChain>
</file>

<file path=xl/sharedStrings.xml><?xml version="1.0" encoding="utf-8"?>
<sst xmlns="http://schemas.openxmlformats.org/spreadsheetml/2006/main" count="219" uniqueCount="156">
  <si>
    <t>Loại sản xuất</t>
  </si>
  <si>
    <t>Mã khuôn</t>
  </si>
  <si>
    <t>6N01</t>
  </si>
  <si>
    <t>Mã sản phẩm</t>
  </si>
  <si>
    <t>Dubai</t>
  </si>
  <si>
    <t>A6N01A</t>
  </si>
  <si>
    <t>Xác nhận sản phẩm:</t>
  </si>
  <si>
    <t>Thực tế</t>
  </si>
  <si>
    <t>STT</t>
  </si>
  <si>
    <t>Ngoại quan</t>
  </si>
  <si>
    <t>～</t>
  </si>
  <si>
    <t>Số billet thực tế</t>
  </si>
  <si>
    <t>Tốc độ sản phẩm</t>
  </si>
  <si>
    <t>Người thao tác</t>
  </si>
  <si>
    <t xml:space="preserve"> </t>
  </si>
  <si>
    <t>Kích thước đuôi</t>
  </si>
  <si>
    <t>Nhiệt độ vòng khuôn</t>
  </si>
  <si>
    <t>Nhiệt độ khuôn</t>
  </si>
  <si>
    <t>Nhiệt độ đệm khuôn</t>
  </si>
  <si>
    <t>Thời gian gia nhiệt khuôn</t>
  </si>
  <si>
    <t>Khuôn ngâm kiềm</t>
  </si>
  <si>
    <t>Điều kiện ủ</t>
  </si>
  <si>
    <t>Mã đệm khuôn</t>
  </si>
  <si>
    <t>Mã vòng khuôn</t>
  </si>
  <si>
    <t>Hạng mục</t>
  </si>
  <si>
    <t>Nhiệt độ container</t>
  </si>
  <si>
    <t>Nhiệt độ nước làm mát</t>
  </si>
  <si>
    <t>Nhiệt độ cửa ra</t>
  </si>
  <si>
    <t>Vị trí đo</t>
  </si>
  <si>
    <t>Phía khuôn</t>
  </si>
  <si>
    <t>Trước đùn</t>
  </si>
  <si>
    <t>Sau đùn</t>
  </si>
  <si>
    <t>Khác</t>
  </si>
  <si>
    <t xml:space="preserve">Item name </t>
  </si>
  <si>
    <t>Item name VN</t>
  </si>
  <si>
    <t>Value</t>
  </si>
  <si>
    <t>Unit</t>
  </si>
  <si>
    <t>Die Number</t>
  </si>
  <si>
    <t>Production Number</t>
  </si>
  <si>
    <t>Plan date</t>
  </si>
  <si>
    <t>Pressing Type</t>
  </si>
  <si>
    <t>Press Length</t>
  </si>
  <si>
    <t>m</t>
  </si>
  <si>
    <t>Length</t>
  </si>
  <si>
    <t>Material</t>
  </si>
  <si>
    <t>61, 63, 6N</t>
  </si>
  <si>
    <t>Specific weight</t>
  </si>
  <si>
    <t>kg/m</t>
  </si>
  <si>
    <t>Ratio</t>
  </si>
  <si>
    <t>nBn</t>
  </si>
  <si>
    <t>Previous pressing note</t>
  </si>
  <si>
    <t>Incharge person</t>
  </si>
  <si>
    <t>Issue Date</t>
  </si>
  <si>
    <t xml:space="preserve">Plan pressing Time </t>
  </si>
  <si>
    <t>min</t>
  </si>
  <si>
    <t>Plan input billet qty</t>
  </si>
  <si>
    <t>pices</t>
  </si>
  <si>
    <t>Plan billet length</t>
  </si>
  <si>
    <t>mm</t>
  </si>
  <si>
    <t>Discard thickness</t>
  </si>
  <si>
    <t>Ram Speed</t>
  </si>
  <si>
    <t>mm/s</t>
  </si>
  <si>
    <t>Work Speed</t>
  </si>
  <si>
    <t>m/min</t>
  </si>
  <si>
    <t>Billet Temp.</t>
  </si>
  <si>
    <t>degree</t>
  </si>
  <si>
    <t>Billet Heating Type</t>
  </si>
  <si>
    <t>degree/m</t>
  </si>
  <si>
    <t>Die Temp.</t>
  </si>
  <si>
    <t>Die Heating Time</t>
  </si>
  <si>
    <t>h</t>
  </si>
  <si>
    <t>Stretch Ratio</t>
  </si>
  <si>
    <t>%</t>
  </si>
  <si>
    <t>Cooling Type</t>
  </si>
  <si>
    <t>Billet Size</t>
  </si>
  <si>
    <t>inch</t>
  </si>
  <si>
    <t>Bolstar</t>
  </si>
  <si>
    <t>aging_type</t>
  </si>
  <si>
    <t>Die Ring</t>
  </si>
  <si>
    <t>start position for sample</t>
  </si>
  <si>
    <t>first sample quantity</t>
  </si>
  <si>
    <t>after first sample quantity</t>
  </si>
  <si>
    <t>Cắt</t>
  </si>
  <si>
    <t>Bắt đầu</t>
  </si>
  <si>
    <t>Kết thúc</t>
  </si>
  <si>
    <t>Số lượng Rack</t>
  </si>
  <si>
    <t>Số lượng</t>
  </si>
  <si>
    <t>Tổng</t>
  </si>
  <si>
    <t>Ngày cắt</t>
  </si>
  <si>
    <t>Kiểu làm mát</t>
  </si>
  <si>
    <t>Yes      No</t>
  </si>
  <si>
    <t>Người tạo phiếu</t>
  </si>
  <si>
    <t>Ngày đùn dự kiến</t>
  </si>
  <si>
    <t>SMC</t>
  </si>
  <si>
    <t>Thiết đặt</t>
  </si>
  <si>
    <t>Số billet dự kiến</t>
  </si>
  <si>
    <t>Ngày đùn</t>
  </si>
  <si>
    <t>Tốc độ đùn</t>
  </si>
  <si>
    <t>Nhiệt độ billet</t>
  </si>
  <si>
    <t>Nguyên liệu</t>
  </si>
  <si>
    <t>Số Lot</t>
  </si>
  <si>
    <t>Số bundle</t>
  </si>
  <si>
    <t>Tỉ lệ đùn</t>
  </si>
  <si>
    <t>Chiều dài đùn</t>
  </si>
  <si>
    <t>Chế độ cắt</t>
  </si>
  <si>
    <t>Thông số đùn</t>
  </si>
  <si>
    <t>Tỉ lệ kéo</t>
  </si>
  <si>
    <t>Thời gian đùn</t>
  </si>
  <si>
    <t>Phía stem</t>
  </si>
  <si>
    <t>Áp suất Main Ram</t>
  </si>
  <si>
    <t>No.1 billet</t>
  </si>
  <si>
    <t>No.2 billet</t>
  </si>
  <si>
    <t>Theo dõi quá trình đùn</t>
  </si>
  <si>
    <t>Vị trí Ram 1000/400mm</t>
  </si>
  <si>
    <t>Vị trí Ram 200mm</t>
  </si>
  <si>
    <t xml:space="preserve"> Initial hight</t>
  </si>
  <si>
    <t>Sub initial hight</t>
  </si>
  <si>
    <t>Thời gian chờ máy</t>
  </si>
  <si>
    <t>Chiều dài
(m)</t>
  </si>
  <si>
    <t>Khối lượng
(Kg)</t>
  </si>
  <si>
    <t>Lượng kéo
(cm)</t>
  </si>
  <si>
    <t>Độ nhám
(RzJIS)</t>
  </si>
  <si>
    <t>Thời gian
cắt</t>
  </si>
  <si>
    <t>Thành
phẩm</t>
  </si>
  <si>
    <t>:</t>
  </si>
  <si>
    <t>MSNV Cắt</t>
  </si>
  <si>
    <t>Tên NV Cắt</t>
  </si>
  <si>
    <t>Mã nguyên liệu</t>
  </si>
  <si>
    <t>Nhiệt độ đo khuôn = Nhiệt độ cài đặt - 20ﾟ±10ﾟ</t>
  </si>
  <si>
    <t>Số
lượng</t>
  </si>
  <si>
    <t>Mẫu</t>
  </si>
  <si>
    <t>/         /</t>
  </si>
  <si>
    <t>Khối lượng/m</t>
  </si>
  <si>
    <t>Chiều dài
sản phẩm</t>
  </si>
  <si>
    <t>Lưu ý</t>
  </si>
  <si>
    <t>Khi nhiệt độ cửa ra thấp hơn 530˚, ghi lại dòng chữ "Nhiệt độ cửa ra thứ N thấp" trong ô lưu ý.</t>
  </si>
  <si>
    <t>Dừng máy đùn</t>
  </si>
  <si>
    <t>Thời gian</t>
  </si>
  <si>
    <t>Nguyên nhân</t>
  </si>
  <si>
    <t>Chiều dài</t>
  </si>
  <si>
    <t>Kích thước</t>
  </si>
  <si>
    <t>Billet</t>
  </si>
  <si>
    <t>Sản phẩm đùn</t>
  </si>
  <si>
    <t>Tổng thành phẩm</t>
  </si>
  <si>
    <t>Xác
nhận</t>
  </si>
  <si>
    <t>Dấu
khuôn</t>
  </si>
  <si>
    <t>Dừng máy cắt</t>
  </si>
  <si>
    <t>PHIẾU THÔNG TIN SẢN XUẤT</t>
  </si>
  <si>
    <t>Số SP/Rack</t>
  </si>
  <si>
    <t>Khối lượng phế phẩm cắt (Kg)</t>
  </si>
  <si>
    <t>Chiều
dài mẫu</t>
  </si>
  <si>
    <t>Mã lỗi sản phẩm</t>
  </si>
  <si>
    <t>Phân loại lỗi SP:
[302] :Cấn móp bề mặt [304] :  Lỗi trầy xước [314] : Vết sần sùi
[316] : Rỗ bề mặt
[318] : Đen bề mặt</t>
  </si>
  <si>
    <t>Ngày tạo phiếu</t>
  </si>
  <si>
    <t>Lực kéo Puller</t>
  </si>
  <si>
    <t>Mã số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</si>
</sst>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yy/mm/dd"/>
    <numFmt numFmtId="165" formatCode="0.0"/>
    <numFmt numFmtId="166" formatCode="0_ "/>
    <numFmt numFmtId="167" formatCode="#&quot;mm&quot;"/>
    <numFmt numFmtId="168" formatCode="#&quot;m/min&quot;"/>
    <numFmt numFmtId="169" formatCode="0&quot; pic.&quot;;;"/>
    <numFmt numFmtId="170" formatCode="#&quot;min&quot;;;"/>
    <numFmt numFmtId="171" formatCode="#&quot;℃&quot;"/>
    <numFmt numFmtId="172" formatCode="0.0&quot;%&quot;"/>
    <numFmt numFmtId="173" formatCode="0.0&quot;mm/s&quot;"/>
    <numFmt numFmtId="174" formatCode="0.0&quot; h&quot;"/>
    <numFmt numFmtId="175" formatCode="#&quot; inch&quot;"/>
    <numFmt numFmtId="176" formatCode="0.000_ "/>
    <numFmt numFmtId="177" formatCode="0.00&quot;kg/m&quot;"/>
    <numFmt numFmtId="178" formatCode="_ * #,##0_ ;_ * \-#,##0_ ;_ * &quot;-&quot;_ ;_ @_ "/>
    <numFmt numFmtId="179" formatCode="0.00_ "/>
    <numFmt numFmtId="180" formatCode="0.00_);[Red]\(0.00\)"/>
    <numFmt numFmtId="181" formatCode="#&quot; 根&quot;"/>
    <numFmt numFmtId="182" formatCode="0.0&quot; m&quot;"/>
    <numFmt numFmtId="183" formatCode="0.0&quot; mm&quot;"/>
    <numFmt numFmtId="184" formatCode="#&quot; mm&quot;"/>
    <numFmt numFmtId="185" formatCode="#.0&quot;m&quot;"/>
  </numFmts>
  <fonts count="35">
    <font>
      <sz val="12"/>
      <name val="宋体"/>
      <charset val="134"/>
    </font>
    <font>
      <sz val="12"/>
      <name val="宋体"/>
      <charset val="134"/>
    </font>
    <font>
      <sz val="12"/>
      <name val="ＭＳ 明朝"/>
      <family val="3"/>
      <charset val="128"/>
    </font>
    <font>
      <sz val="11"/>
      <name val="ＭＳ Ｐゴシック"/>
      <family val="2"/>
      <charset val="128"/>
    </font>
    <font>
      <sz val="14"/>
      <name val="宋体"/>
      <charset val="134"/>
    </font>
    <font>
      <sz val="12"/>
      <name val="Segoe UI"/>
      <family val="2"/>
    </font>
    <font>
      <sz val="12"/>
      <color theme="1"/>
      <name val="Segoe UI"/>
      <family val="2"/>
    </font>
    <font>
      <sz val="12"/>
      <color theme="1"/>
      <name val="ＭＳ Ｐゴシック"/>
      <family val="3"/>
      <charset val="128"/>
    </font>
    <font>
      <b/>
      <sz val="16"/>
      <name val="Times New Roman"/>
      <family val="1"/>
    </font>
    <font>
      <sz val="16"/>
      <name val="Times New Roman"/>
      <family val="1"/>
    </font>
    <font>
      <sz val="16"/>
      <name val="宋体"/>
      <charset val="134"/>
    </font>
    <font>
      <i/>
      <sz val="16"/>
      <name val="Times New Roman"/>
      <family val="1"/>
    </font>
    <font>
      <u/>
      <sz val="16"/>
      <name val="Times New Roman"/>
      <family val="1"/>
    </font>
    <font>
      <sz val="16"/>
      <color theme="1"/>
      <name val="Times New Roman"/>
      <family val="1"/>
    </font>
    <font>
      <b/>
      <sz val="16"/>
      <name val="宋体"/>
      <charset val="134"/>
    </font>
    <font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Times New Roman"/>
      <family val="1"/>
      <charset val="163"/>
    </font>
    <font>
      <sz val="16"/>
      <color rgb="FFFF0000"/>
      <name val="Times New Roman"/>
      <family val="1"/>
      <charset val="163"/>
    </font>
    <font>
      <b/>
      <sz val="42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b/>
      <sz val="24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20"/>
      <name val="宋体"/>
      <charset val="134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7"/>
      <name val="Times New Roman"/>
      <family val="1"/>
    </font>
    <font>
      <sz val="12"/>
      <name val="Times New Roman"/>
      <family val="1"/>
    </font>
    <font>
      <sz val="11"/>
      <color theme="1"/>
      <name val="HG丸ｺﾞｼｯｸM-PRO"/>
      <family val="3"/>
      <charset val="128"/>
    </font>
    <font>
      <b/>
      <sz val="2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</cellStyleXfs>
  <cellXfs count="413">
    <xf numFmtId="0" fontId="0" fillId="0" borderId="0" xfId="0"/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4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6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7" fillId="0" borderId="45" xfId="0" applyFont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0" borderId="45" xfId="0" applyFont="1" applyBorder="1" applyAlignment="1">
      <alignment vertical="center" wrapText="1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6" fillId="0" borderId="51" xfId="0" applyFont="1" applyBorder="1" applyAlignment="1">
      <alignment vertical="center"/>
    </xf>
    <xf numFmtId="0" fontId="6" fillId="0" borderId="52" xfId="0" applyFont="1" applyBorder="1" applyAlignment="1">
      <alignment vertical="center"/>
    </xf>
    <xf numFmtId="164" fontId="6" fillId="0" borderId="45" xfId="0" applyNumberFormat="1" applyFont="1" applyBorder="1" applyAlignment="1">
      <alignment vertical="center"/>
    </xf>
    <xf numFmtId="165" fontId="6" fillId="5" borderId="45" xfId="0" applyNumberFormat="1" applyFont="1" applyFill="1" applyBorder="1" applyAlignment="1">
      <alignment vertical="center"/>
    </xf>
    <xf numFmtId="165" fontId="6" fillId="0" borderId="45" xfId="0" applyNumberFormat="1" applyFont="1" applyBorder="1" applyAlignment="1">
      <alignment vertical="center"/>
    </xf>
    <xf numFmtId="0" fontId="9" fillId="0" borderId="0" xfId="3" applyFont="1" applyAlignment="1">
      <alignment vertical="center"/>
    </xf>
    <xf numFmtId="0" fontId="9" fillId="0" borderId="22" xfId="3" applyFont="1" applyBorder="1" applyAlignment="1">
      <alignment vertical="center"/>
    </xf>
    <xf numFmtId="0" fontId="11" fillId="0" borderId="0" xfId="3" applyFont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0" fontId="9" fillId="0" borderId="15" xfId="3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9" fillId="0" borderId="7" xfId="3" applyFont="1" applyBorder="1" applyAlignment="1">
      <alignment vertical="center"/>
    </xf>
    <xf numFmtId="0" fontId="9" fillId="0" borderId="54" xfId="3" applyFont="1" applyBorder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23" xfId="3" applyFont="1" applyBorder="1" applyAlignment="1">
      <alignment vertical="center"/>
    </xf>
    <xf numFmtId="0" fontId="15" fillId="0" borderId="22" xfId="3" applyFont="1" applyBorder="1" applyAlignment="1">
      <alignment vertical="center"/>
    </xf>
    <xf numFmtId="0" fontId="9" fillId="0" borderId="10" xfId="3" applyFont="1" applyBorder="1" applyAlignment="1">
      <alignment vertical="center"/>
    </xf>
    <xf numFmtId="0" fontId="9" fillId="0" borderId="10" xfId="3" applyFont="1" applyBorder="1" applyAlignment="1">
      <alignment horizontal="left" vertical="center"/>
    </xf>
    <xf numFmtId="0" fontId="9" fillId="0" borderId="11" xfId="3" applyFont="1" applyBorder="1" applyAlignment="1">
      <alignment vertical="center"/>
    </xf>
    <xf numFmtId="0" fontId="9" fillId="0" borderId="13" xfId="3" applyFont="1" applyBorder="1" applyAlignment="1">
      <alignment vertical="center"/>
    </xf>
    <xf numFmtId="0" fontId="9" fillId="0" borderId="13" xfId="3" applyFont="1" applyBorder="1" applyAlignment="1">
      <alignment horizontal="left" vertical="center"/>
    </xf>
    <xf numFmtId="0" fontId="9" fillId="0" borderId="14" xfId="3" applyFont="1" applyBorder="1" applyAlignment="1">
      <alignment vertical="center"/>
    </xf>
    <xf numFmtId="0" fontId="9" fillId="0" borderId="0" xfId="3" applyFont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vertical="center"/>
    </xf>
    <xf numFmtId="0" fontId="9" fillId="0" borderId="1" xfId="3" applyFont="1" applyBorder="1" applyAlignment="1">
      <alignment vertical="center"/>
    </xf>
    <xf numFmtId="0" fontId="9" fillId="0" borderId="24" xfId="3" applyFont="1" applyBorder="1" applyAlignment="1">
      <alignment vertical="center"/>
    </xf>
    <xf numFmtId="0" fontId="10" fillId="0" borderId="1" xfId="0" applyFont="1" applyBorder="1"/>
    <xf numFmtId="0" fontId="10" fillId="0" borderId="29" xfId="0" applyFont="1" applyBorder="1"/>
    <xf numFmtId="0" fontId="13" fillId="0" borderId="0" xfId="0" applyFont="1" applyFill="1" applyBorder="1" applyAlignment="1">
      <alignment vertical="center"/>
    </xf>
    <xf numFmtId="0" fontId="13" fillId="0" borderId="0" xfId="0" applyFont="1"/>
    <xf numFmtId="0" fontId="9" fillId="0" borderId="1" xfId="3" applyFont="1" applyBorder="1" applyAlignment="1">
      <alignment horizontal="left" vertical="center"/>
    </xf>
    <xf numFmtId="0" fontId="9" fillId="0" borderId="29" xfId="3" applyFont="1" applyBorder="1" applyAlignment="1">
      <alignment vertical="center"/>
    </xf>
    <xf numFmtId="0" fontId="8" fillId="0" borderId="0" xfId="3" applyFont="1" applyAlignment="1">
      <alignment vertical="center"/>
    </xf>
    <xf numFmtId="166" fontId="13" fillId="0" borderId="0" xfId="0" applyNumberFormat="1" applyFont="1" applyAlignment="1">
      <alignment vertical="center" shrinkToFit="1"/>
    </xf>
    <xf numFmtId="0" fontId="9" fillId="0" borderId="0" xfId="0" applyFont="1" applyAlignment="1">
      <alignment vertical="center"/>
    </xf>
    <xf numFmtId="166" fontId="13" fillId="0" borderId="0" xfId="0" applyNumberFormat="1" applyFont="1" applyBorder="1" applyAlignment="1">
      <alignment vertical="center" shrinkToFit="1"/>
    </xf>
    <xf numFmtId="0" fontId="9" fillId="0" borderId="40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16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0" fontId="10" fillId="0" borderId="16" xfId="0" applyFont="1" applyBorder="1"/>
    <xf numFmtId="0" fontId="10" fillId="0" borderId="32" xfId="0" applyFont="1" applyBorder="1"/>
    <xf numFmtId="0" fontId="9" fillId="0" borderId="56" xfId="3" applyFont="1" applyBorder="1" applyAlignment="1">
      <alignment vertical="center"/>
    </xf>
    <xf numFmtId="0" fontId="9" fillId="0" borderId="57" xfId="3" applyFont="1" applyBorder="1" applyAlignment="1">
      <alignment vertical="center"/>
    </xf>
    <xf numFmtId="166" fontId="13" fillId="0" borderId="24" xfId="0" applyNumberFormat="1" applyFont="1" applyBorder="1" applyAlignment="1">
      <alignment horizontal="center" vertical="center" shrinkToFit="1"/>
    </xf>
    <xf numFmtId="166" fontId="13" fillId="0" borderId="5" xfId="0" applyNumberFormat="1" applyFont="1" applyBorder="1" applyAlignment="1">
      <alignment horizontal="center" vertical="center" shrinkToFit="1"/>
    </xf>
    <xf numFmtId="0" fontId="8" fillId="0" borderId="0" xfId="3" applyFont="1" applyAlignment="1">
      <alignment vertical="center" wrapText="1"/>
    </xf>
    <xf numFmtId="0" fontId="9" fillId="0" borderId="0" xfId="3" applyFont="1" applyAlignment="1">
      <alignment horizontal="right" vertical="center"/>
    </xf>
    <xf numFmtId="14" fontId="9" fillId="0" borderId="0" xfId="3" applyNumberFormat="1" applyFont="1" applyAlignment="1">
      <alignment vertical="center"/>
    </xf>
    <xf numFmtId="176" fontId="9" fillId="0" borderId="0" xfId="3" applyNumberFormat="1" applyFont="1" applyAlignment="1">
      <alignment vertical="center"/>
    </xf>
    <xf numFmtId="0" fontId="9" fillId="0" borderId="0" xfId="3" applyFont="1" applyAlignment="1">
      <alignment vertical="center" wrapText="1"/>
    </xf>
    <xf numFmtId="0" fontId="8" fillId="0" borderId="0" xfId="3" applyFont="1" applyAlignment="1">
      <alignment horizontal="center" vertical="center"/>
    </xf>
    <xf numFmtId="183" fontId="9" fillId="0" borderId="0" xfId="3" applyNumberFormat="1" applyFont="1" applyAlignment="1">
      <alignment horizontal="center" vertical="center"/>
    </xf>
    <xf numFmtId="0" fontId="9" fillId="0" borderId="0" xfId="3" applyFont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12" fillId="0" borderId="0" xfId="3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9" fillId="0" borderId="0" xfId="3" applyFont="1" applyBorder="1" applyAlignment="1"/>
    <xf numFmtId="177" fontId="9" fillId="0" borderId="0" xfId="3" applyNumberFormat="1" applyFont="1" applyAlignment="1">
      <alignment horizontal="right" vertical="center"/>
    </xf>
    <xf numFmtId="0" fontId="10" fillId="0" borderId="0" xfId="0" applyFont="1" applyBorder="1" applyAlignment="1"/>
    <xf numFmtId="178" fontId="8" fillId="0" borderId="0" xfId="3" applyNumberFormat="1" applyFont="1" applyAlignment="1">
      <alignment horizontal="center" vertical="center"/>
    </xf>
    <xf numFmtId="179" fontId="9" fillId="0" borderId="0" xfId="3" applyNumberFormat="1" applyFont="1" applyAlignment="1">
      <alignment horizontal="right" vertical="center"/>
    </xf>
    <xf numFmtId="180" fontId="9" fillId="0" borderId="0" xfId="3" applyNumberFormat="1" applyFont="1" applyAlignment="1">
      <alignment horizontal="right" vertical="center"/>
    </xf>
    <xf numFmtId="0" fontId="17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6" fillId="0" borderId="0" xfId="1" applyFont="1" applyAlignment="1">
      <alignment vertical="center" wrapText="1"/>
    </xf>
    <xf numFmtId="0" fontId="9" fillId="0" borderId="0" xfId="3" applyFont="1" applyFill="1" applyBorder="1" applyAlignment="1">
      <alignment vertical="center"/>
    </xf>
    <xf numFmtId="0" fontId="15" fillId="0" borderId="0" xfId="3" applyFont="1" applyAlignment="1">
      <alignment vertical="center"/>
    </xf>
    <xf numFmtId="181" fontId="9" fillId="0" borderId="0" xfId="3" applyNumberFormat="1" applyFont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9" fillId="0" borderId="0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182" fontId="9" fillId="0" borderId="0" xfId="3" applyNumberFormat="1" applyFont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0" fillId="0" borderId="0" xfId="0" applyFont="1" applyBorder="1"/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20" fillId="2" borderId="0" xfId="0" applyFont="1" applyFill="1" applyBorder="1" applyAlignment="1">
      <alignment vertical="center"/>
    </xf>
    <xf numFmtId="0" fontId="10" fillId="0" borderId="0" xfId="0" applyFont="1" applyFill="1" applyBorder="1"/>
    <xf numFmtId="2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 wrapText="1"/>
    </xf>
    <xf numFmtId="0" fontId="9" fillId="0" borderId="0" xfId="1" applyFont="1" applyAlignment="1">
      <alignment horizontal="center" vertical="center" wrapText="1"/>
    </xf>
    <xf numFmtId="0" fontId="9" fillId="0" borderId="0" xfId="1" applyFont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166" fontId="13" fillId="0" borderId="0" xfId="0" applyNumberFormat="1" applyFont="1" applyBorder="1" applyAlignment="1">
      <alignment horizontal="center" vertical="center" shrinkToFit="1"/>
    </xf>
    <xf numFmtId="0" fontId="9" fillId="0" borderId="0" xfId="3" applyFont="1" applyBorder="1" applyAlignment="1">
      <alignment horizontal="left" vertical="center"/>
    </xf>
    <xf numFmtId="0" fontId="8" fillId="0" borderId="0" xfId="3" applyFont="1" applyBorder="1" applyAlignment="1">
      <alignment vertical="center"/>
    </xf>
    <xf numFmtId="0" fontId="12" fillId="0" borderId="0" xfId="3" applyFont="1" applyBorder="1" applyAlignment="1">
      <alignment vertical="top"/>
    </xf>
    <xf numFmtId="0" fontId="9" fillId="0" borderId="0" xfId="0" applyFont="1" applyBorder="1" applyAlignment="1">
      <alignment vertical="center"/>
    </xf>
    <xf numFmtId="166" fontId="13" fillId="0" borderId="0" xfId="0" applyNumberFormat="1" applyFont="1" applyBorder="1" applyAlignment="1">
      <alignment vertical="top" shrinkToFit="1"/>
    </xf>
    <xf numFmtId="0" fontId="10" fillId="0" borderId="0" xfId="0" applyFont="1" applyBorder="1" applyAlignment="1">
      <alignment vertical="top"/>
    </xf>
    <xf numFmtId="0" fontId="10" fillId="0" borderId="0" xfId="0" applyFont="1" applyBorder="1" applyAlignment="1">
      <alignment vertical="top" wrapText="1"/>
    </xf>
    <xf numFmtId="0" fontId="9" fillId="0" borderId="0" xfId="2" applyFont="1" applyAlignment="1">
      <alignment vertical="center"/>
    </xf>
    <xf numFmtId="0" fontId="10" fillId="0" borderId="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/>
    </xf>
    <xf numFmtId="0" fontId="15" fillId="0" borderId="0" xfId="1" applyFont="1" applyAlignment="1">
      <alignment vertical="center"/>
    </xf>
    <xf numFmtId="0" fontId="9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 wrapText="1"/>
    </xf>
    <xf numFmtId="0" fontId="9" fillId="0" borderId="24" xfId="3" applyFont="1" applyBorder="1" applyAlignment="1">
      <alignment vertical="center"/>
    </xf>
    <xf numFmtId="0" fontId="9" fillId="0" borderId="5" xfId="3" applyFont="1" applyBorder="1" applyAlignment="1">
      <alignment vertical="center"/>
    </xf>
    <xf numFmtId="0" fontId="15" fillId="0" borderId="0" xfId="3" applyFont="1" applyBorder="1" applyAlignment="1">
      <alignment horizontal="center" vertical="center"/>
    </xf>
    <xf numFmtId="14" fontId="9" fillId="0" borderId="0" xfId="3" applyNumberFormat="1" applyFont="1" applyBorder="1" applyAlignment="1">
      <alignment horizontal="center" vertical="center"/>
    </xf>
    <xf numFmtId="0" fontId="13" fillId="0" borderId="0" xfId="0" applyFont="1" applyBorder="1"/>
    <xf numFmtId="0" fontId="9" fillId="0" borderId="24" xfId="3" applyFont="1" applyBorder="1" applyAlignment="1">
      <alignment horizontal="center" vertical="center"/>
    </xf>
    <xf numFmtId="0" fontId="9" fillId="0" borderId="5" xfId="3" applyFont="1" applyBorder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14" fillId="0" borderId="78" xfId="0" applyFont="1" applyBorder="1" applyAlignment="1"/>
    <xf numFmtId="0" fontId="9" fillId="0" borderId="12" xfId="3" applyFont="1" applyBorder="1" applyAlignment="1">
      <alignment vertical="center"/>
    </xf>
    <xf numFmtId="0" fontId="10" fillId="0" borderId="78" xfId="0" applyFont="1" applyBorder="1" applyAlignment="1"/>
    <xf numFmtId="0" fontId="9" fillId="0" borderId="78" xfId="3" applyFont="1" applyBorder="1" applyAlignment="1">
      <alignment vertical="center"/>
    </xf>
    <xf numFmtId="176" fontId="9" fillId="0" borderId="0" xfId="3" applyNumberFormat="1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/>
    </xf>
    <xf numFmtId="0" fontId="9" fillId="0" borderId="23" xfId="3" applyFont="1" applyBorder="1" applyAlignment="1">
      <alignment horizontal="right" vertical="center"/>
    </xf>
    <xf numFmtId="0" fontId="22" fillId="0" borderId="19" xfId="3" applyFont="1" applyBorder="1" applyAlignment="1">
      <alignment horizontal="center" vertical="center"/>
    </xf>
    <xf numFmtId="0" fontId="12" fillId="0" borderId="23" xfId="3" applyFont="1" applyBorder="1" applyAlignment="1">
      <alignment vertical="center"/>
    </xf>
    <xf numFmtId="173" fontId="24" fillId="0" borderId="1" xfId="3" applyNumberFormat="1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3" xfId="3" applyFont="1" applyBorder="1" applyAlignment="1" applyProtection="1">
      <alignment horizontal="center" vertical="center"/>
      <protection locked="0"/>
    </xf>
    <xf numFmtId="0" fontId="26" fillId="0" borderId="3" xfId="3" applyFont="1" applyBorder="1" applyAlignment="1">
      <alignment horizontal="center" vertical="center"/>
    </xf>
    <xf numFmtId="0" fontId="26" fillId="0" borderId="27" xfId="3" applyFont="1" applyBorder="1" applyAlignment="1">
      <alignment horizontal="center" vertical="center"/>
    </xf>
    <xf numFmtId="0" fontId="26" fillId="0" borderId="6" xfId="3" applyFont="1" applyBorder="1" applyAlignment="1">
      <alignment horizontal="center" vertical="center"/>
    </xf>
    <xf numFmtId="166" fontId="28" fillId="0" borderId="2" xfId="0" applyNumberFormat="1" applyFont="1" applyBorder="1" applyAlignment="1">
      <alignment horizontal="center" vertical="center" shrinkToFit="1"/>
    </xf>
    <xf numFmtId="166" fontId="28" fillId="0" borderId="3" xfId="0" applyNumberFormat="1" applyFont="1" applyBorder="1" applyAlignment="1">
      <alignment horizontal="center" vertical="center" shrinkToFit="1"/>
    </xf>
    <xf numFmtId="166" fontId="29" fillId="0" borderId="40" xfId="0" applyNumberFormat="1" applyFont="1" applyBorder="1" applyAlignment="1">
      <alignment vertical="center" shrinkToFit="1"/>
    </xf>
    <xf numFmtId="170" fontId="26" fillId="0" borderId="18" xfId="3" applyNumberFormat="1" applyFont="1" applyBorder="1" applyAlignment="1">
      <alignment horizontal="center" vertical="center"/>
    </xf>
    <xf numFmtId="166" fontId="29" fillId="0" borderId="24" xfId="0" applyNumberFormat="1" applyFont="1" applyBorder="1" applyAlignment="1">
      <alignment vertical="center" shrinkToFit="1"/>
    </xf>
    <xf numFmtId="169" fontId="26" fillId="0" borderId="1" xfId="3" applyNumberFormat="1" applyFont="1" applyBorder="1" applyAlignment="1">
      <alignment horizontal="center" vertical="center"/>
    </xf>
    <xf numFmtId="0" fontId="26" fillId="0" borderId="29" xfId="3" applyFont="1" applyBorder="1" applyAlignment="1">
      <alignment horizontal="center" vertical="center"/>
    </xf>
    <xf numFmtId="168" fontId="26" fillId="0" borderId="1" xfId="3" applyNumberFormat="1" applyFont="1" applyBorder="1" applyAlignment="1">
      <alignment horizontal="center" vertical="center"/>
    </xf>
    <xf numFmtId="171" fontId="26" fillId="0" borderId="1" xfId="3" applyNumberFormat="1" applyFont="1" applyBorder="1" applyAlignment="1">
      <alignment horizontal="center" vertical="center"/>
    </xf>
    <xf numFmtId="10" fontId="26" fillId="0" borderId="29" xfId="3" applyNumberFormat="1" applyFont="1" applyBorder="1" applyAlignment="1">
      <alignment horizontal="center" vertical="center"/>
    </xf>
    <xf numFmtId="167" fontId="26" fillId="0" borderId="1" xfId="3" applyNumberFormat="1" applyFont="1" applyBorder="1" applyAlignment="1">
      <alignment horizontal="center" vertical="center"/>
    </xf>
    <xf numFmtId="172" fontId="26" fillId="0" borderId="1" xfId="3" applyNumberFormat="1" applyFont="1" applyBorder="1" applyAlignment="1">
      <alignment horizontal="center" vertical="center"/>
    </xf>
    <xf numFmtId="174" fontId="26" fillId="0" borderId="1" xfId="3" applyNumberFormat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23" fillId="0" borderId="32" xfId="3" applyFont="1" applyBorder="1" applyAlignment="1">
      <alignment horizontal="center" vertical="center"/>
    </xf>
    <xf numFmtId="166" fontId="29" fillId="0" borderId="5" xfId="0" applyNumberFormat="1" applyFont="1" applyBorder="1" applyAlignment="1">
      <alignment vertical="center" shrinkToFit="1"/>
    </xf>
    <xf numFmtId="0" fontId="26" fillId="0" borderId="0" xfId="3" applyFont="1" applyBorder="1" applyAlignment="1">
      <alignment vertical="center" wrapText="1"/>
    </xf>
    <xf numFmtId="0" fontId="26" fillId="0" borderId="3" xfId="3" applyFont="1" applyBorder="1" applyAlignment="1">
      <alignment horizontal="center" vertical="center" wrapText="1"/>
    </xf>
    <xf numFmtId="0" fontId="26" fillId="0" borderId="28" xfId="3" applyFont="1" applyBorder="1" applyAlignment="1">
      <alignment horizontal="center" vertical="center" wrapText="1"/>
    </xf>
    <xf numFmtId="0" fontId="26" fillId="0" borderId="1" xfId="3" applyFont="1" applyBorder="1" applyAlignment="1">
      <alignment vertical="center"/>
    </xf>
    <xf numFmtId="0" fontId="26" fillId="0" borderId="29" xfId="3" applyFont="1" applyBorder="1" applyAlignment="1">
      <alignment vertical="center"/>
    </xf>
    <xf numFmtId="0" fontId="26" fillId="0" borderId="7" xfId="3" applyFont="1" applyBorder="1" applyAlignment="1">
      <alignment vertical="center"/>
    </xf>
    <xf numFmtId="0" fontId="26" fillId="0" borderId="8" xfId="3" applyFont="1" applyBorder="1" applyAlignment="1">
      <alignment vertical="center"/>
    </xf>
    <xf numFmtId="166" fontId="29" fillId="0" borderId="0" xfId="0" applyNumberFormat="1" applyFont="1" applyBorder="1" applyAlignment="1">
      <alignment vertical="top" shrinkToFit="1"/>
    </xf>
    <xf numFmtId="0" fontId="26" fillId="0" borderId="77" xfId="3" applyFont="1" applyBorder="1" applyAlignment="1">
      <alignment horizontal="center" vertical="center"/>
    </xf>
    <xf numFmtId="0" fontId="26" fillId="0" borderId="17" xfId="3" applyFont="1" applyBorder="1" applyAlignment="1">
      <alignment vertical="center"/>
    </xf>
    <xf numFmtId="0" fontId="26" fillId="0" borderId="62" xfId="3" applyFont="1" applyBorder="1" applyAlignment="1">
      <alignment horizontal="center" vertical="center"/>
    </xf>
    <xf numFmtId="166" fontId="29" fillId="0" borderId="29" xfId="0" applyNumberFormat="1" applyFont="1" applyBorder="1" applyAlignment="1">
      <alignment vertical="top" shrinkToFit="1"/>
    </xf>
    <xf numFmtId="166" fontId="29" fillId="0" borderId="8" xfId="0" applyNumberFormat="1" applyFont="1" applyBorder="1" applyAlignment="1">
      <alignment vertical="top" shrinkToFit="1"/>
    </xf>
    <xf numFmtId="166" fontId="29" fillId="0" borderId="29" xfId="0" applyNumberFormat="1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2" fillId="0" borderId="28" xfId="3" applyFont="1" applyBorder="1" applyAlignment="1">
      <alignment horizontal="center" vertical="center"/>
    </xf>
    <xf numFmtId="0" fontId="25" fillId="0" borderId="61" xfId="3" applyFont="1" applyBorder="1" applyAlignment="1">
      <alignment horizontal="center" vertical="center"/>
    </xf>
    <xf numFmtId="0" fontId="25" fillId="0" borderId="24" xfId="3" applyFont="1" applyBorder="1" applyAlignment="1">
      <alignment horizontal="center" vertical="center"/>
    </xf>
    <xf numFmtId="0" fontId="22" fillId="0" borderId="29" xfId="3" applyFont="1" applyBorder="1" applyAlignment="1">
      <alignment horizontal="center" vertical="center"/>
    </xf>
    <xf numFmtId="0" fontId="25" fillId="0" borderId="62" xfId="3" applyFont="1" applyBorder="1" applyAlignment="1">
      <alignment horizontal="center" vertical="center"/>
    </xf>
    <xf numFmtId="0" fontId="25" fillId="0" borderId="76" xfId="3" applyFont="1" applyBorder="1" applyAlignment="1">
      <alignment horizontal="center" vertical="center"/>
    </xf>
    <xf numFmtId="0" fontId="22" fillId="0" borderId="8" xfId="3" applyFont="1" applyBorder="1" applyAlignment="1">
      <alignment horizontal="center" vertical="center"/>
    </xf>
    <xf numFmtId="0" fontId="25" fillId="0" borderId="71" xfId="3" applyFont="1" applyBorder="1" applyAlignment="1">
      <alignment horizontal="center" vertical="center"/>
    </xf>
    <xf numFmtId="177" fontId="25" fillId="0" borderId="61" xfId="3" applyNumberFormat="1" applyFont="1" applyBorder="1" applyAlignment="1">
      <alignment horizontal="center" vertical="center"/>
    </xf>
    <xf numFmtId="184" fontId="25" fillId="0" borderId="72" xfId="3" applyNumberFormat="1" applyFont="1" applyBorder="1" applyAlignment="1">
      <alignment horizontal="right" vertical="center"/>
    </xf>
    <xf numFmtId="177" fontId="25" fillId="0" borderId="62" xfId="3" applyNumberFormat="1" applyFont="1" applyBorder="1" applyAlignment="1">
      <alignment horizontal="center" vertical="center"/>
    </xf>
    <xf numFmtId="0" fontId="25" fillId="0" borderId="13" xfId="3" applyFont="1" applyBorder="1" applyAlignment="1">
      <alignment horizontal="center" vertical="center"/>
    </xf>
    <xf numFmtId="185" fontId="25" fillId="0" borderId="61" xfId="3" applyNumberFormat="1" applyFont="1" applyBorder="1" applyAlignment="1">
      <alignment horizontal="center" vertical="center"/>
    </xf>
    <xf numFmtId="175" fontId="25" fillId="0" borderId="63" xfId="3" applyNumberFormat="1" applyFont="1" applyBorder="1" applyAlignment="1">
      <alignment vertical="center"/>
    </xf>
    <xf numFmtId="185" fontId="25" fillId="0" borderId="62" xfId="3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0" fontId="22" fillId="0" borderId="3" xfId="3" applyFont="1" applyBorder="1" applyAlignment="1">
      <alignment horizontal="center" vertical="center" wrapText="1"/>
    </xf>
    <xf numFmtId="0" fontId="22" fillId="0" borderId="27" xfId="3" applyFont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9" fillId="0" borderId="36" xfId="3" applyFont="1" applyBorder="1" applyAlignment="1">
      <alignment vertical="center"/>
    </xf>
    <xf numFmtId="0" fontId="9" fillId="0" borderId="26" xfId="3" applyFont="1" applyBorder="1" applyAlignment="1">
      <alignment vertical="center"/>
    </xf>
    <xf numFmtId="0" fontId="9" fillId="0" borderId="37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9" fillId="2" borderId="0" xfId="3" applyFont="1" applyFill="1" applyBorder="1" applyAlignment="1">
      <alignment horizontal="center" vertical="center"/>
    </xf>
    <xf numFmtId="0" fontId="23" fillId="0" borderId="22" xfId="3" applyFont="1" applyBorder="1" applyAlignment="1">
      <alignment horizontal="left" vertical="center"/>
    </xf>
    <xf numFmtId="0" fontId="26" fillId="0" borderId="0" xfId="3" applyFont="1" applyBorder="1" applyAlignment="1">
      <alignment vertical="center"/>
    </xf>
    <xf numFmtId="0" fontId="23" fillId="0" borderId="22" xfId="3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166" fontId="13" fillId="0" borderId="19" xfId="0" applyNumberFormat="1" applyFont="1" applyBorder="1" applyAlignment="1">
      <alignment vertical="center" shrinkToFit="1"/>
    </xf>
    <xf numFmtId="0" fontId="26" fillId="0" borderId="22" xfId="3" applyFont="1" applyBorder="1" applyAlignment="1">
      <alignment vertical="center"/>
    </xf>
    <xf numFmtId="22" fontId="9" fillId="0" borderId="23" xfId="3" applyNumberFormat="1" applyFont="1" applyBorder="1" applyAlignment="1">
      <alignment vertical="center"/>
    </xf>
    <xf numFmtId="0" fontId="9" fillId="0" borderId="20" xfId="3" applyFont="1" applyBorder="1" applyAlignment="1">
      <alignment vertical="top"/>
    </xf>
    <xf numFmtId="0" fontId="9" fillId="0" borderId="0" xfId="3" applyFont="1" applyBorder="1" applyAlignment="1">
      <alignment vertical="top"/>
    </xf>
    <xf numFmtId="0" fontId="26" fillId="0" borderId="15" xfId="0" applyFont="1" applyBorder="1" applyAlignment="1">
      <alignment horizontal="center"/>
    </xf>
    <xf numFmtId="166" fontId="13" fillId="0" borderId="1" xfId="0" applyNumberFormat="1" applyFont="1" applyBorder="1" applyAlignment="1">
      <alignment vertical="center" shrinkToFit="1"/>
    </xf>
    <xf numFmtId="166" fontId="13" fillId="0" borderId="7" xfId="0" applyNumberFormat="1" applyFont="1" applyBorder="1" applyAlignment="1">
      <alignment vertical="center" shrinkToFit="1"/>
    </xf>
    <xf numFmtId="0" fontId="31" fillId="0" borderId="61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 wrapText="1"/>
    </xf>
    <xf numFmtId="0" fontId="9" fillId="0" borderId="80" xfId="3" applyFont="1" applyBorder="1" applyAlignment="1">
      <alignment vertical="center"/>
    </xf>
    <xf numFmtId="0" fontId="9" fillId="0" borderId="31" xfId="3" applyFont="1" applyBorder="1" applyAlignment="1">
      <alignment horizontal="center" vertical="center"/>
    </xf>
    <xf numFmtId="0" fontId="9" fillId="0" borderId="55" xfId="3" applyFont="1" applyBorder="1" applyAlignment="1">
      <alignment vertical="center"/>
    </xf>
    <xf numFmtId="0" fontId="32" fillId="0" borderId="29" xfId="3" applyFont="1" applyBorder="1" applyAlignment="1">
      <alignment horizontal="center" vertical="center"/>
    </xf>
    <xf numFmtId="0" fontId="32" fillId="0" borderId="54" xfId="3" applyFont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15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6" fillId="0" borderId="2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9" fillId="0" borderId="29" xfId="3" applyFont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165" fontId="33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26" fillId="0" borderId="7" xfId="3" applyNumberFormat="1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9" fillId="0" borderId="55" xfId="3" applyFont="1" applyBorder="1" applyAlignment="1">
      <alignment horizontal="center" vertical="center"/>
    </xf>
    <xf numFmtId="0" fontId="9" fillId="0" borderId="40" xfId="3" applyFont="1" applyBorder="1" applyAlignment="1">
      <alignment horizontal="center" vertical="center"/>
    </xf>
    <xf numFmtId="0" fontId="9" fillId="0" borderId="18" xfId="3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9" fillId="0" borderId="56" xfId="3" applyFont="1" applyBorder="1" applyAlignment="1">
      <alignment horizontal="center" vertical="center"/>
    </xf>
    <xf numFmtId="0" fontId="9" fillId="0" borderId="57" xfId="3" applyFont="1" applyBorder="1" applyAlignment="1">
      <alignment horizontal="center" vertical="center"/>
    </xf>
    <xf numFmtId="0" fontId="9" fillId="0" borderId="18" xfId="3" applyFont="1" applyBorder="1" applyAlignment="1">
      <alignment vertical="top" wrapText="1"/>
    </xf>
    <xf numFmtId="0" fontId="9" fillId="0" borderId="54" xfId="3" applyFont="1" applyBorder="1" applyAlignment="1">
      <alignment vertical="top" wrapText="1"/>
    </xf>
    <xf numFmtId="0" fontId="23" fillId="0" borderId="33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1" fillId="0" borderId="33" xfId="3" applyFont="1" applyBorder="1" applyAlignment="1">
      <alignment horizontal="center" vertical="center" wrapText="1"/>
    </xf>
    <xf numFmtId="0" fontId="21" fillId="0" borderId="34" xfId="3" applyFont="1" applyBorder="1" applyAlignment="1">
      <alignment horizontal="center" vertical="center" wrapText="1"/>
    </xf>
    <xf numFmtId="0" fontId="21" fillId="0" borderId="20" xfId="3" applyFont="1" applyBorder="1" applyAlignment="1">
      <alignment horizontal="center" vertical="center" wrapText="1"/>
    </xf>
    <xf numFmtId="0" fontId="21" fillId="0" borderId="35" xfId="3" applyFont="1" applyBorder="1" applyAlignment="1">
      <alignment horizontal="center" vertical="center" wrapText="1"/>
    </xf>
    <xf numFmtId="0" fontId="9" fillId="0" borderId="22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/>
    </xf>
    <xf numFmtId="0" fontId="23" fillId="0" borderId="19" xfId="3" applyFont="1" applyBorder="1" applyAlignment="1">
      <alignment horizontal="center" vertical="center"/>
    </xf>
    <xf numFmtId="0" fontId="23" fillId="0" borderId="23" xfId="3" applyFont="1" applyBorder="1" applyAlignment="1">
      <alignment horizontal="center" vertical="center"/>
    </xf>
    <xf numFmtId="0" fontId="23" fillId="0" borderId="20" xfId="3" applyFont="1" applyBorder="1" applyAlignment="1">
      <alignment horizontal="center" vertical="center"/>
    </xf>
    <xf numFmtId="0" fontId="23" fillId="0" borderId="0" xfId="3" applyFont="1" applyBorder="1" applyAlignment="1">
      <alignment horizontal="center" vertical="center"/>
    </xf>
    <xf numFmtId="0" fontId="23" fillId="0" borderId="21" xfId="3" applyFont="1" applyBorder="1" applyAlignment="1">
      <alignment horizontal="center" vertical="center"/>
    </xf>
    <xf numFmtId="0" fontId="23" fillId="0" borderId="22" xfId="3" applyFont="1" applyBorder="1" applyAlignment="1">
      <alignment horizontal="center" vertical="center"/>
    </xf>
    <xf numFmtId="0" fontId="23" fillId="0" borderId="36" xfId="3" applyFont="1" applyBorder="1" applyAlignment="1">
      <alignment horizontal="center" vertical="center"/>
    </xf>
    <xf numFmtId="0" fontId="23" fillId="0" borderId="26" xfId="3" applyFont="1" applyBorder="1" applyAlignment="1">
      <alignment horizontal="center" vertical="center"/>
    </xf>
    <xf numFmtId="0" fontId="23" fillId="0" borderId="37" xfId="3" applyFont="1" applyBorder="1" applyAlignment="1">
      <alignment horizontal="center" vertical="center"/>
    </xf>
    <xf numFmtId="0" fontId="26" fillId="0" borderId="40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26" fillId="0" borderId="54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7" xfId="3" applyFont="1" applyBorder="1" applyAlignment="1">
      <alignment horizontal="center" vertical="center"/>
    </xf>
    <xf numFmtId="0" fontId="26" fillId="0" borderId="8" xfId="3" applyFont="1" applyBorder="1" applyAlignment="1">
      <alignment horizontal="center" vertical="center"/>
    </xf>
    <xf numFmtId="0" fontId="26" fillId="0" borderId="24" xfId="3" applyFont="1" applyBorder="1" applyAlignment="1">
      <alignment horizontal="center" vertical="center"/>
    </xf>
    <xf numFmtId="0" fontId="27" fillId="0" borderId="65" xfId="0" applyFont="1" applyBorder="1"/>
    <xf numFmtId="0" fontId="10" fillId="0" borderId="0" xfId="0" applyFont="1" applyBorder="1"/>
    <xf numFmtId="0" fontId="26" fillId="0" borderId="2" xfId="3" applyFont="1" applyBorder="1" applyAlignment="1">
      <alignment horizontal="center" vertical="center"/>
    </xf>
    <xf numFmtId="0" fontId="27" fillId="0" borderId="40" xfId="0" applyFont="1" applyBorder="1"/>
    <xf numFmtId="0" fontId="24" fillId="0" borderId="66" xfId="3" applyFont="1" applyBorder="1" applyAlignment="1">
      <alignment horizontal="center" vertical="center"/>
    </xf>
    <xf numFmtId="0" fontId="24" fillId="0" borderId="20" xfId="3" applyFont="1" applyBorder="1" applyAlignment="1">
      <alignment horizontal="center" vertical="center"/>
    </xf>
    <xf numFmtId="0" fontId="24" fillId="0" borderId="21" xfId="3" applyFont="1" applyBorder="1" applyAlignment="1">
      <alignment horizontal="center" vertical="center"/>
    </xf>
    <xf numFmtId="0" fontId="24" fillId="0" borderId="12" xfId="3" applyFont="1" applyBorder="1" applyAlignment="1">
      <alignment horizontal="center" vertical="center"/>
    </xf>
    <xf numFmtId="0" fontId="24" fillId="0" borderId="13" xfId="3" applyFont="1" applyBorder="1" applyAlignment="1">
      <alignment horizontal="center" vertical="center"/>
    </xf>
    <xf numFmtId="0" fontId="24" fillId="0" borderId="38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30" xfId="3" applyFont="1" applyBorder="1" applyAlignment="1">
      <alignment horizontal="center" vertical="center"/>
    </xf>
    <xf numFmtId="0" fontId="24" fillId="0" borderId="25" xfId="3" applyFont="1" applyBorder="1" applyAlignment="1">
      <alignment horizontal="center" vertical="center"/>
    </xf>
    <xf numFmtId="0" fontId="24" fillId="0" borderId="26" xfId="3" applyFont="1" applyBorder="1" applyAlignment="1">
      <alignment horizontal="center" vertical="center"/>
    </xf>
    <xf numFmtId="0" fontId="24" fillId="0" borderId="37" xfId="3" applyFont="1" applyBorder="1" applyAlignment="1">
      <alignment horizontal="center" vertical="center"/>
    </xf>
    <xf numFmtId="0" fontId="25" fillId="0" borderId="33" xfId="3" applyFont="1" applyBorder="1" applyAlignment="1">
      <alignment horizontal="center" vertical="center"/>
    </xf>
    <xf numFmtId="0" fontId="25" fillId="0" borderId="34" xfId="3" applyFont="1" applyBorder="1" applyAlignment="1">
      <alignment horizontal="center" vertical="center"/>
    </xf>
    <xf numFmtId="0" fontId="25" fillId="0" borderId="35" xfId="3" applyFont="1" applyBorder="1" applyAlignment="1">
      <alignment horizontal="center" vertical="center"/>
    </xf>
    <xf numFmtId="0" fontId="26" fillId="0" borderId="6" xfId="3" applyFont="1" applyBorder="1" applyAlignment="1">
      <alignment vertical="center"/>
    </xf>
    <xf numFmtId="0" fontId="26" fillId="0" borderId="53" xfId="3" applyFont="1" applyBorder="1" applyAlignment="1">
      <alignment vertical="center"/>
    </xf>
    <xf numFmtId="0" fontId="23" fillId="0" borderId="74" xfId="3" applyFont="1" applyBorder="1" applyAlignment="1">
      <alignment horizontal="center" vertical="center" wrapText="1"/>
    </xf>
    <xf numFmtId="0" fontId="23" fillId="0" borderId="60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29" fillId="0" borderId="6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64" xfId="0" applyFont="1" applyBorder="1" applyAlignment="1">
      <alignment horizontal="center" vertical="center"/>
    </xf>
    <xf numFmtId="0" fontId="25" fillId="2" borderId="21" xfId="3" applyFont="1" applyFill="1" applyBorder="1" applyAlignment="1">
      <alignment horizontal="center" vertical="center" wrapText="1"/>
    </xf>
    <xf numFmtId="0" fontId="25" fillId="2" borderId="23" xfId="3" applyFont="1" applyFill="1" applyBorder="1" applyAlignment="1">
      <alignment horizontal="center" vertical="center"/>
    </xf>
    <xf numFmtId="0" fontId="25" fillId="2" borderId="30" xfId="3" applyFont="1" applyFill="1" applyBorder="1" applyAlignment="1">
      <alignment horizontal="center" vertical="center"/>
    </xf>
    <xf numFmtId="0" fontId="25" fillId="2" borderId="37" xfId="3" applyFont="1" applyFill="1" applyBorder="1" applyAlignment="1">
      <alignment horizontal="center" vertical="center"/>
    </xf>
    <xf numFmtId="0" fontId="26" fillId="0" borderId="70" xfId="3" applyFont="1" applyBorder="1" applyAlignment="1">
      <alignment horizontal="center" vertical="center"/>
    </xf>
    <xf numFmtId="0" fontId="26" fillId="0" borderId="10" xfId="3" applyFont="1" applyBorder="1" applyAlignment="1">
      <alignment horizontal="center" vertical="center"/>
    </xf>
    <xf numFmtId="0" fontId="26" fillId="0" borderId="30" xfId="3" applyFont="1" applyBorder="1" applyAlignment="1">
      <alignment horizontal="center" vertical="center"/>
    </xf>
    <xf numFmtId="0" fontId="26" fillId="0" borderId="36" xfId="3" applyFont="1" applyBorder="1" applyAlignment="1">
      <alignment horizontal="center" vertical="center"/>
    </xf>
    <xf numFmtId="0" fontId="26" fillId="0" borderId="26" xfId="3" applyFont="1" applyBorder="1" applyAlignment="1">
      <alignment horizontal="center" vertical="center"/>
    </xf>
    <xf numFmtId="0" fontId="26" fillId="0" borderId="37" xfId="3" applyFont="1" applyBorder="1" applyAlignment="1">
      <alignment horizontal="center" vertical="center"/>
    </xf>
    <xf numFmtId="0" fontId="26" fillId="0" borderId="15" xfId="0" applyFont="1" applyBorder="1"/>
    <xf numFmtId="0" fontId="26" fillId="0" borderId="17" xfId="0" applyFont="1" applyBorder="1"/>
    <xf numFmtId="0" fontId="13" fillId="2" borderId="74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/>
    </xf>
    <xf numFmtId="0" fontId="13" fillId="2" borderId="65" xfId="0" applyFont="1" applyFill="1" applyBorder="1" applyAlignment="1">
      <alignment horizontal="center" vertical="center"/>
    </xf>
    <xf numFmtId="0" fontId="26" fillId="0" borderId="19" xfId="3" applyFont="1" applyBorder="1" applyAlignment="1">
      <alignment horizontal="center" vertical="center"/>
    </xf>
    <xf numFmtId="0" fontId="26" fillId="0" borderId="21" xfId="3" applyFont="1" applyBorder="1" applyAlignment="1">
      <alignment horizontal="center" vertical="center"/>
    </xf>
    <xf numFmtId="0" fontId="26" fillId="0" borderId="22" xfId="3" applyFont="1" applyBorder="1" applyAlignment="1">
      <alignment horizontal="center" vertical="center"/>
    </xf>
    <xf numFmtId="0" fontId="26" fillId="0" borderId="23" xfId="3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9" fillId="0" borderId="0" xfId="3" applyFont="1" applyBorder="1" applyAlignment="1">
      <alignment horizontal="left" vertical="top" wrapText="1"/>
    </xf>
    <xf numFmtId="0" fontId="9" fillId="0" borderId="55" xfId="3" applyFont="1" applyBorder="1" applyAlignment="1">
      <alignment horizontal="center" vertical="center"/>
    </xf>
    <xf numFmtId="0" fontId="10" fillId="0" borderId="35" xfId="0" applyFont="1" applyBorder="1"/>
    <xf numFmtId="0" fontId="26" fillId="0" borderId="71" xfId="3" applyFont="1" applyBorder="1" applyAlignment="1">
      <alignment horizontal="center" vertical="center"/>
    </xf>
    <xf numFmtId="0" fontId="26" fillId="0" borderId="67" xfId="3" applyFont="1" applyBorder="1" applyAlignment="1">
      <alignment horizontal="center" vertical="center"/>
    </xf>
    <xf numFmtId="0" fontId="26" fillId="0" borderId="72" xfId="3" applyFont="1" applyBorder="1" applyAlignment="1">
      <alignment horizontal="center" vertical="center"/>
    </xf>
    <xf numFmtId="0" fontId="26" fillId="0" borderId="69" xfId="3" applyFont="1" applyBorder="1" applyAlignment="1">
      <alignment horizontal="center" vertical="center"/>
    </xf>
    <xf numFmtId="0" fontId="26" fillId="0" borderId="39" xfId="3" applyFont="1" applyBorder="1" applyAlignment="1">
      <alignment horizontal="center" vertical="center"/>
    </xf>
    <xf numFmtId="0" fontId="26" fillId="0" borderId="63" xfId="3" applyFont="1" applyBorder="1" applyAlignment="1">
      <alignment horizontal="center" vertical="center"/>
    </xf>
    <xf numFmtId="0" fontId="16" fillId="0" borderId="0" xfId="3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top"/>
    </xf>
    <xf numFmtId="0" fontId="26" fillId="0" borderId="33" xfId="3" applyFont="1" applyBorder="1" applyAlignment="1">
      <alignment horizontal="center" vertical="center"/>
    </xf>
    <xf numFmtId="0" fontId="26" fillId="0" borderId="34" xfId="3" applyFont="1" applyBorder="1" applyAlignment="1">
      <alignment horizontal="center" vertical="center"/>
    </xf>
    <xf numFmtId="0" fontId="26" fillId="0" borderId="35" xfId="3" applyFont="1" applyBorder="1" applyAlignment="1">
      <alignment horizontal="center" vertical="center"/>
    </xf>
    <xf numFmtId="0" fontId="26" fillId="0" borderId="74" xfId="3" applyFont="1" applyBorder="1" applyAlignment="1">
      <alignment horizontal="center" vertical="center"/>
    </xf>
    <xf numFmtId="0" fontId="26" fillId="0" borderId="73" xfId="3" applyFont="1" applyBorder="1" applyAlignment="1">
      <alignment horizontal="center" vertical="center"/>
    </xf>
    <xf numFmtId="0" fontId="26" fillId="0" borderId="65" xfId="3" applyFont="1" applyBorder="1" applyAlignment="1">
      <alignment horizontal="center" vertical="center"/>
    </xf>
    <xf numFmtId="0" fontId="26" fillId="0" borderId="4" xfId="3" applyFont="1" applyBorder="1" applyAlignment="1">
      <alignment horizontal="center" vertical="center"/>
    </xf>
    <xf numFmtId="0" fontId="26" fillId="0" borderId="59" xfId="3" applyFont="1" applyBorder="1" applyAlignment="1">
      <alignment horizontal="center" vertical="center"/>
    </xf>
    <xf numFmtId="0" fontId="26" fillId="0" borderId="64" xfId="3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9" xfId="0" applyFont="1" applyFill="1" applyBorder="1" applyAlignment="1">
      <alignment horizontal="center" vertical="center"/>
    </xf>
    <xf numFmtId="0" fontId="13" fillId="2" borderId="64" xfId="0" applyFont="1" applyFill="1" applyBorder="1" applyAlignment="1">
      <alignment horizontal="center" vertical="center"/>
    </xf>
    <xf numFmtId="0" fontId="9" fillId="0" borderId="15" xfId="3" applyFont="1" applyBorder="1" applyAlignment="1">
      <alignment vertical="center"/>
    </xf>
    <xf numFmtId="0" fontId="9" fillId="0" borderId="68" xfId="3" applyFont="1" applyBorder="1" applyAlignment="1">
      <alignment vertical="center"/>
    </xf>
    <xf numFmtId="0" fontId="23" fillId="0" borderId="27" xfId="3" applyFont="1" applyBorder="1" applyAlignment="1">
      <alignment horizontal="center" vertical="center"/>
    </xf>
    <xf numFmtId="0" fontId="23" fillId="0" borderId="67" xfId="3" applyFont="1" applyBorder="1" applyAlignment="1">
      <alignment horizontal="center" vertical="center"/>
    </xf>
    <xf numFmtId="0" fontId="24" fillId="0" borderId="3" xfId="3" applyFont="1" applyBorder="1" applyAlignment="1">
      <alignment horizontal="center" vertical="center"/>
    </xf>
    <xf numFmtId="0" fontId="24" fillId="0" borderId="28" xfId="3" applyFont="1" applyBorder="1" applyAlignment="1">
      <alignment horizontal="center" vertical="center"/>
    </xf>
    <xf numFmtId="0" fontId="24" fillId="0" borderId="1" xfId="3" applyFont="1" applyBorder="1" applyAlignment="1">
      <alignment horizontal="center" vertical="center"/>
    </xf>
    <xf numFmtId="0" fontId="24" fillId="0" borderId="29" xfId="3" applyFont="1" applyBorder="1" applyAlignment="1">
      <alignment horizontal="center" vertical="center"/>
    </xf>
    <xf numFmtId="0" fontId="24" fillId="0" borderId="7" xfId="3" applyFont="1" applyBorder="1" applyAlignment="1">
      <alignment horizontal="center" vertical="center"/>
    </xf>
    <xf numFmtId="0" fontId="24" fillId="0" borderId="8" xfId="3" applyFont="1" applyBorder="1" applyAlignment="1">
      <alignment horizontal="center" vertical="center"/>
    </xf>
    <xf numFmtId="0" fontId="23" fillId="0" borderId="33" xfId="3" applyFont="1" applyBorder="1" applyAlignment="1">
      <alignment horizontal="center" vertical="center"/>
    </xf>
    <xf numFmtId="0" fontId="23" fillId="0" borderId="34" xfId="3" applyFont="1" applyBorder="1" applyAlignment="1">
      <alignment horizontal="center" vertical="center"/>
    </xf>
    <xf numFmtId="0" fontId="26" fillId="0" borderId="80" xfId="3" applyFont="1" applyBorder="1" applyAlignment="1">
      <alignment horizontal="center" vertical="center"/>
    </xf>
    <xf numFmtId="0" fontId="26" fillId="0" borderId="75" xfId="3" applyFont="1" applyBorder="1" applyAlignment="1">
      <alignment horizontal="center" vertical="center" wrapText="1"/>
    </xf>
    <xf numFmtId="0" fontId="26" fillId="0" borderId="76" xfId="3" applyFont="1" applyBorder="1" applyAlignment="1">
      <alignment horizontal="center" vertical="center" wrapText="1"/>
    </xf>
    <xf numFmtId="166" fontId="29" fillId="0" borderId="71" xfId="0" applyNumberFormat="1" applyFont="1" applyBorder="1" applyAlignment="1">
      <alignment horizontal="center" vertical="center" shrinkToFit="1"/>
    </xf>
    <xf numFmtId="166" fontId="29" fillId="0" borderId="39" xfId="0" applyNumberFormat="1" applyFont="1" applyBorder="1" applyAlignment="1">
      <alignment horizontal="center" vertical="center" shrinkToFit="1"/>
    </xf>
    <xf numFmtId="166" fontId="29" fillId="0" borderId="67" xfId="0" applyNumberFormat="1" applyFont="1" applyBorder="1" applyAlignment="1">
      <alignment horizontal="center" vertical="center" shrinkToFit="1"/>
    </xf>
    <xf numFmtId="0" fontId="23" fillId="0" borderId="36" xfId="3" applyFont="1" applyBorder="1" applyAlignment="1">
      <alignment horizontal="left" vertical="center" wrapText="1"/>
    </xf>
    <xf numFmtId="0" fontId="23" fillId="0" borderId="26" xfId="3" applyFont="1" applyBorder="1" applyAlignment="1">
      <alignment horizontal="left" vertical="center" wrapText="1"/>
    </xf>
    <xf numFmtId="0" fontId="9" fillId="0" borderId="6" xfId="3" applyFont="1" applyBorder="1" applyAlignment="1">
      <alignment vertical="center"/>
    </xf>
    <xf numFmtId="0" fontId="9" fillId="0" borderId="69" xfId="3" applyFont="1" applyBorder="1" applyAlignment="1">
      <alignment vertical="center"/>
    </xf>
    <xf numFmtId="0" fontId="26" fillId="0" borderId="69" xfId="3" applyFont="1" applyBorder="1" applyAlignment="1">
      <alignment vertical="center"/>
    </xf>
    <xf numFmtId="0" fontId="8" fillId="0" borderId="22" xfId="3" applyFont="1" applyBorder="1" applyAlignment="1">
      <alignment horizontal="center" vertical="center" wrapText="1"/>
    </xf>
    <xf numFmtId="0" fontId="26" fillId="0" borderId="79" xfId="3" applyFont="1" applyBorder="1" applyAlignment="1">
      <alignment horizontal="center" vertical="center"/>
    </xf>
    <xf numFmtId="0" fontId="26" fillId="0" borderId="17" xfId="3" applyFont="1" applyBorder="1" applyAlignment="1">
      <alignment horizontal="center" vertical="center"/>
    </xf>
    <xf numFmtId="0" fontId="26" fillId="0" borderId="58" xfId="3" applyFont="1" applyBorder="1" applyAlignment="1">
      <alignment horizontal="center" vertical="center"/>
    </xf>
    <xf numFmtId="0" fontId="26" fillId="0" borderId="53" xfId="3" applyFont="1" applyBorder="1" applyAlignment="1">
      <alignment horizontal="center" vertical="center"/>
    </xf>
    <xf numFmtId="0" fontId="23" fillId="0" borderId="27" xfId="3" applyFont="1" applyBorder="1" applyAlignment="1">
      <alignment vertical="center" wrapText="1"/>
    </xf>
    <xf numFmtId="0" fontId="23" fillId="0" borderId="67" xfId="3" applyFont="1" applyBorder="1" applyAlignment="1">
      <alignment vertical="center" wrapText="1"/>
    </xf>
    <xf numFmtId="0" fontId="26" fillId="0" borderId="15" xfId="3" applyFont="1" applyBorder="1" applyAlignment="1">
      <alignment vertical="center"/>
    </xf>
    <xf numFmtId="0" fontId="26" fillId="0" borderId="68" xfId="3" applyFont="1" applyBorder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1" xfId="3" applyFont="1" applyBorder="1" applyAlignment="1">
      <alignment vertical="top" wrapText="1"/>
    </xf>
    <xf numFmtId="0" fontId="9" fillId="0" borderId="29" xfId="3" applyFont="1" applyBorder="1" applyAlignment="1">
      <alignment vertical="top" wrapText="1"/>
    </xf>
    <xf numFmtId="0" fontId="9" fillId="0" borderId="7" xfId="3" applyFont="1" applyBorder="1" applyAlignment="1">
      <alignment vertical="top" wrapText="1"/>
    </xf>
    <xf numFmtId="0" fontId="9" fillId="0" borderId="8" xfId="3" applyFont="1" applyBorder="1" applyAlignment="1">
      <alignment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0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22" xfId="3" applyFont="1" applyBorder="1" applyAlignment="1">
      <alignment horizontal="left" vertical="top" wrapText="1"/>
    </xf>
    <xf numFmtId="0" fontId="9" fillId="0" borderId="23" xfId="3" applyFont="1" applyBorder="1" applyAlignment="1">
      <alignment horizontal="left" vertical="top" wrapText="1"/>
    </xf>
    <xf numFmtId="0" fontId="9" fillId="0" borderId="36" xfId="3" applyFont="1" applyBorder="1" applyAlignment="1">
      <alignment horizontal="left" vertical="top" wrapText="1"/>
    </xf>
    <xf numFmtId="0" fontId="9" fillId="0" borderId="26" xfId="3" applyFont="1" applyBorder="1" applyAlignment="1">
      <alignment horizontal="left" vertical="top" wrapText="1"/>
    </xf>
    <xf numFmtId="0" fontId="9" fillId="0" borderId="37" xfId="3" applyFont="1" applyBorder="1" applyAlignment="1">
      <alignment horizontal="left" vertical="top" wrapText="1"/>
    </xf>
    <xf numFmtId="0" fontId="34" fillId="0" borderId="62" xfId="3" applyFont="1" applyBorder="1" applyAlignment="1">
      <alignment horizontal="center" vertical="center"/>
    </xf>
  </cellXfs>
  <cellStyles count="6">
    <cellStyle name="Normal" xfId="0" builtinId="0"/>
    <cellStyle name="常规_副本◇押出指示書06-04-01" xfId="1" xr:uid="{00000000-0005-0000-0000-000001000000}"/>
    <cellStyle name="常规_量试判定表" xfId="2" xr:uid="{00000000-0005-0000-0000-000002000000}"/>
    <cellStyle name="常规_電子CXS10S-01分析表" xfId="3" xr:uid="{00000000-0005-0000-0000-000003000000}"/>
    <cellStyle name="未定義" xfId="4" xr:uid="{00000000-0005-0000-0000-000004000000}"/>
    <cellStyle name="標準_975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1238251</xdr:colOff>
      <xdr:row>0</xdr:row>
      <xdr:rowOff>95249</xdr:rowOff>
    </xdr:from>
    <xdr:ext cx="1928811" cy="723420"/>
    <xdr:pic>
      <xdr:nvPicPr>
        <xdr:cNvPr id="3" name="Picture 2">
          <a:extLst>
            <a:ext uri="{FF2B5EF4-FFF2-40B4-BE49-F238E27FC236}">
              <a16:creationId xmlns:a16="http://schemas.microsoft.com/office/drawing/2014/main" id="{26A3BADA-6AD0-4A4A-9A33-3A65BD68A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1" y="95249"/>
          <a:ext cx="1928811" cy="7234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9D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AI162"/>
  <sheetViews>
    <sheetView tabSelected="1" view="pageBreakPreview" zoomScale="55" zoomScaleNormal="40" zoomScaleSheetLayoutView="55" workbookViewId="0">
      <selection activeCell="C31" sqref="C31"/>
    </sheetView>
  </sheetViews>
  <sheetFormatPr defaultColWidth="2.375" defaultRowHeight="20.25"/>
  <cols>
    <col min="1" max="1" width="9.625" style="24" customWidth="1"/>
    <col min="2" max="2" width="24.375" style="24" customWidth="1"/>
    <col min="3" max="3" width="23.375" style="24" customWidth="1"/>
    <col min="4" max="4" width="27.125" style="24" customWidth="1"/>
    <col min="5" max="5" width="20.25" style="24" customWidth="1"/>
    <col min="6" max="6" width="4.75" style="24" customWidth="1"/>
    <col min="7" max="7" width="11.5" style="24" customWidth="1"/>
    <col min="8" max="8" width="13.625" style="24" bestFit="1" customWidth="1"/>
    <col min="9" max="9" width="15.75" style="24" bestFit="1" customWidth="1"/>
    <col min="10" max="10" width="15.375" style="24" bestFit="1" customWidth="1"/>
    <col min="11" max="11" width="16.125" style="24" customWidth="1"/>
    <col min="12" max="12" width="14.5" style="24" bestFit="1" customWidth="1"/>
    <col min="13" max="13" width="13.125" style="24" bestFit="1" customWidth="1"/>
    <col min="14" max="14" width="16.375" style="24" bestFit="1" customWidth="1"/>
    <col min="15" max="15" width="14.625" style="24" bestFit="1" customWidth="1"/>
    <col min="16" max="16" width="14" style="24" bestFit="1" customWidth="1"/>
    <col min="17" max="18" width="10.375" style="24" customWidth="1"/>
    <col min="19" max="21" width="9.75" style="24" customWidth="1"/>
    <col min="22" max="71" width="8.75" style="24" customWidth="1"/>
    <col min="72" max="72" width="2.375" style="24" customWidth="1"/>
    <col min="73" max="16384" width="2.375" style="24"/>
  </cols>
  <sheetData>
    <row r="1" spans="2:31" ht="66.75" customHeight="1" thickBot="1">
      <c r="B1" s="266" t="s">
        <v>147</v>
      </c>
      <c r="C1" s="267"/>
      <c r="D1" s="267"/>
      <c r="E1" s="267"/>
      <c r="F1" s="268"/>
      <c r="G1" s="268"/>
      <c r="H1" s="268"/>
      <c r="I1" s="268"/>
      <c r="J1" s="268"/>
      <c r="K1" s="268"/>
      <c r="L1" s="268"/>
      <c r="M1" s="268"/>
      <c r="N1" s="268"/>
      <c r="O1" s="267"/>
      <c r="P1" s="267"/>
      <c r="Q1" s="267"/>
      <c r="R1" s="267"/>
      <c r="S1" s="267"/>
      <c r="T1" s="267"/>
      <c r="U1" s="269"/>
    </row>
    <row r="2" spans="2:31" ht="28.5" customHeight="1" thickBot="1">
      <c r="B2" s="252" t="s">
        <v>153</v>
      </c>
      <c r="C2" s="147">
        <f>input!D18</f>
        <v>0</v>
      </c>
      <c r="D2" s="148" t="s">
        <v>92</v>
      </c>
      <c r="E2" s="149">
        <f>input!D8</f>
        <v>0</v>
      </c>
      <c r="F2" s="270"/>
      <c r="G2" s="271"/>
      <c r="H2" s="240"/>
      <c r="I2" s="139"/>
      <c r="J2" s="240"/>
      <c r="K2" s="140"/>
      <c r="L2" s="271"/>
      <c r="M2" s="289"/>
      <c r="N2" s="141"/>
      <c r="O2" s="346" t="s">
        <v>88</v>
      </c>
      <c r="P2" s="347"/>
      <c r="Q2" s="346" t="s">
        <v>125</v>
      </c>
      <c r="R2" s="350"/>
      <c r="S2" s="350"/>
      <c r="T2" s="350"/>
      <c r="U2" s="347"/>
    </row>
    <row r="3" spans="2:31" ht="28.5" customHeight="1" thickBot="1">
      <c r="B3" s="236" t="s">
        <v>91</v>
      </c>
      <c r="C3" s="241">
        <f>input!D17</f>
        <v>0</v>
      </c>
      <c r="D3" s="241" t="s">
        <v>0</v>
      </c>
      <c r="E3" s="150">
        <f>input!D9</f>
        <v>0</v>
      </c>
      <c r="F3" s="270"/>
      <c r="G3" s="271"/>
      <c r="H3" s="240"/>
      <c r="I3" s="140"/>
      <c r="J3" s="240"/>
      <c r="K3" s="44"/>
      <c r="L3" s="271"/>
      <c r="M3" s="289"/>
      <c r="N3" s="141"/>
      <c r="O3" s="348" t="s">
        <v>131</v>
      </c>
      <c r="P3" s="349"/>
      <c r="Q3" s="348"/>
      <c r="R3" s="351"/>
      <c r="S3" s="351"/>
      <c r="T3" s="351"/>
      <c r="U3" s="349"/>
    </row>
    <row r="4" spans="2:31" ht="28.5" customHeight="1" thickBot="1">
      <c r="B4" s="25"/>
      <c r="C4" s="44"/>
      <c r="D4" s="44"/>
      <c r="E4" s="44"/>
      <c r="F4" s="210"/>
      <c r="G4" s="304" t="s">
        <v>141</v>
      </c>
      <c r="H4" s="305"/>
      <c r="I4" s="305"/>
      <c r="J4" s="306"/>
      <c r="K4" s="304" t="s">
        <v>142</v>
      </c>
      <c r="L4" s="305"/>
      <c r="M4" s="306"/>
      <c r="N4" s="143"/>
      <c r="O4" s="200" t="s">
        <v>83</v>
      </c>
      <c r="P4" s="201" t="s">
        <v>84</v>
      </c>
      <c r="Q4" s="346" t="s">
        <v>126</v>
      </c>
      <c r="R4" s="350"/>
      <c r="S4" s="350"/>
      <c r="T4" s="350"/>
      <c r="U4" s="347"/>
    </row>
    <row r="5" spans="2:31" ht="28.5" customHeight="1">
      <c r="B5" s="290" t="s">
        <v>1</v>
      </c>
      <c r="C5" s="292">
        <f>input!D6</f>
        <v>0</v>
      </c>
      <c r="D5" s="293"/>
      <c r="E5" s="294"/>
      <c r="F5" s="135"/>
      <c r="G5" s="145" t="s">
        <v>2</v>
      </c>
      <c r="H5" s="185" t="str">
        <f>IF(input!D12="6N01","●","")</f>
        <v/>
      </c>
      <c r="I5" s="186" t="s">
        <v>93</v>
      </c>
      <c r="J5" s="192" t="s">
        <v>139</v>
      </c>
      <c r="K5" s="224" t="s">
        <v>132</v>
      </c>
      <c r="L5" s="193" t="s">
        <v>102</v>
      </c>
      <c r="M5" s="318" t="s">
        <v>133</v>
      </c>
      <c r="N5" s="135"/>
      <c r="O5" s="314"/>
      <c r="P5" s="316"/>
      <c r="Q5" s="322"/>
      <c r="R5" s="323"/>
      <c r="S5" s="323"/>
      <c r="T5" s="323"/>
      <c r="U5" s="324"/>
    </row>
    <row r="6" spans="2:31" ht="28.5" customHeight="1" thickBot="1">
      <c r="B6" s="291"/>
      <c r="C6" s="295"/>
      <c r="D6" s="296"/>
      <c r="E6" s="297"/>
      <c r="F6" s="135"/>
      <c r="G6" s="187">
        <v>6061</v>
      </c>
      <c r="H6" s="188" t="str">
        <f>IF(input!D12="6061","●","")</f>
        <v/>
      </c>
      <c r="I6" s="189"/>
      <c r="J6" s="194">
        <f>input!D21</f>
        <v>0</v>
      </c>
      <c r="K6" s="195">
        <f>input!D13</f>
        <v>0</v>
      </c>
      <c r="L6" s="412">
        <f>ROUND(input!D14,2)</f>
        <v>0</v>
      </c>
      <c r="M6" s="319"/>
      <c r="N6" s="137"/>
      <c r="O6" s="315"/>
      <c r="P6" s="317"/>
      <c r="Q6" s="325"/>
      <c r="R6" s="326"/>
      <c r="S6" s="326"/>
      <c r="T6" s="326"/>
      <c r="U6" s="327"/>
    </row>
    <row r="7" spans="2:31" ht="27.75" customHeight="1" thickBot="1">
      <c r="B7" s="287" t="s">
        <v>3</v>
      </c>
      <c r="C7" s="298">
        <f>input!D7</f>
        <v>0</v>
      </c>
      <c r="D7" s="299"/>
      <c r="E7" s="300"/>
      <c r="F7" s="135"/>
      <c r="G7" s="187">
        <v>6063</v>
      </c>
      <c r="H7" s="188" t="str">
        <f>IF(input!D12="6063","●","")</f>
        <v/>
      </c>
      <c r="I7" s="190" t="s">
        <v>4</v>
      </c>
      <c r="J7" s="196" t="s">
        <v>140</v>
      </c>
      <c r="K7" s="224" t="s">
        <v>103</v>
      </c>
      <c r="L7" s="197" t="s">
        <v>104</v>
      </c>
      <c r="M7" s="320">
        <f>input!D11</f>
        <v>0</v>
      </c>
      <c r="N7" s="138"/>
      <c r="O7" s="337" t="s">
        <v>149</v>
      </c>
      <c r="P7" s="338"/>
      <c r="Q7" s="312" t="s">
        <v>130</v>
      </c>
      <c r="R7" s="313"/>
      <c r="S7" s="309" t="s">
        <v>143</v>
      </c>
      <c r="T7" s="310"/>
      <c r="U7" s="311"/>
    </row>
    <row r="8" spans="2:31" ht="28.5" customHeight="1" thickBot="1">
      <c r="B8" s="288"/>
      <c r="C8" s="301"/>
      <c r="D8" s="302"/>
      <c r="E8" s="303"/>
      <c r="F8" s="135"/>
      <c r="G8" s="146" t="s">
        <v>5</v>
      </c>
      <c r="H8" s="191"/>
      <c r="I8" s="189"/>
      <c r="J8" s="198">
        <f>input!D31</f>
        <v>0</v>
      </c>
      <c r="K8" s="199">
        <f>input!D10*1</f>
        <v>0</v>
      </c>
      <c r="L8" s="189">
        <f>input!D15</f>
        <v>0</v>
      </c>
      <c r="M8" s="321"/>
      <c r="N8" s="138"/>
      <c r="O8" s="339"/>
      <c r="P8" s="340"/>
      <c r="Q8" s="330" t="s">
        <v>129</v>
      </c>
      <c r="R8" s="363" t="s">
        <v>150</v>
      </c>
      <c r="S8" s="272"/>
      <c r="T8" s="274"/>
      <c r="U8" s="276"/>
    </row>
    <row r="9" spans="2:31" ht="6" customHeight="1">
      <c r="B9" s="25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33"/>
      <c r="O9" s="339"/>
      <c r="P9" s="340"/>
      <c r="Q9" s="331"/>
      <c r="R9" s="364"/>
      <c r="S9" s="277"/>
      <c r="T9" s="275"/>
      <c r="U9" s="273"/>
    </row>
    <row r="10" spans="2:31" ht="17.25" customHeight="1" thickBot="1">
      <c r="B10" s="34"/>
      <c r="C10" s="44"/>
      <c r="D10" s="44"/>
      <c r="E10" s="44"/>
      <c r="F10" s="44"/>
      <c r="G10" s="211"/>
      <c r="H10" s="211"/>
      <c r="I10" s="211"/>
      <c r="J10" s="211"/>
      <c r="K10" s="211"/>
      <c r="L10" s="211"/>
      <c r="M10" s="44"/>
      <c r="N10" s="33"/>
      <c r="O10" s="341"/>
      <c r="P10" s="342"/>
      <c r="Q10" s="332"/>
      <c r="R10" s="365"/>
      <c r="S10" s="278"/>
      <c r="T10" s="279"/>
      <c r="U10" s="280"/>
    </row>
    <row r="11" spans="2:31" ht="25.5" customHeight="1" thickBot="1">
      <c r="B11" s="290" t="s">
        <v>23</v>
      </c>
      <c r="C11" s="370" t="str">
        <f>IF(C13=0,"","DR"&amp;MID(C13,2,4))</f>
        <v/>
      </c>
      <c r="D11" s="370"/>
      <c r="E11" s="371"/>
      <c r="F11" s="44"/>
      <c r="G11" s="60" t="s">
        <v>128</v>
      </c>
      <c r="H11" s="35"/>
      <c r="I11" s="35"/>
      <c r="J11" s="36"/>
      <c r="K11" s="36"/>
      <c r="L11" s="36"/>
      <c r="M11" s="37"/>
      <c r="N11" s="33"/>
      <c r="O11" s="333"/>
      <c r="P11" s="334"/>
      <c r="Q11" s="357"/>
      <c r="R11" s="360"/>
      <c r="S11" s="354" t="s">
        <v>85</v>
      </c>
      <c r="T11" s="355"/>
      <c r="U11" s="356"/>
    </row>
    <row r="12" spans="2:31" ht="26.25" customHeight="1">
      <c r="B12" s="291"/>
      <c r="C12" s="372"/>
      <c r="D12" s="372"/>
      <c r="E12" s="373"/>
      <c r="F12" s="25"/>
      <c r="G12" s="136" t="s">
        <v>135</v>
      </c>
      <c r="H12" s="38"/>
      <c r="I12" s="38"/>
      <c r="J12" s="39"/>
      <c r="K12" s="39"/>
      <c r="L12" s="39"/>
      <c r="M12" s="40"/>
      <c r="N12" s="33"/>
      <c r="O12" s="335"/>
      <c r="P12" s="336"/>
      <c r="Q12" s="358"/>
      <c r="R12" s="361"/>
      <c r="S12" s="281"/>
      <c r="T12" s="282"/>
      <c r="U12" s="283"/>
    </row>
    <row r="13" spans="2:31" ht="26.25" customHeight="1" thickBot="1">
      <c r="B13" s="287" t="s">
        <v>22</v>
      </c>
      <c r="C13" s="372">
        <f>input!D32</f>
        <v>0</v>
      </c>
      <c r="D13" s="372"/>
      <c r="E13" s="373"/>
      <c r="F13" s="25"/>
      <c r="G13" s="44"/>
      <c r="H13" s="44"/>
      <c r="I13" s="44"/>
      <c r="J13" s="44"/>
      <c r="K13" s="44"/>
      <c r="L13" s="44"/>
      <c r="M13" s="44"/>
      <c r="N13" s="33"/>
      <c r="O13" s="325"/>
      <c r="P13" s="327"/>
      <c r="Q13" s="359"/>
      <c r="R13" s="362"/>
      <c r="S13" s="284"/>
      <c r="T13" s="285"/>
      <c r="U13" s="286"/>
    </row>
    <row r="14" spans="2:31" ht="27" customHeight="1" thickBot="1">
      <c r="B14" s="284"/>
      <c r="C14" s="374"/>
      <c r="D14" s="374"/>
      <c r="E14" s="375"/>
      <c r="F14" s="44"/>
      <c r="G14" s="134" t="s">
        <v>6</v>
      </c>
      <c r="H14" s="44"/>
      <c r="I14" s="44"/>
      <c r="J14" s="44"/>
      <c r="K14" s="44"/>
      <c r="L14" s="44"/>
      <c r="M14" s="44"/>
      <c r="N14" s="33"/>
      <c r="O14" s="272" t="s">
        <v>82</v>
      </c>
      <c r="P14" s="273"/>
      <c r="Q14" s="272" t="s">
        <v>151</v>
      </c>
      <c r="R14" s="274"/>
      <c r="S14" s="275"/>
      <c r="T14" s="275"/>
      <c r="U14" s="273"/>
    </row>
    <row r="15" spans="2:31" ht="52.5" customHeight="1" thickBot="1">
      <c r="B15" s="212" t="s">
        <v>99</v>
      </c>
      <c r="C15" s="213"/>
      <c r="D15" s="213"/>
      <c r="E15" s="213"/>
      <c r="F15" s="240"/>
      <c r="G15" s="202" t="s">
        <v>8</v>
      </c>
      <c r="H15" s="203" t="s">
        <v>118</v>
      </c>
      <c r="I15" s="203" t="s">
        <v>119</v>
      </c>
      <c r="J15" s="203" t="s">
        <v>120</v>
      </c>
      <c r="K15" s="204" t="s">
        <v>121</v>
      </c>
      <c r="L15" s="203" t="s">
        <v>145</v>
      </c>
      <c r="M15" s="203" t="s">
        <v>9</v>
      </c>
      <c r="N15" s="204" t="s">
        <v>144</v>
      </c>
      <c r="O15" s="225" t="s">
        <v>122</v>
      </c>
      <c r="P15" s="203" t="s">
        <v>123</v>
      </c>
      <c r="Q15" s="205">
        <v>302</v>
      </c>
      <c r="R15" s="205">
        <v>304</v>
      </c>
      <c r="S15" s="205">
        <v>314</v>
      </c>
      <c r="T15" s="205">
        <v>316</v>
      </c>
      <c r="U15" s="206">
        <v>318</v>
      </c>
    </row>
    <row r="16" spans="2:31" ht="35.1" customHeight="1" thickBot="1">
      <c r="B16" s="376" t="s">
        <v>127</v>
      </c>
      <c r="C16" s="377"/>
      <c r="D16" s="378"/>
      <c r="E16" s="356"/>
      <c r="F16" s="44"/>
      <c r="G16" s="132">
        <v>1</v>
      </c>
      <c r="H16" s="27"/>
      <c r="I16" s="27"/>
      <c r="J16" s="27"/>
      <c r="K16" s="45"/>
      <c r="L16" s="45"/>
      <c r="M16" s="27"/>
      <c r="N16" s="28"/>
      <c r="O16" s="132" t="s">
        <v>124</v>
      </c>
      <c r="P16" s="27"/>
      <c r="Q16" s="45"/>
      <c r="R16" s="45"/>
      <c r="S16" s="27"/>
      <c r="T16" s="47"/>
      <c r="U16" s="48"/>
      <c r="W16" s="49"/>
      <c r="X16" s="49"/>
      <c r="Y16" s="49"/>
      <c r="Z16" s="49"/>
      <c r="AA16" s="44"/>
      <c r="AB16" s="44"/>
      <c r="AC16" s="44"/>
      <c r="AD16" s="44"/>
      <c r="AE16" s="44"/>
    </row>
    <row r="17" spans="2:31" ht="35.1" customHeight="1">
      <c r="B17" s="151" t="s">
        <v>101</v>
      </c>
      <c r="C17" s="152" t="s">
        <v>86</v>
      </c>
      <c r="D17" s="368" t="s">
        <v>100</v>
      </c>
      <c r="E17" s="369"/>
      <c r="F17" s="44"/>
      <c r="G17" s="132">
        <v>2</v>
      </c>
      <c r="H17" s="27"/>
      <c r="I17" s="27"/>
      <c r="J17" s="27"/>
      <c r="K17" s="45"/>
      <c r="L17" s="45"/>
      <c r="M17" s="27"/>
      <c r="N17" s="28"/>
      <c r="O17" s="132" t="s">
        <v>124</v>
      </c>
      <c r="P17" s="27"/>
      <c r="Q17" s="45"/>
      <c r="R17" s="45"/>
      <c r="S17" s="27"/>
      <c r="T17" s="47"/>
      <c r="U17" s="48"/>
      <c r="W17" s="49"/>
      <c r="X17" s="49"/>
      <c r="Y17" s="49"/>
      <c r="Z17" s="49"/>
      <c r="AA17" s="44"/>
      <c r="AB17" s="44"/>
      <c r="AC17" s="44"/>
      <c r="AD17" s="44"/>
      <c r="AE17" s="44"/>
    </row>
    <row r="18" spans="2:31" ht="35.1" customHeight="1">
      <c r="B18" s="127"/>
      <c r="C18" s="45"/>
      <c r="D18" s="366"/>
      <c r="E18" s="367"/>
      <c r="F18" s="44"/>
      <c r="G18" s="132">
        <v>3</v>
      </c>
      <c r="H18" s="27"/>
      <c r="I18" s="27"/>
      <c r="J18" s="27"/>
      <c r="K18" s="45"/>
      <c r="L18" s="45"/>
      <c r="M18" s="27"/>
      <c r="N18" s="28"/>
      <c r="O18" s="132" t="s">
        <v>124</v>
      </c>
      <c r="P18" s="27"/>
      <c r="Q18" s="45"/>
      <c r="R18" s="45"/>
      <c r="S18" s="27"/>
      <c r="T18" s="47"/>
      <c r="U18" s="48"/>
      <c r="W18" s="49"/>
      <c r="X18" s="49"/>
      <c r="Y18" s="49"/>
      <c r="Z18" s="49"/>
      <c r="AA18" s="44"/>
      <c r="AB18" s="44"/>
      <c r="AC18" s="44"/>
      <c r="AD18" s="44"/>
      <c r="AE18" s="44"/>
    </row>
    <row r="19" spans="2:31" ht="35.1" customHeight="1">
      <c r="B19" s="127"/>
      <c r="C19" s="45"/>
      <c r="D19" s="366"/>
      <c r="E19" s="367"/>
      <c r="F19" s="44"/>
      <c r="G19" s="132">
        <v>4</v>
      </c>
      <c r="H19" s="27"/>
      <c r="I19" s="27"/>
      <c r="J19" s="27" t="s">
        <v>14</v>
      </c>
      <c r="K19" s="45"/>
      <c r="L19" s="45"/>
      <c r="M19" s="27"/>
      <c r="N19" s="28"/>
      <c r="O19" s="132" t="s">
        <v>124</v>
      </c>
      <c r="P19" s="27" t="s">
        <v>14</v>
      </c>
      <c r="Q19" s="45"/>
      <c r="R19" s="45"/>
      <c r="S19" s="27"/>
      <c r="T19" s="47"/>
      <c r="U19" s="48"/>
      <c r="W19" s="49"/>
      <c r="X19" s="352"/>
      <c r="Y19" s="289"/>
      <c r="Z19" s="289"/>
      <c r="AA19" s="289"/>
      <c r="AB19" s="44"/>
      <c r="AC19" s="44"/>
      <c r="AD19" s="44"/>
      <c r="AE19" s="44"/>
    </row>
    <row r="20" spans="2:31" ht="35.1" customHeight="1">
      <c r="B20" s="127"/>
      <c r="C20" s="45"/>
      <c r="D20" s="366"/>
      <c r="E20" s="367"/>
      <c r="F20" s="44"/>
      <c r="G20" s="132">
        <v>5</v>
      </c>
      <c r="H20" s="27"/>
      <c r="I20" s="27"/>
      <c r="J20" s="27"/>
      <c r="K20" s="45"/>
      <c r="L20" s="45"/>
      <c r="M20" s="27"/>
      <c r="N20" s="28"/>
      <c r="O20" s="132" t="s">
        <v>124</v>
      </c>
      <c r="P20" s="27"/>
      <c r="Q20" s="45"/>
      <c r="R20" s="45"/>
      <c r="S20" s="27"/>
      <c r="T20" s="47"/>
      <c r="U20" s="48"/>
      <c r="W20" s="44"/>
      <c r="X20" s="129"/>
      <c r="Y20" s="43"/>
      <c r="Z20" s="353"/>
      <c r="AA20" s="289"/>
      <c r="AB20" s="44"/>
      <c r="AC20" s="44"/>
      <c r="AD20" s="44"/>
      <c r="AE20" s="44"/>
    </row>
    <row r="21" spans="2:31" ht="35.1" customHeight="1">
      <c r="B21" s="127"/>
      <c r="C21" s="45"/>
      <c r="D21" s="366"/>
      <c r="E21" s="367"/>
      <c r="F21" s="44"/>
      <c r="G21" s="132">
        <v>6</v>
      </c>
      <c r="H21" s="27"/>
      <c r="I21" s="27"/>
      <c r="J21" s="27"/>
      <c r="K21" s="45"/>
      <c r="L21" s="45"/>
      <c r="M21" s="27"/>
      <c r="N21" s="28"/>
      <c r="O21" s="132" t="s">
        <v>124</v>
      </c>
      <c r="P21" s="27"/>
      <c r="Q21" s="45"/>
      <c r="R21" s="45"/>
      <c r="S21" s="27"/>
      <c r="T21" s="47"/>
      <c r="U21" s="48"/>
      <c r="V21" s="50"/>
      <c r="W21" s="44"/>
      <c r="X21" s="129"/>
      <c r="Y21" s="130"/>
      <c r="Z21" s="343"/>
      <c r="AA21" s="289"/>
      <c r="AB21" s="44"/>
      <c r="AC21" s="44"/>
      <c r="AD21" s="44"/>
      <c r="AE21" s="44"/>
    </row>
    <row r="22" spans="2:31" ht="35.1" customHeight="1">
      <c r="B22" s="127"/>
      <c r="C22" s="45"/>
      <c r="D22" s="366"/>
      <c r="E22" s="367"/>
      <c r="F22" s="44"/>
      <c r="G22" s="132">
        <v>7</v>
      </c>
      <c r="H22" s="27"/>
      <c r="I22" s="27"/>
      <c r="J22" s="51"/>
      <c r="K22" s="45"/>
      <c r="L22" s="45"/>
      <c r="M22" s="27"/>
      <c r="N22" s="232"/>
      <c r="O22" s="132" t="s">
        <v>124</v>
      </c>
      <c r="P22" s="51"/>
      <c r="Q22" s="45"/>
      <c r="R22" s="45"/>
      <c r="S22" s="27"/>
      <c r="T22" s="47"/>
      <c r="U22" s="48"/>
      <c r="V22" s="50"/>
      <c r="W22" s="44"/>
      <c r="X22" s="43"/>
      <c r="Y22" s="44"/>
      <c r="Z22" s="289"/>
      <c r="AA22" s="289"/>
      <c r="AB22" s="44"/>
      <c r="AC22" s="44"/>
      <c r="AD22" s="44"/>
      <c r="AE22" s="44"/>
    </row>
    <row r="23" spans="2:31" ht="35.1" customHeight="1">
      <c r="B23" s="127"/>
      <c r="C23" s="45"/>
      <c r="D23" s="366"/>
      <c r="E23" s="367"/>
      <c r="F23" s="44"/>
      <c r="G23" s="132">
        <v>8</v>
      </c>
      <c r="H23" s="45"/>
      <c r="I23" s="45"/>
      <c r="J23" s="45"/>
      <c r="K23" s="45"/>
      <c r="L23" s="45"/>
      <c r="M23" s="45"/>
      <c r="N23" s="232"/>
      <c r="O23" s="132" t="s">
        <v>124</v>
      </c>
      <c r="P23" s="45"/>
      <c r="Q23" s="45"/>
      <c r="R23" s="45"/>
      <c r="S23" s="45"/>
      <c r="T23" s="47"/>
      <c r="U23" s="48"/>
      <c r="V23" s="50"/>
      <c r="W23" s="44"/>
      <c r="X23" s="44"/>
      <c r="Y23" s="44"/>
      <c r="Z23" s="44"/>
      <c r="AA23" s="44"/>
      <c r="AB23" s="44"/>
      <c r="AC23" s="44"/>
      <c r="AD23" s="44"/>
      <c r="AE23" s="44"/>
    </row>
    <row r="24" spans="2:31" ht="35.1" customHeight="1" thickBot="1">
      <c r="B24" s="128"/>
      <c r="C24" s="30"/>
      <c r="D24" s="386"/>
      <c r="E24" s="387"/>
      <c r="F24" s="44"/>
      <c r="G24" s="132">
        <v>9</v>
      </c>
      <c r="H24" s="27"/>
      <c r="I24" s="27"/>
      <c r="J24" s="27"/>
      <c r="K24" s="45"/>
      <c r="L24" s="45"/>
      <c r="M24" s="27"/>
      <c r="N24" s="232"/>
      <c r="O24" s="132" t="s">
        <v>124</v>
      </c>
      <c r="P24" s="27"/>
      <c r="Q24" s="45"/>
      <c r="R24" s="45"/>
      <c r="S24" s="27"/>
      <c r="T24" s="47"/>
      <c r="U24" s="48"/>
      <c r="V24" s="50"/>
      <c r="W24" s="131"/>
      <c r="X24" s="44"/>
      <c r="Y24" s="44"/>
      <c r="Z24" s="44"/>
      <c r="AA24" s="44"/>
      <c r="AB24" s="44"/>
      <c r="AC24" s="44"/>
      <c r="AD24" s="44"/>
      <c r="AE24" s="44"/>
    </row>
    <row r="25" spans="2:31" ht="35.1" customHeight="1" thickBot="1">
      <c r="B25" s="214" t="s">
        <v>105</v>
      </c>
      <c r="C25" s="213"/>
      <c r="D25" s="213"/>
      <c r="E25" s="213"/>
      <c r="F25" s="44"/>
      <c r="G25" s="132">
        <v>10</v>
      </c>
      <c r="H25" s="27"/>
      <c r="I25" s="27"/>
      <c r="J25" s="51"/>
      <c r="K25" s="45"/>
      <c r="L25" s="45"/>
      <c r="M25" s="27"/>
      <c r="N25" s="232"/>
      <c r="O25" s="132" t="s">
        <v>124</v>
      </c>
      <c r="P25" s="51"/>
      <c r="Q25" s="45"/>
      <c r="R25" s="45"/>
      <c r="S25" s="27"/>
      <c r="T25" s="47"/>
      <c r="U25" s="48"/>
      <c r="V25" s="50"/>
      <c r="W25" s="50"/>
    </row>
    <row r="26" spans="2:31" ht="39.75" customHeight="1" thickBot="1">
      <c r="B26" s="354" t="s">
        <v>94</v>
      </c>
      <c r="C26" s="356"/>
      <c r="D26" s="354" t="s">
        <v>7</v>
      </c>
      <c r="E26" s="356"/>
      <c r="F26" s="44"/>
      <c r="G26" s="132">
        <v>11</v>
      </c>
      <c r="H26" s="45"/>
      <c r="I26" s="45"/>
      <c r="J26" s="45"/>
      <c r="K26" s="45"/>
      <c r="L26" s="45"/>
      <c r="M26" s="45"/>
      <c r="N26" s="232"/>
      <c r="O26" s="132" t="s">
        <v>124</v>
      </c>
      <c r="P26" s="45"/>
      <c r="Q26" s="45"/>
      <c r="R26" s="45"/>
      <c r="S26" s="45"/>
      <c r="T26" s="47"/>
      <c r="U26" s="48"/>
      <c r="V26" s="50"/>
      <c r="W26" s="50"/>
    </row>
    <row r="27" spans="2:31" ht="39.75" customHeight="1">
      <c r="B27" s="153" t="s">
        <v>107</v>
      </c>
      <c r="C27" s="154" t="str">
        <f>input!I12</f>
        <v/>
      </c>
      <c r="D27" s="153" t="s">
        <v>107</v>
      </c>
      <c r="E27" s="230" t="s">
        <v>10</v>
      </c>
      <c r="F27" s="44"/>
      <c r="G27" s="132">
        <v>12</v>
      </c>
      <c r="H27" s="45"/>
      <c r="I27" s="45"/>
      <c r="J27" s="45"/>
      <c r="K27" s="45"/>
      <c r="L27" s="45"/>
      <c r="M27" s="45"/>
      <c r="N27" s="232"/>
      <c r="O27" s="132" t="s">
        <v>124</v>
      </c>
      <c r="P27" s="45"/>
      <c r="Q27" s="45"/>
      <c r="R27" s="45"/>
      <c r="S27" s="45"/>
      <c r="T27" s="47"/>
      <c r="U27" s="48"/>
      <c r="V27" s="50"/>
      <c r="W27" s="50"/>
    </row>
    <row r="28" spans="2:31" ht="39.75" customHeight="1">
      <c r="B28" s="155" t="s">
        <v>95</v>
      </c>
      <c r="C28" s="156">
        <f>input!D20</f>
        <v>0</v>
      </c>
      <c r="D28" s="155" t="s">
        <v>11</v>
      </c>
      <c r="E28" s="157"/>
      <c r="F28" s="44"/>
      <c r="G28" s="132">
        <v>13</v>
      </c>
      <c r="H28" s="45"/>
      <c r="I28" s="45"/>
      <c r="J28" s="45"/>
      <c r="K28" s="45"/>
      <c r="L28" s="45"/>
      <c r="M28" s="45"/>
      <c r="N28" s="232"/>
      <c r="O28" s="132" t="s">
        <v>124</v>
      </c>
      <c r="P28" s="45"/>
      <c r="Q28" s="45"/>
      <c r="R28" s="45"/>
      <c r="S28" s="45"/>
      <c r="T28" s="47"/>
      <c r="U28" s="48"/>
      <c r="V28" s="50"/>
      <c r="W28" s="50"/>
    </row>
    <row r="29" spans="2:31" ht="39.75" customHeight="1">
      <c r="B29" s="155" t="s">
        <v>12</v>
      </c>
      <c r="C29" s="158">
        <f>input!D24</f>
        <v>0</v>
      </c>
      <c r="D29" s="155" t="s">
        <v>96</v>
      </c>
      <c r="E29" s="157"/>
      <c r="F29" s="44"/>
      <c r="G29" s="132">
        <v>14</v>
      </c>
      <c r="H29" s="45"/>
      <c r="I29" s="45"/>
      <c r="J29" s="45"/>
      <c r="K29" s="45"/>
      <c r="L29" s="45"/>
      <c r="M29" s="45"/>
      <c r="N29" s="232"/>
      <c r="O29" s="132" t="s">
        <v>124</v>
      </c>
      <c r="P29" s="45"/>
      <c r="Q29" s="45"/>
      <c r="R29" s="45"/>
      <c r="S29" s="45"/>
      <c r="T29" s="47"/>
      <c r="U29" s="48"/>
      <c r="V29" s="50"/>
      <c r="W29" s="50"/>
    </row>
    <row r="30" spans="2:31" ht="39.75" customHeight="1">
      <c r="B30" s="155" t="s">
        <v>97</v>
      </c>
      <c r="C30" s="144">
        <f>input!D23</f>
        <v>0</v>
      </c>
      <c r="D30" s="155" t="s">
        <v>13</v>
      </c>
      <c r="E30" s="157"/>
      <c r="F30" s="44"/>
      <c r="G30" s="132">
        <v>15</v>
      </c>
      <c r="H30" s="45"/>
      <c r="I30" s="45"/>
      <c r="J30" s="45"/>
      <c r="K30" s="45"/>
      <c r="L30" s="45"/>
      <c r="M30" s="45"/>
      <c r="N30" s="232"/>
      <c r="O30" s="132" t="s">
        <v>124</v>
      </c>
      <c r="P30" s="45"/>
      <c r="Q30" s="45"/>
      <c r="R30" s="45"/>
      <c r="S30" s="45"/>
      <c r="T30" s="47"/>
      <c r="U30" s="48"/>
      <c r="V30" s="50"/>
      <c r="W30" s="50"/>
    </row>
    <row r="31" spans="2:31" ht="39.75" customHeight="1">
      <c r="B31" s="155" t="s">
        <v>98</v>
      </c>
      <c r="C31" s="159" t="str">
        <f>input!I13</f>
        <v>°-℃/m</v>
      </c>
      <c r="D31" s="155" t="s">
        <v>98</v>
      </c>
      <c r="E31" s="160"/>
      <c r="F31" s="44"/>
      <c r="G31" s="132">
        <v>16</v>
      </c>
      <c r="H31" s="45"/>
      <c r="I31" s="45"/>
      <c r="J31" s="45"/>
      <c r="K31" s="45"/>
      <c r="L31" s="45"/>
      <c r="M31" s="45"/>
      <c r="N31" s="232"/>
      <c r="O31" s="132" t="s">
        <v>124</v>
      </c>
      <c r="P31" s="45"/>
      <c r="Q31" s="45"/>
      <c r="R31" s="45"/>
      <c r="S31" s="45"/>
      <c r="T31" s="47"/>
      <c r="U31" s="48"/>
      <c r="V31" s="50"/>
      <c r="W31" s="50"/>
    </row>
    <row r="32" spans="2:31" ht="39.75" customHeight="1">
      <c r="B32" s="155" t="s">
        <v>15</v>
      </c>
      <c r="C32" s="161">
        <f>input!D22</f>
        <v>0</v>
      </c>
      <c r="D32" s="155" t="s">
        <v>16</v>
      </c>
      <c r="E32" s="157"/>
      <c r="F32" s="44"/>
      <c r="G32" s="132">
        <v>17</v>
      </c>
      <c r="H32" s="45"/>
      <c r="I32" s="45"/>
      <c r="J32" s="45"/>
      <c r="K32" s="45"/>
      <c r="L32" s="45"/>
      <c r="M32" s="45"/>
      <c r="N32" s="232"/>
      <c r="O32" s="132" t="s">
        <v>124</v>
      </c>
      <c r="P32" s="45"/>
      <c r="Q32" s="45"/>
      <c r="R32" s="45"/>
      <c r="S32" s="45"/>
      <c r="T32" s="47"/>
      <c r="U32" s="48"/>
      <c r="V32" s="50"/>
      <c r="W32" s="50"/>
    </row>
    <row r="33" spans="2:23" ht="39.75" customHeight="1">
      <c r="B33" s="155" t="s">
        <v>17</v>
      </c>
      <c r="C33" s="159">
        <f>input!D27</f>
        <v>0</v>
      </c>
      <c r="D33" s="155" t="s">
        <v>17</v>
      </c>
      <c r="E33" s="157"/>
      <c r="F33" s="44"/>
      <c r="G33" s="132">
        <v>18</v>
      </c>
      <c r="H33" s="45"/>
      <c r="I33" s="45"/>
      <c r="J33" s="45"/>
      <c r="K33" s="45"/>
      <c r="L33" s="45"/>
      <c r="M33" s="45"/>
      <c r="N33" s="232"/>
      <c r="O33" s="132" t="s">
        <v>124</v>
      </c>
      <c r="P33" s="45"/>
      <c r="Q33" s="45"/>
      <c r="R33" s="45"/>
      <c r="S33" s="45"/>
      <c r="T33" s="47"/>
      <c r="U33" s="48"/>
      <c r="V33" s="50"/>
      <c r="W33" s="50"/>
    </row>
    <row r="34" spans="2:23" ht="36" customHeight="1">
      <c r="B34" s="155" t="s">
        <v>106</v>
      </c>
      <c r="C34" s="162">
        <f>input!D29</f>
        <v>0</v>
      </c>
      <c r="D34" s="155" t="s">
        <v>18</v>
      </c>
      <c r="E34" s="157"/>
      <c r="F34" s="44"/>
      <c r="G34" s="132">
        <v>19</v>
      </c>
      <c r="H34" s="45"/>
      <c r="I34" s="45"/>
      <c r="J34" s="45"/>
      <c r="K34" s="45"/>
      <c r="L34" s="45"/>
      <c r="M34" s="45"/>
      <c r="N34" s="232"/>
      <c r="O34" s="132" t="s">
        <v>124</v>
      </c>
      <c r="P34" s="45"/>
      <c r="Q34" s="45"/>
      <c r="R34" s="45"/>
      <c r="S34" s="45"/>
      <c r="T34" s="47"/>
      <c r="U34" s="48"/>
      <c r="V34" s="54"/>
      <c r="W34" s="54"/>
    </row>
    <row r="35" spans="2:23" ht="34.5" customHeight="1">
      <c r="B35" s="155" t="s">
        <v>19</v>
      </c>
      <c r="C35" s="163">
        <f>input!D28</f>
        <v>0</v>
      </c>
      <c r="D35" s="155" t="s">
        <v>19</v>
      </c>
      <c r="E35" s="229" t="s">
        <v>10</v>
      </c>
      <c r="F35" s="44"/>
      <c r="G35" s="132">
        <v>20</v>
      </c>
      <c r="H35" s="45"/>
      <c r="I35" s="45"/>
      <c r="J35" s="45"/>
      <c r="K35" s="45"/>
      <c r="L35" s="45"/>
      <c r="M35" s="45"/>
      <c r="N35" s="232"/>
      <c r="O35" s="132" t="s">
        <v>124</v>
      </c>
      <c r="P35" s="45"/>
      <c r="Q35" s="45"/>
      <c r="R35" s="45"/>
      <c r="S35" s="45"/>
      <c r="T35" s="47"/>
      <c r="U35" s="48"/>
    </row>
    <row r="36" spans="2:23" ht="35.1" customHeight="1">
      <c r="B36" s="155" t="s">
        <v>89</v>
      </c>
      <c r="C36" s="164" t="str">
        <f>IF(input!D30&lt;&gt;"",input!D30,"Air")</f>
        <v>Air</v>
      </c>
      <c r="D36" s="155" t="s">
        <v>20</v>
      </c>
      <c r="E36" s="165" t="s">
        <v>90</v>
      </c>
      <c r="F36" s="44"/>
      <c r="G36" s="132">
        <v>21</v>
      </c>
      <c r="H36" s="45"/>
      <c r="I36" s="45"/>
      <c r="J36" s="45"/>
      <c r="K36" s="45"/>
      <c r="L36" s="45"/>
      <c r="M36" s="45"/>
      <c r="N36" s="232"/>
      <c r="O36" s="132" t="s">
        <v>124</v>
      </c>
      <c r="P36" s="45"/>
      <c r="Q36" s="45"/>
      <c r="R36" s="45"/>
      <c r="S36" s="45"/>
      <c r="T36" s="47"/>
      <c r="U36" s="48"/>
    </row>
    <row r="37" spans="2:23" s="55" customFormat="1" ht="35.1" customHeight="1" thickBot="1">
      <c r="B37" s="166" t="s">
        <v>154</v>
      </c>
      <c r="C37" s="251">
        <f>input!I14</f>
        <v>60</v>
      </c>
      <c r="D37" s="166" t="s">
        <v>21</v>
      </c>
      <c r="E37" s="242">
        <f>input!D33</f>
        <v>0</v>
      </c>
      <c r="F37" s="117"/>
      <c r="G37" s="132">
        <v>22</v>
      </c>
      <c r="H37" s="45"/>
      <c r="I37" s="45"/>
      <c r="J37" s="45"/>
      <c r="K37" s="45"/>
      <c r="L37" s="45"/>
      <c r="M37" s="45"/>
      <c r="N37" s="232"/>
      <c r="O37" s="132" t="s">
        <v>124</v>
      </c>
      <c r="P37" s="45"/>
      <c r="Q37" s="45"/>
      <c r="R37" s="45"/>
      <c r="S37" s="45"/>
      <c r="T37" s="47"/>
      <c r="U37" s="48"/>
    </row>
    <row r="38" spans="2:23" s="55" customFormat="1" ht="35.1" customHeight="1">
      <c r="B38" s="215"/>
      <c r="C38" s="117"/>
      <c r="D38" s="117"/>
      <c r="E38" s="117"/>
      <c r="F38" s="117"/>
      <c r="G38" s="132">
        <v>23</v>
      </c>
      <c r="H38" s="45"/>
      <c r="I38" s="45"/>
      <c r="J38" s="45"/>
      <c r="K38" s="45"/>
      <c r="L38" s="45"/>
      <c r="M38" s="45"/>
      <c r="N38" s="232"/>
      <c r="O38" s="132" t="s">
        <v>124</v>
      </c>
      <c r="P38" s="45"/>
      <c r="Q38" s="45"/>
      <c r="R38" s="45"/>
      <c r="S38" s="45"/>
      <c r="T38" s="47"/>
      <c r="U38" s="48"/>
    </row>
    <row r="39" spans="2:23" s="55" customFormat="1" ht="35.1" customHeight="1" thickBot="1">
      <c r="B39" s="384" t="s">
        <v>25</v>
      </c>
      <c r="C39" s="385"/>
      <c r="D39" s="167"/>
      <c r="E39" s="125"/>
      <c r="F39" s="117"/>
      <c r="G39" s="132">
        <v>24</v>
      </c>
      <c r="H39" s="45"/>
      <c r="I39" s="45"/>
      <c r="J39" s="45"/>
      <c r="K39" s="45"/>
      <c r="L39" s="45"/>
      <c r="M39" s="45"/>
      <c r="N39" s="232"/>
      <c r="O39" s="132" t="s">
        <v>124</v>
      </c>
      <c r="P39" s="45"/>
      <c r="Q39" s="45"/>
      <c r="R39" s="45"/>
      <c r="S39" s="45"/>
      <c r="T39" s="47"/>
      <c r="U39" s="48"/>
    </row>
    <row r="40" spans="2:23" s="55" customFormat="1" ht="35.1" customHeight="1">
      <c r="B40" s="234" t="s">
        <v>28</v>
      </c>
      <c r="C40" s="168" t="s">
        <v>108</v>
      </c>
      <c r="D40" s="169" t="s">
        <v>29</v>
      </c>
      <c r="E40" s="56"/>
      <c r="F40" s="117"/>
      <c r="G40" s="132">
        <v>25</v>
      </c>
      <c r="H40" s="45"/>
      <c r="I40" s="45"/>
      <c r="J40" s="45"/>
      <c r="K40" s="45"/>
      <c r="L40" s="45"/>
      <c r="M40" s="45"/>
      <c r="N40" s="232"/>
      <c r="O40" s="132" t="s">
        <v>124</v>
      </c>
      <c r="P40" s="45"/>
      <c r="Q40" s="45"/>
      <c r="R40" s="45"/>
      <c r="S40" s="45"/>
      <c r="T40" s="47"/>
      <c r="U40" s="48"/>
    </row>
    <row r="41" spans="2:23" s="55" customFormat="1" ht="35.1" customHeight="1">
      <c r="B41" s="235" t="s">
        <v>30</v>
      </c>
      <c r="C41" s="170"/>
      <c r="D41" s="171"/>
      <c r="E41" s="56"/>
      <c r="F41" s="117"/>
      <c r="G41" s="132">
        <v>26</v>
      </c>
      <c r="H41" s="45"/>
      <c r="I41" s="45"/>
      <c r="J41" s="45"/>
      <c r="K41" s="45"/>
      <c r="L41" s="45"/>
      <c r="M41" s="45"/>
      <c r="N41" s="232"/>
      <c r="O41" s="132" t="s">
        <v>124</v>
      </c>
      <c r="P41" s="45"/>
      <c r="Q41" s="45"/>
      <c r="R41" s="45"/>
      <c r="S41" s="45"/>
      <c r="T41" s="47"/>
      <c r="U41" s="48"/>
    </row>
    <row r="42" spans="2:23" s="55" customFormat="1" ht="35.1" customHeight="1" thickBot="1">
      <c r="B42" s="236" t="s">
        <v>31</v>
      </c>
      <c r="C42" s="172"/>
      <c r="D42" s="173"/>
      <c r="E42" s="56"/>
      <c r="F42" s="117"/>
      <c r="G42" s="132">
        <v>27</v>
      </c>
      <c r="H42" s="45"/>
      <c r="I42" s="45"/>
      <c r="J42" s="45"/>
      <c r="K42" s="45"/>
      <c r="L42" s="45"/>
      <c r="M42" s="45"/>
      <c r="N42" s="232"/>
      <c r="O42" s="132" t="s">
        <v>124</v>
      </c>
      <c r="P42" s="45"/>
      <c r="Q42" s="45"/>
      <c r="R42" s="45"/>
      <c r="S42" s="45"/>
      <c r="T42" s="47"/>
      <c r="U42" s="48"/>
    </row>
    <row r="43" spans="2:23" s="55" customFormat="1" ht="35.1" customHeight="1">
      <c r="B43" s="216"/>
      <c r="C43" s="56"/>
      <c r="D43" s="56"/>
      <c r="E43" s="56"/>
      <c r="F43" s="117"/>
      <c r="G43" s="132">
        <v>28</v>
      </c>
      <c r="H43" s="45"/>
      <c r="I43" s="45"/>
      <c r="J43" s="45"/>
      <c r="K43" s="45"/>
      <c r="L43" s="45"/>
      <c r="M43" s="45"/>
      <c r="N43" s="232"/>
      <c r="O43" s="132" t="s">
        <v>124</v>
      </c>
      <c r="P43" s="45"/>
      <c r="Q43" s="45"/>
      <c r="R43" s="45"/>
      <c r="S43" s="45"/>
      <c r="T43" s="47"/>
      <c r="U43" s="48"/>
    </row>
    <row r="44" spans="2:23" s="55" customFormat="1" ht="35.1" customHeight="1" thickBot="1">
      <c r="B44" s="214" t="s">
        <v>112</v>
      </c>
      <c r="C44" s="174"/>
      <c r="D44" s="174"/>
      <c r="E44" s="174"/>
      <c r="F44" s="117"/>
      <c r="G44" s="132">
        <v>29</v>
      </c>
      <c r="H44" s="45"/>
      <c r="I44" s="45"/>
      <c r="J44" s="45"/>
      <c r="K44" s="45"/>
      <c r="L44" s="45"/>
      <c r="M44" s="45"/>
      <c r="N44" s="232"/>
      <c r="O44" s="132" t="s">
        <v>124</v>
      </c>
      <c r="P44" s="45"/>
      <c r="Q44" s="45"/>
      <c r="R44" s="45"/>
      <c r="S44" s="45"/>
      <c r="T44" s="47"/>
      <c r="U44" s="48"/>
    </row>
    <row r="45" spans="2:23" s="55" customFormat="1" ht="35.1" customHeight="1">
      <c r="B45" s="379" t="s">
        <v>24</v>
      </c>
      <c r="C45" s="381" t="s">
        <v>113</v>
      </c>
      <c r="D45" s="382"/>
      <c r="E45" s="383"/>
      <c r="F45" s="117"/>
      <c r="G45" s="132">
        <v>30</v>
      </c>
      <c r="H45" s="45"/>
      <c r="I45" s="45"/>
      <c r="J45" s="45"/>
      <c r="K45" s="45"/>
      <c r="L45" s="45"/>
      <c r="M45" s="45"/>
      <c r="N45" s="232"/>
      <c r="O45" s="132" t="s">
        <v>124</v>
      </c>
      <c r="P45" s="45"/>
      <c r="Q45" s="45"/>
      <c r="R45" s="45"/>
      <c r="S45" s="45"/>
      <c r="T45" s="47"/>
      <c r="U45" s="48"/>
    </row>
    <row r="46" spans="2:23" s="55" customFormat="1" ht="35.1" customHeight="1">
      <c r="B46" s="380"/>
      <c r="C46" s="237" t="s">
        <v>97</v>
      </c>
      <c r="D46" s="164" t="s">
        <v>109</v>
      </c>
      <c r="E46" s="243" t="s">
        <v>27</v>
      </c>
      <c r="F46" s="117"/>
      <c r="G46" s="132">
        <v>31</v>
      </c>
      <c r="H46" s="45"/>
      <c r="I46" s="45"/>
      <c r="J46" s="45"/>
      <c r="K46" s="45"/>
      <c r="L46" s="45"/>
      <c r="M46" s="45"/>
      <c r="N46" s="232"/>
      <c r="O46" s="132" t="s">
        <v>124</v>
      </c>
      <c r="P46" s="45"/>
      <c r="Q46" s="45"/>
      <c r="R46" s="45"/>
      <c r="S46" s="45"/>
      <c r="T46" s="47"/>
      <c r="U46" s="48"/>
    </row>
    <row r="47" spans="2:23" s="55" customFormat="1" ht="35.1" customHeight="1">
      <c r="B47" s="175" t="s">
        <v>110</v>
      </c>
      <c r="C47" s="176"/>
      <c r="D47" s="170"/>
      <c r="E47" s="171"/>
      <c r="F47" s="117"/>
      <c r="G47" s="132">
        <v>32</v>
      </c>
      <c r="H47" s="45"/>
      <c r="I47" s="45"/>
      <c r="J47" s="45"/>
      <c r="K47" s="45"/>
      <c r="L47" s="45"/>
      <c r="M47" s="45"/>
      <c r="N47" s="232"/>
      <c r="O47" s="132" t="s">
        <v>124</v>
      </c>
      <c r="P47" s="45"/>
      <c r="Q47" s="45"/>
      <c r="R47" s="45"/>
      <c r="S47" s="45"/>
      <c r="T47" s="47"/>
      <c r="U47" s="48"/>
    </row>
    <row r="48" spans="2:23" s="55" customFormat="1" ht="35.1" customHeight="1" thickBot="1">
      <c r="B48" s="177" t="s">
        <v>111</v>
      </c>
      <c r="C48" s="233"/>
      <c r="D48" s="172"/>
      <c r="E48" s="173"/>
      <c r="F48" s="117"/>
      <c r="G48" s="132">
        <v>33</v>
      </c>
      <c r="H48" s="45"/>
      <c r="I48" s="45"/>
      <c r="J48" s="45"/>
      <c r="K48" s="45"/>
      <c r="L48" s="45"/>
      <c r="M48" s="45"/>
      <c r="N48" s="232"/>
      <c r="O48" s="132" t="s">
        <v>124</v>
      </c>
      <c r="P48" s="45"/>
      <c r="Q48" s="45"/>
      <c r="R48" s="45"/>
      <c r="S48" s="45"/>
      <c r="T48" s="47"/>
      <c r="U48" s="48"/>
    </row>
    <row r="49" spans="2:25" ht="35.1" customHeight="1">
      <c r="B49" s="379" t="s">
        <v>24</v>
      </c>
      <c r="C49" s="381" t="s">
        <v>114</v>
      </c>
      <c r="D49" s="382"/>
      <c r="E49" s="383"/>
      <c r="F49" s="44"/>
      <c r="G49" s="132">
        <v>34</v>
      </c>
      <c r="H49" s="45"/>
      <c r="I49" s="45"/>
      <c r="J49" s="45"/>
      <c r="K49" s="45"/>
      <c r="L49" s="45"/>
      <c r="M49" s="45"/>
      <c r="N49" s="232"/>
      <c r="O49" s="132" t="s">
        <v>124</v>
      </c>
      <c r="P49" s="45"/>
      <c r="Q49" s="45"/>
      <c r="R49" s="45"/>
      <c r="S49" s="45"/>
      <c r="T49" s="47"/>
      <c r="U49" s="48"/>
    </row>
    <row r="50" spans="2:25" ht="35.1" customHeight="1" thickBot="1">
      <c r="B50" s="380"/>
      <c r="C50" s="237" t="s">
        <v>97</v>
      </c>
      <c r="D50" s="164" t="s">
        <v>109</v>
      </c>
      <c r="E50" s="180" t="s">
        <v>27</v>
      </c>
      <c r="F50" s="44"/>
      <c r="G50" s="132">
        <v>35</v>
      </c>
      <c r="H50" s="45"/>
      <c r="I50" s="45"/>
      <c r="J50" s="45"/>
      <c r="K50" s="45"/>
      <c r="L50" s="45"/>
      <c r="M50" s="45"/>
      <c r="N50" s="232"/>
      <c r="O50" s="132" t="s">
        <v>124</v>
      </c>
      <c r="P50" s="45"/>
      <c r="Q50" s="45"/>
      <c r="R50" s="45"/>
      <c r="S50" s="45"/>
      <c r="T50" s="47"/>
      <c r="U50" s="48"/>
    </row>
    <row r="51" spans="2:25" ht="35.1" customHeight="1" thickBot="1">
      <c r="B51" s="175" t="s">
        <v>110</v>
      </c>
      <c r="C51" s="176"/>
      <c r="D51" s="170"/>
      <c r="E51" s="178"/>
      <c r="F51" s="44"/>
      <c r="G51" s="132">
        <v>36</v>
      </c>
      <c r="H51" s="45"/>
      <c r="I51" s="45"/>
      <c r="J51" s="45"/>
      <c r="K51" s="45"/>
      <c r="L51" s="45"/>
      <c r="M51" s="45"/>
      <c r="N51" s="232"/>
      <c r="O51" s="132" t="s">
        <v>124</v>
      </c>
      <c r="P51" s="45"/>
      <c r="Q51" s="45"/>
      <c r="R51" s="45"/>
      <c r="S51" s="45"/>
      <c r="T51" s="47"/>
      <c r="U51" s="48"/>
      <c r="X51" s="344" t="s">
        <v>26</v>
      </c>
      <c r="Y51" s="345"/>
    </row>
    <row r="52" spans="2:25" ht="35.1" customHeight="1" thickBot="1">
      <c r="B52" s="177" t="s">
        <v>111</v>
      </c>
      <c r="C52" s="233"/>
      <c r="D52" s="172"/>
      <c r="E52" s="179"/>
      <c r="F52" s="44"/>
      <c r="G52" s="132">
        <v>37</v>
      </c>
      <c r="H52" s="45"/>
      <c r="I52" s="45"/>
      <c r="J52" s="45"/>
      <c r="K52" s="45"/>
      <c r="L52" s="45"/>
      <c r="M52" s="45"/>
      <c r="N52" s="232"/>
      <c r="O52" s="132" t="s">
        <v>124</v>
      </c>
      <c r="P52" s="45"/>
      <c r="Q52" s="45"/>
      <c r="R52" s="45"/>
      <c r="S52" s="45"/>
      <c r="T52" s="47"/>
      <c r="U52" s="48"/>
      <c r="X52" s="57" t="s">
        <v>30</v>
      </c>
      <c r="Y52" s="31"/>
    </row>
    <row r="53" spans="2:25" ht="35.1" customHeight="1" thickBot="1">
      <c r="B53" s="217"/>
      <c r="C53" s="213"/>
      <c r="D53" s="213"/>
      <c r="E53" s="213"/>
      <c r="F53" s="44"/>
      <c r="G53" s="132">
        <v>38</v>
      </c>
      <c r="H53" s="45"/>
      <c r="I53" s="45"/>
      <c r="J53" s="45"/>
      <c r="K53" s="45"/>
      <c r="L53" s="45"/>
      <c r="M53" s="45"/>
      <c r="N53" s="232"/>
      <c r="O53" s="132" t="s">
        <v>124</v>
      </c>
      <c r="P53" s="45"/>
      <c r="Q53" s="45"/>
      <c r="R53" s="45"/>
      <c r="S53" s="45"/>
      <c r="T53" s="47"/>
      <c r="U53" s="48"/>
      <c r="X53" s="46" t="s">
        <v>31</v>
      </c>
      <c r="Y53" s="52"/>
    </row>
    <row r="54" spans="2:25" ht="35.1" customHeight="1" thickBot="1">
      <c r="B54" s="346" t="s">
        <v>117</v>
      </c>
      <c r="C54" s="392"/>
      <c r="D54" s="394"/>
      <c r="E54" s="395"/>
      <c r="F54" s="240"/>
      <c r="G54" s="132">
        <v>39</v>
      </c>
      <c r="H54" s="45"/>
      <c r="I54" s="45"/>
      <c r="J54" s="45"/>
      <c r="K54" s="45"/>
      <c r="L54" s="45"/>
      <c r="M54" s="45"/>
      <c r="N54" s="232"/>
      <c r="O54" s="132" t="s">
        <v>124</v>
      </c>
      <c r="P54" s="45"/>
      <c r="Q54" s="45"/>
      <c r="R54" s="45"/>
      <c r="S54" s="45"/>
      <c r="T54" s="47"/>
      <c r="U54" s="48"/>
      <c r="X54" s="29" t="s">
        <v>32</v>
      </c>
      <c r="Y54" s="32"/>
    </row>
    <row r="55" spans="2:25" ht="35.1" customHeight="1" thickBot="1">
      <c r="B55" s="390" t="s">
        <v>116</v>
      </c>
      <c r="C55" s="391"/>
      <c r="D55" s="396"/>
      <c r="E55" s="397"/>
      <c r="F55" s="240"/>
      <c r="G55" s="133">
        <v>40</v>
      </c>
      <c r="H55" s="30"/>
      <c r="I55" s="30"/>
      <c r="J55" s="30"/>
      <c r="K55" s="30"/>
      <c r="L55" s="30"/>
      <c r="M55" s="30"/>
      <c r="N55" s="231"/>
      <c r="O55" s="227" t="s">
        <v>124</v>
      </c>
      <c r="P55" s="59"/>
      <c r="Q55" s="59"/>
      <c r="R55" s="59"/>
      <c r="S55" s="59"/>
      <c r="T55" s="61"/>
      <c r="U55" s="62"/>
    </row>
    <row r="56" spans="2:25" ht="35.1" customHeight="1" thickBot="1">
      <c r="B56" s="348" t="s">
        <v>115</v>
      </c>
      <c r="C56" s="393"/>
      <c r="D56" s="307"/>
      <c r="E56" s="388"/>
      <c r="F56" s="240"/>
      <c r="G56" s="238" t="s">
        <v>87</v>
      </c>
      <c r="H56" s="63"/>
      <c r="I56" s="63"/>
      <c r="J56" s="63"/>
      <c r="K56" s="63"/>
      <c r="L56" s="63"/>
      <c r="M56" s="63"/>
      <c r="N56" s="226"/>
      <c r="O56" s="228"/>
      <c r="P56" s="63" t="str">
        <f t="shared" ref="P56:U56" si="0">IF(SUM(P16:P55)=0,"",SUM(P16:P55))</f>
        <v/>
      </c>
      <c r="Q56" s="63" t="str">
        <f t="shared" si="0"/>
        <v/>
      </c>
      <c r="R56" s="63" t="str">
        <f t="shared" si="0"/>
        <v/>
      </c>
      <c r="S56" s="63" t="str">
        <f t="shared" si="0"/>
        <v/>
      </c>
      <c r="T56" s="63" t="str">
        <f t="shared" si="0"/>
        <v/>
      </c>
      <c r="U56" s="64" t="str">
        <f t="shared" si="0"/>
        <v/>
      </c>
    </row>
    <row r="57" spans="2:25" ht="14.25" customHeight="1" thickBot="1">
      <c r="B57" s="25"/>
      <c r="C57" s="44"/>
      <c r="D57" s="44"/>
      <c r="E57" s="44"/>
      <c r="F57" s="114"/>
      <c r="G57" s="11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218"/>
    </row>
    <row r="58" spans="2:25" ht="24.95" customHeight="1" thickBot="1">
      <c r="B58" s="142" t="s">
        <v>134</v>
      </c>
      <c r="C58" s="398"/>
      <c r="D58" s="398"/>
      <c r="E58" s="399"/>
      <c r="F58" s="389"/>
      <c r="G58" s="263" t="s">
        <v>136</v>
      </c>
      <c r="H58" s="264"/>
      <c r="I58" s="264"/>
      <c r="J58" s="265"/>
      <c r="K58" s="263" t="s">
        <v>146</v>
      </c>
      <c r="L58" s="264"/>
      <c r="M58" s="264"/>
      <c r="N58" s="265"/>
      <c r="O58" s="253" t="s">
        <v>8</v>
      </c>
      <c r="P58" s="256" t="s">
        <v>155</v>
      </c>
      <c r="Q58" s="259" t="s">
        <v>148</v>
      </c>
      <c r="R58" s="260"/>
      <c r="S58" s="404" t="s">
        <v>152</v>
      </c>
      <c r="T58" s="405"/>
      <c r="U58" s="406"/>
    </row>
    <row r="59" spans="2:25" ht="28.5" customHeight="1">
      <c r="B59" s="25"/>
      <c r="C59" s="44"/>
      <c r="D59" s="44"/>
      <c r="E59" s="33"/>
      <c r="F59" s="389"/>
      <c r="G59" s="181" t="s">
        <v>8</v>
      </c>
      <c r="H59" s="257" t="s">
        <v>138</v>
      </c>
      <c r="I59" s="258"/>
      <c r="J59" s="182" t="s">
        <v>137</v>
      </c>
      <c r="K59" s="181" t="s">
        <v>8</v>
      </c>
      <c r="L59" s="257" t="s">
        <v>138</v>
      </c>
      <c r="M59" s="258"/>
      <c r="N59" s="239" t="s">
        <v>137</v>
      </c>
      <c r="O59" s="254">
        <v>1</v>
      </c>
      <c r="P59" s="255"/>
      <c r="Q59" s="261"/>
      <c r="R59" s="262"/>
      <c r="S59" s="407"/>
      <c r="T59" s="343"/>
      <c r="U59" s="408"/>
    </row>
    <row r="60" spans="2:25" ht="28.5" customHeight="1">
      <c r="B60" s="25"/>
      <c r="C60" s="44"/>
      <c r="D60" s="44"/>
      <c r="E60" s="33"/>
      <c r="F60" s="44"/>
      <c r="G60" s="183">
        <v>1</v>
      </c>
      <c r="H60" s="328"/>
      <c r="I60" s="329"/>
      <c r="J60" s="184"/>
      <c r="K60" s="183">
        <v>1</v>
      </c>
      <c r="L60" s="328"/>
      <c r="M60" s="329"/>
      <c r="N60" s="221"/>
      <c r="O60" s="65">
        <v>2</v>
      </c>
      <c r="P60" s="222"/>
      <c r="Q60" s="400"/>
      <c r="R60" s="401"/>
      <c r="S60" s="407"/>
      <c r="T60" s="343"/>
      <c r="U60" s="408"/>
    </row>
    <row r="61" spans="2:25" ht="28.5" customHeight="1">
      <c r="B61" s="25"/>
      <c r="C61" s="44"/>
      <c r="D61" s="44"/>
      <c r="E61" s="33"/>
      <c r="F61" s="44"/>
      <c r="G61" s="183">
        <v>2</v>
      </c>
      <c r="H61" s="328"/>
      <c r="I61" s="329"/>
      <c r="J61" s="184"/>
      <c r="K61" s="183">
        <v>2</v>
      </c>
      <c r="L61" s="328"/>
      <c r="M61" s="329"/>
      <c r="N61" s="221"/>
      <c r="O61" s="65">
        <v>3</v>
      </c>
      <c r="P61" s="222"/>
      <c r="Q61" s="400"/>
      <c r="R61" s="401"/>
      <c r="S61" s="407"/>
      <c r="T61" s="343"/>
      <c r="U61" s="408"/>
    </row>
    <row r="62" spans="2:25" ht="28.5" customHeight="1">
      <c r="B62" s="25"/>
      <c r="C62" s="44"/>
      <c r="D62" s="44"/>
      <c r="E62" s="33"/>
      <c r="F62" s="44"/>
      <c r="G62" s="183">
        <v>3</v>
      </c>
      <c r="H62" s="328"/>
      <c r="I62" s="329"/>
      <c r="J62" s="184"/>
      <c r="K62" s="183">
        <v>3</v>
      </c>
      <c r="L62" s="328"/>
      <c r="M62" s="329"/>
      <c r="N62" s="221"/>
      <c r="O62" s="65">
        <v>4</v>
      </c>
      <c r="P62" s="222"/>
      <c r="Q62" s="400"/>
      <c r="R62" s="401"/>
      <c r="S62" s="407"/>
      <c r="T62" s="343"/>
      <c r="U62" s="408"/>
    </row>
    <row r="63" spans="2:25" ht="28.5" customHeight="1">
      <c r="B63" s="25"/>
      <c r="C63" s="44"/>
      <c r="D63" s="44"/>
      <c r="E63" s="33"/>
      <c r="F63" s="44"/>
      <c r="G63" s="183">
        <v>4</v>
      </c>
      <c r="H63" s="328"/>
      <c r="I63" s="329"/>
      <c r="J63" s="184"/>
      <c r="K63" s="183">
        <v>4</v>
      </c>
      <c r="L63" s="328"/>
      <c r="M63" s="329"/>
      <c r="N63" s="221"/>
      <c r="O63" s="65">
        <v>5</v>
      </c>
      <c r="P63" s="222"/>
      <c r="Q63" s="400"/>
      <c r="R63" s="401"/>
      <c r="S63" s="407"/>
      <c r="T63" s="343"/>
      <c r="U63" s="408"/>
    </row>
    <row r="64" spans="2:25" ht="28.5" customHeight="1">
      <c r="B64" s="25"/>
      <c r="C64" s="44"/>
      <c r="D64" s="44"/>
      <c r="E64" s="33"/>
      <c r="F64" s="44"/>
      <c r="G64" s="183">
        <v>5</v>
      </c>
      <c r="H64" s="328"/>
      <c r="I64" s="329"/>
      <c r="J64" s="184"/>
      <c r="K64" s="183">
        <v>5</v>
      </c>
      <c r="L64" s="328"/>
      <c r="M64" s="329"/>
      <c r="N64" s="221"/>
      <c r="O64" s="65">
        <v>6</v>
      </c>
      <c r="P64" s="222"/>
      <c r="Q64" s="400"/>
      <c r="R64" s="401"/>
      <c r="S64" s="407"/>
      <c r="T64" s="343"/>
      <c r="U64" s="408"/>
    </row>
    <row r="65" spans="2:35" ht="28.5" customHeight="1">
      <c r="B65" s="25"/>
      <c r="C65" s="44"/>
      <c r="D65" s="44"/>
      <c r="E65" s="33"/>
      <c r="F65" s="44"/>
      <c r="G65" s="183">
        <v>6</v>
      </c>
      <c r="H65" s="328"/>
      <c r="I65" s="329"/>
      <c r="J65" s="184"/>
      <c r="K65" s="183">
        <v>6</v>
      </c>
      <c r="L65" s="328"/>
      <c r="M65" s="329"/>
      <c r="N65" s="221"/>
      <c r="O65" s="65">
        <v>7</v>
      </c>
      <c r="P65" s="222"/>
      <c r="Q65" s="400"/>
      <c r="R65" s="401"/>
      <c r="S65" s="407"/>
      <c r="T65" s="343"/>
      <c r="U65" s="408"/>
    </row>
    <row r="66" spans="2:35" ht="28.5" customHeight="1" thickBot="1">
      <c r="B66" s="207"/>
      <c r="C66" s="208"/>
      <c r="D66" s="208"/>
      <c r="E66" s="209"/>
      <c r="F66" s="208"/>
      <c r="G66" s="236">
        <v>7</v>
      </c>
      <c r="H66" s="307"/>
      <c r="I66" s="308"/>
      <c r="J66" s="242"/>
      <c r="K66" s="236">
        <v>7</v>
      </c>
      <c r="L66" s="307"/>
      <c r="M66" s="308"/>
      <c r="N66" s="150"/>
      <c r="O66" s="66">
        <v>8</v>
      </c>
      <c r="P66" s="223"/>
      <c r="Q66" s="402"/>
      <c r="R66" s="403"/>
      <c r="S66" s="409"/>
      <c r="T66" s="410"/>
      <c r="U66" s="411"/>
    </row>
    <row r="67" spans="2:35" ht="21.95" customHeight="1">
      <c r="B67" s="219"/>
      <c r="C67" s="219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20"/>
      <c r="P67" s="220"/>
      <c r="Q67" s="220"/>
      <c r="R67" s="220"/>
      <c r="S67" s="219"/>
      <c r="T67" s="219"/>
      <c r="U67" s="219"/>
    </row>
    <row r="68" spans="2:35" ht="30" customHeight="1">
      <c r="B68" s="220"/>
      <c r="C68" s="220"/>
      <c r="D68" s="220"/>
      <c r="E68" s="220"/>
      <c r="F68" s="220"/>
      <c r="G68" s="220"/>
      <c r="H68" s="220"/>
      <c r="I68" s="220"/>
      <c r="J68" s="220"/>
      <c r="K68" s="220"/>
      <c r="L68" s="220"/>
      <c r="M68" s="220"/>
      <c r="N68" s="220"/>
      <c r="O68" s="220"/>
      <c r="P68" s="220"/>
      <c r="Q68" s="220"/>
      <c r="R68" s="220"/>
      <c r="S68" s="220"/>
      <c r="T68" s="220"/>
      <c r="U68" s="220"/>
    </row>
    <row r="69" spans="2:35" ht="30" customHeight="1">
      <c r="B69" s="126"/>
      <c r="C69" s="126"/>
      <c r="D69" s="126"/>
      <c r="E69" s="126"/>
      <c r="F69" s="44"/>
      <c r="G69" s="44"/>
      <c r="H69" s="44"/>
      <c r="I69" s="44"/>
      <c r="J69" s="44"/>
      <c r="K69" s="44"/>
      <c r="L69" s="44"/>
      <c r="M69" s="44"/>
      <c r="N69" s="44"/>
    </row>
    <row r="70" spans="2:35" ht="30" customHeight="1">
      <c r="B70" s="126"/>
      <c r="C70" s="126"/>
      <c r="D70" s="126"/>
      <c r="E70" s="126"/>
      <c r="F70" s="44"/>
      <c r="G70" s="44"/>
      <c r="H70" s="44"/>
      <c r="I70" s="44"/>
      <c r="J70" s="44"/>
      <c r="K70" s="44"/>
      <c r="L70" s="44"/>
      <c r="M70" s="44"/>
      <c r="N70" s="44"/>
    </row>
    <row r="71" spans="2:35" ht="30" customHeight="1">
      <c r="B71"/>
      <c r="C71" s="67"/>
      <c r="D71" s="67"/>
      <c r="E71" s="67"/>
      <c r="N71" s="68"/>
    </row>
    <row r="72" spans="2:35" ht="30" customHeight="1">
      <c r="N72" s="68"/>
    </row>
    <row r="73" spans="2:35" ht="30" customHeight="1">
      <c r="N73" s="68"/>
    </row>
    <row r="74" spans="2:35" ht="20.25" customHeight="1">
      <c r="N74" s="68"/>
    </row>
    <row r="75" spans="2:35">
      <c r="N75" s="68"/>
    </row>
    <row r="76" spans="2:35" ht="45.75" customHeight="1">
      <c r="C76" s="58"/>
      <c r="D76" s="53"/>
      <c r="E76" s="53"/>
      <c r="F76" s="53"/>
      <c r="G76" s="53"/>
      <c r="H76" s="53"/>
      <c r="I76" s="53"/>
      <c r="J76" s="53"/>
      <c r="K76" s="53"/>
      <c r="L76" s="26"/>
    </row>
    <row r="77" spans="2:35" ht="25.5" customHeight="1">
      <c r="C77" s="69"/>
      <c r="E77" s="70"/>
      <c r="F77" s="71"/>
      <c r="N77" s="68"/>
    </row>
    <row r="78" spans="2:35" ht="25.5" customHeight="1">
      <c r="C78" s="69"/>
      <c r="E78" s="70"/>
      <c r="F78" s="71"/>
      <c r="N78" s="68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2:35" ht="45" customHeight="1">
      <c r="B79" s="58"/>
      <c r="C79" s="72"/>
      <c r="D79" s="58"/>
      <c r="E79" s="73"/>
      <c r="F79" s="74"/>
      <c r="G79" s="72"/>
      <c r="H79" s="58"/>
      <c r="I79" s="75"/>
      <c r="J79" s="58"/>
      <c r="K79" s="72"/>
      <c r="L79" s="58"/>
      <c r="M79" s="72"/>
      <c r="N79" s="68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</row>
    <row r="80" spans="2:35" ht="30.75" customHeight="1">
      <c r="F80" s="26"/>
      <c r="J80" s="58"/>
      <c r="K80" s="58"/>
      <c r="N80" s="76"/>
      <c r="R80" s="44"/>
      <c r="S80" s="44"/>
      <c r="T80" s="44"/>
      <c r="U80" s="44"/>
      <c r="V80" s="77"/>
      <c r="W80" s="77"/>
      <c r="X80" s="77"/>
      <c r="Y80" s="77"/>
      <c r="Z80" s="77"/>
      <c r="AA80" s="77"/>
      <c r="AB80" s="78"/>
      <c r="AC80" s="78"/>
      <c r="AD80" s="78"/>
      <c r="AE80" s="44"/>
      <c r="AF80" s="44"/>
      <c r="AG80" s="44"/>
      <c r="AH80" s="44"/>
      <c r="AI80" s="44"/>
    </row>
    <row r="81" spans="2:35" ht="24.95" customHeight="1">
      <c r="G81" s="58"/>
      <c r="H81" s="72"/>
      <c r="I81" s="58"/>
      <c r="J81" s="72"/>
      <c r="K81" s="58"/>
      <c r="L81" s="58"/>
      <c r="M81" s="79"/>
      <c r="R81" s="44"/>
      <c r="S81" s="44"/>
      <c r="T81" s="44"/>
      <c r="U81" s="44"/>
      <c r="V81" s="77"/>
      <c r="W81" s="77"/>
      <c r="X81" s="77"/>
      <c r="Y81" s="77"/>
      <c r="Z81" s="77"/>
      <c r="AA81" s="77"/>
      <c r="AB81" s="80"/>
      <c r="AC81" s="80"/>
      <c r="AD81" s="80"/>
      <c r="AE81" s="44"/>
      <c r="AF81" s="44"/>
      <c r="AG81" s="44"/>
      <c r="AH81" s="44"/>
      <c r="AI81" s="44"/>
    </row>
    <row r="82" spans="2:35" ht="24.95" customHeight="1">
      <c r="G82" s="58"/>
      <c r="H82" s="81"/>
      <c r="I82" s="58"/>
      <c r="J82" s="81"/>
      <c r="K82" s="58"/>
      <c r="L82" s="58"/>
      <c r="M82" s="82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</row>
    <row r="83" spans="2:35" ht="24.95" customHeight="1">
      <c r="G83" s="58"/>
      <c r="H83" s="81"/>
      <c r="I83" s="58"/>
      <c r="J83" s="81"/>
      <c r="K83" s="58"/>
      <c r="L83" s="58"/>
      <c r="M83" s="83"/>
      <c r="R83" s="44"/>
      <c r="S83" s="84"/>
      <c r="T83" s="84"/>
      <c r="U83" s="84"/>
      <c r="V83" s="85"/>
      <c r="W83" s="85"/>
      <c r="X83" s="85"/>
      <c r="Y83" s="86"/>
      <c r="Z83" s="86"/>
      <c r="AA83" s="86"/>
      <c r="AB83" s="86"/>
      <c r="AC83" s="86"/>
      <c r="AD83" s="86"/>
      <c r="AE83" s="44"/>
      <c r="AF83" s="44"/>
      <c r="AG83" s="44"/>
      <c r="AH83" s="44"/>
      <c r="AI83" s="44"/>
    </row>
    <row r="84" spans="2:35" ht="24.95" customHeight="1">
      <c r="G84" s="58"/>
      <c r="H84" s="81"/>
      <c r="I84" s="58"/>
      <c r="J84" s="81"/>
      <c r="K84" s="58"/>
      <c r="L84" s="58"/>
      <c r="M84" s="68"/>
      <c r="R84" s="44"/>
      <c r="S84" s="84"/>
      <c r="T84" s="84"/>
      <c r="U84" s="84"/>
      <c r="V84" s="85"/>
      <c r="W84" s="85"/>
      <c r="X84" s="85"/>
      <c r="Y84" s="86"/>
      <c r="Z84" s="86"/>
      <c r="AA84" s="86"/>
      <c r="AB84" s="86"/>
      <c r="AC84" s="86"/>
      <c r="AD84" s="86"/>
      <c r="AE84" s="44"/>
      <c r="AF84" s="44"/>
      <c r="AG84" s="44"/>
      <c r="AH84" s="44"/>
      <c r="AI84" s="44"/>
    </row>
    <row r="85" spans="2:35" ht="24.95" customHeight="1"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</row>
    <row r="86" spans="2:35" ht="60" customHeight="1">
      <c r="C86" s="58"/>
      <c r="D86" s="67"/>
      <c r="E86" s="87"/>
      <c r="F86" s="87"/>
      <c r="G86" s="87"/>
      <c r="H86" s="87"/>
      <c r="I86" s="87"/>
      <c r="J86" s="87"/>
      <c r="K86" s="87"/>
      <c r="L86" s="87"/>
      <c r="M86" s="87"/>
      <c r="N86" s="87"/>
      <c r="R86" s="44"/>
      <c r="S86" s="85"/>
      <c r="T86" s="44"/>
      <c r="U86" s="44"/>
      <c r="V86" s="88"/>
      <c r="W86" s="88"/>
      <c r="X86" s="88"/>
      <c r="Y86" s="44"/>
      <c r="Z86" s="44"/>
      <c r="AA86" s="86"/>
      <c r="AB86" s="44"/>
      <c r="AC86" s="44"/>
      <c r="AD86" s="44"/>
      <c r="AE86" s="44"/>
      <c r="AF86" s="44"/>
      <c r="AG86" s="44"/>
      <c r="AH86" s="44"/>
      <c r="AI86" s="44"/>
    </row>
    <row r="87" spans="2:35" ht="60" customHeight="1">
      <c r="B87" s="89"/>
      <c r="D87" s="67"/>
      <c r="E87" s="87"/>
      <c r="F87" s="87"/>
      <c r="G87" s="87"/>
      <c r="H87" s="87"/>
      <c r="I87" s="87"/>
      <c r="J87" s="87"/>
      <c r="K87" s="87"/>
      <c r="L87" s="87"/>
      <c r="M87" s="87"/>
      <c r="N87" s="87"/>
      <c r="R87" s="44"/>
      <c r="S87" s="85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</row>
    <row r="88" spans="2:35" ht="24.95" customHeight="1">
      <c r="B88" s="67"/>
      <c r="D88" s="90"/>
      <c r="E88" s="90"/>
      <c r="J88" s="58"/>
      <c r="M88" s="58"/>
      <c r="R88" s="44"/>
      <c r="S88" s="85"/>
      <c r="T88" s="44"/>
      <c r="U88" s="44"/>
      <c r="V88" s="91"/>
      <c r="W88" s="91"/>
      <c r="X88" s="91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</row>
    <row r="89" spans="2:35" ht="30.6" customHeight="1">
      <c r="B89" s="41"/>
      <c r="C89" s="90"/>
      <c r="D89" s="90"/>
      <c r="G89" s="41"/>
      <c r="H89" s="58"/>
      <c r="I89" s="74"/>
      <c r="J89" s="58"/>
      <c r="K89" s="58"/>
      <c r="L89" s="58"/>
      <c r="M89" s="58"/>
      <c r="N89" s="58"/>
      <c r="R89" s="44"/>
      <c r="S89" s="85"/>
      <c r="T89" s="44"/>
      <c r="U89" s="44"/>
      <c r="V89" s="92"/>
      <c r="W89" s="92"/>
      <c r="X89" s="92"/>
      <c r="Y89" s="43"/>
      <c r="Z89" s="43"/>
      <c r="AA89" s="43"/>
      <c r="AB89" s="43"/>
      <c r="AC89" s="43"/>
      <c r="AD89" s="43"/>
      <c r="AE89" s="44"/>
      <c r="AF89" s="44"/>
      <c r="AG89" s="44"/>
      <c r="AH89" s="44"/>
      <c r="AI89" s="44"/>
    </row>
    <row r="90" spans="2:35" ht="24.95" customHeight="1">
      <c r="C90" s="90"/>
      <c r="D90" s="90"/>
      <c r="E90" s="90"/>
      <c r="F90" s="41"/>
      <c r="N90" s="58"/>
      <c r="R90" s="44"/>
      <c r="S90" s="85"/>
      <c r="T90" s="80"/>
      <c r="U90" s="80"/>
      <c r="V90" s="86"/>
      <c r="W90" s="86"/>
      <c r="X90" s="93"/>
      <c r="Y90" s="93"/>
      <c r="Z90" s="93"/>
      <c r="AA90" s="93"/>
      <c r="AB90" s="93"/>
      <c r="AC90" s="93"/>
      <c r="AD90" s="93"/>
      <c r="AE90" s="44"/>
      <c r="AF90" s="44"/>
      <c r="AG90" s="44"/>
      <c r="AH90" s="44"/>
      <c r="AI90" s="44"/>
    </row>
    <row r="91" spans="2:35" ht="24.95" customHeight="1">
      <c r="C91" s="94"/>
      <c r="D91" s="90"/>
      <c r="E91" s="90"/>
      <c r="F91" s="41"/>
      <c r="N91" s="58"/>
      <c r="R91" s="44"/>
      <c r="S91" s="85"/>
      <c r="T91" s="80"/>
      <c r="U91" s="80"/>
      <c r="V91" s="95"/>
      <c r="W91" s="96"/>
      <c r="X91" s="97"/>
      <c r="Y91" s="97"/>
      <c r="Z91" s="97"/>
      <c r="AA91" s="97"/>
      <c r="AB91" s="98"/>
      <c r="AC91" s="97"/>
      <c r="AD91" s="97"/>
      <c r="AE91" s="44"/>
      <c r="AF91" s="44"/>
      <c r="AG91" s="44"/>
      <c r="AH91" s="44"/>
      <c r="AI91" s="44"/>
    </row>
    <row r="92" spans="2:35" ht="24.95" customHeight="1">
      <c r="C92" s="94"/>
      <c r="D92" s="90"/>
      <c r="F92" s="41"/>
      <c r="R92" s="44"/>
      <c r="S92" s="85"/>
      <c r="T92" s="99"/>
      <c r="U92" s="99"/>
      <c r="V92" s="49"/>
      <c r="W92" s="96"/>
      <c r="X92" s="97"/>
      <c r="Y92" s="97"/>
      <c r="Z92" s="97"/>
      <c r="AA92" s="97"/>
      <c r="AB92" s="100"/>
      <c r="AC92" s="97"/>
      <c r="AD92" s="97"/>
      <c r="AE92" s="44"/>
      <c r="AF92" s="44"/>
      <c r="AG92" s="44"/>
      <c r="AH92" s="44"/>
      <c r="AI92" s="44"/>
    </row>
    <row r="93" spans="2:35" ht="24.95" customHeight="1">
      <c r="D93" s="90"/>
      <c r="F93" s="41"/>
      <c r="R93" s="44"/>
      <c r="S93" s="86"/>
      <c r="T93" s="86"/>
      <c r="U93" s="85"/>
      <c r="V93" s="49"/>
      <c r="W93" s="96"/>
      <c r="X93" s="101"/>
      <c r="Y93" s="102"/>
      <c r="Z93" s="102"/>
      <c r="AA93" s="103"/>
      <c r="AB93" s="96"/>
      <c r="AC93" s="104"/>
      <c r="AD93" s="104"/>
      <c r="AE93" s="44"/>
      <c r="AF93" s="44"/>
      <c r="AG93" s="44"/>
      <c r="AH93" s="44"/>
      <c r="AI93" s="44"/>
    </row>
    <row r="94" spans="2:35" ht="24.95" customHeight="1">
      <c r="B94" s="41"/>
      <c r="C94" s="94"/>
      <c r="D94" s="58"/>
      <c r="E94" s="94"/>
      <c r="F94" s="41"/>
      <c r="N94" s="58"/>
      <c r="R94" s="44"/>
      <c r="S94" s="95"/>
      <c r="T94" s="105"/>
      <c r="U94" s="95"/>
      <c r="V94" s="49"/>
      <c r="W94" s="96"/>
      <c r="X94" s="101"/>
      <c r="Y94" s="102"/>
      <c r="Z94" s="102"/>
      <c r="AA94" s="103"/>
      <c r="AB94" s="103"/>
      <c r="AC94" s="106"/>
      <c r="AD94" s="106"/>
      <c r="AE94" s="44"/>
      <c r="AF94" s="44"/>
      <c r="AG94" s="44"/>
      <c r="AH94" s="44"/>
      <c r="AI94" s="44"/>
    </row>
    <row r="95" spans="2:35" ht="24.95" customHeight="1">
      <c r="B95" s="41"/>
      <c r="C95" s="94"/>
      <c r="D95" s="58"/>
      <c r="E95" s="94"/>
      <c r="F95" s="41"/>
      <c r="N95" s="58"/>
      <c r="R95" s="44"/>
      <c r="S95" s="49"/>
      <c r="T95" s="49"/>
      <c r="U95" s="49"/>
      <c r="V95" s="49"/>
      <c r="W95" s="96"/>
      <c r="X95" s="101"/>
      <c r="Y95" s="102"/>
      <c r="Z95" s="102"/>
      <c r="AA95" s="103"/>
      <c r="AB95" s="103"/>
      <c r="AC95" s="96"/>
      <c r="AD95" s="96"/>
      <c r="AE95" s="44"/>
      <c r="AF95" s="44"/>
      <c r="AG95" s="44"/>
      <c r="AH95" s="44"/>
      <c r="AI95" s="44"/>
    </row>
    <row r="96" spans="2:35" ht="24.95" customHeight="1">
      <c r="B96" s="41"/>
      <c r="C96" s="94"/>
      <c r="F96" s="41"/>
      <c r="N96" s="58"/>
      <c r="R96" s="44"/>
      <c r="S96" s="49"/>
      <c r="T96" s="49"/>
      <c r="U96" s="49"/>
      <c r="V96" s="49"/>
      <c r="W96" s="96"/>
      <c r="X96" s="101"/>
      <c r="Y96" s="102"/>
      <c r="Z96" s="102"/>
      <c r="AA96" s="103"/>
      <c r="AB96" s="103"/>
      <c r="AC96" s="103"/>
      <c r="AD96" s="96"/>
      <c r="AE96" s="44"/>
      <c r="AF96" s="44"/>
      <c r="AG96" s="44"/>
      <c r="AH96" s="44"/>
      <c r="AI96" s="44"/>
    </row>
    <row r="97" spans="2:35" ht="24.95" customHeight="1">
      <c r="B97" s="107"/>
      <c r="C97" s="107"/>
      <c r="D97" s="107"/>
      <c r="E97" s="107"/>
      <c r="F97" s="41"/>
      <c r="N97" s="58"/>
      <c r="R97" s="44"/>
      <c r="S97" s="49"/>
      <c r="T97" s="49"/>
      <c r="U97" s="49"/>
      <c r="V97" s="49"/>
      <c r="W97" s="96"/>
      <c r="X97" s="101"/>
      <c r="Y97" s="102"/>
      <c r="Z97" s="102"/>
      <c r="AA97" s="103"/>
      <c r="AB97" s="103"/>
      <c r="AC97" s="96"/>
      <c r="AD97" s="96"/>
      <c r="AE97" s="44"/>
      <c r="AF97" s="44"/>
      <c r="AG97" s="44"/>
      <c r="AH97" s="44"/>
      <c r="AI97" s="44"/>
    </row>
    <row r="98" spans="2:35" ht="24.95" customHeight="1">
      <c r="B98" s="108"/>
      <c r="C98" s="108"/>
      <c r="D98" s="108"/>
      <c r="E98" s="108"/>
      <c r="F98" s="41"/>
      <c r="N98" s="58"/>
      <c r="R98" s="44"/>
      <c r="S98" s="49"/>
      <c r="T98" s="49"/>
      <c r="U98" s="49"/>
      <c r="V98" s="49"/>
      <c r="W98" s="96"/>
      <c r="X98" s="101"/>
      <c r="Y98" s="102"/>
      <c r="Z98" s="102"/>
      <c r="AA98" s="103"/>
      <c r="AB98" s="103"/>
      <c r="AC98" s="96"/>
      <c r="AD98" s="96"/>
      <c r="AE98" s="44"/>
      <c r="AF98" s="44"/>
      <c r="AG98" s="44"/>
      <c r="AH98" s="44"/>
      <c r="AI98" s="44"/>
    </row>
    <row r="99" spans="2:35" ht="24.95" customHeight="1">
      <c r="B99" s="108"/>
      <c r="C99" s="108"/>
      <c r="D99" s="108"/>
      <c r="E99" s="109"/>
      <c r="F99" s="41"/>
      <c r="N99" s="58"/>
      <c r="R99" s="44"/>
      <c r="S99" s="49"/>
      <c r="T99" s="49"/>
      <c r="U99" s="49"/>
      <c r="V99" s="105"/>
      <c r="W99" s="96"/>
      <c r="X99" s="97"/>
      <c r="Y99" s="97"/>
      <c r="Z99" s="97"/>
      <c r="AA99" s="96"/>
      <c r="AB99" s="96"/>
      <c r="AC99" s="96"/>
      <c r="AD99" s="96"/>
      <c r="AE99" s="44"/>
      <c r="AF99" s="44"/>
      <c r="AG99" s="44"/>
      <c r="AH99" s="44"/>
      <c r="AI99" s="44"/>
    </row>
    <row r="100" spans="2:35" ht="24.95" customHeight="1">
      <c r="B100" s="110"/>
      <c r="D100" s="111"/>
      <c r="F100" s="41"/>
      <c r="N100" s="58"/>
      <c r="R100" s="44"/>
      <c r="S100" s="49"/>
      <c r="T100" s="49"/>
      <c r="U100" s="49"/>
      <c r="V100" s="92"/>
      <c r="W100" s="92"/>
      <c r="X100" s="92"/>
      <c r="Y100" s="43"/>
      <c r="Z100" s="43"/>
      <c r="AA100" s="43"/>
      <c r="AB100" s="43"/>
      <c r="AC100" s="43"/>
      <c r="AD100" s="43"/>
      <c r="AE100" s="44"/>
      <c r="AF100" s="44"/>
      <c r="AG100" s="44"/>
      <c r="AH100" s="44"/>
      <c r="AI100" s="44"/>
    </row>
    <row r="101" spans="2:35" ht="24.95" customHeight="1">
      <c r="B101" s="110"/>
      <c r="C101" s="112"/>
      <c r="D101" s="111"/>
      <c r="E101" s="112"/>
      <c r="F101" s="41"/>
      <c r="N101" s="58"/>
      <c r="R101" s="44"/>
      <c r="S101" s="49"/>
      <c r="T101" s="49"/>
      <c r="U101" s="49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2:35" ht="24.95" customHeight="1">
      <c r="B102" s="110"/>
      <c r="C102" s="112"/>
      <c r="D102" s="111"/>
      <c r="E102" s="112"/>
      <c r="F102" s="41"/>
      <c r="N102" s="58"/>
      <c r="R102" s="44"/>
      <c r="S102" s="95"/>
      <c r="T102" s="105"/>
      <c r="U102" s="105"/>
      <c r="V102" s="43"/>
      <c r="W102" s="43"/>
      <c r="X102" s="43"/>
      <c r="Y102" s="43"/>
      <c r="Z102" s="95"/>
      <c r="AA102" s="95"/>
      <c r="AB102" s="95"/>
      <c r="AC102" s="95"/>
      <c r="AD102" s="95"/>
      <c r="AE102" s="44"/>
      <c r="AF102" s="44"/>
      <c r="AG102" s="44"/>
      <c r="AH102" s="44"/>
      <c r="AI102" s="44"/>
    </row>
    <row r="103" spans="2:35" ht="24.95" customHeight="1">
      <c r="B103" s="110"/>
      <c r="C103" s="112"/>
      <c r="D103" s="111"/>
      <c r="E103" s="112"/>
      <c r="F103" s="41"/>
      <c r="N103" s="58"/>
      <c r="R103" s="44"/>
      <c r="S103" s="85"/>
      <c r="T103" s="99"/>
      <c r="U103" s="99"/>
      <c r="V103" s="43"/>
      <c r="W103" s="43"/>
      <c r="X103" s="43"/>
      <c r="Y103" s="43"/>
      <c r="Z103" s="44"/>
      <c r="AA103" s="44"/>
      <c r="AB103" s="43"/>
      <c r="AC103" s="96"/>
      <c r="AD103" s="96"/>
      <c r="AE103" s="44"/>
      <c r="AF103" s="44"/>
      <c r="AG103" s="44"/>
      <c r="AH103" s="44"/>
      <c r="AI103" s="44"/>
    </row>
    <row r="104" spans="2:35" ht="24.95" customHeight="1">
      <c r="C104" s="112"/>
      <c r="D104" s="111"/>
      <c r="E104" s="112"/>
      <c r="F104" s="41"/>
      <c r="N104" s="58"/>
      <c r="R104" s="44"/>
      <c r="S104" s="43"/>
      <c r="T104" s="43"/>
      <c r="U104" s="44"/>
      <c r="V104" s="43"/>
      <c r="W104" s="43"/>
      <c r="X104" s="43"/>
      <c r="Y104" s="43"/>
      <c r="Z104" s="44"/>
      <c r="AA104" s="44"/>
      <c r="AB104" s="43"/>
      <c r="AC104" s="96"/>
      <c r="AD104" s="96"/>
      <c r="AE104" s="44"/>
      <c r="AF104" s="44"/>
      <c r="AG104" s="44"/>
      <c r="AH104" s="44"/>
      <c r="AI104" s="44"/>
    </row>
    <row r="105" spans="2:35" ht="24.95" customHeight="1">
      <c r="C105" s="112"/>
      <c r="D105" s="42"/>
      <c r="E105" s="112"/>
      <c r="F105" s="41"/>
      <c r="N105" s="58"/>
      <c r="R105" s="44"/>
      <c r="S105" s="43"/>
      <c r="T105" s="43"/>
      <c r="U105" s="43"/>
      <c r="V105" s="43"/>
      <c r="W105" s="43"/>
      <c r="X105" s="43"/>
      <c r="Y105" s="43"/>
      <c r="Z105" s="44"/>
      <c r="AA105" s="44"/>
      <c r="AB105" s="43"/>
      <c r="AC105" s="96"/>
      <c r="AD105" s="96"/>
      <c r="AE105" s="44"/>
      <c r="AF105" s="44"/>
      <c r="AG105" s="44"/>
      <c r="AH105" s="44"/>
      <c r="AI105" s="44"/>
    </row>
    <row r="106" spans="2:35" ht="24.95" customHeight="1">
      <c r="B106" s="108"/>
      <c r="C106" s="108"/>
      <c r="D106" s="108"/>
      <c r="E106" s="109"/>
      <c r="F106" s="41"/>
      <c r="N106" s="58"/>
      <c r="R106" s="44"/>
      <c r="S106" s="113"/>
      <c r="T106" s="56"/>
      <c r="U106" s="44"/>
      <c r="V106" s="43"/>
      <c r="W106" s="43"/>
      <c r="X106" s="43"/>
      <c r="Y106" s="43"/>
      <c r="Z106" s="44"/>
      <c r="AA106" s="44"/>
      <c r="AB106" s="43"/>
      <c r="AC106" s="96"/>
      <c r="AD106" s="96"/>
      <c r="AE106" s="44"/>
      <c r="AF106" s="44"/>
      <c r="AG106" s="44"/>
      <c r="AH106" s="44"/>
      <c r="AI106" s="44"/>
    </row>
    <row r="107" spans="2:35" ht="24.95" customHeight="1">
      <c r="B107" s="109"/>
      <c r="C107" s="109"/>
      <c r="D107" s="109"/>
      <c r="E107" s="109"/>
      <c r="F107" s="41"/>
      <c r="N107" s="58"/>
      <c r="R107" s="44"/>
      <c r="S107" s="113"/>
      <c r="T107" s="56"/>
      <c r="U107" s="44"/>
      <c r="V107" s="43"/>
      <c r="W107" s="43"/>
      <c r="X107" s="43"/>
      <c r="Y107" s="43"/>
      <c r="Z107" s="44"/>
      <c r="AA107" s="44"/>
      <c r="AB107" s="43"/>
      <c r="AC107" s="96"/>
      <c r="AD107" s="96"/>
      <c r="AE107" s="44"/>
      <c r="AF107" s="44"/>
      <c r="AG107" s="44"/>
      <c r="AH107" s="44"/>
      <c r="AI107" s="44"/>
    </row>
    <row r="108" spans="2:35" ht="24.95" customHeight="1">
      <c r="F108" s="41"/>
      <c r="N108" s="58"/>
      <c r="R108" s="44"/>
      <c r="S108" s="113"/>
      <c r="T108" s="56"/>
      <c r="U108" s="44"/>
      <c r="V108" s="43"/>
      <c r="W108" s="43"/>
      <c r="X108" s="43"/>
      <c r="Y108" s="43"/>
      <c r="Z108" s="44"/>
      <c r="AA108" s="44"/>
      <c r="AB108" s="43"/>
      <c r="AC108" s="96"/>
      <c r="AD108" s="96"/>
      <c r="AE108" s="44"/>
      <c r="AF108" s="44"/>
      <c r="AG108" s="44"/>
      <c r="AH108" s="44"/>
      <c r="AI108" s="44"/>
    </row>
    <row r="109" spans="2:35" ht="24.95" customHeight="1">
      <c r="F109" s="41"/>
      <c r="N109" s="58"/>
      <c r="R109" s="44"/>
      <c r="S109" s="113"/>
      <c r="T109" s="56"/>
      <c r="U109" s="44"/>
      <c r="V109" s="43"/>
      <c r="W109" s="43"/>
      <c r="X109" s="43"/>
      <c r="Y109" s="114"/>
      <c r="Z109" s="44"/>
      <c r="AA109" s="44"/>
      <c r="AB109" s="43"/>
      <c r="AC109" s="96"/>
      <c r="AD109" s="96"/>
      <c r="AE109" s="44"/>
      <c r="AF109" s="44"/>
      <c r="AG109" s="44"/>
      <c r="AH109" s="44"/>
      <c r="AI109" s="44"/>
    </row>
    <row r="110" spans="2:35" ht="24.95" customHeight="1">
      <c r="F110" s="41"/>
      <c r="N110" s="58"/>
      <c r="R110" s="44"/>
      <c r="S110" s="113"/>
      <c r="T110" s="56"/>
      <c r="U110" s="44"/>
      <c r="V110" s="43"/>
      <c r="W110" s="44"/>
      <c r="X110" s="44"/>
      <c r="Y110" s="44"/>
      <c r="Z110" s="44"/>
      <c r="AA110" s="44"/>
      <c r="AB110" s="44"/>
      <c r="AC110" s="96"/>
      <c r="AD110" s="96"/>
      <c r="AE110" s="44"/>
      <c r="AF110" s="44"/>
      <c r="AG110" s="44"/>
      <c r="AH110" s="44"/>
      <c r="AI110" s="44"/>
    </row>
    <row r="111" spans="2:35" ht="24.95" customHeight="1">
      <c r="F111" s="41"/>
      <c r="N111" s="58"/>
      <c r="R111" s="44"/>
      <c r="S111" s="113"/>
      <c r="T111" s="56"/>
      <c r="U111" s="44"/>
      <c r="V111" s="43"/>
      <c r="W111" s="43"/>
      <c r="X111" s="43"/>
      <c r="Y111" s="43"/>
      <c r="Z111" s="44"/>
      <c r="AA111" s="44"/>
      <c r="AB111" s="43"/>
      <c r="AC111" s="96"/>
      <c r="AD111" s="96"/>
      <c r="AE111" s="44"/>
      <c r="AF111" s="44"/>
      <c r="AG111" s="44"/>
      <c r="AH111" s="44"/>
      <c r="AI111" s="44"/>
    </row>
    <row r="112" spans="2:35" ht="24.95" customHeight="1">
      <c r="F112" s="41"/>
      <c r="N112" s="58"/>
      <c r="R112" s="44"/>
      <c r="S112" s="113"/>
      <c r="T112" s="56"/>
      <c r="U112" s="44"/>
      <c r="V112" s="43"/>
      <c r="W112" s="43"/>
      <c r="X112" s="43"/>
      <c r="Y112" s="114"/>
      <c r="Z112" s="44"/>
      <c r="AA112" s="44"/>
      <c r="AB112" s="43"/>
      <c r="AC112" s="96"/>
      <c r="AD112" s="96"/>
      <c r="AE112" s="44"/>
      <c r="AF112" s="44"/>
      <c r="AG112" s="44"/>
      <c r="AH112" s="44"/>
      <c r="AI112" s="44"/>
    </row>
    <row r="113" spans="2:35" ht="24.95" customHeight="1">
      <c r="B113" s="58"/>
      <c r="C113" s="58"/>
      <c r="D113" s="58"/>
      <c r="E113" s="41"/>
      <c r="F113" s="41"/>
      <c r="N113" s="58"/>
      <c r="R113" s="44"/>
      <c r="S113" s="113"/>
      <c r="T113" s="56"/>
      <c r="U113" s="44"/>
      <c r="V113" s="43"/>
      <c r="W113" s="44"/>
      <c r="X113" s="44"/>
      <c r="Y113" s="44"/>
      <c r="Z113" s="44"/>
      <c r="AA113" s="44"/>
      <c r="AB113" s="44"/>
      <c r="AC113" s="96"/>
      <c r="AD113" s="96"/>
      <c r="AE113" s="44"/>
      <c r="AF113" s="44"/>
      <c r="AG113" s="44"/>
      <c r="AH113" s="44"/>
      <c r="AI113" s="44"/>
    </row>
    <row r="114" spans="2:35" ht="24.95" customHeight="1">
      <c r="B114" s="58"/>
      <c r="C114" s="58"/>
      <c r="D114" s="72"/>
      <c r="E114" s="41"/>
      <c r="F114" s="41"/>
      <c r="N114" s="58"/>
      <c r="R114" s="44"/>
      <c r="S114" s="113"/>
      <c r="T114" s="56"/>
      <c r="U114" s="44"/>
      <c r="V114" s="43"/>
      <c r="W114" s="44"/>
      <c r="X114" s="44"/>
      <c r="Y114" s="44"/>
      <c r="Z114" s="44"/>
      <c r="AA114" s="44"/>
      <c r="AB114" s="44"/>
      <c r="AC114" s="96"/>
      <c r="AD114" s="96"/>
      <c r="AE114" s="44"/>
      <c r="AF114" s="44"/>
      <c r="AG114" s="44"/>
      <c r="AH114" s="44"/>
      <c r="AI114" s="44"/>
    </row>
    <row r="115" spans="2:35" ht="24.95" customHeight="1">
      <c r="B115" s="107"/>
      <c r="C115" s="107"/>
      <c r="D115" s="107"/>
      <c r="E115" s="107"/>
      <c r="F115" s="41"/>
      <c r="N115" s="58"/>
      <c r="R115" s="44"/>
      <c r="S115" s="113"/>
      <c r="T115" s="56"/>
      <c r="U115" s="44"/>
      <c r="V115" s="43"/>
      <c r="W115" s="44"/>
      <c r="X115" s="44"/>
      <c r="Y115" s="44"/>
      <c r="Z115" s="44"/>
      <c r="AA115" s="44"/>
      <c r="AB115" s="44"/>
      <c r="AC115" s="96"/>
      <c r="AD115" s="96"/>
      <c r="AE115" s="44"/>
      <c r="AF115" s="44"/>
      <c r="AG115" s="44"/>
      <c r="AH115" s="44"/>
      <c r="AI115" s="44"/>
    </row>
    <row r="116" spans="2:35" ht="24.95" customHeight="1">
      <c r="B116" s="108"/>
      <c r="C116" s="108"/>
      <c r="D116" s="108"/>
      <c r="E116" s="108"/>
      <c r="F116" s="41"/>
      <c r="N116" s="58"/>
      <c r="R116" s="44"/>
      <c r="S116" s="113"/>
      <c r="T116" s="56"/>
      <c r="U116" s="44"/>
      <c r="V116" s="43"/>
      <c r="W116" s="44"/>
      <c r="X116" s="44"/>
      <c r="Y116" s="44"/>
      <c r="Z116" s="44"/>
      <c r="AA116" s="44"/>
      <c r="AB116" s="44"/>
      <c r="AC116" s="96"/>
      <c r="AD116" s="96"/>
      <c r="AE116" s="44"/>
      <c r="AF116" s="44"/>
      <c r="AG116" s="44"/>
      <c r="AH116" s="44"/>
      <c r="AI116" s="44"/>
    </row>
    <row r="117" spans="2:35" ht="24.95" customHeight="1">
      <c r="B117" s="108"/>
      <c r="C117" s="109"/>
      <c r="D117" s="108"/>
      <c r="E117" s="109"/>
      <c r="F117" s="41"/>
      <c r="N117" s="58"/>
      <c r="R117" s="44"/>
      <c r="S117" s="113"/>
      <c r="T117" s="56"/>
      <c r="U117" s="44"/>
      <c r="V117" s="43"/>
      <c r="W117" s="44"/>
      <c r="X117" s="44"/>
      <c r="Y117" s="44"/>
      <c r="Z117" s="44"/>
      <c r="AA117" s="44"/>
      <c r="AB117" s="44"/>
      <c r="AC117" s="96"/>
      <c r="AD117" s="96"/>
      <c r="AE117" s="44"/>
      <c r="AF117" s="44"/>
      <c r="AG117" s="44"/>
      <c r="AH117" s="44"/>
      <c r="AI117" s="44"/>
    </row>
    <row r="118" spans="2:35" ht="24.95" customHeight="1">
      <c r="B118" s="110"/>
      <c r="D118" s="53"/>
      <c r="E118" s="109"/>
      <c r="F118" s="41"/>
      <c r="N118" s="58"/>
      <c r="R118" s="44"/>
      <c r="S118" s="113"/>
      <c r="T118" s="56"/>
      <c r="U118" s="44"/>
      <c r="V118" s="43"/>
      <c r="W118" s="44"/>
      <c r="X118" s="44"/>
      <c r="Y118" s="44"/>
      <c r="Z118" s="44"/>
      <c r="AA118" s="44"/>
      <c r="AB118" s="44"/>
      <c r="AC118" s="96"/>
      <c r="AD118" s="96"/>
      <c r="AE118" s="44"/>
      <c r="AF118" s="44"/>
      <c r="AG118" s="44"/>
      <c r="AH118" s="44"/>
      <c r="AI118" s="44"/>
    </row>
    <row r="119" spans="2:35" ht="24.95" customHeight="1">
      <c r="B119" s="110"/>
      <c r="D119" s="110"/>
      <c r="E119" s="109"/>
      <c r="F119" s="41"/>
      <c r="N119" s="58"/>
      <c r="R119" s="44"/>
      <c r="S119" s="113"/>
      <c r="T119" s="56"/>
      <c r="U119" s="44"/>
      <c r="V119" s="43"/>
      <c r="W119" s="44"/>
      <c r="X119" s="44"/>
      <c r="Y119" s="44"/>
      <c r="Z119" s="44"/>
      <c r="AA119" s="44"/>
      <c r="AB119" s="44"/>
      <c r="AC119" s="96"/>
      <c r="AD119" s="96"/>
      <c r="AE119" s="44"/>
      <c r="AF119" s="44"/>
      <c r="AG119" s="44"/>
      <c r="AH119" s="44"/>
      <c r="AI119" s="44"/>
    </row>
    <row r="120" spans="2:35" ht="24.95" customHeight="1">
      <c r="B120" s="110"/>
      <c r="D120" s="109"/>
      <c r="E120" s="109"/>
      <c r="F120" s="41"/>
      <c r="N120" s="58"/>
      <c r="R120" s="44"/>
      <c r="S120" s="113"/>
      <c r="T120" s="115"/>
      <c r="U120" s="44"/>
      <c r="V120" s="43"/>
      <c r="W120" s="44"/>
      <c r="X120" s="44"/>
      <c r="Y120" s="44"/>
      <c r="Z120" s="44"/>
      <c r="AA120" s="44"/>
      <c r="AB120" s="44"/>
      <c r="AC120" s="96"/>
      <c r="AD120" s="96"/>
      <c r="AE120" s="44"/>
      <c r="AF120" s="44"/>
      <c r="AG120" s="44"/>
      <c r="AH120" s="44"/>
      <c r="AI120" s="44"/>
    </row>
    <row r="121" spans="2:35" ht="24.95" customHeight="1">
      <c r="B121" s="110"/>
      <c r="C121" s="41"/>
      <c r="D121" s="109"/>
      <c r="E121" s="109"/>
      <c r="F121" s="41"/>
      <c r="N121" s="58"/>
      <c r="R121" s="44"/>
      <c r="S121" s="113"/>
      <c r="T121" s="44"/>
      <c r="U121" s="44"/>
      <c r="V121" s="43"/>
      <c r="W121" s="44"/>
      <c r="X121" s="44"/>
      <c r="Y121" s="44"/>
      <c r="Z121" s="44"/>
      <c r="AA121" s="44"/>
      <c r="AB121" s="44"/>
      <c r="AC121" s="96"/>
      <c r="AD121" s="96"/>
      <c r="AE121" s="44"/>
      <c r="AF121" s="44"/>
      <c r="AG121" s="44"/>
      <c r="AH121" s="44"/>
      <c r="AI121" s="44"/>
    </row>
    <row r="122" spans="2:35" ht="24.95" customHeight="1">
      <c r="B122" s="110"/>
      <c r="C122" s="41"/>
      <c r="D122" s="109"/>
      <c r="E122" s="109"/>
      <c r="F122" s="41"/>
      <c r="N122" s="58"/>
      <c r="R122" s="44"/>
      <c r="S122" s="113"/>
      <c r="T122" s="43"/>
      <c r="U122" s="44"/>
      <c r="V122" s="43"/>
      <c r="W122" s="44"/>
      <c r="X122" s="44"/>
      <c r="Y122" s="44"/>
      <c r="Z122" s="44"/>
      <c r="AA122" s="44"/>
      <c r="AB122" s="44"/>
      <c r="AC122" s="96"/>
      <c r="AD122" s="96"/>
      <c r="AE122" s="44"/>
      <c r="AF122" s="44"/>
      <c r="AG122" s="44"/>
      <c r="AH122" s="44"/>
      <c r="AI122" s="44"/>
    </row>
    <row r="123" spans="2:35" ht="24.95" customHeight="1">
      <c r="B123" s="110"/>
      <c r="C123" s="41"/>
      <c r="D123" s="109"/>
      <c r="E123" s="109"/>
      <c r="F123" s="41"/>
      <c r="N123" s="58"/>
      <c r="R123" s="44"/>
      <c r="S123" s="113"/>
      <c r="T123" s="43"/>
      <c r="U123" s="44"/>
      <c r="V123" s="43"/>
      <c r="W123" s="44"/>
      <c r="X123" s="44"/>
      <c r="Y123" s="44"/>
      <c r="Z123" s="44"/>
      <c r="AA123" s="44"/>
      <c r="AB123" s="44"/>
      <c r="AC123" s="96"/>
      <c r="AD123" s="96"/>
      <c r="AE123" s="44"/>
      <c r="AF123" s="44"/>
      <c r="AG123" s="44"/>
      <c r="AH123" s="44"/>
      <c r="AI123" s="44"/>
    </row>
    <row r="124" spans="2:35" ht="24.95" customHeight="1">
      <c r="F124" s="41"/>
      <c r="N124" s="58"/>
      <c r="R124" s="44"/>
      <c r="S124" s="113"/>
      <c r="T124" s="116"/>
      <c r="U124" s="44"/>
      <c r="V124" s="43"/>
      <c r="W124" s="44"/>
      <c r="X124" s="44"/>
      <c r="Y124" s="44"/>
      <c r="Z124" s="44"/>
      <c r="AA124" s="44"/>
      <c r="AB124" s="44"/>
      <c r="AC124" s="96"/>
      <c r="AD124" s="96"/>
      <c r="AE124" s="44"/>
      <c r="AF124" s="44"/>
      <c r="AG124" s="44"/>
      <c r="AH124" s="44"/>
      <c r="AI124" s="44"/>
    </row>
    <row r="125" spans="2:35" ht="24.95" customHeight="1">
      <c r="B125" s="108"/>
      <c r="C125" s="58"/>
      <c r="D125" s="58"/>
      <c r="E125" s="58"/>
      <c r="F125" s="41"/>
      <c r="N125" s="58"/>
      <c r="R125" s="44"/>
      <c r="S125" s="113"/>
      <c r="T125" s="116"/>
      <c r="U125" s="44"/>
      <c r="V125" s="43"/>
      <c r="W125" s="44"/>
      <c r="X125" s="44"/>
      <c r="Y125" s="44"/>
      <c r="Z125" s="44"/>
      <c r="AA125" s="44"/>
      <c r="AB125" s="44"/>
      <c r="AC125" s="96"/>
      <c r="AD125" s="96"/>
      <c r="AE125" s="44"/>
      <c r="AF125" s="44"/>
      <c r="AG125" s="44"/>
      <c r="AH125" s="44"/>
      <c r="AI125" s="44"/>
    </row>
    <row r="126" spans="2:35" ht="24.95" customHeight="1">
      <c r="B126" s="55"/>
      <c r="C126" s="55"/>
      <c r="D126" s="53"/>
      <c r="E126" s="55"/>
      <c r="F126" s="41"/>
      <c r="N126" s="58"/>
      <c r="R126" s="44"/>
      <c r="S126" s="113"/>
      <c r="T126" s="80"/>
      <c r="U126" s="117"/>
      <c r="V126" s="43"/>
      <c r="W126" s="44"/>
      <c r="X126" s="44"/>
      <c r="Y126" s="44"/>
      <c r="Z126" s="44"/>
      <c r="AA126" s="44"/>
      <c r="AB126" s="44"/>
      <c r="AC126" s="96"/>
      <c r="AD126" s="96"/>
      <c r="AE126" s="44"/>
      <c r="AF126" s="44"/>
      <c r="AG126" s="44"/>
      <c r="AH126" s="44"/>
      <c r="AI126" s="44"/>
    </row>
    <row r="127" spans="2:35" ht="24.95" customHeight="1">
      <c r="B127" s="55"/>
      <c r="C127" s="55"/>
      <c r="D127" s="55"/>
      <c r="E127" s="55"/>
      <c r="F127" s="41"/>
      <c r="N127" s="58"/>
      <c r="R127" s="44"/>
      <c r="S127" s="118"/>
      <c r="T127" s="118"/>
      <c r="U127" s="117"/>
      <c r="V127" s="43"/>
      <c r="W127" s="44"/>
      <c r="X127" s="44"/>
      <c r="Y127" s="44"/>
      <c r="Z127" s="44"/>
      <c r="AA127" s="44"/>
      <c r="AB127" s="44"/>
      <c r="AC127" s="96"/>
      <c r="AD127" s="96"/>
      <c r="AE127" s="44"/>
      <c r="AF127" s="44"/>
      <c r="AG127" s="44"/>
      <c r="AH127" s="44"/>
      <c r="AI127" s="44"/>
    </row>
    <row r="128" spans="2:35" ht="24.95" customHeight="1">
      <c r="D128" s="109"/>
      <c r="E128" s="109"/>
      <c r="F128" s="41"/>
      <c r="N128" s="58"/>
      <c r="R128" s="44"/>
      <c r="S128" s="118"/>
      <c r="T128" s="118"/>
      <c r="U128" s="44"/>
      <c r="V128" s="43"/>
      <c r="W128" s="44"/>
      <c r="X128" s="44"/>
      <c r="Y128" s="44"/>
      <c r="Z128" s="44"/>
      <c r="AA128" s="44"/>
      <c r="AB128" s="44"/>
      <c r="AC128" s="96"/>
      <c r="AD128" s="96"/>
      <c r="AE128" s="44"/>
      <c r="AF128" s="44"/>
      <c r="AG128" s="44"/>
      <c r="AH128" s="44"/>
      <c r="AI128" s="44"/>
    </row>
    <row r="129" spans="2:35" ht="24.95" customHeight="1">
      <c r="C129" s="109"/>
      <c r="D129" s="109"/>
      <c r="E129" s="109"/>
      <c r="F129" s="41"/>
      <c r="N129" s="58"/>
      <c r="R129" s="44"/>
      <c r="S129" s="118"/>
      <c r="T129" s="118"/>
      <c r="U129" s="44"/>
      <c r="V129" s="43"/>
      <c r="W129" s="44"/>
      <c r="X129" s="44"/>
      <c r="Y129" s="44"/>
      <c r="Z129" s="44"/>
      <c r="AA129" s="44"/>
      <c r="AB129" s="44"/>
      <c r="AC129" s="96"/>
      <c r="AD129" s="96"/>
      <c r="AE129" s="44"/>
      <c r="AF129" s="44"/>
      <c r="AG129" s="44"/>
      <c r="AH129" s="44"/>
      <c r="AI129" s="44"/>
    </row>
    <row r="130" spans="2:35" ht="24.95" customHeight="1">
      <c r="B130" s="108"/>
      <c r="C130" s="109"/>
      <c r="D130" s="109"/>
      <c r="E130" s="109"/>
      <c r="F130" s="41"/>
      <c r="N130" s="58"/>
      <c r="R130" s="44"/>
      <c r="S130" s="118"/>
      <c r="T130" s="118"/>
      <c r="U130" s="44"/>
      <c r="V130" s="43"/>
      <c r="W130" s="44"/>
      <c r="X130" s="44"/>
      <c r="Y130" s="44"/>
      <c r="Z130" s="44"/>
      <c r="AA130" s="44"/>
      <c r="AB130" s="44"/>
      <c r="AC130" s="96"/>
      <c r="AD130" s="96"/>
      <c r="AE130" s="44"/>
      <c r="AF130" s="44"/>
      <c r="AG130" s="44"/>
      <c r="AH130" s="44"/>
      <c r="AI130" s="44"/>
    </row>
    <row r="131" spans="2:35" ht="24.95" customHeight="1">
      <c r="B131" s="53"/>
      <c r="C131" s="53"/>
      <c r="D131" s="53"/>
      <c r="E131" s="53"/>
      <c r="F131" s="41"/>
      <c r="N131" s="58"/>
      <c r="R131" s="44"/>
      <c r="S131" s="118"/>
      <c r="T131" s="118"/>
      <c r="U131" s="44"/>
      <c r="V131" s="43"/>
      <c r="W131" s="44"/>
      <c r="X131" s="44"/>
      <c r="Y131" s="44"/>
      <c r="Z131" s="44"/>
      <c r="AA131" s="44"/>
      <c r="AB131" s="44"/>
      <c r="AC131" s="96"/>
      <c r="AD131" s="96"/>
      <c r="AE131" s="44"/>
      <c r="AF131" s="44"/>
      <c r="AG131" s="44"/>
      <c r="AH131" s="44"/>
      <c r="AI131" s="44"/>
    </row>
    <row r="132" spans="2:35" ht="24.95" customHeight="1">
      <c r="B132" s="67"/>
      <c r="C132" s="67"/>
      <c r="D132" s="67"/>
      <c r="E132" s="67"/>
      <c r="F132" s="67"/>
      <c r="H132" s="67"/>
      <c r="K132" s="72"/>
      <c r="L132" s="72"/>
      <c r="M132" s="67"/>
      <c r="R132" s="44"/>
      <c r="S132" s="118"/>
      <c r="T132" s="118"/>
      <c r="U132" s="44"/>
      <c r="V132" s="43"/>
      <c r="W132" s="44"/>
      <c r="X132" s="44"/>
      <c r="Y132" s="44"/>
      <c r="Z132" s="44"/>
      <c r="AA132" s="44"/>
      <c r="AB132" s="44"/>
      <c r="AC132" s="96"/>
      <c r="AD132" s="96"/>
      <c r="AE132" s="44"/>
      <c r="AF132" s="44"/>
      <c r="AG132" s="44"/>
      <c r="AH132" s="44"/>
      <c r="AI132" s="44"/>
    </row>
    <row r="133" spans="2:35" ht="24.95" customHeight="1">
      <c r="B133" s="67"/>
      <c r="C133" s="67"/>
      <c r="D133" s="67"/>
      <c r="E133" s="67"/>
      <c r="F133" s="67"/>
      <c r="H133" s="67"/>
      <c r="K133" s="58"/>
      <c r="M133" s="67"/>
      <c r="R133" s="44"/>
      <c r="S133" s="118"/>
      <c r="T133" s="118"/>
      <c r="U133" s="43"/>
      <c r="V133" s="43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2:35" ht="24.95" customHeight="1">
      <c r="B134" s="67"/>
      <c r="C134" s="67"/>
      <c r="D134" s="67"/>
      <c r="E134" s="67"/>
      <c r="F134" s="67"/>
      <c r="H134" s="67"/>
      <c r="K134" s="72"/>
      <c r="L134" s="72"/>
      <c r="M134" s="67"/>
      <c r="R134" s="44"/>
      <c r="S134" s="118"/>
      <c r="T134" s="118"/>
      <c r="U134" s="43"/>
      <c r="V134" s="96"/>
      <c r="W134" s="96"/>
      <c r="X134" s="96"/>
      <c r="Y134" s="96"/>
      <c r="Z134" s="96"/>
      <c r="AA134" s="96"/>
      <c r="AB134" s="96"/>
      <c r="AC134" s="96"/>
      <c r="AD134" s="96"/>
      <c r="AE134" s="44"/>
      <c r="AF134" s="44"/>
      <c r="AG134" s="44"/>
      <c r="AH134" s="44"/>
      <c r="AI134" s="44"/>
    </row>
    <row r="135" spans="2:35" ht="24.95" customHeight="1">
      <c r="B135" s="67"/>
      <c r="C135" s="67"/>
      <c r="D135" s="67"/>
      <c r="E135" s="67"/>
      <c r="F135" s="67"/>
      <c r="H135" s="67"/>
      <c r="K135" s="58"/>
      <c r="M135" s="67"/>
      <c r="R135" s="44"/>
      <c r="S135" s="118"/>
      <c r="T135" s="118"/>
      <c r="U135" s="44"/>
      <c r="V135" s="119"/>
      <c r="W135" s="96"/>
      <c r="X135" s="120"/>
      <c r="Y135" s="120"/>
      <c r="Z135" s="120"/>
      <c r="AA135" s="120"/>
      <c r="AB135" s="120"/>
      <c r="AC135" s="120"/>
      <c r="AD135" s="120"/>
      <c r="AE135" s="44"/>
      <c r="AF135" s="44"/>
      <c r="AG135" s="44"/>
      <c r="AH135" s="44"/>
      <c r="AI135" s="44"/>
    </row>
    <row r="136" spans="2:35">
      <c r="B136" s="67"/>
      <c r="C136" s="67"/>
      <c r="D136" s="67"/>
      <c r="E136" s="67"/>
      <c r="F136" s="58"/>
      <c r="M136" s="74"/>
      <c r="N136" s="58"/>
      <c r="R136" s="44"/>
      <c r="S136" s="44"/>
      <c r="T136" s="44"/>
      <c r="U136" s="44"/>
      <c r="V136" s="119"/>
      <c r="W136" s="96"/>
      <c r="X136" s="120"/>
      <c r="Y136" s="120"/>
      <c r="Z136" s="120"/>
      <c r="AA136" s="120"/>
      <c r="AB136" s="120"/>
      <c r="AC136" s="120"/>
      <c r="AD136" s="120"/>
      <c r="AE136" s="44"/>
      <c r="AF136" s="44"/>
      <c r="AG136" s="44"/>
      <c r="AH136" s="44"/>
      <c r="AI136" s="44"/>
    </row>
    <row r="137" spans="2:35" ht="24.95" customHeight="1">
      <c r="B137" s="67"/>
      <c r="C137" s="67"/>
      <c r="D137" s="67"/>
      <c r="E137" s="67"/>
      <c r="F137" s="121"/>
      <c r="G137" s="121"/>
      <c r="K137" s="53"/>
      <c r="L137" s="53"/>
      <c r="M137" s="53"/>
      <c r="N137" s="53"/>
      <c r="R137" s="44"/>
      <c r="S137" s="104"/>
      <c r="T137" s="104"/>
      <c r="U137" s="80"/>
      <c r="V137" s="119"/>
      <c r="W137" s="96"/>
      <c r="X137" s="120"/>
      <c r="Y137" s="120"/>
      <c r="Z137" s="120"/>
      <c r="AA137" s="120"/>
      <c r="AB137" s="120"/>
      <c r="AC137" s="120"/>
      <c r="AD137" s="120"/>
      <c r="AE137" s="44"/>
      <c r="AF137" s="44"/>
      <c r="AG137" s="44"/>
      <c r="AH137" s="44"/>
      <c r="AI137" s="44"/>
    </row>
    <row r="138" spans="2:35" ht="24.95" customHeight="1">
      <c r="C138" s="108"/>
      <c r="D138" s="58"/>
      <c r="K138" s="71"/>
      <c r="L138" s="71"/>
      <c r="M138" s="74"/>
      <c r="N138" s="71"/>
      <c r="R138" s="44"/>
      <c r="S138" s="122"/>
      <c r="T138" s="123"/>
      <c r="U138" s="123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</row>
    <row r="139" spans="2:35" ht="24.95" customHeight="1">
      <c r="D139" s="58"/>
      <c r="K139" s="71"/>
      <c r="L139" s="71"/>
      <c r="M139" s="74"/>
      <c r="N139" s="71"/>
      <c r="R139" s="44"/>
      <c r="S139" s="123"/>
      <c r="T139" s="123"/>
      <c r="U139" s="123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</row>
    <row r="140" spans="2:35" ht="24.95" customHeight="1">
      <c r="B140" s="107"/>
      <c r="C140" s="107"/>
      <c r="D140" s="107"/>
      <c r="E140" s="107"/>
      <c r="K140" s="71"/>
      <c r="L140" s="71"/>
      <c r="M140" s="74"/>
      <c r="N140" s="71"/>
      <c r="R140" s="44"/>
      <c r="S140" s="123"/>
      <c r="T140" s="123"/>
      <c r="U140" s="123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</row>
    <row r="141" spans="2:35" ht="24.95" customHeight="1">
      <c r="K141" s="71"/>
      <c r="L141" s="71"/>
      <c r="M141" s="74"/>
      <c r="N141" s="71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</row>
    <row r="142" spans="2:35" ht="24.95" customHeight="1">
      <c r="B142" s="109"/>
      <c r="C142" s="109"/>
      <c r="D142" s="109"/>
      <c r="E142" s="109"/>
      <c r="K142" s="71"/>
      <c r="L142" s="71"/>
      <c r="M142" s="74"/>
      <c r="N142" s="71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</row>
    <row r="143" spans="2:35" ht="24.95" customHeight="1">
      <c r="B143" s="107"/>
      <c r="C143" s="107"/>
      <c r="D143" s="107"/>
      <c r="E143" s="107"/>
      <c r="K143" s="71"/>
      <c r="L143" s="71"/>
      <c r="M143" s="74"/>
      <c r="N143" s="71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</row>
    <row r="144" spans="2:35" ht="24.95" customHeight="1">
      <c r="B144" s="109"/>
      <c r="C144" s="109"/>
      <c r="D144" s="109"/>
      <c r="E144" s="109"/>
      <c r="K144" s="71"/>
      <c r="L144" s="71"/>
      <c r="M144" s="74"/>
      <c r="N144" s="71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</row>
    <row r="145" spans="2:35" ht="24.95" customHeight="1">
      <c r="B145" s="109"/>
      <c r="C145" s="109"/>
      <c r="D145" s="109"/>
      <c r="E145" s="109"/>
      <c r="M145" s="74"/>
      <c r="N145" s="71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</row>
    <row r="146" spans="2:35" ht="24.95" customHeight="1">
      <c r="B146" s="109"/>
      <c r="C146" s="109"/>
      <c r="D146" s="109"/>
      <c r="E146" s="109"/>
      <c r="L146" s="71"/>
      <c r="M146" s="74"/>
      <c r="N146" s="7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</row>
    <row r="147" spans="2:35" ht="24.95" customHeight="1">
      <c r="B147" s="109"/>
      <c r="C147" s="109"/>
      <c r="D147" s="109"/>
      <c r="E147" s="109"/>
      <c r="K147" s="71"/>
      <c r="L147" s="71"/>
      <c r="M147" s="74"/>
      <c r="N147" s="7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</row>
    <row r="148" spans="2:35" ht="24.95" customHeight="1">
      <c r="B148" s="109"/>
      <c r="C148" s="109"/>
      <c r="D148" s="109"/>
      <c r="E148" s="109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</row>
    <row r="149" spans="2:35" ht="24.95" customHeight="1">
      <c r="B149" s="109"/>
      <c r="C149" s="109"/>
      <c r="D149" s="109"/>
      <c r="E149" s="109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</row>
    <row r="150" spans="2:35" ht="24.95" customHeight="1">
      <c r="B150" s="109"/>
      <c r="C150" s="109"/>
      <c r="D150" s="109"/>
      <c r="E150" s="109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</row>
    <row r="151" spans="2:35" ht="24.95" customHeight="1">
      <c r="B151" s="53"/>
      <c r="C151" s="53"/>
      <c r="P151" s="58"/>
      <c r="Q151" s="58"/>
      <c r="R151" s="58"/>
      <c r="S151" s="58"/>
    </row>
    <row r="152" spans="2:35" ht="24.95" customHeight="1"/>
    <row r="153" spans="2:35" ht="24.95" customHeight="1">
      <c r="B153" s="58"/>
      <c r="C153" s="58"/>
      <c r="D153" s="58"/>
      <c r="E153" s="58"/>
    </row>
    <row r="154" spans="2:35" ht="24.95" customHeight="1">
      <c r="B154" s="58"/>
      <c r="C154" s="58"/>
      <c r="D154" s="58"/>
      <c r="E154" s="58"/>
    </row>
    <row r="155" spans="2:35" ht="24.95" customHeight="1">
      <c r="B155" s="58"/>
      <c r="C155" s="58"/>
      <c r="D155" s="58"/>
      <c r="E155" s="58"/>
      <c r="F155" s="124"/>
      <c r="G155" s="124"/>
      <c r="H155" s="124"/>
      <c r="I155" s="124"/>
      <c r="J155" s="124"/>
      <c r="K155" s="124"/>
      <c r="L155" s="124"/>
      <c r="M155" s="124"/>
      <c r="N155" s="124"/>
    </row>
    <row r="156" spans="2:35" ht="24.95" customHeight="1">
      <c r="B156" s="58"/>
      <c r="C156" s="58"/>
      <c r="D156" s="58"/>
      <c r="E156" s="58"/>
      <c r="G156" s="41"/>
      <c r="H156" s="41"/>
      <c r="I156" s="41"/>
      <c r="J156" s="41"/>
      <c r="K156" s="41"/>
      <c r="L156" s="41"/>
      <c r="M156" s="68"/>
      <c r="N156" s="58"/>
    </row>
    <row r="157" spans="2:35" ht="24.95" customHeight="1">
      <c r="B157" s="58"/>
      <c r="C157" s="58"/>
      <c r="D157" s="58"/>
      <c r="E157" s="58"/>
      <c r="F157" s="41"/>
      <c r="I157" s="68"/>
    </row>
    <row r="158" spans="2:35" ht="24.95" customHeight="1">
      <c r="F158" s="41"/>
      <c r="I158" s="68"/>
    </row>
    <row r="159" spans="2:35" ht="24.95" customHeight="1">
      <c r="F159" s="41"/>
      <c r="I159" s="68"/>
    </row>
    <row r="160" spans="2:35" ht="24.95" customHeight="1">
      <c r="F160" s="41"/>
      <c r="I160" s="68"/>
    </row>
    <row r="161" spans="2:6" ht="24.75" customHeight="1">
      <c r="B161" s="108"/>
      <c r="C161" s="108"/>
      <c r="D161" s="58"/>
      <c r="E161" s="108"/>
      <c r="F161" s="41"/>
    </row>
    <row r="162" spans="2:6" ht="21.75" customHeight="1">
      <c r="D162" s="41"/>
    </row>
  </sheetData>
  <mergeCells count="95">
    <mergeCell ref="Q65:R65"/>
    <mergeCell ref="Q66:R66"/>
    <mergeCell ref="S58:U66"/>
    <mergeCell ref="Q60:R60"/>
    <mergeCell ref="Q61:R61"/>
    <mergeCell ref="Q62:R62"/>
    <mergeCell ref="Q63:R63"/>
    <mergeCell ref="Q64:R64"/>
    <mergeCell ref="H60:I60"/>
    <mergeCell ref="C49:E49"/>
    <mergeCell ref="B39:C39"/>
    <mergeCell ref="D24:E24"/>
    <mergeCell ref="D20:E20"/>
    <mergeCell ref="D21:E21"/>
    <mergeCell ref="D23:E23"/>
    <mergeCell ref="D22:E22"/>
    <mergeCell ref="D56:E56"/>
    <mergeCell ref="F58:F59"/>
    <mergeCell ref="B55:C55"/>
    <mergeCell ref="B54:C54"/>
    <mergeCell ref="B56:C56"/>
    <mergeCell ref="D54:E54"/>
    <mergeCell ref="D55:E55"/>
    <mergeCell ref="C58:E58"/>
    <mergeCell ref="H61:I61"/>
    <mergeCell ref="H62:I62"/>
    <mergeCell ref="H63:I63"/>
    <mergeCell ref="H64:I64"/>
    <mergeCell ref="H65:I65"/>
    <mergeCell ref="H66:I66"/>
    <mergeCell ref="R8:R10"/>
    <mergeCell ref="B26:C26"/>
    <mergeCell ref="D19:E19"/>
    <mergeCell ref="D18:E18"/>
    <mergeCell ref="B11:B12"/>
    <mergeCell ref="B13:B14"/>
    <mergeCell ref="D17:E17"/>
    <mergeCell ref="C11:E12"/>
    <mergeCell ref="C13:E14"/>
    <mergeCell ref="B16:C16"/>
    <mergeCell ref="D16:E16"/>
    <mergeCell ref="D26:E26"/>
    <mergeCell ref="B45:B46"/>
    <mergeCell ref="B49:B50"/>
    <mergeCell ref="C45:E45"/>
    <mergeCell ref="L63:M63"/>
    <mergeCell ref="L64:M64"/>
    <mergeCell ref="Z21:AA22"/>
    <mergeCell ref="X51:Y51"/>
    <mergeCell ref="O2:P2"/>
    <mergeCell ref="O3:P3"/>
    <mergeCell ref="Q2:U2"/>
    <mergeCell ref="Q3:U3"/>
    <mergeCell ref="Q4:U4"/>
    <mergeCell ref="X19:AA19"/>
    <mergeCell ref="Z20:AA20"/>
    <mergeCell ref="S11:U11"/>
    <mergeCell ref="Q11:Q13"/>
    <mergeCell ref="R11:R13"/>
    <mergeCell ref="L66:M66"/>
    <mergeCell ref="S7:U7"/>
    <mergeCell ref="Q7:R7"/>
    <mergeCell ref="O5:O6"/>
    <mergeCell ref="P5:P6"/>
    <mergeCell ref="M5:M6"/>
    <mergeCell ref="M7:M8"/>
    <mergeCell ref="L59:M59"/>
    <mergeCell ref="Q5:U6"/>
    <mergeCell ref="L65:M65"/>
    <mergeCell ref="Q8:Q10"/>
    <mergeCell ref="O11:P13"/>
    <mergeCell ref="O7:P10"/>
    <mergeCell ref="L60:M60"/>
    <mergeCell ref="L61:M61"/>
    <mergeCell ref="L62:M62"/>
    <mergeCell ref="B1:U1"/>
    <mergeCell ref="F2:G2"/>
    <mergeCell ref="F3:G3"/>
    <mergeCell ref="O14:P14"/>
    <mergeCell ref="Q14:U14"/>
    <mergeCell ref="S8:U10"/>
    <mergeCell ref="S12:U13"/>
    <mergeCell ref="B7:B8"/>
    <mergeCell ref="L2:M2"/>
    <mergeCell ref="L3:M3"/>
    <mergeCell ref="B5:B6"/>
    <mergeCell ref="C5:E6"/>
    <mergeCell ref="C7:E8"/>
    <mergeCell ref="G4:J4"/>
    <mergeCell ref="K4:M4"/>
    <mergeCell ref="H59:I59"/>
    <mergeCell ref="Q58:R58"/>
    <mergeCell ref="Q59:R59"/>
    <mergeCell ref="G58:J58"/>
    <mergeCell ref="K58:N58"/>
  </mergeCells>
  <printOptions horizontalCentered="1" verticalCentered="1"/>
  <pageMargins left="0.39370078740157483" right="0" top="0" bottom="7.874015748031496E-2" header="0" footer="0"/>
  <pageSetup paperSize="9" scale="31" fitToHeight="0" orientation="portrait" r:id="rId1"/>
  <rowBreaks count="3" manualBreakCount="3">
    <brk id="75" max="16383" man="1"/>
    <brk id="160" min="1" max="13" man="1"/>
    <brk id="161" min="1" max="12" man="1"/>
  </rowBreaks>
  <ignoredErrors>
    <ignoredError sqref="Q56:U5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J48"/>
  <sheetViews>
    <sheetView zoomScale="70" zoomScaleNormal="70" workbookViewId="0">
      <selection activeCell="D18" sqref="D18"/>
    </sheetView>
  </sheetViews>
  <sheetFormatPr defaultRowHeight="17.25"/>
  <cols>
    <col min="1" max="1" width="10" style="1" customWidth="1"/>
    <col min="2" max="2" width="27.75" style="1" bestFit="1" customWidth="1"/>
    <col min="3" max="3" width="19" style="1" customWidth="1"/>
    <col min="4" max="4" width="30.5" style="1" customWidth="1"/>
    <col min="5" max="5" width="10" style="1" customWidth="1"/>
    <col min="6" max="6" width="10" style="246" customWidth="1"/>
    <col min="7" max="7" width="10" style="249" customWidth="1"/>
    <col min="8" max="8" width="9" style="244" customWidth="1"/>
    <col min="9" max="16384" width="9" style="1"/>
  </cols>
  <sheetData>
    <row r="1" spans="2:10">
      <c r="F1" s="245"/>
      <c r="G1" s="248">
        <v>12.34</v>
      </c>
      <c r="H1" s="247">
        <v>140</v>
      </c>
    </row>
    <row r="2" spans="2:10">
      <c r="F2" s="245"/>
      <c r="G2" s="248">
        <v>7.28</v>
      </c>
      <c r="H2" s="247">
        <v>110</v>
      </c>
      <c r="J2" s="250"/>
    </row>
    <row r="3" spans="2:10">
      <c r="F3" s="245"/>
      <c r="G3" s="248"/>
      <c r="H3" s="247">
        <v>110</v>
      </c>
    </row>
    <row r="4" spans="2:10" ht="18" customHeight="1" thickBot="1">
      <c r="F4" s="245"/>
      <c r="G4" s="248"/>
      <c r="H4" s="247">
        <v>110</v>
      </c>
    </row>
    <row r="5" spans="2:10" ht="17.25" customHeight="1">
      <c r="B5" s="2" t="s">
        <v>33</v>
      </c>
      <c r="C5" s="3" t="s">
        <v>34</v>
      </c>
      <c r="D5" s="3" t="s">
        <v>35</v>
      </c>
      <c r="E5" s="4" t="s">
        <v>36</v>
      </c>
      <c r="F5" s="245"/>
      <c r="G5" s="248"/>
      <c r="H5" s="247">
        <v>110</v>
      </c>
    </row>
    <row r="6" spans="2:10" ht="20.25" customHeight="1">
      <c r="B6" s="5" t="s">
        <v>37</v>
      </c>
      <c r="C6" s="6"/>
      <c r="D6" s="6"/>
      <c r="E6" s="7"/>
      <c r="F6" s="245"/>
      <c r="G6" s="248"/>
      <c r="H6" s="247">
        <v>110</v>
      </c>
    </row>
    <row r="7" spans="2:10" ht="20.25" customHeight="1">
      <c r="B7" s="8" t="s">
        <v>38</v>
      </c>
      <c r="C7" s="9"/>
      <c r="D7" s="9"/>
      <c r="E7" s="10"/>
      <c r="F7" s="245"/>
      <c r="G7" s="248"/>
      <c r="H7" s="247">
        <v>110</v>
      </c>
    </row>
    <row r="8" spans="2:10" ht="20.25" customHeight="1">
      <c r="B8" s="8" t="s">
        <v>39</v>
      </c>
      <c r="C8" s="9"/>
      <c r="D8" s="21"/>
      <c r="E8" s="10"/>
      <c r="F8" s="245"/>
      <c r="G8" s="248"/>
      <c r="H8" s="247">
        <v>110</v>
      </c>
    </row>
    <row r="9" spans="2:10" ht="20.25" customHeight="1">
      <c r="B9" s="8" t="s">
        <v>40</v>
      </c>
      <c r="C9" s="9"/>
      <c r="D9" s="11"/>
      <c r="E9" s="10"/>
      <c r="F9" s="245"/>
      <c r="G9" s="248"/>
      <c r="H9" s="247">
        <v>110</v>
      </c>
    </row>
    <row r="10" spans="2:10" ht="20.25" customHeight="1">
      <c r="B10" s="8" t="s">
        <v>41</v>
      </c>
      <c r="C10" s="9"/>
      <c r="D10" s="9"/>
      <c r="E10" s="10" t="s">
        <v>42</v>
      </c>
      <c r="F10" s="245"/>
      <c r="G10" s="248"/>
      <c r="H10" s="247">
        <v>110</v>
      </c>
    </row>
    <row r="11" spans="2:10" ht="20.25" customHeight="1">
      <c r="B11" s="8" t="s">
        <v>43</v>
      </c>
      <c r="C11" s="9"/>
      <c r="D11" s="9"/>
      <c r="E11" s="10" t="s">
        <v>42</v>
      </c>
      <c r="F11" s="245"/>
      <c r="G11" s="248"/>
      <c r="H11" s="247">
        <v>110</v>
      </c>
      <c r="I11" s="12" t="str">
        <f>IFERROR(D20*D10/D24,"")</f>
        <v/>
      </c>
    </row>
    <row r="12" spans="2:10" ht="20.25" customHeight="1">
      <c r="B12" s="8" t="s">
        <v>44</v>
      </c>
      <c r="C12" s="9"/>
      <c r="D12" s="9"/>
      <c r="E12" s="10" t="s">
        <v>45</v>
      </c>
      <c r="F12" s="245"/>
      <c r="G12" s="248"/>
      <c r="H12" s="247">
        <v>110</v>
      </c>
      <c r="I12" s="13" t="str">
        <f>IFERROR(I11+D20*(15+10)/60+6+J12,"")</f>
        <v/>
      </c>
      <c r="J12" s="13">
        <f>IF(D20&lt;5,2,IF(AND(D20&gt;3,D20&lt;7),10,(D20/3)*5))</f>
        <v>2</v>
      </c>
    </row>
    <row r="13" spans="2:10" ht="20.25" customHeight="1">
      <c r="B13" s="8" t="s">
        <v>46</v>
      </c>
      <c r="C13" s="9"/>
      <c r="D13" s="9"/>
      <c r="E13" s="10" t="s">
        <v>47</v>
      </c>
      <c r="F13" s="245"/>
      <c r="G13" s="248">
        <v>4.66</v>
      </c>
      <c r="H13" s="247">
        <v>110</v>
      </c>
      <c r="I13" s="12" t="str">
        <f>D25&amp;"°-"&amp;D26&amp;"℃/m"</f>
        <v>°-℃/m</v>
      </c>
    </row>
    <row r="14" spans="2:10" ht="20.25" customHeight="1">
      <c r="B14" s="8" t="s">
        <v>48</v>
      </c>
      <c r="C14" s="9"/>
      <c r="D14" s="9"/>
      <c r="E14" s="10"/>
      <c r="F14" s="245"/>
      <c r="G14" s="248">
        <v>4.4400000000000004</v>
      </c>
      <c r="H14" s="247">
        <v>80</v>
      </c>
      <c r="I14" s="12">
        <f>IFERROR(IF(D13&gt;12,H1,IF(AND(D13&lt;G1,D13&gt;G14),H2,IF(AND(D13&lt;G13,D13&gt;G32),H14,IF(D13&lt;G31,H32,"")))),"")</f>
        <v>60</v>
      </c>
    </row>
    <row r="15" spans="2:10" ht="20.25" customHeight="1">
      <c r="B15" s="8" t="s">
        <v>49</v>
      </c>
      <c r="C15" s="9"/>
      <c r="D15" s="9"/>
      <c r="E15" s="10"/>
      <c r="F15" s="245"/>
      <c r="G15" s="248"/>
      <c r="H15" s="247">
        <v>80</v>
      </c>
    </row>
    <row r="16" spans="2:10" ht="25.5" customHeight="1">
      <c r="B16" s="8" t="s">
        <v>50</v>
      </c>
      <c r="C16" s="9"/>
      <c r="D16" s="14"/>
      <c r="E16" s="10"/>
      <c r="F16" s="245"/>
      <c r="G16" s="248"/>
      <c r="H16" s="247">
        <v>80</v>
      </c>
    </row>
    <row r="17" spans="2:8">
      <c r="B17" s="8" t="s">
        <v>51</v>
      </c>
      <c r="C17" s="9"/>
      <c r="D17" s="9"/>
      <c r="E17" s="10"/>
      <c r="F17" s="245"/>
      <c r="G17" s="248"/>
      <c r="H17" s="247">
        <v>80</v>
      </c>
    </row>
    <row r="18" spans="2:8">
      <c r="B18" s="8" t="s">
        <v>52</v>
      </c>
      <c r="C18" s="9"/>
      <c r="D18" s="21"/>
      <c r="E18" s="10"/>
      <c r="F18" s="245"/>
      <c r="G18" s="248"/>
      <c r="H18" s="247">
        <v>80</v>
      </c>
    </row>
    <row r="19" spans="2:8">
      <c r="B19" s="8" t="s">
        <v>53</v>
      </c>
      <c r="C19" s="9"/>
      <c r="D19" s="9"/>
      <c r="E19" s="10" t="s">
        <v>54</v>
      </c>
      <c r="F19" s="245"/>
      <c r="G19" s="248"/>
      <c r="H19" s="247">
        <v>80</v>
      </c>
    </row>
    <row r="20" spans="2:8">
      <c r="B20" s="8" t="s">
        <v>55</v>
      </c>
      <c r="C20" s="9"/>
      <c r="D20" s="9"/>
      <c r="E20" s="10" t="s">
        <v>56</v>
      </c>
      <c r="F20" s="245"/>
      <c r="G20" s="248"/>
      <c r="H20" s="247">
        <v>80</v>
      </c>
    </row>
    <row r="21" spans="2:8">
      <c r="B21" s="8" t="s">
        <v>57</v>
      </c>
      <c r="C21" s="9"/>
      <c r="D21" s="9"/>
      <c r="E21" s="10" t="s">
        <v>58</v>
      </c>
      <c r="F21" s="245"/>
      <c r="G21" s="248"/>
      <c r="H21" s="247">
        <v>80</v>
      </c>
    </row>
    <row r="22" spans="2:8">
      <c r="B22" s="8" t="s">
        <v>59</v>
      </c>
      <c r="C22" s="9"/>
      <c r="D22" s="9"/>
      <c r="E22" s="10" t="s">
        <v>58</v>
      </c>
      <c r="F22" s="245"/>
      <c r="G22" s="248"/>
      <c r="H22" s="247">
        <v>80</v>
      </c>
    </row>
    <row r="23" spans="2:8">
      <c r="B23" s="8" t="s">
        <v>60</v>
      </c>
      <c r="C23" s="9"/>
      <c r="D23" s="9"/>
      <c r="E23" s="10" t="s">
        <v>61</v>
      </c>
      <c r="F23" s="245"/>
      <c r="G23" s="248"/>
      <c r="H23" s="247">
        <v>80</v>
      </c>
    </row>
    <row r="24" spans="2:8">
      <c r="B24" s="8" t="s">
        <v>62</v>
      </c>
      <c r="C24" s="9"/>
      <c r="D24" s="22"/>
      <c r="E24" s="10" t="s">
        <v>63</v>
      </c>
      <c r="F24" s="245"/>
      <c r="G24" s="248"/>
      <c r="H24" s="247">
        <v>80</v>
      </c>
    </row>
    <row r="25" spans="2:8">
      <c r="B25" s="8" t="s">
        <v>64</v>
      </c>
      <c r="C25" s="9"/>
      <c r="D25" s="9"/>
      <c r="E25" s="10" t="s">
        <v>65</v>
      </c>
      <c r="F25" s="245"/>
      <c r="G25" s="248"/>
      <c r="H25" s="247">
        <v>80</v>
      </c>
    </row>
    <row r="26" spans="2:8">
      <c r="B26" s="8" t="s">
        <v>66</v>
      </c>
      <c r="C26" s="9"/>
      <c r="D26" s="9"/>
      <c r="E26" s="10" t="s">
        <v>67</v>
      </c>
      <c r="F26" s="245"/>
      <c r="G26" s="248"/>
      <c r="H26" s="247">
        <v>80</v>
      </c>
    </row>
    <row r="27" spans="2:8">
      <c r="B27" s="8" t="s">
        <v>68</v>
      </c>
      <c r="C27" s="9"/>
      <c r="D27" s="9"/>
      <c r="E27" s="10" t="s">
        <v>65</v>
      </c>
      <c r="F27" s="245"/>
      <c r="G27" s="248"/>
      <c r="H27" s="247">
        <v>80</v>
      </c>
    </row>
    <row r="28" spans="2:8">
      <c r="B28" s="8" t="s">
        <v>69</v>
      </c>
      <c r="C28" s="9"/>
      <c r="D28" s="23"/>
      <c r="E28" s="10" t="s">
        <v>70</v>
      </c>
      <c r="F28" s="245"/>
      <c r="G28" s="248"/>
      <c r="H28" s="247">
        <v>80</v>
      </c>
    </row>
    <row r="29" spans="2:8">
      <c r="B29" s="8" t="s">
        <v>71</v>
      </c>
      <c r="C29" s="9"/>
      <c r="D29" s="23"/>
      <c r="E29" s="10" t="s">
        <v>72</v>
      </c>
      <c r="F29" s="245"/>
      <c r="G29" s="248"/>
      <c r="H29" s="247">
        <v>80</v>
      </c>
    </row>
    <row r="30" spans="2:8">
      <c r="B30" s="8" t="s">
        <v>73</v>
      </c>
      <c r="C30" s="9"/>
      <c r="D30" s="9"/>
      <c r="E30" s="10"/>
      <c r="F30" s="245"/>
      <c r="G30" s="248"/>
      <c r="H30" s="247">
        <v>80</v>
      </c>
    </row>
    <row r="31" spans="2:8">
      <c r="B31" s="8" t="s">
        <v>74</v>
      </c>
      <c r="C31" s="9"/>
      <c r="D31" s="9"/>
      <c r="E31" s="10" t="s">
        <v>75</v>
      </c>
      <c r="F31" s="245"/>
      <c r="G31" s="248">
        <v>2.95</v>
      </c>
      <c r="H31" s="247">
        <v>80</v>
      </c>
    </row>
    <row r="32" spans="2:8">
      <c r="B32" s="8" t="s">
        <v>76</v>
      </c>
      <c r="C32" s="9"/>
      <c r="D32" s="9"/>
      <c r="E32" s="10"/>
      <c r="F32" s="245"/>
      <c r="G32" s="248">
        <v>2.64</v>
      </c>
      <c r="H32" s="247">
        <v>60</v>
      </c>
    </row>
    <row r="33" spans="2:8">
      <c r="B33" s="15" t="s">
        <v>77</v>
      </c>
      <c r="C33" s="16"/>
      <c r="D33" s="16"/>
      <c r="E33" s="17"/>
      <c r="F33" s="245"/>
      <c r="G33" s="248"/>
      <c r="H33" s="247">
        <v>60</v>
      </c>
    </row>
    <row r="34" spans="2:8" ht="18" customHeight="1">
      <c r="B34" s="8" t="s">
        <v>78</v>
      </c>
      <c r="C34" s="9"/>
      <c r="D34" s="9"/>
      <c r="E34" s="10"/>
      <c r="F34" s="245"/>
      <c r="G34" s="248"/>
      <c r="H34" s="247">
        <v>60</v>
      </c>
    </row>
    <row r="35" spans="2:8">
      <c r="B35" s="8" t="s">
        <v>79</v>
      </c>
      <c r="C35" s="9"/>
      <c r="D35" s="9"/>
      <c r="E35" s="10" t="s">
        <v>42</v>
      </c>
      <c r="F35" s="245"/>
      <c r="G35" s="248"/>
      <c r="H35" s="247">
        <v>60</v>
      </c>
    </row>
    <row r="36" spans="2:8">
      <c r="B36" s="15" t="s">
        <v>80</v>
      </c>
      <c r="C36" s="16"/>
      <c r="D36" s="16"/>
      <c r="E36" s="17"/>
      <c r="F36" s="245"/>
      <c r="G36" s="248"/>
      <c r="H36" s="247">
        <v>60</v>
      </c>
    </row>
    <row r="37" spans="2:8" ht="18" customHeight="1" thickBot="1">
      <c r="B37" s="18" t="s">
        <v>81</v>
      </c>
      <c r="C37" s="19"/>
      <c r="D37" s="19"/>
      <c r="E37" s="20"/>
      <c r="F37" s="245"/>
      <c r="G37" s="248"/>
      <c r="H37" s="247">
        <v>60</v>
      </c>
    </row>
    <row r="38" spans="2:8">
      <c r="F38" s="245"/>
      <c r="G38" s="248"/>
      <c r="H38" s="247">
        <v>60</v>
      </c>
    </row>
    <row r="39" spans="2:8">
      <c r="F39" s="245"/>
      <c r="G39" s="248"/>
      <c r="H39" s="247">
        <v>60</v>
      </c>
    </row>
    <row r="40" spans="2:8">
      <c r="F40" s="245"/>
      <c r="G40" s="248"/>
      <c r="H40" s="247">
        <v>60</v>
      </c>
    </row>
    <row r="41" spans="2:8">
      <c r="F41" s="245"/>
      <c r="G41" s="248"/>
      <c r="H41" s="247">
        <v>60</v>
      </c>
    </row>
    <row r="42" spans="2:8">
      <c r="F42" s="245"/>
      <c r="G42" s="248"/>
      <c r="H42" s="247">
        <v>60</v>
      </c>
    </row>
    <row r="43" spans="2:8">
      <c r="F43" s="245"/>
      <c r="G43" s="248"/>
      <c r="H43" s="247">
        <v>60</v>
      </c>
    </row>
    <row r="44" spans="2:8">
      <c r="F44" s="245"/>
      <c r="G44" s="248"/>
      <c r="H44" s="247">
        <v>60</v>
      </c>
    </row>
    <row r="45" spans="2:8">
      <c r="F45" s="245"/>
      <c r="G45" s="248"/>
      <c r="H45" s="247">
        <v>60</v>
      </c>
    </row>
    <row r="46" spans="2:8">
      <c r="F46" s="245"/>
      <c r="G46" s="248"/>
      <c r="H46" s="247">
        <v>60</v>
      </c>
    </row>
    <row r="47" spans="2:8">
      <c r="F47" s="245"/>
      <c r="G47" s="248"/>
      <c r="H47" s="247">
        <v>60</v>
      </c>
    </row>
    <row r="48" spans="2:8">
      <c r="F48" s="245"/>
      <c r="G48" s="248">
        <v>0.44</v>
      </c>
      <c r="H48" s="247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print</vt:lpstr>
      <vt:lpstr>input</vt:lpstr>
      <vt:lpstr>print!Print_Area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smc11u13</dc:creator>
  <cp:lastModifiedBy>DESIGN.05 \ SMCMFG</cp:lastModifiedBy>
  <cp:lastPrinted>2021-08-06T09:56:15Z</cp:lastPrinted>
  <dcterms:created xsi:type="dcterms:W3CDTF">1996-12-17T01:32:42Z</dcterms:created>
  <dcterms:modified xsi:type="dcterms:W3CDTF">2021-08-15T11:32:01Z</dcterms:modified>
</cp:coreProperties>
</file>