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72" firstSheet="0" activeTab="0" autoFilterDateGrouping="1"/>
  </bookViews>
  <sheets>
    <sheet name="print" sheetId="1" state="visible" r:id="rId1"/>
    <sheet name="input" sheetId="2" state="visible" r:id="rId2"/>
  </sheets>
  <definedNames>
    <definedName name="_xlnm.Print_Area" localSheetId="0">'print'!$B$1:$U$79</definedName>
  </definedNames>
  <calcPr calcId="191029" fullCalcOnLoad="1"/>
</workbook>
</file>

<file path=xl/styles.xml><?xml version="1.0" encoding="utf-8"?>
<styleSheet xmlns="http://schemas.openxmlformats.org/spreadsheetml/2006/main">
  <numFmts count="23">
    <numFmt numFmtId="164" formatCode="yy/mm/dd"/>
    <numFmt numFmtId="165" formatCode="0.0"/>
    <numFmt numFmtId="166" formatCode="0_ "/>
    <numFmt numFmtId="167" formatCode="0.000_ "/>
    <numFmt numFmtId="168" formatCode="0.0&quot; mm&quot;"/>
    <numFmt numFmtId="169" formatCode="0.00&quot;kg/m&quot;"/>
    <numFmt numFmtId="170" formatCode="_ * #,##0_ ;_ * \-#,##0_ ;_ * &quot;-&quot;_ ;_ @_ "/>
    <numFmt numFmtId="171" formatCode="0.00_ "/>
    <numFmt numFmtId="172" formatCode="0.00_);[Red]\(0.00\)"/>
    <numFmt numFmtId="173" formatCode="#&quot; 根&quot;"/>
    <numFmt numFmtId="174" formatCode="0.0&quot; m&quot;"/>
    <numFmt numFmtId="175" formatCode="0.0&quot;mm/s&quot;"/>
    <numFmt numFmtId="176" formatCode="#&quot;min&quot;;;"/>
    <numFmt numFmtId="177" formatCode="0&quot; pic.&quot;;;"/>
    <numFmt numFmtId="178" formatCode="#&quot;m/min&quot;"/>
    <numFmt numFmtId="179" formatCode="#&quot;℃&quot;"/>
    <numFmt numFmtId="180" formatCode="#&quot;mm&quot;"/>
    <numFmt numFmtId="181" formatCode="0.0&quot; h&quot;"/>
    <numFmt numFmtId="182" formatCode="#&quot; mm&quot;"/>
    <numFmt numFmtId="183" formatCode="#.0&quot;m&quot;"/>
    <numFmt numFmtId="184" formatCode="#&quot; inch&quot;"/>
    <numFmt numFmtId="185" formatCode="0.00&quot;%&quot;"/>
    <numFmt numFmtId="186" formatCode="#&quot;đoạn&quot;"/>
  </numFmts>
  <fonts count="35">
    <font>
      <name val="宋体"/>
      <charset val="134"/>
      <sz val="12"/>
    </font>
    <font>
      <name val="宋体"/>
      <charset val="134"/>
      <sz val="12"/>
    </font>
    <font>
      <name val="ＭＳ 明朝"/>
      <charset val="128"/>
      <family val="3"/>
      <sz val="12"/>
    </font>
    <font>
      <name val="ＭＳ Ｐゴシック"/>
      <charset val="128"/>
      <family val="2"/>
      <sz val="11"/>
    </font>
    <font>
      <name val="宋体"/>
      <charset val="134"/>
      <sz val="14"/>
    </font>
    <font>
      <name val="Segoe UI"/>
      <family val="2"/>
      <sz val="12"/>
    </font>
    <font>
      <name val="Segoe UI"/>
      <family val="2"/>
      <color theme="1"/>
      <sz val="12"/>
    </font>
    <font>
      <name val="ＭＳ Ｐゴシック"/>
      <charset val="128"/>
      <family val="3"/>
      <color theme="1"/>
      <sz val="12"/>
    </font>
    <font>
      <name val="Times New Roman"/>
      <family val="1"/>
      <b val="1"/>
      <sz val="16"/>
    </font>
    <font>
      <name val="Times New Roman"/>
      <family val="1"/>
      <sz val="16"/>
    </font>
    <font>
      <name val="宋体"/>
      <charset val="134"/>
      <sz val="16"/>
    </font>
    <font>
      <name val="Times New Roman"/>
      <family val="1"/>
      <i val="1"/>
      <sz val="16"/>
    </font>
    <font>
      <name val="Times New Roman"/>
      <family val="1"/>
      <sz val="16"/>
      <u val="single"/>
    </font>
    <font>
      <name val="Times New Roman"/>
      <family val="1"/>
      <color theme="1"/>
      <sz val="16"/>
    </font>
    <font>
      <name val="宋体"/>
      <charset val="134"/>
      <b val="1"/>
      <sz val="16"/>
    </font>
    <font>
      <name val="Times New Roman"/>
      <family val="1"/>
      <color indexed="8"/>
      <sz val="16"/>
    </font>
    <font>
      <name val="Times New Roman"/>
      <family val="1"/>
      <b val="1"/>
      <color indexed="8"/>
      <sz val="16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Times New Roman"/>
      <charset val="163"/>
      <family val="1"/>
      <color theme="1"/>
      <sz val="16"/>
    </font>
    <font>
      <name val="Times New Roman"/>
      <charset val="163"/>
      <family val="1"/>
      <color rgb="FFFF0000"/>
      <sz val="16"/>
    </font>
    <font>
      <name val="Times New Roman"/>
      <family val="1"/>
      <b val="1"/>
      <sz val="42"/>
    </font>
    <font>
      <name val="Times New Roman"/>
      <family val="1"/>
      <b val="1"/>
      <sz val="1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sz val="18"/>
    </font>
    <font>
      <name val="Times New Roman"/>
      <family val="1"/>
      <sz val="20"/>
    </font>
    <font>
      <name val="宋体"/>
      <charset val="134"/>
      <sz val="20"/>
    </font>
    <font>
      <name val="Times New Roman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family val="1"/>
      <b val="1"/>
      <color theme="1"/>
      <sz val="18"/>
    </font>
    <font>
      <name val="Times New Roman"/>
      <family val="1"/>
      <sz val="17"/>
    </font>
    <font>
      <name val="Times New Roman"/>
      <family val="1"/>
      <sz val="12"/>
    </font>
    <font>
      <name val="HG丸ｺﾞｼｯｸM-PRO"/>
      <charset val="128"/>
      <family val="3"/>
      <color theme="1"/>
      <sz val="11"/>
    </font>
    <font>
      <name val="Times New Roman"/>
      <family val="1"/>
      <b val="1"/>
      <sz val="26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514"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0" borderId="39" applyAlignment="1" pivotButton="0" quotePrefix="0" xfId="0">
      <alignment vertical="center"/>
    </xf>
    <xf numFmtId="0" fontId="6" fillId="0" borderId="40" applyAlignment="1" pivotButton="0" quotePrefix="0" xfId="0">
      <alignment vertical="center"/>
    </xf>
    <xf numFmtId="0" fontId="6" fillId="0" borderId="41" applyAlignment="1" pivotButton="0" quotePrefix="0" xfId="0">
      <alignment vertical="center"/>
    </xf>
    <xf numFmtId="0" fontId="6" fillId="0" borderId="42" applyAlignment="1" pivotButton="0" quotePrefix="0" xfId="0">
      <alignment vertical="center"/>
    </xf>
    <xf numFmtId="0" fontId="6" fillId="0" borderId="43" applyAlignment="1" pivotButton="0" quotePrefix="0" xfId="0">
      <alignment vertical="center"/>
    </xf>
    <xf numFmtId="0" fontId="6" fillId="0" borderId="44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0" fontId="6" fillId="3" borderId="0" applyAlignment="1" pivotButton="0" quotePrefix="0" xfId="0">
      <alignment vertical="center"/>
    </xf>
    <xf numFmtId="0" fontId="5" fillId="4" borderId="0" applyAlignment="1" pivotButton="0" quotePrefix="0" xfId="0">
      <alignment vertical="center"/>
    </xf>
    <xf numFmtId="0" fontId="6" fillId="0" borderId="43" applyAlignment="1" pivotButton="0" quotePrefix="0" xfId="0">
      <alignment vertical="center" wrapText="1"/>
    </xf>
    <xf numFmtId="0" fontId="6" fillId="0" borderId="45" applyAlignment="1" pivotButton="0" quotePrefix="0" xfId="0">
      <alignment vertical="center"/>
    </xf>
    <xf numFmtId="0" fontId="6" fillId="0" borderId="46" applyAlignment="1" pivotButton="0" quotePrefix="0" xfId="0">
      <alignment vertical="center"/>
    </xf>
    <xf numFmtId="0" fontId="6" fillId="0" borderId="47" applyAlignment="1" pivotButton="0" quotePrefix="0" xfId="0">
      <alignment vertical="center"/>
    </xf>
    <xf numFmtId="0" fontId="6" fillId="0" borderId="48" applyAlignment="1" pivotButton="0" quotePrefix="0" xfId="0">
      <alignment vertical="center"/>
    </xf>
    <xf numFmtId="0" fontId="6" fillId="0" borderId="49" applyAlignment="1" pivotButton="0" quotePrefix="0" xfId="0">
      <alignment vertical="center"/>
    </xf>
    <xf numFmtId="0" fontId="6" fillId="0" borderId="50" applyAlignment="1" pivotButton="0" quotePrefix="0" xfId="0">
      <alignment vertical="center"/>
    </xf>
    <xf numFmtId="164" fontId="6" fillId="0" borderId="43" applyAlignment="1" pivotButton="0" quotePrefix="0" xfId="0">
      <alignment vertical="center"/>
    </xf>
    <xf numFmtId="165" fontId="6" fillId="5" borderId="43" applyAlignment="1" pivotButton="0" quotePrefix="0" xfId="0">
      <alignment vertical="center"/>
    </xf>
    <xf numFmtId="165" fontId="6" fillId="0" borderId="43" applyAlignment="1" pivotButton="0" quotePrefix="0" xfId="0">
      <alignment vertical="center"/>
    </xf>
    <xf numFmtId="0" fontId="9" fillId="0" borderId="0" applyAlignment="1" pivotButton="0" quotePrefix="0" xfId="3">
      <alignment vertical="center"/>
    </xf>
    <xf numFmtId="0" fontId="9" fillId="0" borderId="20" applyAlignment="1" pivotButton="0" quotePrefix="0" xfId="3">
      <alignment vertical="center"/>
    </xf>
    <xf numFmtId="0" fontId="11" fillId="0" borderId="0" applyAlignment="1" pivotButton="0" quotePrefix="0" xfId="3">
      <alignment horizontal="center" vertical="center"/>
    </xf>
    <xf numFmtId="0" fontId="9" fillId="0" borderId="1" applyAlignment="1" pivotButton="0" quotePrefix="0" xfId="3">
      <alignment horizontal="center" vertical="center"/>
    </xf>
    <xf numFmtId="0" fontId="9" fillId="0" borderId="13" applyAlignment="1" pivotButton="0" quotePrefix="0" xfId="3">
      <alignment horizontal="center" vertical="center"/>
    </xf>
    <xf numFmtId="0" fontId="9" fillId="0" borderId="7" applyAlignment="1" pivotButton="0" quotePrefix="0" xfId="3">
      <alignment vertical="center"/>
    </xf>
    <xf numFmtId="0" fontId="9" fillId="0" borderId="21" applyAlignment="1" pivotButton="0" quotePrefix="0" xfId="3">
      <alignment vertical="center"/>
    </xf>
    <xf numFmtId="0" fontId="15" fillId="0" borderId="2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8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horizontal="center" vertical="center"/>
    </xf>
    <xf numFmtId="0" fontId="9" fillId="0" borderId="0" applyAlignment="1" pivotButton="0" quotePrefix="0" xfId="3">
      <alignment vertical="center"/>
    </xf>
    <xf numFmtId="0" fontId="9" fillId="0" borderId="1" applyAlignment="1" pivotButton="0" quotePrefix="0" xfId="3">
      <alignment vertical="center"/>
    </xf>
    <xf numFmtId="0" fontId="10" fillId="0" borderId="1" pivotButton="0" quotePrefix="0" xfId="0"/>
    <xf numFmtId="0" fontId="10" fillId="0" borderId="27" pivotButton="0" quotePrefix="0" xfId="0"/>
    <xf numFmtId="0" fontId="13" fillId="0" borderId="0" applyAlignment="1" pivotButton="0" quotePrefix="0" xfId="0">
      <alignment vertical="center"/>
    </xf>
    <xf numFmtId="0" fontId="13" fillId="0" borderId="0" pivotButton="0" quotePrefix="0" xfId="0"/>
    <xf numFmtId="0" fontId="9" fillId="0" borderId="1" applyAlignment="1" pivotButton="0" quotePrefix="0" xfId="3">
      <alignment horizontal="left" vertical="center"/>
    </xf>
    <xf numFmtId="0" fontId="8" fillId="0" borderId="0" applyAlignment="1" pivotButton="0" quotePrefix="0" xfId="3">
      <alignment vertical="center"/>
    </xf>
    <xf numFmtId="166" fontId="13" fillId="0" borderId="0" applyAlignment="1" pivotButton="0" quotePrefix="0" xfId="0">
      <alignment vertical="center" shrinkToFit="1"/>
    </xf>
    <xf numFmtId="0" fontId="9" fillId="0" borderId="0" applyAlignment="1" pivotButton="0" quotePrefix="0" xfId="0">
      <alignment vertical="center"/>
    </xf>
    <xf numFmtId="166" fontId="13" fillId="0" borderId="0" applyAlignment="1" pivotButton="0" quotePrefix="0" xfId="0">
      <alignment vertical="center" shrinkToFit="1"/>
    </xf>
    <xf numFmtId="0" fontId="9" fillId="0" borderId="0" applyAlignment="1" pivotButton="0" quotePrefix="0" xfId="3">
      <alignment horizontal="center" vertical="center"/>
    </xf>
    <xf numFmtId="0" fontId="9" fillId="0" borderId="14" applyAlignment="1" pivotButton="0" quotePrefix="0" xfId="3">
      <alignment vertical="center"/>
    </xf>
    <xf numFmtId="0" fontId="10" fillId="0" borderId="14" pivotButton="0" quotePrefix="0" xfId="0"/>
    <xf numFmtId="0" fontId="10" fillId="0" borderId="30" pivotButton="0" quotePrefix="0" xfId="0"/>
    <xf numFmtId="0" fontId="9" fillId="0" borderId="54" applyAlignment="1" pivotButton="0" quotePrefix="0" xfId="3">
      <alignment vertical="center"/>
    </xf>
    <xf numFmtId="0" fontId="9" fillId="0" borderId="55" applyAlignment="1" pivotButton="0" quotePrefix="0" xfId="3">
      <alignment vertical="center"/>
    </xf>
    <xf numFmtId="166" fontId="13" fillId="0" borderId="22" applyAlignment="1" pivotButton="0" quotePrefix="0" xfId="0">
      <alignment horizontal="center" vertical="center" shrinkToFit="1"/>
    </xf>
    <xf numFmtId="166" fontId="13" fillId="0" borderId="5" applyAlignment="1" pivotButton="0" quotePrefix="0" xfId="0">
      <alignment horizontal="center" vertical="center" shrinkToFit="1"/>
    </xf>
    <xf numFmtId="0" fontId="8" fillId="0" borderId="0" applyAlignment="1" pivotButton="0" quotePrefix="0" xfId="3">
      <alignment vertical="center" wrapText="1"/>
    </xf>
    <xf numFmtId="0" fontId="9" fillId="0" borderId="0" applyAlignment="1" pivotButton="0" quotePrefix="0" xfId="3">
      <alignment horizontal="right" vertical="center"/>
    </xf>
    <xf numFmtId="14" fontId="9" fillId="0" borderId="0" applyAlignment="1" pivotButton="0" quotePrefix="0" xfId="3">
      <alignment vertical="center"/>
    </xf>
    <xf numFmtId="167" fontId="9" fillId="0" borderId="0" applyAlignment="1" pivotButton="0" quotePrefix="0" xfId="3">
      <alignment vertical="center"/>
    </xf>
    <xf numFmtId="0" fontId="9" fillId="0" borderId="0" applyAlignment="1" pivotButton="0" quotePrefix="0" xfId="3">
      <alignment vertical="center" wrapText="1"/>
    </xf>
    <xf numFmtId="0" fontId="8" fillId="0" borderId="0" applyAlignment="1" pivotButton="0" quotePrefix="0" xfId="3">
      <alignment horizontal="center" vertical="center"/>
    </xf>
    <xf numFmtId="168" fontId="9" fillId="0" borderId="0" applyAlignment="1" pivotButton="0" quotePrefix="0" xfId="3">
      <alignment horizontal="center" vertical="center"/>
    </xf>
    <xf numFmtId="0" fontId="9" fillId="0" borderId="0" applyAlignment="1" pivotButton="0" quotePrefix="0" xfId="3">
      <alignment horizontal="center" vertical="center" wrapText="1"/>
    </xf>
    <xf numFmtId="0" fontId="8" fillId="0" borderId="0" applyAlignment="1" pivotButton="0" quotePrefix="0" xfId="3">
      <alignment horizontal="center" vertical="center" wrapText="1"/>
    </xf>
    <xf numFmtId="0" fontId="12" fillId="0" borderId="0" applyAlignment="1" pivotButton="0" quotePrefix="0" xfId="3">
      <alignment vertical="center"/>
    </xf>
    <xf numFmtId="0" fontId="17" fillId="0" borderId="0" applyAlignment="1" pivotButton="0" quotePrefix="0" xfId="0">
      <alignment vertical="center" wrapText="1"/>
    </xf>
    <xf numFmtId="0" fontId="9" fillId="0" borderId="0" pivotButton="0" quotePrefix="0" xfId="3"/>
    <xf numFmtId="169" fontId="9" fillId="0" borderId="0" applyAlignment="1" pivotButton="0" quotePrefix="0" xfId="3">
      <alignment horizontal="right" vertical="center"/>
    </xf>
    <xf numFmtId="0" fontId="10" fillId="0" borderId="0" pivotButton="0" quotePrefix="0" xfId="0"/>
    <xf numFmtId="170" fontId="8" fillId="0" borderId="0" applyAlignment="1" pivotButton="0" quotePrefix="0" xfId="3">
      <alignment horizontal="center" vertical="center"/>
    </xf>
    <xf numFmtId="171" fontId="9" fillId="0" borderId="0" applyAlignment="1" pivotButton="0" quotePrefix="0" xfId="3">
      <alignment horizontal="right" vertical="center"/>
    </xf>
    <xf numFmtId="172" fontId="9" fillId="0" borderId="0" applyAlignment="1" pivotButton="0" quotePrefix="0" xfId="3">
      <alignment horizontal="right" vertical="center"/>
    </xf>
    <xf numFmtId="0" fontId="1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6" fillId="0" borderId="0" applyAlignment="1" pivotButton="0" quotePrefix="0" xfId="1">
      <alignment vertical="center" wrapText="1"/>
    </xf>
    <xf numFmtId="0" fontId="9" fillId="0" borderId="0" applyAlignment="1" pivotButton="0" quotePrefix="0" xfId="3">
      <alignment vertical="center"/>
    </xf>
    <xf numFmtId="0" fontId="15" fillId="0" borderId="0" applyAlignment="1" pivotButton="0" quotePrefix="0" xfId="3">
      <alignment vertical="center"/>
    </xf>
    <xf numFmtId="173" fontId="9" fillId="0" borderId="0" applyAlignment="1" pivotButton="0" quotePrefix="0" xfId="3">
      <alignment vertical="center"/>
    </xf>
    <xf numFmtId="0" fontId="9" fillId="0" borderId="0" applyAlignment="1" pivotButton="0" quotePrefix="0" xfId="3">
      <alignment vertical="center" wrapText="1"/>
    </xf>
    <xf numFmtId="0" fontId="9" fillId="0" borderId="0" applyAlignment="1" pivotButton="0" quotePrefix="0" xfId="3">
      <alignment horizontal="center" vertical="center" wrapText="1"/>
    </xf>
    <xf numFmtId="0" fontId="18" fillId="0" borderId="0" applyAlignment="1" pivotButton="0" quotePrefix="0" xfId="0">
      <alignment vertical="center"/>
    </xf>
    <xf numFmtId="174" fontId="9" fillId="0" borderId="0" applyAlignment="1" pivotButton="0" quotePrefix="0" xfId="3">
      <alignment vertical="center"/>
    </xf>
    <xf numFmtId="0" fontId="13" fillId="2" borderId="0" applyAlignment="1" pivotButton="0" quotePrefix="0" xfId="0">
      <alignment horizontal="center" vertical="center"/>
    </xf>
    <xf numFmtId="0" fontId="10" fillId="0" borderId="0" pivotButton="0" quotePrefix="0" xfId="0"/>
    <xf numFmtId="0" fontId="19" fillId="2" borderId="0" applyAlignment="1" pivotButton="0" quotePrefix="0" xfId="0">
      <alignment vertical="center"/>
    </xf>
    <xf numFmtId="0" fontId="20" fillId="2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/>
    </xf>
    <xf numFmtId="0" fontId="20" fillId="2" borderId="0" applyAlignment="1" pivotButton="0" quotePrefix="0" xfId="0">
      <alignment vertical="center"/>
    </xf>
    <xf numFmtId="0" fontId="10" fillId="0" borderId="0" pivotButton="0" quotePrefix="0" xfId="0"/>
    <xf numFmtId="2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3" fillId="2" borderId="0" applyAlignment="1" pivotButton="0" quotePrefix="0" xfId="0">
      <alignment vertical="center"/>
    </xf>
    <xf numFmtId="0" fontId="19" fillId="2" borderId="0" applyAlignment="1" pivotButton="0" quotePrefix="0" xfId="0">
      <alignment horizontal="center" vertical="center"/>
    </xf>
    <xf numFmtId="0" fontId="8" fillId="0" borderId="0" applyAlignment="1" pivotButton="0" quotePrefix="0" xfId="1">
      <alignment vertical="center" wrapText="1"/>
    </xf>
    <xf numFmtId="0" fontId="9" fillId="0" borderId="0" applyAlignment="1" pivotButton="0" quotePrefix="0" xfId="1">
      <alignment horizontal="center" vertical="center" wrapText="1"/>
    </xf>
    <xf numFmtId="0" fontId="9" fillId="0" borderId="0" applyAlignment="1" pivotButton="0" quotePrefix="0" xfId="1">
      <alignment vertical="center" wrapText="1"/>
    </xf>
    <xf numFmtId="0" fontId="8" fillId="0" borderId="0" applyAlignment="1" pivotButton="0" quotePrefix="0" xfId="1">
      <alignment horizontal="center" vertical="center" wrapText="1"/>
    </xf>
    <xf numFmtId="0" fontId="8" fillId="0" borderId="0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left" vertical="center" wrapText="1"/>
    </xf>
    <xf numFmtId="166" fontId="13" fillId="0" borderId="0" applyAlignment="1" pivotButton="0" quotePrefix="0" xfId="0">
      <alignment horizontal="center" vertical="center" shrinkToFit="1"/>
    </xf>
    <xf numFmtId="0" fontId="9" fillId="0" borderId="0" applyAlignment="1" pivotButton="0" quotePrefix="0" xfId="3">
      <alignment horizontal="left" vertical="center"/>
    </xf>
    <xf numFmtId="0" fontId="8" fillId="0" borderId="0" applyAlignment="1" pivotButton="0" quotePrefix="0" xfId="3">
      <alignment vertical="center"/>
    </xf>
    <xf numFmtId="0" fontId="12" fillId="0" borderId="0" applyAlignment="1" pivotButton="0" quotePrefix="0" xfId="3">
      <alignment vertical="top"/>
    </xf>
    <xf numFmtId="0" fontId="9" fillId="0" borderId="0" applyAlignment="1" pivotButton="0" quotePrefix="0" xfId="0">
      <alignment vertical="center"/>
    </xf>
    <xf numFmtId="166" fontId="13" fillId="0" borderId="0" applyAlignment="1" pivotButton="0" quotePrefix="0" xfId="0">
      <alignment vertical="top" shrinkToFit="1"/>
    </xf>
    <xf numFmtId="0" fontId="10" fillId="0" borderId="0" applyAlignment="1" pivotButton="0" quotePrefix="0" xfId="0">
      <alignment vertical="top"/>
    </xf>
    <xf numFmtId="0" fontId="10" fillId="0" borderId="0" applyAlignment="1" pivotButton="0" quotePrefix="0" xfId="0">
      <alignment vertical="top" wrapText="1"/>
    </xf>
    <xf numFmtId="0" fontId="9" fillId="0" borderId="0" applyAlignment="1" pivotButton="0" quotePrefix="0" xfId="2">
      <alignment vertical="center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5" fillId="0" borderId="0" applyAlignment="1" pivotButton="0" quotePrefix="0" xfId="1">
      <alignment vertical="center"/>
    </xf>
    <xf numFmtId="0" fontId="9" fillId="0" borderId="0" applyAlignment="1" pivotButton="0" quotePrefix="0" xfId="3">
      <alignment vertical="center" wrapText="1"/>
    </xf>
    <xf numFmtId="0" fontId="8" fillId="0" borderId="0" applyAlignment="1" pivotButton="0" quotePrefix="0" xfId="3">
      <alignment vertical="center" wrapText="1"/>
    </xf>
    <xf numFmtId="0" fontId="9" fillId="0" borderId="22" applyAlignment="1" pivotButton="0" quotePrefix="0" xfId="3">
      <alignment vertical="center"/>
    </xf>
    <xf numFmtId="0" fontId="9" fillId="0" borderId="5" applyAlignment="1" pivotButton="0" quotePrefix="0" xfId="3">
      <alignment vertical="center"/>
    </xf>
    <xf numFmtId="0" fontId="15" fillId="0" borderId="0" applyAlignment="1" pivotButton="0" quotePrefix="0" xfId="3">
      <alignment horizontal="center" vertical="center"/>
    </xf>
    <xf numFmtId="14" fontId="9" fillId="0" borderId="0" applyAlignment="1" pivotButton="0" quotePrefix="0" xfId="3">
      <alignment horizontal="center" vertical="center"/>
    </xf>
    <xf numFmtId="0" fontId="13" fillId="0" borderId="0" pivotButton="0" quotePrefix="0" xfId="0"/>
    <xf numFmtId="0" fontId="9" fillId="0" borderId="22" applyAlignment="1" pivotButton="0" quotePrefix="0" xfId="3">
      <alignment horizontal="center" vertical="center"/>
    </xf>
    <xf numFmtId="0" fontId="23" fillId="0" borderId="0" applyAlignment="1" pivotButton="0" quotePrefix="0" xfId="3">
      <alignment vertical="center"/>
    </xf>
    <xf numFmtId="0" fontId="14" fillId="0" borderId="76" pivotButton="0" quotePrefix="0" xfId="0"/>
    <xf numFmtId="0" fontId="10" fillId="0" borderId="76" pivotButton="0" quotePrefix="0" xfId="0"/>
    <xf numFmtId="0" fontId="9" fillId="0" borderId="76" applyAlignment="1" pivotButton="0" quotePrefix="0" xfId="3">
      <alignment vertical="center"/>
    </xf>
    <xf numFmtId="0" fontId="8" fillId="0" borderId="0" applyAlignment="1" pivotButton="0" quotePrefix="0" xfId="3">
      <alignment horizontal="center" vertical="center"/>
    </xf>
    <xf numFmtId="0" fontId="9" fillId="0" borderId="21" applyAlignment="1" pivotButton="0" quotePrefix="0" xfId="3">
      <alignment horizontal="right" vertical="center"/>
    </xf>
    <xf numFmtId="0" fontId="22" fillId="0" borderId="17" applyAlignment="1" pivotButton="0" quotePrefix="0" xfId="3">
      <alignment horizontal="center" vertical="center"/>
    </xf>
    <xf numFmtId="0" fontId="12" fillId="0" borderId="21" applyAlignment="1" pivotButton="0" quotePrefix="0" xfId="3">
      <alignment vertical="center"/>
    </xf>
    <xf numFmtId="175" fontId="24" fillId="0" borderId="1" applyAlignment="1" pivotButton="0" quotePrefix="0" xfId="3">
      <alignment horizontal="center" vertical="center"/>
    </xf>
    <xf numFmtId="0" fontId="25" fillId="0" borderId="2" applyAlignment="1" pivotButton="0" quotePrefix="0" xfId="3">
      <alignment horizontal="center" vertical="center"/>
    </xf>
    <xf numFmtId="0" fontId="26" fillId="0" borderId="3" applyAlignment="1" pivotButton="0" quotePrefix="0" xfId="3">
      <alignment horizontal="center" vertical="center"/>
    </xf>
    <xf numFmtId="166" fontId="28" fillId="0" borderId="2" applyAlignment="1" pivotButton="0" quotePrefix="0" xfId="0">
      <alignment horizontal="center" vertical="center" shrinkToFit="1"/>
    </xf>
    <xf numFmtId="166" fontId="28" fillId="0" borderId="3" applyAlignment="1" pivotButton="0" quotePrefix="0" xfId="0">
      <alignment horizontal="center" vertical="center" shrinkToFit="1"/>
    </xf>
    <xf numFmtId="166" fontId="29" fillId="0" borderId="38" applyAlignment="1" pivotButton="0" quotePrefix="0" xfId="0">
      <alignment vertical="center" shrinkToFit="1"/>
    </xf>
    <xf numFmtId="176" fontId="26" fillId="0" borderId="16" applyAlignment="1" pivotButton="0" quotePrefix="0" xfId="3">
      <alignment horizontal="center" vertical="center"/>
    </xf>
    <xf numFmtId="166" fontId="29" fillId="0" borderId="22" applyAlignment="1" pivotButton="0" quotePrefix="0" xfId="0">
      <alignment vertical="center" shrinkToFit="1"/>
    </xf>
    <xf numFmtId="177" fontId="26" fillId="0" borderId="1" applyAlignment="1" pivotButton="0" quotePrefix="0" xfId="3">
      <alignment horizontal="center" vertical="center"/>
    </xf>
    <xf numFmtId="0" fontId="26" fillId="0" borderId="27" applyAlignment="1" pivotButton="0" quotePrefix="0" xfId="3">
      <alignment horizontal="center" vertical="center"/>
    </xf>
    <xf numFmtId="178" fontId="26" fillId="0" borderId="1" applyAlignment="1" pivotButton="0" quotePrefix="0" xfId="3">
      <alignment horizontal="center" vertical="center"/>
    </xf>
    <xf numFmtId="179" fontId="26" fillId="0" borderId="1" applyAlignment="1" pivotButton="0" quotePrefix="0" xfId="3">
      <alignment horizontal="center" vertical="center"/>
    </xf>
    <xf numFmtId="10" fontId="26" fillId="0" borderId="27" applyAlignment="1" pivotButton="0" quotePrefix="0" xfId="3">
      <alignment horizontal="center" vertical="center"/>
    </xf>
    <xf numFmtId="180" fontId="26" fillId="0" borderId="1" applyAlignment="1" pivotButton="0" quotePrefix="0" xfId="3">
      <alignment horizontal="center" vertical="center"/>
    </xf>
    <xf numFmtId="181" fontId="26" fillId="0" borderId="1" applyAlignment="1" pivotButton="0" quotePrefix="0" xfId="3">
      <alignment horizontal="center" vertical="center"/>
    </xf>
    <xf numFmtId="0" fontId="26" fillId="0" borderId="1" applyAlignment="1" pivotButton="0" quotePrefix="0" xfId="3">
      <alignment horizontal="center" vertical="center"/>
    </xf>
    <xf numFmtId="0" fontId="23" fillId="0" borderId="30" applyAlignment="1" pivotButton="0" quotePrefix="0" xfId="3">
      <alignment horizontal="center" vertical="center"/>
    </xf>
    <xf numFmtId="166" fontId="29" fillId="0" borderId="5" applyAlignment="1" pivotButton="0" quotePrefix="0" xfId="0">
      <alignment vertical="center" shrinkToFit="1"/>
    </xf>
    <xf numFmtId="0" fontId="26" fillId="0" borderId="0" applyAlignment="1" pivotButton="0" quotePrefix="0" xfId="3">
      <alignment vertical="center" wrapText="1"/>
    </xf>
    <xf numFmtId="0" fontId="26" fillId="0" borderId="3" applyAlignment="1" pivotButton="0" quotePrefix="0" xfId="3">
      <alignment horizontal="center" vertical="center" wrapText="1"/>
    </xf>
    <xf numFmtId="0" fontId="26" fillId="0" borderId="26" applyAlignment="1" pivotButton="0" quotePrefix="0" xfId="3">
      <alignment horizontal="center" vertical="center" wrapText="1"/>
    </xf>
    <xf numFmtId="0" fontId="26" fillId="0" borderId="1" applyAlignment="1" pivotButton="0" quotePrefix="0" xfId="3">
      <alignment vertical="center"/>
    </xf>
    <xf numFmtId="0" fontId="26" fillId="0" borderId="27" applyAlignment="1" pivotButton="0" quotePrefix="0" xfId="3">
      <alignment vertical="center"/>
    </xf>
    <xf numFmtId="0" fontId="26" fillId="0" borderId="7" applyAlignment="1" pivotButton="0" quotePrefix="0" xfId="3">
      <alignment vertical="center"/>
    </xf>
    <xf numFmtId="0" fontId="26" fillId="0" borderId="8" applyAlignment="1" pivotButton="0" quotePrefix="0" xfId="3">
      <alignment vertical="center"/>
    </xf>
    <xf numFmtId="166" fontId="29" fillId="0" borderId="0" applyAlignment="1" pivotButton="0" quotePrefix="0" xfId="0">
      <alignment vertical="top" shrinkToFit="1"/>
    </xf>
    <xf numFmtId="0" fontId="26" fillId="0" borderId="75" applyAlignment="1" pivotButton="0" quotePrefix="0" xfId="3">
      <alignment horizontal="center" vertical="center"/>
    </xf>
    <xf numFmtId="0" fontId="26" fillId="0" borderId="15" applyAlignment="1" pivotButton="0" quotePrefix="0" xfId="3">
      <alignment vertical="center"/>
    </xf>
    <xf numFmtId="0" fontId="26" fillId="0" borderId="60" applyAlignment="1" pivotButton="0" quotePrefix="0" xfId="3">
      <alignment horizontal="center" vertical="center"/>
    </xf>
    <xf numFmtId="166" fontId="29" fillId="0" borderId="27" applyAlignment="1" pivotButton="0" quotePrefix="0" xfId="0">
      <alignment vertical="top" shrinkToFit="1"/>
    </xf>
    <xf numFmtId="166" fontId="29" fillId="0" borderId="8" applyAlignment="1" pivotButton="0" quotePrefix="0" xfId="0">
      <alignment vertical="top" shrinkToFit="1"/>
    </xf>
    <xf numFmtId="166" fontId="29" fillId="0" borderId="27" applyAlignment="1" pivotButton="0" quotePrefix="0" xfId="0">
      <alignment horizontal="center" vertical="center" shrinkToFit="1"/>
    </xf>
    <xf numFmtId="0" fontId="26" fillId="0" borderId="2" applyAlignment="1" pivotButton="0" quotePrefix="0" xfId="0">
      <alignment horizontal="center" vertical="center"/>
    </xf>
    <xf numFmtId="0" fontId="26" fillId="0" borderId="26" applyAlignment="1" pivotButton="0" quotePrefix="0" xfId="0">
      <alignment horizontal="center" vertical="center"/>
    </xf>
    <xf numFmtId="0" fontId="26" fillId="0" borderId="22" applyAlignment="1" pivotButton="0" quotePrefix="0" xfId="0">
      <alignment horizontal="center"/>
    </xf>
    <xf numFmtId="0" fontId="26" fillId="0" borderId="27" applyAlignment="1" pivotButton="0" quotePrefix="0" xfId="0">
      <alignment horizontal="center"/>
    </xf>
    <xf numFmtId="0" fontId="22" fillId="0" borderId="26" applyAlignment="1" pivotButton="0" quotePrefix="0" xfId="3">
      <alignment horizontal="center" vertical="center"/>
    </xf>
    <xf numFmtId="0" fontId="25" fillId="0" borderId="59" applyAlignment="1" pivotButton="0" quotePrefix="0" xfId="3">
      <alignment horizontal="center" vertical="center"/>
    </xf>
    <xf numFmtId="0" fontId="25" fillId="0" borderId="22" applyAlignment="1" pivotButton="0" quotePrefix="0" xfId="3">
      <alignment horizontal="center" vertical="center"/>
    </xf>
    <xf numFmtId="0" fontId="22" fillId="0" borderId="27" applyAlignment="1" pivotButton="0" quotePrefix="0" xfId="3">
      <alignment horizontal="center" vertical="center"/>
    </xf>
    <xf numFmtId="0" fontId="25" fillId="0" borderId="60" applyAlignment="1" pivotButton="0" quotePrefix="0" xfId="3">
      <alignment horizontal="center" vertical="center"/>
    </xf>
    <xf numFmtId="0" fontId="25" fillId="0" borderId="74" applyAlignment="1" pivotButton="0" quotePrefix="0" xfId="3">
      <alignment horizontal="center" vertical="center"/>
    </xf>
    <xf numFmtId="0" fontId="25" fillId="0" borderId="69" applyAlignment="1" pivotButton="0" quotePrefix="0" xfId="3">
      <alignment horizontal="center" vertical="center"/>
    </xf>
    <xf numFmtId="169" fontId="25" fillId="0" borderId="59" applyAlignment="1" pivotButton="0" quotePrefix="0" xfId="3">
      <alignment horizontal="center" vertical="center"/>
    </xf>
    <xf numFmtId="182" fontId="25" fillId="0" borderId="70" applyAlignment="1" pivotButton="0" quotePrefix="0" xfId="3">
      <alignment horizontal="right" vertical="center"/>
    </xf>
    <xf numFmtId="169" fontId="25" fillId="0" borderId="60" applyAlignment="1" pivotButton="0" quotePrefix="0" xfId="3">
      <alignment horizontal="center" vertical="center"/>
    </xf>
    <xf numFmtId="0" fontId="25" fillId="0" borderId="12" applyAlignment="1" pivotButton="0" quotePrefix="0" xfId="3">
      <alignment horizontal="center" vertical="center"/>
    </xf>
    <xf numFmtId="183" fontId="25" fillId="0" borderId="59" applyAlignment="1" pivotButton="0" quotePrefix="0" xfId="3">
      <alignment horizontal="center" vertical="center"/>
    </xf>
    <xf numFmtId="184" fontId="25" fillId="0" borderId="61" applyAlignment="1" pivotButton="0" quotePrefix="0" xfId="3">
      <alignment vertical="center"/>
    </xf>
    <xf numFmtId="0" fontId="29" fillId="0" borderId="2" applyAlignment="1" pivotButton="0" quotePrefix="0" xfId="0">
      <alignment horizontal="center" vertical="center"/>
    </xf>
    <xf numFmtId="0" fontId="29" fillId="0" borderId="26" applyAlignment="1" pivotButton="0" quotePrefix="0" xfId="0">
      <alignment horizontal="center" vertical="center"/>
    </xf>
    <xf numFmtId="0" fontId="22" fillId="0" borderId="2" applyAlignment="1" pivotButton="0" quotePrefix="0" xfId="3">
      <alignment horizontal="center" vertical="center"/>
    </xf>
    <xf numFmtId="0" fontId="22" fillId="0" borderId="3" applyAlignment="1" pivotButton="0" quotePrefix="0" xfId="3">
      <alignment horizontal="center" vertical="center" wrapText="1"/>
    </xf>
    <xf numFmtId="0" fontId="22" fillId="0" borderId="25" applyAlignment="1" pivotButton="0" quotePrefix="0" xfId="3">
      <alignment horizontal="center" vertical="center" wrapText="1"/>
    </xf>
    <xf numFmtId="0" fontId="30" fillId="2" borderId="3" applyAlignment="1" pivotButton="0" quotePrefix="0" xfId="0">
      <alignment horizontal="center" vertical="center"/>
    </xf>
    <xf numFmtId="0" fontId="30" fillId="2" borderId="26" applyAlignment="1" pivotButton="0" quotePrefix="0" xfId="0">
      <alignment horizontal="center" vertical="center"/>
    </xf>
    <xf numFmtId="0" fontId="11" fillId="0" borderId="0" applyAlignment="1" pivotButton="0" quotePrefix="0" xfId="3">
      <alignment horizontal="center" vertical="center"/>
    </xf>
    <xf numFmtId="0" fontId="9" fillId="2" borderId="0" applyAlignment="1" pivotButton="0" quotePrefix="0" xfId="3">
      <alignment horizontal="center" vertical="center"/>
    </xf>
    <xf numFmtId="0" fontId="23" fillId="0" borderId="20" applyAlignment="1" pivotButton="0" quotePrefix="0" xfId="3">
      <alignment horizontal="left" vertical="center"/>
    </xf>
    <xf numFmtId="0" fontId="26" fillId="0" borderId="0" applyAlignment="1" pivotButton="0" quotePrefix="0" xfId="3">
      <alignment vertical="center"/>
    </xf>
    <xf numFmtId="0" fontId="23" fillId="0" borderId="20" applyAlignment="1" pivotButton="0" quotePrefix="0" xfId="3">
      <alignment vertical="center"/>
    </xf>
    <xf numFmtId="0" fontId="9" fillId="0" borderId="20" applyAlignment="1" pivotButton="0" quotePrefix="0" xfId="0">
      <alignment vertical="center"/>
    </xf>
    <xf numFmtId="166" fontId="13" fillId="0" borderId="17" applyAlignment="1" pivotButton="0" quotePrefix="0" xfId="0">
      <alignment vertical="center" shrinkToFit="1"/>
    </xf>
    <xf numFmtId="22" fontId="9" fillId="0" borderId="21" applyAlignment="1" pivotButton="0" quotePrefix="0" xfId="3">
      <alignment vertical="center"/>
    </xf>
    <xf numFmtId="0" fontId="9" fillId="0" borderId="0" applyAlignment="1" pivotButton="0" quotePrefix="0" xfId="3">
      <alignment vertical="top"/>
    </xf>
    <xf numFmtId="166" fontId="13" fillId="0" borderId="1" applyAlignment="1" pivotButton="0" quotePrefix="0" xfId="0">
      <alignment vertical="center" shrinkToFit="1"/>
    </xf>
    <xf numFmtId="0" fontId="31" fillId="0" borderId="59" applyAlignment="1" pivotButton="0" quotePrefix="0" xfId="3">
      <alignment horizontal="center" vertical="center"/>
    </xf>
    <xf numFmtId="0" fontId="22" fillId="0" borderId="2" applyAlignment="1" pivotButton="0" quotePrefix="0" xfId="3">
      <alignment horizontal="center" vertical="center" wrapText="1"/>
    </xf>
    <xf numFmtId="0" fontId="9" fillId="0" borderId="78" applyAlignment="1" pivotButton="0" quotePrefix="0" xfId="3">
      <alignment vertical="center"/>
    </xf>
    <xf numFmtId="0" fontId="9" fillId="0" borderId="29" applyAlignment="1" pivotButton="0" quotePrefix="0" xfId="3">
      <alignment horizontal="center" vertical="center"/>
    </xf>
    <xf numFmtId="0" fontId="9" fillId="0" borderId="53" applyAlignment="1" pivotButton="0" quotePrefix="0" xfId="3">
      <alignment vertical="center"/>
    </xf>
    <xf numFmtId="0" fontId="32" fillId="0" borderId="27" applyAlignment="1" pivotButton="0" quotePrefix="0" xfId="3">
      <alignment horizontal="center" vertical="center"/>
    </xf>
    <xf numFmtId="0" fontId="32" fillId="0" borderId="52" applyAlignment="1" pivotButton="0" quotePrefix="0" xfId="3">
      <alignment horizontal="center" vertical="center"/>
    </xf>
    <xf numFmtId="0" fontId="9" fillId="0" borderId="6" applyAlignment="1" pivotButton="0" quotePrefix="0" xfId="3">
      <alignment vertical="center"/>
    </xf>
    <xf numFmtId="0" fontId="9" fillId="0" borderId="13" applyAlignment="1" pivotButton="0" quotePrefix="0" xfId="3">
      <alignment vertical="center"/>
    </xf>
    <xf numFmtId="0" fontId="26" fillId="0" borderId="51" applyAlignment="1" pivotButton="0" quotePrefix="0" xfId="3">
      <alignment vertical="center"/>
    </xf>
    <xf numFmtId="0" fontId="26" fillId="0" borderId="2" applyAlignment="1" pivotButton="0" quotePrefix="0" xfId="3">
      <alignment horizontal="center" vertical="center"/>
    </xf>
    <xf numFmtId="0" fontId="26" fillId="0" borderId="22" applyAlignment="1" pivotButton="0" quotePrefix="0" xfId="3">
      <alignment horizontal="center" vertical="center"/>
    </xf>
    <xf numFmtId="0" fontId="26" fillId="0" borderId="5" applyAlignment="1" pivotButton="0" quotePrefix="0" xfId="3">
      <alignment horizontal="center" vertical="center"/>
    </xf>
    <xf numFmtId="0" fontId="26" fillId="0" borderId="15" applyAlignment="1" pivotButton="0" quotePrefix="0" xfId="3">
      <alignment horizontal="center" vertical="center"/>
    </xf>
    <xf numFmtId="0" fontId="9" fillId="0" borderId="53" applyAlignment="1" pivotButton="0" quotePrefix="0" xfId="3">
      <alignment horizontal="center" vertical="center"/>
    </xf>
    <xf numFmtId="0" fontId="9" fillId="0" borderId="0" applyAlignment="1" pivotButton="0" quotePrefix="0" xfId="3">
      <alignment horizontal="center" vertical="center"/>
    </xf>
    <xf numFmtId="0" fontId="26" fillId="0" borderId="8" applyAlignment="1" pivotButton="0" quotePrefix="0" xfId="3">
      <alignment horizontal="center" vertical="center"/>
    </xf>
    <xf numFmtId="0" fontId="9" fillId="0" borderId="27" applyAlignment="1" pivotButton="0" quotePrefix="0" xfId="3">
      <alignment horizontal="center" vertical="center"/>
    </xf>
    <xf numFmtId="0" fontId="6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5" fontId="6" fillId="0" borderId="0" applyAlignment="1" pivotButton="0" quotePrefix="0" xfId="0">
      <alignment vertical="center"/>
    </xf>
    <xf numFmtId="165" fontId="6" fillId="0" borderId="0" applyAlignment="1" pivotButton="0" quotePrefix="0" xfId="0">
      <alignment vertical="center"/>
    </xf>
    <xf numFmtId="0" fontId="26" fillId="0" borderId="7" applyAlignment="1" pivotButton="0" quotePrefix="0" xfId="3">
      <alignment horizontal="center" vertical="center"/>
    </xf>
    <xf numFmtId="0" fontId="34" fillId="0" borderId="60" applyAlignment="1" pivotButton="0" quotePrefix="0" xfId="3">
      <alignment horizontal="center" vertical="center"/>
    </xf>
    <xf numFmtId="0" fontId="9" fillId="0" borderId="13" applyAlignment="1" pivotButton="0" quotePrefix="0" xfId="3">
      <alignment vertical="center"/>
    </xf>
    <xf numFmtId="0" fontId="26" fillId="0" borderId="5" applyAlignment="1" pivotButton="0" quotePrefix="0" xfId="3">
      <alignment horizontal="center" vertical="center"/>
    </xf>
    <xf numFmtId="0" fontId="26" fillId="0" borderId="20" applyAlignment="1" pivotButton="0" quotePrefix="0" xfId="3">
      <alignment horizontal="center" vertical="center"/>
    </xf>
    <xf numFmtId="0" fontId="26" fillId="0" borderId="8" applyAlignment="1" pivotButton="0" quotePrefix="0" xfId="3">
      <alignment horizontal="center" vertical="center"/>
    </xf>
    <xf numFmtId="0" fontId="9" fillId="0" borderId="5" applyAlignment="1" pivotButton="0" quotePrefix="0" xfId="3">
      <alignment horizontal="center" vertical="center"/>
    </xf>
    <xf numFmtId="2" fontId="6" fillId="0" borderId="43" applyAlignment="1" pivotButton="0" quotePrefix="0" xfId="0">
      <alignment vertical="center"/>
    </xf>
    <xf numFmtId="185" fontId="26" fillId="0" borderId="1" applyAlignment="1" pivotButton="0" quotePrefix="0" xfId="3">
      <alignment horizontal="center" vertical="center"/>
    </xf>
    <xf numFmtId="183" fontId="25" fillId="0" borderId="80" applyAlignment="1" pivotButton="0" quotePrefix="0" xfId="3">
      <alignment horizontal="center" vertical="center"/>
    </xf>
    <xf numFmtId="0" fontId="25" fillId="0" borderId="80" applyAlignment="1" pivotButton="0" quotePrefix="0" xfId="3">
      <alignment horizontal="center" vertical="center"/>
    </xf>
    <xf numFmtId="0" fontId="9" fillId="0" borderId="1" applyAlignment="1" pivotButton="0" quotePrefix="0" xfId="3">
      <alignment vertical="top" wrapText="1"/>
    </xf>
    <xf numFmtId="0" fontId="9" fillId="0" borderId="27" applyAlignment="1" pivotButton="0" quotePrefix="0" xfId="3">
      <alignment vertical="top" wrapText="1"/>
    </xf>
    <xf numFmtId="0" fontId="0" fillId="0" borderId="0" applyAlignment="1" pivotButton="0" quotePrefix="0" xfId="0">
      <alignment vertical="center" wrapText="1"/>
    </xf>
    <xf numFmtId="0" fontId="9" fillId="0" borderId="20" applyAlignment="1" pivotButton="0" quotePrefix="0" xfId="3">
      <alignment vertical="top"/>
    </xf>
    <xf numFmtId="0" fontId="9" fillId="0" borderId="21" applyAlignment="1" pivotButton="0" quotePrefix="0" xfId="3">
      <alignment vertical="top"/>
    </xf>
    <xf numFmtId="0" fontId="8" fillId="0" borderId="34" applyAlignment="1" pivotButton="0" quotePrefix="0" xfId="3">
      <alignment vertical="center" wrapText="1"/>
    </xf>
    <xf numFmtId="0" fontId="8" fillId="0" borderId="24" applyAlignment="1" pivotButton="0" quotePrefix="0" xfId="3">
      <alignment vertical="center" wrapText="1"/>
    </xf>
    <xf numFmtId="0" fontId="8" fillId="0" borderId="35" applyAlignment="1" pivotButton="0" quotePrefix="0" xfId="3">
      <alignment vertical="center" wrapText="1"/>
    </xf>
    <xf numFmtId="0" fontId="9" fillId="0" borderId="8" applyAlignment="1" pivotButton="0" quotePrefix="0" xfId="3">
      <alignment vertical="center"/>
    </xf>
    <xf numFmtId="0" fontId="9" fillId="0" borderId="0" applyAlignment="1" pivotButton="0" quotePrefix="0" xfId="3">
      <alignment vertical="top" wrapText="1"/>
    </xf>
    <xf numFmtId="0" fontId="9" fillId="0" borderId="81" applyAlignment="1" pivotButton="0" quotePrefix="0" xfId="3">
      <alignment horizontal="center" vertical="center"/>
    </xf>
    <xf numFmtId="0" fontId="9" fillId="0" borderId="58" applyAlignment="1" pivotButton="0" quotePrefix="0" xfId="3">
      <alignment horizontal="center" vertical="center"/>
    </xf>
    <xf numFmtId="0" fontId="9" fillId="0" borderId="4" applyAlignment="1" pivotButton="0" quotePrefix="0" xfId="3">
      <alignment horizontal="center" vertical="center"/>
    </xf>
    <xf numFmtId="0" fontId="9" fillId="0" borderId="1" applyAlignment="1" pivotButton="0" quotePrefix="0" xfId="3">
      <alignment vertical="top"/>
    </xf>
    <xf numFmtId="0" fontId="9" fillId="0" borderId="2" applyAlignment="1" pivotButton="0" quotePrefix="0" xfId="3">
      <alignment horizontal="center" vertical="center"/>
    </xf>
    <xf numFmtId="0" fontId="9" fillId="0" borderId="3" applyAlignment="1" pivotButton="0" quotePrefix="0" xfId="3">
      <alignment horizontal="center" vertical="center"/>
    </xf>
    <xf numFmtId="0" fontId="9" fillId="0" borderId="3" applyAlignment="1" pivotButton="0" quotePrefix="0" xfId="3">
      <alignment vertical="top" wrapText="1"/>
    </xf>
    <xf numFmtId="0" fontId="9" fillId="0" borderId="26" applyAlignment="1" pivotButton="0" quotePrefix="0" xfId="3">
      <alignment vertical="top" wrapText="1"/>
    </xf>
    <xf numFmtId="0" fontId="9" fillId="0" borderId="27" applyAlignment="1" pivotButton="0" quotePrefix="0" xfId="3">
      <alignment vertical="top"/>
    </xf>
    <xf numFmtId="0" fontId="26" fillId="0" borderId="5" applyAlignment="1" pivotButton="0" quotePrefix="0" xfId="3">
      <alignment horizontal="center" vertical="center"/>
    </xf>
    <xf numFmtId="0" fontId="26" fillId="0" borderId="7" applyAlignment="1" pivotButton="0" quotePrefix="0" xfId="3">
      <alignment horizontal="center" vertical="center"/>
    </xf>
    <xf numFmtId="0" fontId="26" fillId="0" borderId="2" applyAlignment="1" pivotButton="0" quotePrefix="0" xfId="3">
      <alignment horizontal="center" vertical="center"/>
    </xf>
    <xf numFmtId="0" fontId="21" fillId="0" borderId="32" applyAlignment="1" pivotButton="0" quotePrefix="0" xfId="3">
      <alignment horizontal="center" vertical="center" wrapText="1"/>
    </xf>
    <xf numFmtId="0" fontId="21" fillId="0" borderId="18" applyAlignment="1" pivotButton="0" quotePrefix="0" xfId="3">
      <alignment horizontal="center" vertical="center" wrapText="1"/>
    </xf>
    <xf numFmtId="0" fontId="21" fillId="0" borderId="33" applyAlignment="1" pivotButton="0" quotePrefix="0" xfId="3">
      <alignment horizontal="center" vertical="center" wrapText="1"/>
    </xf>
    <xf numFmtId="0" fontId="9" fillId="0" borderId="0" applyAlignment="1" pivotButton="0" quotePrefix="0" xfId="3">
      <alignment horizontal="center" vertical="center"/>
    </xf>
    <xf numFmtId="0" fontId="10" fillId="0" borderId="0" pivotButton="0" quotePrefix="0" xfId="0"/>
    <xf numFmtId="0" fontId="26" fillId="0" borderId="22" applyAlignment="1" pivotButton="0" quotePrefix="0" xfId="3">
      <alignment horizontal="center" vertical="center"/>
    </xf>
    <xf numFmtId="0" fontId="27" fillId="0" borderId="63" pivotButton="0" quotePrefix="0" xfId="0"/>
    <xf numFmtId="0" fontId="24" fillId="0" borderId="9" applyAlignment="1" pivotButton="0" quotePrefix="0" xfId="3">
      <alignment horizontal="center" vertical="center"/>
    </xf>
    <xf numFmtId="0" fontId="24" fillId="0" borderId="10" applyAlignment="1" pivotButton="0" quotePrefix="0" xfId="3">
      <alignment horizontal="center" vertical="center"/>
    </xf>
    <xf numFmtId="0" fontId="24" fillId="0" borderId="28" applyAlignment="1" pivotButton="0" quotePrefix="0" xfId="3">
      <alignment horizontal="center" vertical="center"/>
    </xf>
    <xf numFmtId="0" fontId="24" fillId="0" borderId="23" applyAlignment="1" pivotButton="0" quotePrefix="0" xfId="3">
      <alignment horizontal="center" vertical="center"/>
    </xf>
    <xf numFmtId="0" fontId="24" fillId="0" borderId="24" applyAlignment="1" pivotButton="0" quotePrefix="0" xfId="3">
      <alignment horizontal="center" vertical="center"/>
    </xf>
    <xf numFmtId="0" fontId="24" fillId="0" borderId="35" applyAlignment="1" pivotButton="0" quotePrefix="0" xfId="3">
      <alignment horizontal="center" vertical="center"/>
    </xf>
    <xf numFmtId="0" fontId="9" fillId="0" borderId="17" applyAlignment="1" pivotButton="0" quotePrefix="0" xfId="3">
      <alignment horizontal="left" vertical="center" wrapText="1"/>
    </xf>
    <xf numFmtId="0" fontId="9" fillId="0" borderId="18" applyAlignment="1" pivotButton="0" quotePrefix="0" xfId="3">
      <alignment horizontal="left" vertical="center" wrapText="1"/>
    </xf>
    <xf numFmtId="0" fontId="9" fillId="0" borderId="20" applyAlignment="1" pivotButton="0" quotePrefix="0" xfId="3">
      <alignment horizontal="left" vertical="center" wrapText="1"/>
    </xf>
    <xf numFmtId="0" fontId="9" fillId="0" borderId="0" applyAlignment="1" pivotButton="0" quotePrefix="0" xfId="3">
      <alignment horizontal="left" vertical="center" wrapText="1"/>
    </xf>
    <xf numFmtId="0" fontId="9" fillId="0" borderId="34" applyAlignment="1" pivotButton="0" quotePrefix="0" xfId="3">
      <alignment horizontal="left" vertical="center" wrapText="1"/>
    </xf>
    <xf numFmtId="0" fontId="9" fillId="0" borderId="24" applyAlignment="1" pivotButton="0" quotePrefix="0" xfId="3">
      <alignment horizontal="left" vertical="center" wrapText="1"/>
    </xf>
    <xf numFmtId="186" fontId="9" fillId="0" borderId="64" applyAlignment="1" pivotButton="0" quotePrefix="0" xfId="3">
      <alignment horizontal="center" vertical="center"/>
    </xf>
    <xf numFmtId="186" fontId="9" fillId="0" borderId="79" applyAlignment="1" pivotButton="0" quotePrefix="0" xfId="3">
      <alignment horizontal="center" vertical="center"/>
    </xf>
    <xf numFmtId="186" fontId="9" fillId="0" borderId="23" applyAlignment="1" pivotButton="0" quotePrefix="0" xfId="3">
      <alignment horizontal="center" vertical="center"/>
    </xf>
    <xf numFmtId="0" fontId="23" fillId="0" borderId="72" applyAlignment="1" pivotButton="0" quotePrefix="0" xfId="3">
      <alignment horizontal="center" vertical="center" wrapText="1"/>
    </xf>
    <xf numFmtId="0" fontId="23" fillId="0" borderId="58" applyAlignment="1" pivotButton="0" quotePrefix="0" xfId="3">
      <alignment horizontal="center" vertical="center" wrapText="1"/>
    </xf>
    <xf numFmtId="0" fontId="23" fillId="0" borderId="4" applyAlignment="1" pivotButton="0" quotePrefix="0" xfId="3">
      <alignment horizontal="center" vertical="center" wrapText="1"/>
    </xf>
    <xf numFmtId="0" fontId="28" fillId="0" borderId="63" applyAlignment="1" pivotButton="0" quotePrefix="0" xfId="0">
      <alignment horizontal="center" vertical="center"/>
    </xf>
    <xf numFmtId="0" fontId="28" fillId="0" borderId="23" applyAlignment="1" pivotButton="0" quotePrefix="0" xfId="0">
      <alignment horizontal="center" vertical="center"/>
    </xf>
    <xf numFmtId="0" fontId="26" fillId="0" borderId="17" applyAlignment="1" pivotButton="0" quotePrefix="0" xfId="3">
      <alignment horizontal="center" vertical="center"/>
    </xf>
    <xf numFmtId="0" fontId="26" fillId="0" borderId="19" applyAlignment="1" pivotButton="0" quotePrefix="0" xfId="3">
      <alignment horizontal="center" vertical="center"/>
    </xf>
    <xf numFmtId="0" fontId="26" fillId="0" borderId="20" applyAlignment="1" pivotButton="0" quotePrefix="0" xfId="3">
      <alignment horizontal="center" vertical="center"/>
    </xf>
    <xf numFmtId="0" fontId="26" fillId="0" borderId="21" applyAlignment="1" pivotButton="0" quotePrefix="0" xfId="3">
      <alignment horizontal="center" vertical="center"/>
    </xf>
    <xf numFmtId="0" fontId="26" fillId="0" borderId="34" applyAlignment="1" pivotButton="0" quotePrefix="0" xfId="3">
      <alignment horizontal="center" vertical="center"/>
    </xf>
    <xf numFmtId="0" fontId="26" fillId="0" borderId="35" applyAlignment="1" pivotButton="0" quotePrefix="0" xfId="3">
      <alignment horizontal="center" vertical="center"/>
    </xf>
    <xf numFmtId="0" fontId="25" fillId="2" borderId="19" applyAlignment="1" pivotButton="0" quotePrefix="0" xfId="3">
      <alignment horizontal="center" vertical="center" wrapText="1"/>
    </xf>
    <xf numFmtId="0" fontId="25" fillId="2" borderId="21" applyAlignment="1" pivotButton="0" quotePrefix="0" xfId="3">
      <alignment horizontal="center" vertical="center"/>
    </xf>
    <xf numFmtId="0" fontId="23" fillId="2" borderId="28" applyAlignment="1" pivotButton="0" quotePrefix="0" xfId="3">
      <alignment horizontal="center" vertical="center"/>
    </xf>
    <xf numFmtId="0" fontId="23" fillId="2" borderId="21" applyAlignment="1" pivotButton="0" quotePrefix="0" xfId="3">
      <alignment horizontal="center" vertical="center"/>
    </xf>
    <xf numFmtId="0" fontId="26" fillId="0" borderId="68" applyAlignment="1" pivotButton="0" quotePrefix="0" xfId="3">
      <alignment horizontal="center" vertical="center"/>
    </xf>
    <xf numFmtId="0" fontId="26" fillId="0" borderId="10" applyAlignment="1" pivotButton="0" quotePrefix="0" xfId="3">
      <alignment horizontal="center" vertical="center"/>
    </xf>
    <xf numFmtId="0" fontId="26" fillId="0" borderId="28" applyAlignment="1" pivotButton="0" quotePrefix="0" xfId="3">
      <alignment horizontal="center" vertical="center"/>
    </xf>
    <xf numFmtId="0" fontId="26" fillId="0" borderId="24" applyAlignment="1" pivotButton="0" quotePrefix="0" xfId="3">
      <alignment horizontal="center" vertical="center"/>
    </xf>
    <xf numFmtId="0" fontId="13" fillId="2" borderId="72" applyAlignment="1" pivotButton="0" quotePrefix="0" xfId="0">
      <alignment horizontal="center" vertical="center" wrapText="1"/>
    </xf>
    <xf numFmtId="0" fontId="13" fillId="2" borderId="71" applyAlignment="1" pivotButton="0" quotePrefix="0" xfId="0">
      <alignment horizontal="center" vertical="center"/>
    </xf>
    <xf numFmtId="0" fontId="13" fillId="2" borderId="63" applyAlignment="1" pivotButton="0" quotePrefix="0" xfId="0">
      <alignment horizontal="center" vertical="center"/>
    </xf>
    <xf numFmtId="0" fontId="26" fillId="0" borderId="2" applyAlignment="1" pivotButton="0" quotePrefix="0" xfId="3">
      <alignment horizontal="center" vertical="center"/>
    </xf>
    <xf numFmtId="0" fontId="27" fillId="0" borderId="38" pivotButton="0" quotePrefix="0" xfId="0"/>
    <xf numFmtId="0" fontId="24" fillId="0" borderId="64" applyAlignment="1" pivotButton="0" quotePrefix="0" xfId="3">
      <alignment horizontal="center" vertical="center"/>
    </xf>
    <xf numFmtId="0" fontId="24" fillId="0" borderId="18" applyAlignment="1" pivotButton="0" quotePrefix="0" xfId="3">
      <alignment horizontal="center" vertical="center"/>
    </xf>
    <xf numFmtId="0" fontId="24" fillId="0" borderId="19" applyAlignment="1" pivotButton="0" quotePrefix="0" xfId="3">
      <alignment horizontal="center" vertical="center"/>
    </xf>
    <xf numFmtId="0" fontId="24" fillId="0" borderId="11" applyAlignment="1" pivotButton="0" quotePrefix="0" xfId="3">
      <alignment horizontal="center" vertical="center"/>
    </xf>
    <xf numFmtId="0" fontId="24" fillId="0" borderId="12" applyAlignment="1" pivotButton="0" quotePrefix="0" xfId="3">
      <alignment horizontal="center" vertical="center"/>
    </xf>
    <xf numFmtId="0" fontId="24" fillId="0" borderId="36" applyAlignment="1" pivotButton="0" quotePrefix="0" xfId="3">
      <alignment horizontal="center" vertical="center"/>
    </xf>
    <xf numFmtId="0" fontId="25" fillId="0" borderId="31" applyAlignment="1" pivotButton="0" quotePrefix="0" xfId="3">
      <alignment horizontal="center" vertical="center"/>
    </xf>
    <xf numFmtId="0" fontId="25" fillId="0" borderId="32" applyAlignment="1" pivotButton="0" quotePrefix="0" xfId="3">
      <alignment horizontal="center" vertical="center"/>
    </xf>
    <xf numFmtId="0" fontId="25" fillId="0" borderId="33" applyAlignment="1" pivotButton="0" quotePrefix="0" xfId="3">
      <alignment horizontal="center" vertical="center"/>
    </xf>
    <xf numFmtId="0" fontId="9" fillId="0" borderId="2" applyAlignment="1" pivotButton="0" quotePrefix="0" xfId="3">
      <alignment horizontal="center" vertical="center" wrapText="1"/>
    </xf>
    <xf numFmtId="0" fontId="9" fillId="0" borderId="3" applyAlignment="1" pivotButton="0" quotePrefix="0" xfId="3">
      <alignment horizontal="center" vertical="center" wrapText="1"/>
    </xf>
    <xf numFmtId="0" fontId="9" fillId="0" borderId="22" applyAlignment="1" pivotButton="0" quotePrefix="0" xfId="3">
      <alignment horizontal="center" vertical="center" wrapText="1"/>
    </xf>
    <xf numFmtId="0" fontId="9" fillId="0" borderId="1" applyAlignment="1" pivotButton="0" quotePrefix="0" xfId="3">
      <alignment horizontal="center" vertical="center" wrapText="1"/>
    </xf>
    <xf numFmtId="0" fontId="9" fillId="0" borderId="5" applyAlignment="1" pivotButton="0" quotePrefix="0" xfId="3">
      <alignment horizontal="center" vertical="center" wrapText="1"/>
    </xf>
    <xf numFmtId="0" fontId="9" fillId="0" borderId="7" applyAlignment="1" pivotButton="0" quotePrefix="0" xfId="3">
      <alignment horizontal="center" vertical="center" wrapText="1"/>
    </xf>
    <xf numFmtId="0" fontId="9" fillId="0" borderId="26" applyAlignment="1" pivotButton="0" quotePrefix="0" xfId="3">
      <alignment horizontal="center" vertical="center"/>
    </xf>
    <xf numFmtId="0" fontId="9" fillId="0" borderId="27" applyAlignment="1" pivotButton="0" quotePrefix="0" xfId="3">
      <alignment horizontal="center" vertical="center"/>
    </xf>
    <xf numFmtId="0" fontId="9" fillId="0" borderId="8" applyAlignment="1" pivotButton="0" quotePrefix="0" xfId="3">
      <alignment horizontal="center" vertical="center"/>
    </xf>
    <xf numFmtId="0" fontId="24" fillId="0" borderId="3" applyAlignment="1" pivotButton="0" quotePrefix="0" xfId="3">
      <alignment horizontal="center" vertical="center"/>
    </xf>
    <xf numFmtId="0" fontId="24" fillId="0" borderId="26" applyAlignment="1" pivotButton="0" quotePrefix="0" xfId="3">
      <alignment horizontal="center" vertical="center"/>
    </xf>
    <xf numFmtId="0" fontId="24" fillId="0" borderId="1" applyAlignment="1" pivotButton="0" quotePrefix="0" xfId="3">
      <alignment horizontal="center" vertical="center"/>
    </xf>
    <xf numFmtId="0" fontId="24" fillId="0" borderId="27" applyAlignment="1" pivotButton="0" quotePrefix="0" xfId="3">
      <alignment horizontal="center" vertical="center"/>
    </xf>
    <xf numFmtId="0" fontId="9" fillId="0" borderId="0" applyAlignment="1" pivotButton="0" quotePrefix="0" xfId="3">
      <alignment horizontal="left" vertical="top" wrapText="1"/>
    </xf>
    <xf numFmtId="0" fontId="26" fillId="0" borderId="69" applyAlignment="1" pivotButton="0" quotePrefix="0" xfId="3">
      <alignment horizontal="center" vertical="center"/>
    </xf>
    <xf numFmtId="0" fontId="26" fillId="0" borderId="65" applyAlignment="1" pivotButton="0" quotePrefix="0" xfId="3">
      <alignment horizontal="center" vertical="center"/>
    </xf>
    <xf numFmtId="0" fontId="26" fillId="0" borderId="70" applyAlignment="1" pivotButton="0" quotePrefix="0" xfId="3">
      <alignment horizontal="center" vertical="center"/>
    </xf>
    <xf numFmtId="0" fontId="26" fillId="0" borderId="67" applyAlignment="1" pivotButton="0" quotePrefix="0" xfId="3">
      <alignment horizontal="center" vertical="center"/>
    </xf>
    <xf numFmtId="0" fontId="26" fillId="0" borderId="37" applyAlignment="1" pivotButton="0" quotePrefix="0" xfId="3">
      <alignment horizontal="center" vertical="center"/>
    </xf>
    <xf numFmtId="0" fontId="26" fillId="0" borderId="61" applyAlignment="1" pivotButton="0" quotePrefix="0" xfId="3">
      <alignment horizontal="center" vertical="center"/>
    </xf>
    <xf numFmtId="0" fontId="16" fillId="0" borderId="0" applyAlignment="1" pivotButton="0" quotePrefix="0" xfId="3">
      <alignment horizontal="center" vertical="center"/>
    </xf>
    <xf numFmtId="0" fontId="9" fillId="0" borderId="0" applyAlignment="1" pivotButton="0" quotePrefix="0" xfId="3">
      <alignment horizontal="center" vertical="top"/>
    </xf>
    <xf numFmtId="0" fontId="26" fillId="0" borderId="31" applyAlignment="1" pivotButton="0" quotePrefix="0" xfId="3">
      <alignment horizontal="center" vertical="center"/>
    </xf>
    <xf numFmtId="0" fontId="26" fillId="0" borderId="32" applyAlignment="1" pivotButton="0" quotePrefix="0" xfId="3">
      <alignment horizontal="center" vertical="center"/>
    </xf>
    <xf numFmtId="0" fontId="26" fillId="0" borderId="33" applyAlignment="1" pivotButton="0" quotePrefix="0" xfId="3">
      <alignment horizontal="center" vertical="center"/>
    </xf>
    <xf numFmtId="0" fontId="26" fillId="0" borderId="72" applyAlignment="1" pivotButton="0" quotePrefix="0" xfId="3">
      <alignment horizontal="center" vertical="center"/>
    </xf>
    <xf numFmtId="0" fontId="26" fillId="0" borderId="71" applyAlignment="1" pivotButton="0" quotePrefix="0" xfId="3">
      <alignment horizontal="center" vertical="center"/>
    </xf>
    <xf numFmtId="0" fontId="26" fillId="0" borderId="63" applyAlignment="1" pivotButton="0" quotePrefix="0" xfId="3">
      <alignment horizontal="center" vertical="center"/>
    </xf>
    <xf numFmtId="0" fontId="26" fillId="0" borderId="4" applyAlignment="1" pivotButton="0" quotePrefix="0" xfId="3">
      <alignment horizontal="center" vertical="center"/>
    </xf>
    <xf numFmtId="0" fontId="26" fillId="0" borderId="57" applyAlignment="1" pivotButton="0" quotePrefix="0" xfId="3">
      <alignment horizontal="center" vertical="center"/>
    </xf>
    <xf numFmtId="0" fontId="26" fillId="0" borderId="62" applyAlignment="1" pivotButton="0" quotePrefix="0" xfId="3">
      <alignment horizontal="center" vertical="center"/>
    </xf>
    <xf numFmtId="0" fontId="13" fillId="2" borderId="4" applyAlignment="1" pivotButton="0" quotePrefix="0" xfId="0">
      <alignment horizontal="center" vertical="center" wrapText="1"/>
    </xf>
    <xf numFmtId="0" fontId="13" fillId="2" borderId="57" applyAlignment="1" pivotButton="0" quotePrefix="0" xfId="0">
      <alignment horizontal="center" vertical="center"/>
    </xf>
    <xf numFmtId="0" fontId="13" fillId="2" borderId="62" applyAlignment="1" pivotButton="0" quotePrefix="0" xfId="0">
      <alignment horizontal="center" vertical="center"/>
    </xf>
    <xf numFmtId="0" fontId="23" fillId="0" borderId="17" applyAlignment="1" pivotButton="0" quotePrefix="0" xfId="3">
      <alignment horizontal="center" vertical="center"/>
    </xf>
    <xf numFmtId="0" fontId="23" fillId="0" borderId="21" applyAlignment="1" pivotButton="0" quotePrefix="0" xfId="3">
      <alignment horizontal="center" vertical="center"/>
    </xf>
    <xf numFmtId="0" fontId="23" fillId="0" borderId="18" applyAlignment="1" pivotButton="0" quotePrefix="0" xfId="3">
      <alignment horizontal="center" vertical="center"/>
    </xf>
    <xf numFmtId="0" fontId="23" fillId="0" borderId="0" applyAlignment="1" pivotButton="0" quotePrefix="0" xfId="3">
      <alignment horizontal="center" vertical="center"/>
    </xf>
    <xf numFmtId="0" fontId="23" fillId="0" borderId="19" applyAlignment="1" pivotButton="0" quotePrefix="0" xfId="3">
      <alignment horizontal="center" vertical="center"/>
    </xf>
    <xf numFmtId="0" fontId="23" fillId="0" borderId="20" applyAlignment="1" pivotButton="0" quotePrefix="0" xfId="3">
      <alignment horizontal="center" vertical="center"/>
    </xf>
    <xf numFmtId="0" fontId="23" fillId="0" borderId="34" applyAlignment="1" pivotButton="0" quotePrefix="0" xfId="3">
      <alignment horizontal="center" vertical="center"/>
    </xf>
    <xf numFmtId="0" fontId="23" fillId="0" borderId="24" applyAlignment="1" pivotButton="0" quotePrefix="0" xfId="3">
      <alignment horizontal="center" vertical="center"/>
    </xf>
    <xf numFmtId="0" fontId="23" fillId="0" borderId="35" applyAlignment="1" pivotButton="0" quotePrefix="0" xfId="3">
      <alignment horizontal="center" vertical="center"/>
    </xf>
    <xf numFmtId="0" fontId="26" fillId="0" borderId="38" applyAlignment="1" pivotButton="0" quotePrefix="0" xfId="3">
      <alignment horizontal="center" vertical="center"/>
    </xf>
    <xf numFmtId="0" fontId="26" fillId="0" borderId="16" applyAlignment="1" pivotButton="0" quotePrefix="0" xfId="3">
      <alignment horizontal="center" vertical="center"/>
    </xf>
    <xf numFmtId="0" fontId="26" fillId="0" borderId="52" applyAlignment="1" pivotButton="0" quotePrefix="0" xfId="3">
      <alignment horizontal="center" vertical="center"/>
    </xf>
    <xf numFmtId="0" fontId="26" fillId="0" borderId="5" applyAlignment="1" pivotButton="0" quotePrefix="0" xfId="3">
      <alignment horizontal="center" vertical="center"/>
    </xf>
    <xf numFmtId="0" fontId="26" fillId="0" borderId="7" applyAlignment="1" pivotButton="0" quotePrefix="0" xfId="3">
      <alignment horizontal="center" vertical="center"/>
    </xf>
    <xf numFmtId="0" fontId="26" fillId="0" borderId="8" applyAlignment="1" pivotButton="0" quotePrefix="0" xfId="3">
      <alignment horizontal="center" vertical="center"/>
    </xf>
    <xf numFmtId="0" fontId="29" fillId="0" borderId="29" applyAlignment="1" pivotButton="0" quotePrefix="0" xfId="0">
      <alignment horizontal="center" vertical="center"/>
    </xf>
    <xf numFmtId="0" fontId="29" fillId="0" borderId="63" applyAlignment="1" pivotButton="0" quotePrefix="0" xfId="0">
      <alignment horizontal="center" vertical="center"/>
    </xf>
    <xf numFmtId="0" fontId="29" fillId="0" borderId="30" applyAlignment="1" pivotButton="0" quotePrefix="0" xfId="0">
      <alignment horizontal="center" vertical="center"/>
    </xf>
    <xf numFmtId="0" fontId="29" fillId="0" borderId="62" applyAlignment="1" pivotButton="0" quotePrefix="0" xfId="0">
      <alignment horizontal="center" vertical="center"/>
    </xf>
    <xf numFmtId="0" fontId="28" fillId="0" borderId="17" applyAlignment="1" pivotButton="0" quotePrefix="0" xfId="0">
      <alignment horizontal="center" vertical="center" wrapText="1"/>
    </xf>
    <xf numFmtId="0" fontId="28" fillId="0" borderId="19" applyAlignment="1" pivotButton="0" quotePrefix="0" xfId="0">
      <alignment horizontal="center" vertical="center" wrapText="1"/>
    </xf>
    <xf numFmtId="0" fontId="28" fillId="0" borderId="20" applyAlignment="1" pivotButton="0" quotePrefix="0" xfId="0">
      <alignment horizontal="center" vertical="center" wrapText="1"/>
    </xf>
    <xf numFmtId="0" fontId="28" fillId="0" borderId="21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5" applyAlignment="1" pivotButton="0" quotePrefix="0" xfId="0">
      <alignment horizontal="center" vertical="center" wrapText="1"/>
    </xf>
    <xf numFmtId="0" fontId="23" fillId="0" borderId="34" applyAlignment="1" pivotButton="0" quotePrefix="0" xfId="3">
      <alignment horizontal="left" vertical="center" wrapText="1"/>
    </xf>
    <xf numFmtId="0" fontId="23" fillId="0" borderId="24" applyAlignment="1" pivotButton="0" quotePrefix="0" xfId="3">
      <alignment horizontal="left" vertical="center" wrapText="1"/>
    </xf>
    <xf numFmtId="0" fontId="9" fillId="0" borderId="6" applyAlignment="1" pivotButton="0" quotePrefix="0" xfId="3">
      <alignment vertical="center"/>
    </xf>
    <xf numFmtId="0" fontId="9" fillId="0" borderId="67" applyAlignment="1" pivotButton="0" quotePrefix="0" xfId="3">
      <alignment vertical="center"/>
    </xf>
    <xf numFmtId="0" fontId="9" fillId="0" borderId="13" applyAlignment="1" pivotButton="0" quotePrefix="0" xfId="3">
      <alignment vertical="center"/>
    </xf>
    <xf numFmtId="0" fontId="9" fillId="0" borderId="66" applyAlignment="1" pivotButton="0" quotePrefix="0" xfId="3">
      <alignment vertical="center"/>
    </xf>
    <xf numFmtId="0" fontId="23" fillId="0" borderId="25" applyAlignment="1" pivotButton="0" quotePrefix="0" xfId="3">
      <alignment horizontal="center" vertical="center"/>
    </xf>
    <xf numFmtId="0" fontId="23" fillId="0" borderId="65" applyAlignment="1" pivotButton="0" quotePrefix="0" xfId="3">
      <alignment horizontal="center" vertical="center"/>
    </xf>
    <xf numFmtId="0" fontId="24" fillId="0" borderId="7" applyAlignment="1" pivotButton="0" quotePrefix="0" xfId="3">
      <alignment horizontal="center" vertical="center"/>
    </xf>
    <xf numFmtId="0" fontId="24" fillId="0" borderId="8" applyAlignment="1" pivotButton="0" quotePrefix="0" xfId="3">
      <alignment horizontal="center" vertical="center"/>
    </xf>
    <xf numFmtId="0" fontId="23" fillId="0" borderId="31" applyAlignment="1" pivotButton="0" quotePrefix="0" xfId="3">
      <alignment horizontal="center" vertical="center"/>
    </xf>
    <xf numFmtId="0" fontId="23" fillId="0" borderId="32" applyAlignment="1" pivotButton="0" quotePrefix="0" xfId="3">
      <alignment horizontal="center" vertical="center"/>
    </xf>
    <xf numFmtId="0" fontId="26" fillId="0" borderId="78" applyAlignment="1" pivotButton="0" quotePrefix="0" xfId="3">
      <alignment horizontal="center" vertical="center"/>
    </xf>
    <xf numFmtId="0" fontId="26" fillId="0" borderId="13" applyAlignment="1" pivotButton="0" quotePrefix="0" xfId="3">
      <alignment vertical="center"/>
    </xf>
    <xf numFmtId="0" fontId="26" fillId="0" borderId="66" applyAlignment="1" pivotButton="0" quotePrefix="0" xfId="3">
      <alignment vertical="center"/>
    </xf>
    <xf numFmtId="0" fontId="23" fillId="0" borderId="25" applyAlignment="1" pivotButton="0" quotePrefix="0" xfId="3">
      <alignment vertical="center" wrapText="1"/>
    </xf>
    <xf numFmtId="0" fontId="23" fillId="0" borderId="65" applyAlignment="1" pivotButton="0" quotePrefix="0" xfId="3">
      <alignment vertical="center" wrapText="1"/>
    </xf>
    <xf numFmtId="0" fontId="9" fillId="0" borderId="1" applyAlignment="1" pivotButton="0" quotePrefix="0" xfId="3">
      <alignment vertical="center"/>
    </xf>
    <xf numFmtId="0" fontId="26" fillId="0" borderId="73" applyAlignment="1" pivotButton="0" quotePrefix="0" xfId="3">
      <alignment horizontal="center" vertical="center" wrapText="1"/>
    </xf>
    <xf numFmtId="0" fontId="26" fillId="0" borderId="74" applyAlignment="1" pivotButton="0" quotePrefix="0" xfId="3">
      <alignment horizontal="center" vertical="center" wrapText="1"/>
    </xf>
    <xf numFmtId="166" fontId="29" fillId="0" borderId="69" applyAlignment="1" pivotButton="0" quotePrefix="0" xfId="0">
      <alignment horizontal="center" vertical="center" shrinkToFit="1"/>
    </xf>
    <xf numFmtId="166" fontId="29" fillId="0" borderId="37" applyAlignment="1" pivotButton="0" quotePrefix="0" xfId="0">
      <alignment horizontal="center" vertical="center" shrinkToFit="1"/>
    </xf>
    <xf numFmtId="166" fontId="29" fillId="0" borderId="65" applyAlignment="1" pivotButton="0" quotePrefix="0" xfId="0">
      <alignment horizontal="center" vertical="center" shrinkToFit="1"/>
    </xf>
    <xf numFmtId="0" fontId="8" fillId="0" borderId="0" applyAlignment="1" pivotButton="0" quotePrefix="0" xfId="3">
      <alignment horizontal="center" vertical="center" wrapText="1"/>
    </xf>
    <xf numFmtId="0" fontId="26" fillId="0" borderId="77" applyAlignment="1" pivotButton="0" quotePrefix="0" xfId="3">
      <alignment horizontal="center" vertical="center"/>
    </xf>
    <xf numFmtId="0" fontId="26" fillId="0" borderId="15" applyAlignment="1" pivotButton="0" quotePrefix="0" xfId="3">
      <alignment horizontal="center" vertical="center"/>
    </xf>
    <xf numFmtId="0" fontId="26" fillId="0" borderId="56" applyAlignment="1" pivotButton="0" quotePrefix="0" xfId="3">
      <alignment horizontal="center" vertical="center"/>
    </xf>
    <xf numFmtId="0" fontId="26" fillId="0" borderId="51" applyAlignment="1" pivotButton="0" quotePrefix="0" xfId="3">
      <alignment horizontal="center" vertical="center"/>
    </xf>
    <xf numFmtId="0" fontId="9" fillId="0" borderId="18" applyAlignment="1" pivotButton="0" quotePrefix="0" xfId="3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26" fillId="0" borderId="13" pivotButton="0" quotePrefix="0" xfId="0"/>
    <xf numFmtId="0" fontId="26" fillId="0" borderId="15" pivotButton="0" quotePrefix="0" xfId="0"/>
    <xf numFmtId="0" fontId="26" fillId="0" borderId="6" applyAlignment="1" pivotButton="0" quotePrefix="0" xfId="3">
      <alignment vertical="center"/>
    </xf>
    <xf numFmtId="0" fontId="26" fillId="0" borderId="51" applyAlignment="1" pivotButton="0" quotePrefix="0" xfId="3">
      <alignment vertical="center"/>
    </xf>
    <xf numFmtId="0" fontId="26" fillId="0" borderId="25" applyAlignment="1" pivotButton="0" quotePrefix="0" xfId="0">
      <alignment horizontal="center" vertical="center"/>
    </xf>
    <xf numFmtId="0" fontId="26" fillId="0" borderId="56" applyAlignment="1" pivotButton="0" quotePrefix="0" xfId="0">
      <alignment horizontal="center" vertical="center"/>
    </xf>
    <xf numFmtId="0" fontId="23" fillId="0" borderId="31" applyAlignment="1" pivotButton="0" quotePrefix="0" xfId="0">
      <alignment horizontal="center"/>
    </xf>
    <xf numFmtId="0" fontId="23" fillId="0" borderId="32" applyAlignment="1" pivotButton="0" quotePrefix="0" xfId="0">
      <alignment horizontal="center"/>
    </xf>
    <xf numFmtId="0" fontId="23" fillId="0" borderId="33" applyAlignment="1" pivotButton="0" quotePrefix="0" xfId="0">
      <alignment horizontal="center"/>
    </xf>
    <xf numFmtId="0" fontId="26" fillId="0" borderId="67" applyAlignment="1" pivotButton="0" quotePrefix="0" xfId="3">
      <alignment vertical="center"/>
    </xf>
    <xf numFmtId="0" fontId="9" fillId="0" borderId="5" applyAlignment="1" pivotButton="0" quotePrefix="0" xfId="3">
      <alignment vertical="center"/>
    </xf>
    <xf numFmtId="0" fontId="9" fillId="0" borderId="7" applyAlignment="1" pivotButton="0" quotePrefix="0" xfId="3">
      <alignment vertical="center"/>
    </xf>
    <xf numFmtId="0" fontId="9" fillId="0" borderId="6" applyAlignment="1" pivotButton="0" quotePrefix="0" xfId="3">
      <alignment horizontal="center" vertical="center"/>
    </xf>
    <xf numFmtId="0" fontId="9" fillId="0" borderId="61" applyAlignment="1" pivotButton="0" quotePrefix="0" xfId="3">
      <alignment horizontal="center" vertical="center"/>
    </xf>
    <xf numFmtId="0" fontId="25" fillId="0" borderId="17" applyAlignment="1" pivotButton="0" quotePrefix="0" xfId="3">
      <alignment horizontal="left" vertical="top" wrapText="1"/>
    </xf>
    <xf numFmtId="0" fontId="25" fillId="0" borderId="18" applyAlignment="1" pivotButton="0" quotePrefix="0" xfId="3">
      <alignment horizontal="left" vertical="top" wrapText="1"/>
    </xf>
    <xf numFmtId="0" fontId="25" fillId="0" borderId="19" applyAlignment="1" pivotButton="0" quotePrefix="0" xfId="3">
      <alignment horizontal="left" vertical="top" wrapText="1"/>
    </xf>
    <xf numFmtId="0" fontId="25" fillId="0" borderId="20" applyAlignment="1" pivotButton="0" quotePrefix="0" xfId="3">
      <alignment horizontal="left" vertical="top" wrapText="1"/>
    </xf>
    <xf numFmtId="0" fontId="25" fillId="0" borderId="0" applyAlignment="1" pivotButton="0" quotePrefix="0" xfId="3">
      <alignment horizontal="left" vertical="top" wrapText="1"/>
    </xf>
    <xf numFmtId="0" fontId="25" fillId="0" borderId="21" applyAlignment="1" pivotButton="0" quotePrefix="0" xfId="3">
      <alignment horizontal="left" vertical="top" wrapText="1"/>
    </xf>
    <xf numFmtId="0" fontId="25" fillId="0" borderId="34" applyAlignment="1" pivotButton="0" quotePrefix="0" xfId="3">
      <alignment horizontal="left" vertical="top" wrapText="1"/>
    </xf>
    <xf numFmtId="0" fontId="25" fillId="0" borderId="24" applyAlignment="1" pivotButton="0" quotePrefix="0" xfId="3">
      <alignment horizontal="left" vertical="top" wrapText="1"/>
    </xf>
    <xf numFmtId="0" fontId="25" fillId="0" borderId="35" applyAlignment="1" pivotButton="0" quotePrefix="0" xfId="3">
      <alignment horizontal="left" vertical="top" wrapText="1"/>
    </xf>
    <xf numFmtId="0" fontId="9" fillId="0" borderId="2" applyAlignment="1" pivotButton="0" quotePrefix="0" xfId="3">
      <alignment vertical="center"/>
    </xf>
    <xf numFmtId="0" fontId="9" fillId="0" borderId="3" applyAlignment="1" pivotButton="0" quotePrefix="0" xfId="3">
      <alignment vertical="center"/>
    </xf>
    <xf numFmtId="0" fontId="9" fillId="0" borderId="22" applyAlignment="1" pivotButton="0" quotePrefix="0" xfId="3">
      <alignment vertical="center"/>
    </xf>
    <xf numFmtId="0" fontId="9" fillId="0" borderId="26" applyAlignment="1" pivotButton="0" quotePrefix="0" xfId="3">
      <alignment vertical="center"/>
    </xf>
    <xf numFmtId="0" fontId="26" fillId="0" borderId="3" applyAlignment="1" applyProtection="1" pivotButton="0" quotePrefix="0" xfId="3">
      <alignment horizontal="center" vertical="center"/>
      <protection locked="0" hidden="0"/>
    </xf>
    <xf numFmtId="0" fontId="25" fillId="0" borderId="24" applyAlignment="1" pivotButton="0" quotePrefix="0" xfId="3">
      <alignment horizontal="center" vertical="center"/>
    </xf>
    <xf numFmtId="0" fontId="26" fillId="0" borderId="0" applyAlignment="1" pivotButton="0" quotePrefix="0" xfId="3">
      <alignment horizontal="center" vertical="center"/>
    </xf>
    <xf numFmtId="0" fontId="21" fillId="0" borderId="17" applyAlignment="1" pivotButton="0" quotePrefix="0" xfId="3">
      <alignment horizontal="center" vertical="center" wrapText="1"/>
    </xf>
    <xf numFmtId="0" fontId="25" fillId="0" borderId="34" applyAlignment="1" pivotButton="0" quotePrefix="0" xfId="3">
      <alignment horizontal="center" vertical="center"/>
    </xf>
    <xf numFmtId="0" fontId="26" fillId="0" borderId="3" applyAlignment="1" pivotButton="0" quotePrefix="0" xfId="3">
      <alignment horizontal="center" vertical="center"/>
    </xf>
    <xf numFmtId="0" fontId="26" fillId="0" borderId="26" applyAlignment="1" pivotButton="0" quotePrefix="0" xfId="3">
      <alignment horizontal="center" vertical="center"/>
    </xf>
    <xf numFmtId="0" fontId="21" fillId="0" borderId="84" applyAlignment="1" pivotButton="0" quotePrefix="0" xfId="3">
      <alignment horizontal="center" vertical="center" wrapText="1"/>
    </xf>
    <xf numFmtId="0" fontId="0" fillId="0" borderId="32" pivotButton="0" quotePrefix="0" xfId="0"/>
    <xf numFmtId="0" fontId="0" fillId="0" borderId="33" pivotButton="0" quotePrefix="0" xfId="0"/>
    <xf numFmtId="0" fontId="0" fillId="0" borderId="56" pivotButton="0" quotePrefix="0" xfId="0"/>
    <xf numFmtId="0" fontId="0" fillId="0" borderId="37" pivotButton="0" quotePrefix="0" xfId="0"/>
    <xf numFmtId="0" fontId="26" fillId="0" borderId="59" applyAlignment="1" pivotButton="0" quotePrefix="0" xfId="3">
      <alignment horizontal="center" vertical="center"/>
    </xf>
    <xf numFmtId="0" fontId="0" fillId="0" borderId="65" pivotButton="0" quotePrefix="0" xfId="0"/>
    <xf numFmtId="0" fontId="0" fillId="0" borderId="51" pivotButton="0" quotePrefix="0" xfId="0"/>
    <xf numFmtId="0" fontId="0" fillId="0" borderId="61" pivotButton="0" quotePrefix="0" xfId="0"/>
    <xf numFmtId="0" fontId="0" fillId="0" borderId="67" pivotButton="0" quotePrefix="0" xfId="0"/>
    <xf numFmtId="0" fontId="25" fillId="0" borderId="89" applyAlignment="1" pivotButton="0" quotePrefix="0" xfId="3">
      <alignment horizontal="center" vertical="center"/>
    </xf>
    <xf numFmtId="0" fontId="0" fillId="0" borderId="24" pivotButton="0" quotePrefix="0" xfId="0"/>
    <xf numFmtId="0" fontId="0" fillId="0" borderId="35" pivotButton="0" quotePrefix="0" xfId="0"/>
    <xf numFmtId="0" fontId="25" fillId="0" borderId="84" applyAlignment="1" pivotButton="0" quotePrefix="0" xfId="3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9" fontId="25" fillId="0" borderId="59" applyAlignment="1" pivotButton="0" quotePrefix="0" xfId="3">
      <alignment horizontal="center" vertical="center"/>
    </xf>
    <xf numFmtId="0" fontId="29" fillId="0" borderId="5" applyAlignment="1" pivotButton="0" quotePrefix="0" xfId="0">
      <alignment horizontal="center" vertical="center"/>
    </xf>
    <xf numFmtId="0" fontId="29" fillId="0" borderId="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28" pivotButton="0" quotePrefix="0" xfId="0"/>
    <xf numFmtId="0" fontId="0" fillId="0" borderId="3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6" pivotButton="0" quotePrefix="0" xfId="0"/>
    <xf numFmtId="182" fontId="25" fillId="0" borderId="70" applyAlignment="1" pivotButton="0" quotePrefix="0" xfId="3">
      <alignment horizontal="right" vertical="center"/>
    </xf>
    <xf numFmtId="169" fontId="25" fillId="0" borderId="60" applyAlignment="1" pivotButton="0" quotePrefix="0" xfId="3">
      <alignment horizontal="center" vertical="center"/>
    </xf>
    <xf numFmtId="0" fontId="0" fillId="0" borderId="21" pivotButton="0" quotePrefix="0" xfId="0"/>
    <xf numFmtId="0" fontId="0" fillId="0" borderId="63" pivotButton="0" quotePrefix="0" xfId="0"/>
    <xf numFmtId="0" fontId="0" fillId="0" borderId="62" pivotButton="0" quotePrefix="0" xfId="0"/>
    <xf numFmtId="0" fontId="0" fillId="0" borderId="34" pivotButton="0" quotePrefix="0" xfId="0"/>
    <xf numFmtId="183" fontId="25" fillId="0" borderId="59" applyAlignment="1" pivotButton="0" quotePrefix="0" xfId="3">
      <alignment horizontal="center" vertical="center"/>
    </xf>
    <xf numFmtId="0" fontId="28" fillId="0" borderId="84" applyAlignment="1" pivotButton="0" quotePrefix="0" xfId="0">
      <alignment horizontal="center" vertical="center" wrapText="1"/>
    </xf>
    <xf numFmtId="0" fontId="0" fillId="0" borderId="88" pivotButton="0" quotePrefix="0" xfId="0"/>
    <xf numFmtId="0" fontId="0" fillId="0" borderId="81" pivotButton="0" quotePrefix="0" xfId="0"/>
    <xf numFmtId="0" fontId="0" fillId="0" borderId="23" pivotButton="0" quotePrefix="0" xfId="0"/>
    <xf numFmtId="184" fontId="25" fillId="0" borderId="61" applyAlignment="1" pivotButton="0" quotePrefix="0" xfId="3">
      <alignment vertical="center"/>
    </xf>
    <xf numFmtId="183" fontId="25" fillId="0" borderId="80" applyAlignment="1" pivotButton="0" quotePrefix="0" xfId="3">
      <alignment horizontal="center" vertical="center"/>
    </xf>
    <xf numFmtId="0" fontId="0" fillId="0" borderId="20" pivotButton="0" quotePrefix="0" xfId="0"/>
    <xf numFmtId="0" fontId="13" fillId="2" borderId="53" applyAlignment="1" pivotButton="0" quotePrefix="0" xfId="0">
      <alignment horizontal="center" vertical="center" wrapText="1"/>
    </xf>
    <xf numFmtId="0" fontId="13" fillId="2" borderId="55" applyAlignment="1" pivotButton="0" quotePrefix="0" xfId="0">
      <alignment horizontal="center" vertical="center" wrapText="1"/>
    </xf>
    <xf numFmtId="0" fontId="23" fillId="0" borderId="84" applyAlignment="1" pivotButton="0" quotePrefix="0" xfId="3">
      <alignment horizontal="center" vertical="center"/>
    </xf>
    <xf numFmtId="0" fontId="9" fillId="0" borderId="31" applyAlignment="1" pivotButton="0" quotePrefix="0" xfId="3">
      <alignment horizontal="left" vertical="center" wrapText="1"/>
    </xf>
    <xf numFmtId="186" fontId="9" fillId="0" borderId="78" applyAlignment="1" pivotButton="0" quotePrefix="0" xfId="3">
      <alignment horizontal="center" vertical="center"/>
    </xf>
    <xf numFmtId="0" fontId="0" fillId="0" borderId="71" pivotButton="0" quotePrefix="0" xfId="0"/>
    <xf numFmtId="0" fontId="0" fillId="0" borderId="57" pivotButton="0" quotePrefix="0" xfId="0"/>
    <xf numFmtId="0" fontId="0" fillId="0" borderId="79" pivotButton="0" quotePrefix="0" xfId="0"/>
    <xf numFmtId="0" fontId="0" fillId="0" borderId="85" pivotButton="0" quotePrefix="0" xfId="0"/>
    <xf numFmtId="0" fontId="0" fillId="0" borderId="87" pivotButton="0" quotePrefix="0" xfId="0"/>
    <xf numFmtId="0" fontId="0" fillId="0" borderId="86" pivotButton="0" quotePrefix="0" xfId="0"/>
    <xf numFmtId="0" fontId="0" fillId="0" borderId="52" pivotButton="0" quotePrefix="0" xfId="0"/>
    <xf numFmtId="0" fontId="26" fillId="0" borderId="84" applyAlignment="1" pivotButton="0" quotePrefix="0" xfId="3">
      <alignment horizontal="center" vertical="center"/>
    </xf>
    <xf numFmtId="0" fontId="26" fillId="0" borderId="53" applyAlignment="1" pivotButton="0" quotePrefix="0" xfId="3">
      <alignment horizontal="center" vertical="center"/>
    </xf>
    <xf numFmtId="0" fontId="26" fillId="0" borderId="55" applyAlignment="1" pivotButton="0" quotePrefix="0" xfId="3">
      <alignment horizontal="center" vertical="center"/>
    </xf>
    <xf numFmtId="0" fontId="0" fillId="0" borderId="82" pivotButton="0" quotePrefix="0" xfId="0"/>
    <xf numFmtId="0" fontId="23" fillId="0" borderId="73" applyAlignment="1" pivotButton="0" quotePrefix="0" xfId="3">
      <alignment horizontal="center" vertical="center"/>
    </xf>
    <xf numFmtId="0" fontId="23" fillId="0" borderId="26" applyAlignment="1" pivotButton="0" quotePrefix="0" xfId="3">
      <alignment horizontal="center" vertical="center"/>
    </xf>
    <xf numFmtId="0" fontId="9" fillId="0" borderId="27" applyAlignment="1" pivotButton="0" quotePrefix="0" xfId="3">
      <alignment vertical="center"/>
    </xf>
    <xf numFmtId="0" fontId="0" fillId="0" borderId="66" pivotButton="0" quotePrefix="0" xfId="0"/>
    <xf numFmtId="176" fontId="26" fillId="0" borderId="16" applyAlignment="1" pivotButton="0" quotePrefix="0" xfId="3">
      <alignment horizontal="center" vertical="center"/>
    </xf>
    <xf numFmtId="177" fontId="26" fillId="0" borderId="1" applyAlignment="1" pivotButton="0" quotePrefix="0" xfId="3">
      <alignment horizontal="center" vertical="center"/>
    </xf>
    <xf numFmtId="178" fontId="26" fillId="0" borderId="1" applyAlignment="1" pivotButton="0" quotePrefix="0" xfId="3">
      <alignment horizontal="center" vertical="center"/>
    </xf>
    <xf numFmtId="175" fontId="24" fillId="0" borderId="1" applyAlignment="1" pivotButton="0" quotePrefix="0" xfId="3">
      <alignment horizontal="center" vertical="center"/>
    </xf>
    <xf numFmtId="179" fontId="26" fillId="0" borderId="1" applyAlignment="1" pivotButton="0" quotePrefix="0" xfId="3">
      <alignment horizontal="center" vertical="center"/>
    </xf>
    <xf numFmtId="180" fontId="26" fillId="0" borderId="1" applyAlignment="1" pivotButton="0" quotePrefix="0" xfId="3">
      <alignment horizontal="center" vertical="center"/>
    </xf>
    <xf numFmtId="181" fontId="26" fillId="0" borderId="1" applyAlignment="1" pivotButton="0" quotePrefix="0" xfId="3">
      <alignment horizontal="center" vertical="center"/>
    </xf>
    <xf numFmtId="0" fontId="26" fillId="0" borderId="59" applyAlignment="1" pivotButton="0" quotePrefix="0" xfId="3">
      <alignment horizontal="center" vertical="center" wrapText="1"/>
    </xf>
    <xf numFmtId="166" fontId="29" fillId="0" borderId="59" applyAlignment="1" pivotButton="0" quotePrefix="0" xfId="0">
      <alignment horizontal="center" vertical="center" shrinkToFit="1"/>
    </xf>
    <xf numFmtId="0" fontId="0" fillId="0" borderId="74" pivotButton="0" quotePrefix="0" xfId="0"/>
    <xf numFmtId="0" fontId="23" fillId="0" borderId="26" applyAlignment="1" pivotButton="0" quotePrefix="0" xfId="3">
      <alignment vertical="center" wrapText="1"/>
    </xf>
    <xf numFmtId="0" fontId="0" fillId="0" borderId="15" pivotButton="0" quotePrefix="0" xfId="0"/>
    <xf numFmtId="0" fontId="23" fillId="0" borderId="84" applyAlignment="1" pivotButton="0" quotePrefix="0" xfId="0">
      <alignment horizontal="center"/>
    </xf>
    <xf numFmtId="0" fontId="26" fillId="0" borderId="3" applyAlignment="1" pivotButton="0" quotePrefix="0" xfId="0">
      <alignment horizontal="center" vertical="center"/>
    </xf>
    <xf numFmtId="0" fontId="26" fillId="0" borderId="1" pivotButton="0" quotePrefix="0" xfId="0"/>
    <xf numFmtId="0" fontId="25" fillId="0" borderId="84" applyAlignment="1" pivotButton="0" quotePrefix="0" xfId="3">
      <alignment horizontal="left" vertical="top" wrapText="1"/>
    </xf>
    <xf numFmtId="0" fontId="0" fillId="0" borderId="83" pivotButton="0" quotePrefix="0" xfId="0"/>
    <xf numFmtId="167" fontId="9" fillId="0" borderId="0" applyAlignment="1" pivotButton="0" quotePrefix="0" xfId="3">
      <alignment vertical="center"/>
    </xf>
    <xf numFmtId="168" fontId="9" fillId="0" borderId="0" applyAlignment="1" pivotButton="0" quotePrefix="0" xfId="3">
      <alignment horizontal="center" vertical="center"/>
    </xf>
    <xf numFmtId="169" fontId="9" fillId="0" borderId="0" applyAlignment="1" pivotButton="0" quotePrefix="0" xfId="3">
      <alignment horizontal="right" vertical="center"/>
    </xf>
    <xf numFmtId="170" fontId="8" fillId="0" borderId="0" applyAlignment="1" pivotButton="0" quotePrefix="0" xfId="3">
      <alignment horizontal="center" vertical="center"/>
    </xf>
    <xf numFmtId="171" fontId="9" fillId="0" borderId="0" applyAlignment="1" pivotButton="0" quotePrefix="0" xfId="3">
      <alignment horizontal="right" vertical="center"/>
    </xf>
    <xf numFmtId="172" fontId="9" fillId="0" borderId="0" applyAlignment="1" pivotButton="0" quotePrefix="0" xfId="3">
      <alignment horizontal="right" vertical="center"/>
    </xf>
    <xf numFmtId="173" fontId="9" fillId="0" borderId="0" applyAlignment="1" pivotButton="0" quotePrefix="0" xfId="3">
      <alignment vertical="center"/>
    </xf>
    <xf numFmtId="174" fontId="9" fillId="0" borderId="0" applyAlignment="1" pivotButton="0" quotePrefix="0" xfId="3">
      <alignment vertical="center"/>
    </xf>
  </cellXfs>
  <cellStyles count="6">
    <cellStyle name="Normal" xfId="0" builtinId="0"/>
    <cellStyle name="常规_副本◇押出指示書06-04-01" xfId="1"/>
    <cellStyle name="常规_量试判定表" xfId="2"/>
    <cellStyle name="常规_電子CXS10S-01分析表" xfId="3"/>
    <cellStyle name="未定義" xfId="4"/>
    <cellStyle name="標準_9755" xf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5">
    <outlinePr summaryBelow="1" summaryRight="1"/>
    <pageSetUpPr fitToPage="1"/>
  </sheetPr>
  <dimension ref="B1:AI172"/>
  <sheetViews>
    <sheetView tabSelected="1" view="pageBreakPreview" zoomScale="40" zoomScaleNormal="40" zoomScaleSheetLayoutView="40" workbookViewId="0">
      <selection activeCell="C13" sqref="C13:E14"/>
    </sheetView>
  </sheetViews>
  <sheetFormatPr baseColWidth="8" defaultColWidth="2.375" defaultRowHeight="20.25"/>
  <cols>
    <col width="2.375" customWidth="1" style="75" min="1" max="1"/>
    <col width="24.375" customWidth="1" style="75" min="2" max="2"/>
    <col width="21.125" customWidth="1" style="75" min="3" max="3"/>
    <col width="25.875" customWidth="1" style="75" min="4" max="4"/>
    <col width="23.75" customWidth="1" style="75" min="5" max="5"/>
    <col width="4.75" customWidth="1" style="75" min="6" max="6"/>
    <col width="11.5" customWidth="1" style="75" min="7" max="7"/>
    <col width="13.625" bestFit="1" customWidth="1" style="75" min="8" max="8"/>
    <col width="15.75" bestFit="1" customWidth="1" style="75" min="9" max="9"/>
    <col width="15.375" bestFit="1" customWidth="1" style="75" min="10" max="10"/>
    <col width="16.125" customWidth="1" style="75" min="11" max="11"/>
    <col width="14.5" bestFit="1" customWidth="1" style="75" min="12" max="12"/>
    <col width="13.125" bestFit="1" customWidth="1" style="75" min="13" max="13"/>
    <col width="20.75" customWidth="1" style="75" min="14" max="14"/>
    <col width="16.875" customWidth="1" style="75" min="15" max="15"/>
    <col width="17.125" customWidth="1" style="75" min="16" max="16"/>
    <col width="13.5" customWidth="1" style="75" min="17" max="17"/>
    <col width="10.375" customWidth="1" style="75" min="18" max="18"/>
    <col width="9.75" customWidth="1" style="75" min="19" max="21"/>
    <col width="8.75" customWidth="1" style="75" min="22" max="28"/>
    <col width="37.375" bestFit="1" customWidth="1" style="75" min="29" max="29"/>
    <col width="8.75" customWidth="1" style="75" min="30" max="71"/>
    <col width="2.375" customWidth="1" style="75" min="72" max="72"/>
    <col width="2.375" customWidth="1" style="75" min="73" max="16384"/>
  </cols>
  <sheetData>
    <row r="1" ht="66.75" customHeight="1" thickBot="1">
      <c r="B1" s="430" t="inlineStr">
        <is>
          <t>PHIẾU THÔNG TIN SẢN XUẤT</t>
        </is>
      </c>
      <c r="C1" s="431" t="n"/>
      <c r="D1" s="431" t="n"/>
      <c r="E1" s="431" t="n"/>
      <c r="F1" s="431" t="n"/>
      <c r="G1" s="431" t="n"/>
      <c r="H1" s="431" t="n"/>
      <c r="I1" s="431" t="n"/>
      <c r="J1" s="431" t="n"/>
      <c r="K1" s="431" t="n"/>
      <c r="L1" s="431" t="n"/>
      <c r="M1" s="431" t="n"/>
      <c r="N1" s="431" t="n"/>
      <c r="O1" s="431" t="n"/>
      <c r="P1" s="431" t="n"/>
      <c r="Q1" s="431" t="n"/>
      <c r="R1" s="431" t="n"/>
      <c r="S1" s="431" t="n"/>
      <c r="T1" s="431" t="n"/>
      <c r="U1" s="432" t="n"/>
    </row>
    <row r="2" ht="28.5" customHeight="1">
      <c r="B2" s="296" t="inlineStr">
        <is>
          <t>Ngày tạo phiếu</t>
        </is>
      </c>
      <c r="C2" s="423">
        <f>input!D18</f>
        <v/>
      </c>
      <c r="D2" s="433" t="n"/>
      <c r="E2" s="428" t="inlineStr">
        <is>
          <t>Ngày đùn dự kiến</t>
        </is>
      </c>
      <c r="F2" s="428">
        <f>input!D8</f>
        <v/>
      </c>
      <c r="G2" s="434" t="n"/>
      <c r="H2" s="433" t="n"/>
      <c r="I2" s="425" t="n"/>
      <c r="J2" s="255" t="n"/>
      <c r="K2" s="124" t="n"/>
      <c r="L2" s="255" t="n"/>
      <c r="N2" s="125" t="n"/>
      <c r="O2" s="435" t="inlineStr">
        <is>
          <t>Ngày cắt</t>
        </is>
      </c>
      <c r="P2" s="436" t="n"/>
      <c r="Q2" s="435" t="inlineStr">
        <is>
          <t>MSNV Cắt</t>
        </is>
      </c>
      <c r="R2" s="434" t="n"/>
      <c r="S2" s="434" t="n"/>
      <c r="T2" s="434" t="n"/>
      <c r="U2" s="436" t="n"/>
    </row>
    <row r="3" ht="28.5" customHeight="1" thickBot="1">
      <c r="B3" s="353" t="inlineStr">
        <is>
          <t>Người tạo phiếu</t>
        </is>
      </c>
      <c r="C3" s="354">
        <f>input!D17</f>
        <v/>
      </c>
      <c r="D3" s="437" t="n"/>
      <c r="E3" s="354" t="inlineStr">
        <is>
          <t>Loại sản xuất</t>
        </is>
      </c>
      <c r="F3" s="354">
        <f>input!D9</f>
        <v/>
      </c>
      <c r="G3" s="438" t="n"/>
      <c r="H3" s="437" t="n"/>
      <c r="I3" s="425" t="n"/>
      <c r="J3" s="255" t="n"/>
      <c r="K3" s="75" t="n"/>
      <c r="L3" s="255" t="n"/>
      <c r="N3" s="125" t="n"/>
      <c r="O3" s="156" t="inlineStr">
        <is>
          <t>/         /</t>
        </is>
      </c>
      <c r="P3" s="439" t="n"/>
      <c r="Q3" s="156" t="n"/>
      <c r="R3" s="438" t="n"/>
      <c r="S3" s="438" t="n"/>
      <c r="T3" s="438" t="n"/>
      <c r="U3" s="439" t="n"/>
    </row>
    <row r="4" ht="28.5" customHeight="1" thickBot="1">
      <c r="B4" s="25" t="n"/>
      <c r="C4" s="75" t="n"/>
      <c r="D4" s="75" t="n"/>
      <c r="E4" s="75" t="n"/>
      <c r="F4" s="184" t="n"/>
      <c r="G4" s="440" t="inlineStr">
        <is>
          <t>Billet</t>
        </is>
      </c>
      <c r="H4" s="441" t="n"/>
      <c r="I4" s="441" t="n"/>
      <c r="J4" s="442" t="n"/>
      <c r="K4" s="443" t="inlineStr">
        <is>
          <t>Sản phẩm đùn</t>
        </is>
      </c>
      <c r="L4" s="431" t="n"/>
      <c r="M4" s="432" t="n"/>
      <c r="N4" s="127" t="n"/>
      <c r="O4" s="177" t="inlineStr">
        <is>
          <t>Bắt đầu</t>
        </is>
      </c>
      <c r="P4" s="178" t="inlineStr">
        <is>
          <t>Kết thúc</t>
        </is>
      </c>
      <c r="Q4" s="435" t="inlineStr">
        <is>
          <t>Tên NV Cắt</t>
        </is>
      </c>
      <c r="R4" s="434" t="n"/>
      <c r="S4" s="434" t="n"/>
      <c r="T4" s="434" t="n"/>
      <c r="U4" s="436" t="n"/>
    </row>
    <row r="5" ht="28.5" customHeight="1">
      <c r="B5" s="296" t="inlineStr">
        <is>
          <t>Mã khuôn</t>
        </is>
      </c>
      <c r="C5" s="317">
        <f>input!D6</f>
        <v/>
      </c>
      <c r="D5" s="444" t="n"/>
      <c r="E5" s="445" t="n"/>
      <c r="F5" s="121" t="n"/>
      <c r="G5" s="129" t="inlineStr">
        <is>
          <t>6N01</t>
        </is>
      </c>
      <c r="H5" s="164">
        <f>IF(input!D12="6N01","●","")</f>
        <v/>
      </c>
      <c r="I5" s="165" t="inlineStr">
        <is>
          <t>SMC</t>
        </is>
      </c>
      <c r="J5" s="170" t="inlineStr">
        <is>
          <t>Chiều dài</t>
        </is>
      </c>
      <c r="K5" s="194" t="inlineStr">
        <is>
          <t>Khối lượng/m</t>
        </is>
      </c>
      <c r="L5" s="446" t="inlineStr">
        <is>
          <t>Tỉ lệ đùn</t>
        </is>
      </c>
      <c r="M5" s="285" t="inlineStr">
        <is>
          <t>Chiều dài
sản phẩm</t>
        </is>
      </c>
      <c r="N5" s="121" t="n"/>
      <c r="O5" s="447" t="n"/>
      <c r="P5" s="448" t="n"/>
      <c r="Q5" s="156" t="n"/>
      <c r="R5" s="449" t="n"/>
      <c r="S5" s="449" t="n"/>
      <c r="T5" s="449" t="n"/>
      <c r="U5" s="450" t="n"/>
    </row>
    <row r="6" ht="28.5" customHeight="1" thickBot="1">
      <c r="B6" s="451" t="n"/>
      <c r="C6" s="452" t="n"/>
      <c r="D6" s="453" t="n"/>
      <c r="E6" s="454" t="n"/>
      <c r="F6" s="121" t="n"/>
      <c r="G6" s="166" t="n">
        <v>6061</v>
      </c>
      <c r="H6" s="167">
        <f>IF(input!D12="6061","●","")</f>
        <v/>
      </c>
      <c r="I6" s="168" t="n"/>
      <c r="J6" s="455">
        <f>input!D21</f>
        <v/>
      </c>
      <c r="K6" s="456">
        <f>input!D13</f>
        <v/>
      </c>
      <c r="L6" s="220">
        <f>ROUND(input!D14,2)</f>
        <v/>
      </c>
      <c r="M6" s="457" t="n"/>
      <c r="N6" s="122" t="n"/>
      <c r="O6" s="458" t="n"/>
      <c r="P6" s="459" t="n"/>
      <c r="Q6" s="460" t="n"/>
      <c r="R6" s="441" t="n"/>
      <c r="S6" s="441" t="n"/>
      <c r="T6" s="441" t="n"/>
      <c r="U6" s="442" t="n"/>
    </row>
    <row r="7" ht="27.75" customHeight="1" thickBot="1">
      <c r="B7" s="257" t="inlineStr">
        <is>
          <t>Mã sản phẩm</t>
        </is>
      </c>
      <c r="C7" s="375">
        <f>input!D7</f>
        <v/>
      </c>
      <c r="D7" s="449" t="n"/>
      <c r="E7" s="450" t="n"/>
      <c r="F7" s="121" t="n"/>
      <c r="G7" s="166" t="n">
        <v>6063</v>
      </c>
      <c r="H7" s="167">
        <f>IF(input!D12="6063","●","")</f>
        <v/>
      </c>
      <c r="I7" s="169" t="inlineStr">
        <is>
          <t>Dubai</t>
        </is>
      </c>
      <c r="J7" s="174" t="inlineStr">
        <is>
          <t>Kích thước</t>
        </is>
      </c>
      <c r="K7" s="194" t="inlineStr">
        <is>
          <t>Chiều dài đùn</t>
        </is>
      </c>
      <c r="L7" s="461" t="inlineStr">
        <is>
          <t>Chế độ cắt</t>
        </is>
      </c>
      <c r="M7" s="287">
        <f>input!K11</f>
        <v/>
      </c>
      <c r="N7" s="123" t="n"/>
      <c r="O7" s="462" t="inlineStr">
        <is>
          <t>Khối lượng phế phẩm cắt (Kg)</t>
        </is>
      </c>
      <c r="P7" s="445" t="n"/>
      <c r="Q7" s="277" t="inlineStr">
        <is>
          <t>Mẫu</t>
        </is>
      </c>
      <c r="R7" s="463" t="n"/>
      <c r="S7" s="274" t="inlineStr">
        <is>
          <t>Tổng thành phẩm</t>
        </is>
      </c>
      <c r="T7" s="444" t="n"/>
      <c r="U7" s="464" t="n"/>
    </row>
    <row r="8" ht="28.5" customHeight="1" thickBot="1">
      <c r="B8" s="451" t="n"/>
      <c r="C8" s="465" t="n"/>
      <c r="D8" s="441" t="n"/>
      <c r="E8" s="442" t="n"/>
      <c r="F8" s="121" t="n"/>
      <c r="G8" s="225" t="inlineStr">
        <is>
          <t>6N01A</t>
        </is>
      </c>
      <c r="H8" s="167">
        <f>IF(input!D12="6N01A","●","")</f>
        <v/>
      </c>
      <c r="I8" s="168" t="n"/>
      <c r="J8" s="466">
        <f>input!D31</f>
        <v/>
      </c>
      <c r="K8" s="467">
        <f>input!D10*1</f>
        <v/>
      </c>
      <c r="L8" s="229">
        <f>input!D15</f>
        <v/>
      </c>
      <c r="M8" s="457" t="n"/>
      <c r="N8" s="123" t="n"/>
      <c r="O8" s="468" t="n"/>
      <c r="P8" s="457" t="n"/>
      <c r="Q8" s="469" t="inlineStr">
        <is>
          <t>Số
lượng</t>
        </is>
      </c>
      <c r="R8" s="470" t="inlineStr">
        <is>
          <t>Chiều
dài mẫu</t>
        </is>
      </c>
      <c r="S8" s="471" t="n"/>
      <c r="T8" s="444" t="n"/>
      <c r="U8" s="445" t="n"/>
    </row>
    <row r="9" ht="6" customHeight="1">
      <c r="B9" s="25" t="n"/>
      <c r="C9" s="75" t="n"/>
      <c r="D9" s="75" t="n"/>
      <c r="E9" s="75" t="n"/>
      <c r="F9" s="75" t="n"/>
      <c r="G9" s="75" t="n"/>
      <c r="H9" s="472" t="inlineStr">
        <is>
          <t>Số lần cắt trung bình</t>
        </is>
      </c>
      <c r="I9" s="444" t="n"/>
      <c r="J9" s="473">
        <f>input!D36&amp;"-"&amp;input!D37</f>
        <v/>
      </c>
      <c r="K9" s="307" t="inlineStr">
        <is>
          <t>Chiều dài sản phẩm thực tế</t>
        </is>
      </c>
      <c r="L9" s="464" t="n"/>
      <c r="M9" s="313" t="n"/>
      <c r="N9" s="30" t="n"/>
      <c r="O9" s="468" t="n"/>
      <c r="P9" s="457" t="n"/>
      <c r="Q9" s="474" t="n"/>
      <c r="R9" s="475" t="n"/>
      <c r="S9" s="468" t="n"/>
      <c r="U9" s="457" t="n"/>
    </row>
    <row r="10" ht="17.25" customHeight="1" thickBot="1">
      <c r="B10" s="31" t="n"/>
      <c r="C10" s="75" t="n"/>
      <c r="D10" s="75" t="n"/>
      <c r="E10" s="75" t="n"/>
      <c r="F10" s="75" t="n"/>
      <c r="G10" s="185" t="n"/>
      <c r="H10" s="468" t="n"/>
      <c r="J10" s="476" t="n"/>
      <c r="K10" s="468" t="n"/>
      <c r="L10" s="477" t="n"/>
      <c r="M10" s="475" t="n"/>
      <c r="N10" s="30" t="n"/>
      <c r="O10" s="460" t="n"/>
      <c r="P10" s="442" t="n"/>
      <c r="Q10" s="458" t="n"/>
      <c r="R10" s="459" t="n"/>
      <c r="S10" s="460" t="n"/>
      <c r="T10" s="441" t="n"/>
      <c r="U10" s="442" t="n"/>
    </row>
    <row r="11" ht="27.75" customHeight="1" thickBot="1">
      <c r="B11" s="296" t="inlineStr">
        <is>
          <t>Mã vòng khuôn</t>
        </is>
      </c>
      <c r="C11" s="316">
        <f>IF(C13=0,"","DR"&amp;MID(C13,2,4))</f>
        <v/>
      </c>
      <c r="D11" s="444" t="n"/>
      <c r="E11" s="464" t="n"/>
      <c r="F11" s="75" t="n"/>
      <c r="H11" s="460" t="n"/>
      <c r="I11" s="441" t="n"/>
      <c r="J11" s="465" t="n"/>
      <c r="K11" s="478" t="n"/>
      <c r="L11" s="479" t="n"/>
      <c r="M11" s="480" t="n"/>
      <c r="N11" s="30" t="n"/>
      <c r="O11" s="481" t="n"/>
      <c r="P11" s="445" t="n"/>
      <c r="Q11" s="482" t="n"/>
      <c r="R11" s="483" t="n"/>
      <c r="S11" s="481" t="inlineStr">
        <is>
          <t>Số lượng Rack</t>
        </is>
      </c>
      <c r="T11" s="431" t="n"/>
      <c r="U11" s="432" t="n"/>
    </row>
    <row r="12" ht="27.75" customHeight="1">
      <c r="B12" s="451" t="n"/>
      <c r="C12" s="452" t="n"/>
      <c r="D12" s="453" t="n"/>
      <c r="E12" s="479" t="n"/>
      <c r="F12" s="25" t="n"/>
      <c r="J12" s="101" t="n"/>
      <c r="N12" s="30" t="n"/>
      <c r="O12" s="468" t="n"/>
      <c r="P12" s="457" t="n"/>
      <c r="Q12" s="474" t="n"/>
      <c r="R12" s="475" t="n"/>
      <c r="S12" s="350" t="n"/>
      <c r="U12" s="477" t="n"/>
    </row>
    <row r="13" ht="27.75" customHeight="1" thickBot="1">
      <c r="B13" s="257" t="inlineStr">
        <is>
          <t>Mã đệm khuôn</t>
        </is>
      </c>
      <c r="C13" s="318">
        <f>input!D32</f>
        <v/>
      </c>
      <c r="D13" s="449" t="n"/>
      <c r="E13" s="484" t="n"/>
      <c r="F13" s="25" t="n"/>
      <c r="G13" s="75" t="n"/>
      <c r="H13" s="75" t="n"/>
      <c r="I13" s="75" t="n"/>
      <c r="J13" s="75" t="n"/>
      <c r="K13" s="75" t="n"/>
      <c r="L13" s="75" t="n"/>
      <c r="M13" s="75" t="n"/>
      <c r="N13" s="30" t="n"/>
      <c r="O13" s="460" t="n"/>
      <c r="P13" s="442" t="n"/>
      <c r="Q13" s="458" t="n"/>
      <c r="R13" s="459" t="n"/>
      <c r="S13" s="478" t="n"/>
      <c r="T13" s="453" t="n"/>
      <c r="U13" s="479" t="n"/>
    </row>
    <row r="14" ht="27.75" customHeight="1" thickBot="1">
      <c r="B14" s="451" t="n"/>
      <c r="C14" s="452" t="n"/>
      <c r="D14" s="453" t="n"/>
      <c r="E14" s="479" t="n"/>
      <c r="F14" s="75" t="n"/>
      <c r="G14" s="120" t="inlineStr">
        <is>
          <t>Xác nhận sản phẩm:</t>
        </is>
      </c>
      <c r="H14" s="75" t="n"/>
      <c r="I14" s="75" t="n"/>
      <c r="J14" s="75" t="n"/>
      <c r="K14" s="75" t="n"/>
      <c r="L14" s="75" t="n"/>
      <c r="M14" s="75" t="n"/>
      <c r="N14" s="30" t="n"/>
      <c r="O14" s="485" t="inlineStr">
        <is>
          <t>Cắt</t>
        </is>
      </c>
      <c r="P14" s="445" t="n"/>
      <c r="Q14" s="485" t="inlineStr">
        <is>
          <t>Mã lỗi sản phẩm</t>
        </is>
      </c>
      <c r="R14" s="444" t="n"/>
      <c r="S14" s="444" t="n"/>
      <c r="T14" s="444" t="n"/>
      <c r="U14" s="445" t="n"/>
    </row>
    <row r="15" ht="52.5" customHeight="1" thickBot="1">
      <c r="B15" s="186" t="inlineStr">
        <is>
          <t>Nguyên liệu</t>
        </is>
      </c>
      <c r="C15" s="187" t="n"/>
      <c r="D15" s="187" t="n"/>
      <c r="E15" s="187" t="n"/>
      <c r="F15" s="255" t="n"/>
      <c r="G15" s="179" t="inlineStr">
        <is>
          <t>STT</t>
        </is>
      </c>
      <c r="H15" s="180" t="inlineStr">
        <is>
          <t>Chiều dài
(m)</t>
        </is>
      </c>
      <c r="I15" s="180" t="inlineStr">
        <is>
          <t>Khối lượng
(Kg)</t>
        </is>
      </c>
      <c r="J15" s="180" t="inlineStr">
        <is>
          <t>Lượng kéo
(cm)</t>
        </is>
      </c>
      <c r="K15" s="181" t="inlineStr">
        <is>
          <t>Độ nhám
(RzJIS)</t>
        </is>
      </c>
      <c r="L15" s="180" t="inlineStr">
        <is>
          <t>Dấu
khuôn</t>
        </is>
      </c>
      <c r="M15" s="180" t="inlineStr">
        <is>
          <t>Gián đoạn</t>
        </is>
      </c>
      <c r="N15" s="181" t="inlineStr">
        <is>
          <t>Xác
nhận</t>
        </is>
      </c>
      <c r="O15" s="195" t="inlineStr">
        <is>
          <t>Thời gian
cắt</t>
        </is>
      </c>
      <c r="P15" s="180" t="inlineStr">
        <is>
          <t>Thành
phẩm</t>
        </is>
      </c>
      <c r="Q15" s="182" t="n">
        <v>302</v>
      </c>
      <c r="R15" s="182" t="n">
        <v>304</v>
      </c>
      <c r="S15" s="182" t="n">
        <v>314</v>
      </c>
      <c r="T15" s="182" t="n">
        <v>316</v>
      </c>
      <c r="U15" s="183" t="n">
        <v>318</v>
      </c>
    </row>
    <row r="16" ht="35.1" customHeight="1" thickBot="1">
      <c r="B16" s="376" t="inlineStr">
        <is>
          <t>Mã nguyên liệu</t>
        </is>
      </c>
      <c r="C16" s="431" t="n"/>
      <c r="D16" s="483" t="n"/>
      <c r="E16" s="432" t="n"/>
      <c r="F16" s="75" t="n"/>
      <c r="G16" s="119" t="n">
        <v>1</v>
      </c>
      <c r="H16" s="27" t="n"/>
      <c r="I16" s="27" t="n"/>
      <c r="J16" s="27" t="n"/>
      <c r="K16" s="383" t="n"/>
      <c r="L16" s="383" t="n"/>
      <c r="M16" s="27" t="n"/>
      <c r="N16" s="28" t="n"/>
      <c r="O16" s="119" t="inlineStr">
        <is>
          <t>:</t>
        </is>
      </c>
      <c r="P16" s="27" t="n"/>
      <c r="Q16" s="383" t="n"/>
      <c r="R16" s="383" t="n"/>
      <c r="S16" s="27" t="n"/>
      <c r="T16" s="37" t="n"/>
      <c r="U16" s="38" t="n"/>
      <c r="W16" s="73" t="n"/>
      <c r="X16" s="73" t="n"/>
      <c r="Y16" s="73" t="n"/>
      <c r="Z16" s="73" t="n"/>
      <c r="AA16" s="75" t="n"/>
      <c r="AB16" s="75" t="n"/>
      <c r="AC16" s="75" t="n"/>
      <c r="AD16" s="75" t="n"/>
      <c r="AE16" s="75" t="n"/>
    </row>
    <row r="17" ht="35.1" customHeight="1">
      <c r="B17" s="131" t="inlineStr">
        <is>
          <t>Số bundle</t>
        </is>
      </c>
      <c r="C17" s="132" t="inlineStr">
        <is>
          <t>Số lượng</t>
        </is>
      </c>
      <c r="D17" s="486" t="inlineStr">
        <is>
          <t>Số Lot</t>
        </is>
      </c>
      <c r="E17" s="436" t="n"/>
      <c r="F17" s="75" t="n"/>
      <c r="G17" s="119" t="n">
        <v>2</v>
      </c>
      <c r="H17" s="27" t="n"/>
      <c r="I17" s="27" t="n"/>
      <c r="J17" s="27" t="n"/>
      <c r="K17" s="383" t="n"/>
      <c r="L17" s="383" t="n"/>
      <c r="M17" s="27" t="n"/>
      <c r="N17" s="28" t="n"/>
      <c r="O17" s="119" t="inlineStr">
        <is>
          <t>:</t>
        </is>
      </c>
      <c r="P17" s="27" t="n"/>
      <c r="Q17" s="383" t="n"/>
      <c r="R17" s="383" t="n"/>
      <c r="S17" s="27" t="n"/>
      <c r="T17" s="37" t="n"/>
      <c r="U17" s="38" t="n"/>
      <c r="W17" s="73" t="n"/>
      <c r="X17" s="73" t="n"/>
      <c r="Y17" s="73" t="n"/>
      <c r="Z17" s="73" t="n"/>
      <c r="AA17" s="75" t="n"/>
      <c r="AB17" s="75" t="n"/>
      <c r="AC17" s="75" t="n"/>
      <c r="AD17" s="75" t="n"/>
      <c r="AE17" s="75" t="n"/>
    </row>
    <row r="18" ht="35.1" customHeight="1">
      <c r="B18" s="421" t="n"/>
      <c r="C18" s="383" t="n"/>
      <c r="D18" s="487" t="n"/>
      <c r="E18" s="488" t="n"/>
      <c r="F18" s="75" t="n"/>
      <c r="G18" s="119" t="n">
        <v>3</v>
      </c>
      <c r="H18" s="27" t="n"/>
      <c r="I18" s="27" t="n"/>
      <c r="J18" s="27" t="n"/>
      <c r="K18" s="383" t="n"/>
      <c r="L18" s="383" t="n"/>
      <c r="M18" s="27" t="n"/>
      <c r="N18" s="28" t="n"/>
      <c r="O18" s="119" t="inlineStr">
        <is>
          <t>:</t>
        </is>
      </c>
      <c r="P18" s="27" t="n"/>
      <c r="Q18" s="383" t="n"/>
      <c r="R18" s="383" t="n"/>
      <c r="S18" s="27" t="n"/>
      <c r="T18" s="37" t="n"/>
      <c r="U18" s="38" t="n"/>
      <c r="W18" s="73" t="n"/>
      <c r="X18" s="73" t="n"/>
      <c r="Y18" s="73" t="n"/>
      <c r="Z18" s="73" t="n"/>
      <c r="AA18" s="75" t="n"/>
      <c r="AB18" s="75" t="n"/>
      <c r="AC18" s="75" t="n"/>
      <c r="AD18" s="75" t="n"/>
      <c r="AE18" s="75" t="n"/>
    </row>
    <row r="19" ht="35.1" customHeight="1">
      <c r="B19" s="421" t="n"/>
      <c r="C19" s="383" t="n"/>
      <c r="D19" s="487" t="n"/>
      <c r="E19" s="488" t="n"/>
      <c r="F19" s="75" t="n"/>
      <c r="G19" s="119" t="n">
        <v>4</v>
      </c>
      <c r="H19" s="27" t="n"/>
      <c r="I19" s="27" t="n"/>
      <c r="J19" s="27" t="inlineStr">
        <is>
          <t xml:space="preserve"> </t>
        </is>
      </c>
      <c r="K19" s="383" t="n"/>
      <c r="L19" s="383" t="n"/>
      <c r="M19" s="27" t="n"/>
      <c r="N19" s="28" t="n"/>
      <c r="O19" s="119" t="inlineStr">
        <is>
          <t>:</t>
        </is>
      </c>
      <c r="P19" s="27" t="inlineStr">
        <is>
          <t xml:space="preserve"> </t>
        </is>
      </c>
      <c r="Q19" s="383" t="n"/>
      <c r="R19" s="383" t="n"/>
      <c r="S19" s="27" t="n"/>
      <c r="T19" s="37" t="n"/>
      <c r="U19" s="38" t="n"/>
      <c r="W19" s="73" t="n"/>
      <c r="X19" s="327" t="n"/>
      <c r="AB19" s="75" t="n"/>
      <c r="AC19" s="75" t="n"/>
      <c r="AD19" s="75" t="n"/>
      <c r="AE19" s="75" t="n"/>
    </row>
    <row r="20" ht="35.1" customHeight="1">
      <c r="B20" s="421" t="n"/>
      <c r="C20" s="383" t="n"/>
      <c r="D20" s="487" t="n"/>
      <c r="E20" s="488" t="n"/>
      <c r="F20" s="75" t="n"/>
      <c r="G20" s="119" t="n">
        <v>5</v>
      </c>
      <c r="H20" s="27" t="n"/>
      <c r="I20" s="27" t="n"/>
      <c r="J20" s="27" t="n"/>
      <c r="K20" s="383" t="n"/>
      <c r="L20" s="383" t="n"/>
      <c r="M20" s="27" t="n"/>
      <c r="N20" s="28" t="n"/>
      <c r="O20" s="119" t="inlineStr">
        <is>
          <t>:</t>
        </is>
      </c>
      <c r="P20" s="27" t="n"/>
      <c r="Q20" s="383" t="n"/>
      <c r="R20" s="383" t="n"/>
      <c r="S20" s="27" t="n"/>
      <c r="T20" s="37" t="n"/>
      <c r="U20" s="38" t="n"/>
      <c r="W20" s="75" t="n"/>
      <c r="X20" s="116" t="n"/>
      <c r="Y20" s="255" t="n"/>
      <c r="Z20" s="328" t="n"/>
      <c r="AB20" s="75" t="n"/>
      <c r="AC20" s="75" t="n"/>
      <c r="AD20" s="75" t="n"/>
      <c r="AE20" s="75" t="n"/>
    </row>
    <row r="21" ht="35.1" customHeight="1">
      <c r="B21" s="421" t="n"/>
      <c r="C21" s="383" t="n"/>
      <c r="D21" s="487" t="n"/>
      <c r="E21" s="488" t="n"/>
      <c r="F21" s="75" t="n"/>
      <c r="G21" s="119" t="n">
        <v>6</v>
      </c>
      <c r="H21" s="27" t="n"/>
      <c r="I21" s="27" t="n"/>
      <c r="J21" s="27" t="n"/>
      <c r="K21" s="383" t="n"/>
      <c r="L21" s="383" t="n"/>
      <c r="M21" s="27" t="n"/>
      <c r="N21" s="28" t="n"/>
      <c r="O21" s="119" t="inlineStr">
        <is>
          <t>:</t>
        </is>
      </c>
      <c r="P21" s="27" t="n"/>
      <c r="Q21" s="383" t="n"/>
      <c r="R21" s="383" t="n"/>
      <c r="S21" s="27" t="n"/>
      <c r="T21" s="37" t="n"/>
      <c r="U21" s="38" t="n"/>
      <c r="V21" s="118" t="n"/>
      <c r="W21" s="75" t="n"/>
      <c r="X21" s="116" t="n"/>
      <c r="Y21" s="117" t="n"/>
      <c r="Z21" s="320" t="n"/>
      <c r="AB21" s="75" t="n"/>
      <c r="AC21" s="75" t="n"/>
      <c r="AD21" s="75" t="n"/>
      <c r="AE21" s="75" t="n"/>
    </row>
    <row r="22" ht="35.1" customHeight="1">
      <c r="B22" s="421" t="n"/>
      <c r="C22" s="383" t="n"/>
      <c r="D22" s="487" t="n"/>
      <c r="E22" s="488" t="n"/>
      <c r="F22" s="75" t="n"/>
      <c r="G22" s="119" t="n">
        <v>7</v>
      </c>
      <c r="H22" s="27" t="n"/>
      <c r="I22" s="27" t="n"/>
      <c r="J22" s="41" t="n"/>
      <c r="K22" s="383" t="n"/>
      <c r="L22" s="383" t="n"/>
      <c r="M22" s="27" t="n"/>
      <c r="N22" s="370" t="n"/>
      <c r="O22" s="119" t="inlineStr">
        <is>
          <t>:</t>
        </is>
      </c>
      <c r="P22" s="41" t="n"/>
      <c r="Q22" s="383" t="n"/>
      <c r="R22" s="383" t="n"/>
      <c r="S22" s="27" t="n"/>
      <c r="T22" s="37" t="n"/>
      <c r="U22" s="38" t="n"/>
      <c r="V22" s="118" t="n"/>
      <c r="W22" s="75" t="n"/>
      <c r="X22" s="255" t="n"/>
      <c r="Y22" s="75" t="n"/>
      <c r="AB22" s="75" t="n"/>
      <c r="AC22" s="75" t="n"/>
      <c r="AD22" s="75" t="n"/>
      <c r="AE22" s="75" t="n"/>
    </row>
    <row r="23" ht="35.1" customHeight="1">
      <c r="B23" s="421" t="n"/>
      <c r="C23" s="383" t="n"/>
      <c r="D23" s="487" t="n"/>
      <c r="E23" s="488" t="n"/>
      <c r="F23" s="75" t="n"/>
      <c r="G23" s="119" t="n">
        <v>8</v>
      </c>
      <c r="H23" s="383" t="n"/>
      <c r="I23" s="383" t="n"/>
      <c r="J23" s="383" t="n"/>
      <c r="K23" s="383" t="n"/>
      <c r="L23" s="383" t="n"/>
      <c r="M23" s="383" t="n"/>
      <c r="N23" s="370" t="n"/>
      <c r="O23" s="119" t="inlineStr">
        <is>
          <t>:</t>
        </is>
      </c>
      <c r="P23" s="383" t="n"/>
      <c r="Q23" s="383" t="n"/>
      <c r="R23" s="383" t="n"/>
      <c r="S23" s="383" t="n"/>
      <c r="T23" s="37" t="n"/>
      <c r="U23" s="38" t="n"/>
      <c r="V23" s="118" t="n"/>
      <c r="W23" s="75" t="n"/>
      <c r="X23" s="75" t="n"/>
      <c r="Y23" s="75" t="n"/>
      <c r="Z23" s="75" t="n"/>
      <c r="AA23" s="75" t="n"/>
      <c r="AB23" s="75" t="n"/>
      <c r="AC23" s="75" t="n"/>
      <c r="AD23" s="75" t="n"/>
      <c r="AE23" s="75" t="n"/>
    </row>
    <row r="24" ht="35.1" customHeight="1" thickBot="1">
      <c r="B24" s="406" t="n"/>
      <c r="C24" s="407" t="n"/>
      <c r="D24" s="238" t="n"/>
      <c r="E24" s="439" t="n"/>
      <c r="F24" s="75" t="n"/>
      <c r="G24" s="119" t="n">
        <v>9</v>
      </c>
      <c r="H24" s="27" t="n"/>
      <c r="I24" s="27" t="n"/>
      <c r="J24" s="27" t="n"/>
      <c r="K24" s="383" t="n"/>
      <c r="L24" s="383" t="n"/>
      <c r="M24" s="27" t="n"/>
      <c r="N24" s="370" t="n"/>
      <c r="O24" s="119" t="inlineStr">
        <is>
          <t>:</t>
        </is>
      </c>
      <c r="P24" s="27" t="n"/>
      <c r="Q24" s="383" t="n"/>
      <c r="R24" s="383" t="n"/>
      <c r="S24" s="27" t="n"/>
      <c r="T24" s="37" t="n"/>
      <c r="U24" s="38" t="n"/>
      <c r="V24" s="118" t="n"/>
      <c r="W24" s="118" t="n"/>
      <c r="X24" s="75" t="n"/>
      <c r="Y24" s="75" t="n"/>
      <c r="Z24" s="75" t="n"/>
      <c r="AA24" s="75" t="n"/>
      <c r="AB24" s="75" t="n"/>
      <c r="AC24" s="75" t="n"/>
      <c r="AD24" s="75" t="n"/>
      <c r="AE24" s="75" t="n"/>
    </row>
    <row r="25" ht="35.1" customHeight="1" thickBot="1">
      <c r="B25" s="188" t="inlineStr">
        <is>
          <t>Thông số đùn</t>
        </is>
      </c>
      <c r="C25" s="187" t="n"/>
      <c r="D25" s="187" t="n"/>
      <c r="E25" s="187" t="n"/>
      <c r="F25" s="75" t="n"/>
      <c r="G25" s="119" t="n">
        <v>10</v>
      </c>
      <c r="H25" s="27" t="n"/>
      <c r="I25" s="27" t="n"/>
      <c r="J25" s="41" t="n"/>
      <c r="K25" s="383" t="n"/>
      <c r="L25" s="383" t="n"/>
      <c r="M25" s="27" t="n"/>
      <c r="N25" s="370" t="n"/>
      <c r="O25" s="119" t="inlineStr">
        <is>
          <t>:</t>
        </is>
      </c>
      <c r="P25" s="41" t="n"/>
      <c r="Q25" s="383" t="n"/>
      <c r="R25" s="383" t="n"/>
      <c r="S25" s="27" t="n"/>
      <c r="T25" s="37" t="n"/>
      <c r="U25" s="38" t="n"/>
      <c r="V25" s="118" t="n"/>
      <c r="W25" s="118" t="n"/>
    </row>
    <row r="26" ht="39.75" customHeight="1" thickBot="1">
      <c r="B26" s="481" t="inlineStr">
        <is>
          <t>Thiết đặt</t>
        </is>
      </c>
      <c r="C26" s="432" t="n"/>
      <c r="D26" s="481" t="inlineStr">
        <is>
          <t>Thực tế</t>
        </is>
      </c>
      <c r="E26" s="432" t="n"/>
      <c r="F26" s="75" t="n"/>
      <c r="G26" s="119" t="n">
        <v>11</v>
      </c>
      <c r="H26" s="383" t="n"/>
      <c r="I26" s="383" t="n"/>
      <c r="J26" s="383" t="n"/>
      <c r="K26" s="383" t="n"/>
      <c r="L26" s="383" t="n"/>
      <c r="M26" s="383" t="n"/>
      <c r="N26" s="370" t="n"/>
      <c r="O26" s="119" t="inlineStr">
        <is>
          <t>:</t>
        </is>
      </c>
      <c r="P26" s="383" t="n"/>
      <c r="Q26" s="383" t="n"/>
      <c r="R26" s="383" t="n"/>
      <c r="S26" s="383" t="n"/>
      <c r="T26" s="37" t="n"/>
      <c r="U26" s="38" t="n"/>
      <c r="V26" s="118" t="n"/>
      <c r="W26" s="118" t="n"/>
    </row>
    <row r="27" ht="39.75" customHeight="1">
      <c r="B27" s="133" t="inlineStr">
        <is>
          <t>Thời gian đùn</t>
        </is>
      </c>
      <c r="C27" s="489">
        <f>input!I12</f>
        <v/>
      </c>
      <c r="D27" s="133" t="inlineStr">
        <is>
          <t>Thời gian đùn</t>
        </is>
      </c>
      <c r="E27" s="200" t="inlineStr">
        <is>
          <t>～</t>
        </is>
      </c>
      <c r="F27" s="75" t="n"/>
      <c r="G27" s="119" t="n">
        <v>12</v>
      </c>
      <c r="H27" s="383" t="n"/>
      <c r="I27" s="383" t="n"/>
      <c r="J27" s="383" t="n"/>
      <c r="K27" s="383" t="n"/>
      <c r="L27" s="383" t="n"/>
      <c r="M27" s="383" t="n"/>
      <c r="N27" s="370" t="n"/>
      <c r="O27" s="119" t="inlineStr">
        <is>
          <t>:</t>
        </is>
      </c>
      <c r="P27" s="383" t="n"/>
      <c r="Q27" s="383" t="n"/>
      <c r="R27" s="383" t="n"/>
      <c r="S27" s="383" t="n"/>
      <c r="T27" s="37" t="n"/>
      <c r="U27" s="38" t="n"/>
      <c r="V27" s="118" t="n"/>
      <c r="W27" s="118" t="n"/>
    </row>
    <row r="28" ht="39.75" customHeight="1">
      <c r="B28" s="135" t="inlineStr">
        <is>
          <t>Số billet dự kiến</t>
        </is>
      </c>
      <c r="C28" s="490">
        <f>input!D20</f>
        <v/>
      </c>
      <c r="D28" s="135" t="inlineStr">
        <is>
          <t>Số billet thực tế</t>
        </is>
      </c>
      <c r="E28" s="137" t="n"/>
      <c r="F28" s="75" t="n"/>
      <c r="G28" s="119" t="n">
        <v>13</v>
      </c>
      <c r="H28" s="383" t="n"/>
      <c r="I28" s="383" t="n"/>
      <c r="J28" s="383" t="n"/>
      <c r="K28" s="383" t="n"/>
      <c r="L28" s="383" t="n"/>
      <c r="M28" s="383" t="n"/>
      <c r="N28" s="370" t="n"/>
      <c r="O28" s="119" t="inlineStr">
        <is>
          <t>:</t>
        </is>
      </c>
      <c r="P28" s="383" t="n"/>
      <c r="Q28" s="383" t="n"/>
      <c r="R28" s="383" t="n"/>
      <c r="S28" s="383" t="n"/>
      <c r="T28" s="37" t="n"/>
      <c r="U28" s="38" t="n"/>
      <c r="V28" s="118" t="n"/>
      <c r="W28" s="118" t="n"/>
    </row>
    <row r="29" ht="39.75" customHeight="1">
      <c r="B29" s="135" t="inlineStr">
        <is>
          <t>Tốc độ sản phẩm</t>
        </is>
      </c>
      <c r="C29" s="491">
        <f>input!D24</f>
        <v/>
      </c>
      <c r="D29" s="135" t="inlineStr">
        <is>
          <t>Ngày đùn</t>
        </is>
      </c>
      <c r="E29" s="137" t="n"/>
      <c r="F29" s="75" t="n"/>
      <c r="G29" s="119" t="n">
        <v>14</v>
      </c>
      <c r="H29" s="383" t="n"/>
      <c r="I29" s="383" t="n"/>
      <c r="J29" s="383" t="n"/>
      <c r="K29" s="383" t="n"/>
      <c r="L29" s="383" t="n"/>
      <c r="M29" s="383" t="n"/>
      <c r="N29" s="370" t="n"/>
      <c r="O29" s="119" t="inlineStr">
        <is>
          <t>:</t>
        </is>
      </c>
      <c r="P29" s="383" t="n"/>
      <c r="Q29" s="383" t="n"/>
      <c r="R29" s="383" t="n"/>
      <c r="S29" s="383" t="n"/>
      <c r="T29" s="37" t="n"/>
      <c r="U29" s="38" t="n"/>
      <c r="V29" s="118" t="n"/>
      <c r="W29" s="118" t="n"/>
    </row>
    <row r="30" ht="39.75" customHeight="1">
      <c r="B30" s="135" t="inlineStr">
        <is>
          <t>Tốc độ đùn</t>
        </is>
      </c>
      <c r="C30" s="492">
        <f>input!D23</f>
        <v/>
      </c>
      <c r="D30" s="135" t="inlineStr">
        <is>
          <t>Người thao tác</t>
        </is>
      </c>
      <c r="E30" s="137" t="n"/>
      <c r="F30" s="75" t="n"/>
      <c r="G30" s="119" t="n">
        <v>15</v>
      </c>
      <c r="H30" s="383" t="n"/>
      <c r="I30" s="383" t="n"/>
      <c r="J30" s="383" t="n"/>
      <c r="K30" s="383" t="n"/>
      <c r="L30" s="383" t="n"/>
      <c r="M30" s="383" t="n"/>
      <c r="N30" s="370" t="n"/>
      <c r="O30" s="119" t="inlineStr">
        <is>
          <t>:</t>
        </is>
      </c>
      <c r="P30" s="383" t="n"/>
      <c r="Q30" s="383" t="n"/>
      <c r="R30" s="383" t="n"/>
      <c r="S30" s="383" t="n"/>
      <c r="T30" s="37" t="n"/>
      <c r="U30" s="38" t="n"/>
      <c r="V30" s="118" t="n"/>
      <c r="W30" s="118" t="n"/>
    </row>
    <row r="31" ht="39.75" customHeight="1">
      <c r="B31" s="135" t="inlineStr">
        <is>
          <t>Nhiệt độ billet</t>
        </is>
      </c>
      <c r="C31" s="493">
        <f>input!I13</f>
        <v/>
      </c>
      <c r="D31" s="135" t="inlineStr">
        <is>
          <t>Nhiệt độ billet</t>
        </is>
      </c>
      <c r="E31" s="140" t="n"/>
      <c r="F31" s="75" t="n"/>
      <c r="G31" s="119" t="n">
        <v>16</v>
      </c>
      <c r="H31" s="383" t="n"/>
      <c r="I31" s="383" t="n"/>
      <c r="J31" s="383" t="n"/>
      <c r="K31" s="383" t="n"/>
      <c r="L31" s="383" t="n"/>
      <c r="M31" s="383" t="n"/>
      <c r="N31" s="370" t="n"/>
      <c r="O31" s="119" t="inlineStr">
        <is>
          <t>:</t>
        </is>
      </c>
      <c r="P31" s="383" t="n"/>
      <c r="Q31" s="383" t="n"/>
      <c r="R31" s="383" t="n"/>
      <c r="S31" s="383" t="n"/>
      <c r="T31" s="37" t="n"/>
      <c r="U31" s="38" t="n"/>
      <c r="V31" s="118" t="n"/>
      <c r="W31" s="118" t="n"/>
    </row>
    <row r="32" ht="39.75" customHeight="1">
      <c r="B32" s="135" t="inlineStr">
        <is>
          <t>Kích thước đuôi</t>
        </is>
      </c>
      <c r="C32" s="494">
        <f>input!D22</f>
        <v/>
      </c>
      <c r="D32" s="135" t="inlineStr">
        <is>
          <t>Nhiệt độ vòng khuôn</t>
        </is>
      </c>
      <c r="E32" s="137" t="n"/>
      <c r="F32" s="75" t="n"/>
      <c r="G32" s="119" t="n">
        <v>17</v>
      </c>
      <c r="H32" s="383" t="n"/>
      <c r="I32" s="383" t="n"/>
      <c r="J32" s="383" t="n"/>
      <c r="K32" s="383" t="n"/>
      <c r="L32" s="383" t="n"/>
      <c r="M32" s="383" t="n"/>
      <c r="N32" s="370" t="n"/>
      <c r="O32" s="119" t="inlineStr">
        <is>
          <t>:</t>
        </is>
      </c>
      <c r="P32" s="383" t="n"/>
      <c r="Q32" s="383" t="n"/>
      <c r="R32" s="383" t="n"/>
      <c r="S32" s="383" t="n"/>
      <c r="T32" s="37" t="n"/>
      <c r="U32" s="38" t="n"/>
      <c r="V32" s="118" t="n"/>
      <c r="W32" s="118" t="n"/>
    </row>
    <row r="33" ht="39.75" customHeight="1">
      <c r="B33" s="135" t="inlineStr">
        <is>
          <t>Nhiệt độ khuôn</t>
        </is>
      </c>
      <c r="C33" s="493">
        <f>input!D27</f>
        <v/>
      </c>
      <c r="D33" s="135" t="inlineStr">
        <is>
          <t>Nhiệt độ khuôn</t>
        </is>
      </c>
      <c r="E33" s="137" t="n"/>
      <c r="F33" s="75" t="n"/>
      <c r="G33" s="119" t="n">
        <v>18</v>
      </c>
      <c r="H33" s="383" t="n"/>
      <c r="I33" s="383" t="n"/>
      <c r="J33" s="383" t="n"/>
      <c r="K33" s="383" t="n"/>
      <c r="L33" s="383" t="n"/>
      <c r="M33" s="383" t="n"/>
      <c r="N33" s="370" t="n"/>
      <c r="O33" s="119" t="inlineStr">
        <is>
          <t>:</t>
        </is>
      </c>
      <c r="P33" s="383" t="n"/>
      <c r="Q33" s="383" t="n"/>
      <c r="R33" s="383" t="n"/>
      <c r="S33" s="383" t="n"/>
      <c r="T33" s="37" t="n"/>
      <c r="U33" s="38" t="n"/>
      <c r="V33" s="118" t="n"/>
      <c r="W33" s="118" t="n"/>
    </row>
    <row r="34" ht="36" customHeight="1">
      <c r="B34" s="135" t="inlineStr">
        <is>
          <t>Tỉ lệ kéo</t>
        </is>
      </c>
      <c r="C34" s="227">
        <f>input!D29</f>
        <v/>
      </c>
      <c r="D34" s="135" t="inlineStr">
        <is>
          <t>Nhiệt độ đệm khuôn</t>
        </is>
      </c>
      <c r="E34" s="137" t="n"/>
      <c r="F34" s="75" t="n"/>
      <c r="G34" s="119" t="n">
        <v>19</v>
      </c>
      <c r="H34" s="383" t="n"/>
      <c r="I34" s="383" t="n"/>
      <c r="J34" s="383" t="n"/>
      <c r="K34" s="383" t="n"/>
      <c r="L34" s="383" t="n"/>
      <c r="M34" s="383" t="n"/>
      <c r="N34" s="370" t="n"/>
      <c r="O34" s="119" t="inlineStr">
        <is>
          <t>:</t>
        </is>
      </c>
      <c r="P34" s="383" t="n"/>
      <c r="Q34" s="383" t="n"/>
      <c r="R34" s="383" t="n"/>
      <c r="S34" s="383" t="n"/>
      <c r="T34" s="37" t="n"/>
      <c r="U34" s="38" t="n"/>
      <c r="V34" s="45" t="n"/>
      <c r="W34" s="45" t="n"/>
    </row>
    <row r="35" ht="34.5" customHeight="1">
      <c r="B35" s="135" t="inlineStr">
        <is>
          <t>Thời gian gia nhiệt khuôn</t>
        </is>
      </c>
      <c r="C35" s="495">
        <f>input!D28</f>
        <v/>
      </c>
      <c r="D35" s="135" t="inlineStr">
        <is>
          <t>Thời gian gia nhiệt khuôn</t>
        </is>
      </c>
      <c r="E35" s="199" t="inlineStr">
        <is>
          <t>～</t>
        </is>
      </c>
      <c r="F35" s="75" t="n"/>
      <c r="G35" s="119" t="n">
        <v>20</v>
      </c>
      <c r="H35" s="383" t="n"/>
      <c r="I35" s="383" t="n"/>
      <c r="J35" s="383" t="n"/>
      <c r="K35" s="383" t="n"/>
      <c r="L35" s="383" t="n"/>
      <c r="M35" s="383" t="n"/>
      <c r="N35" s="370" t="n"/>
      <c r="O35" s="119" t="inlineStr">
        <is>
          <t>:</t>
        </is>
      </c>
      <c r="P35" s="383" t="n"/>
      <c r="Q35" s="383" t="n"/>
      <c r="R35" s="383" t="n"/>
      <c r="S35" s="383" t="n"/>
      <c r="T35" s="37" t="n"/>
      <c r="U35" s="38" t="n"/>
    </row>
    <row r="36" ht="35.1" customHeight="1">
      <c r="B36" s="135" t="inlineStr">
        <is>
          <t>Kiểu làm mát</t>
        </is>
      </c>
      <c r="C36" s="143">
        <f>IF(input!D30&lt;&gt;"",input!D30,"Air")</f>
        <v/>
      </c>
      <c r="D36" s="135" t="inlineStr">
        <is>
          <t>Khuôn ngâm kiềm</t>
        </is>
      </c>
      <c r="E36" s="144" t="inlineStr">
        <is>
          <t>Yes      No</t>
        </is>
      </c>
      <c r="F36" s="75" t="n"/>
      <c r="G36" s="119" t="n">
        <v>21</v>
      </c>
      <c r="H36" s="383" t="n"/>
      <c r="I36" s="383" t="n"/>
      <c r="J36" s="383" t="n"/>
      <c r="K36" s="383" t="n"/>
      <c r="L36" s="383" t="n"/>
      <c r="M36" s="383" t="n"/>
      <c r="N36" s="370" t="n"/>
      <c r="O36" s="119" t="inlineStr">
        <is>
          <t>:</t>
        </is>
      </c>
      <c r="P36" s="383" t="n"/>
      <c r="Q36" s="383" t="n"/>
      <c r="R36" s="383" t="n"/>
      <c r="S36" s="383" t="n"/>
      <c r="T36" s="37" t="n"/>
      <c r="U36" s="38" t="n"/>
    </row>
    <row r="37" ht="35.1" customFormat="1" customHeight="1" s="104" thickBot="1">
      <c r="B37" s="145" t="inlineStr">
        <is>
          <t>Lực kéo Puller</t>
        </is>
      </c>
      <c r="C37" s="354">
        <f>input!I14</f>
        <v/>
      </c>
      <c r="D37" s="145" t="inlineStr">
        <is>
          <t>Điều kiện ủ</t>
        </is>
      </c>
      <c r="E37" s="355">
        <f>input!D33</f>
        <v/>
      </c>
      <c r="F37" s="104" t="n"/>
      <c r="G37" s="119" t="n">
        <v>22</v>
      </c>
      <c r="H37" s="383" t="n"/>
      <c r="I37" s="383" t="n"/>
      <c r="J37" s="383" t="n"/>
      <c r="K37" s="383" t="n"/>
      <c r="L37" s="383" t="n"/>
      <c r="M37" s="383" t="n"/>
      <c r="N37" s="370" t="n"/>
      <c r="O37" s="119" t="inlineStr">
        <is>
          <t>:</t>
        </is>
      </c>
      <c r="P37" s="383" t="n"/>
      <c r="Q37" s="383" t="n"/>
      <c r="R37" s="383" t="n"/>
      <c r="S37" s="383" t="n"/>
      <c r="T37" s="37" t="n"/>
      <c r="U37" s="38" t="n"/>
    </row>
    <row r="38" ht="35.1" customFormat="1" customHeight="1" s="104">
      <c r="B38" s="189" t="n"/>
      <c r="C38" s="104" t="n"/>
      <c r="D38" s="104" t="n"/>
      <c r="E38" s="104" t="n"/>
      <c r="F38" s="104" t="n"/>
      <c r="G38" s="119" t="n">
        <v>23</v>
      </c>
      <c r="H38" s="383" t="n"/>
      <c r="I38" s="383" t="n"/>
      <c r="J38" s="383" t="n"/>
      <c r="K38" s="383" t="n"/>
      <c r="L38" s="383" t="n"/>
      <c r="M38" s="383" t="n"/>
      <c r="N38" s="370" t="n"/>
      <c r="O38" s="119" t="inlineStr">
        <is>
          <t>:</t>
        </is>
      </c>
      <c r="P38" s="383" t="n"/>
      <c r="Q38" s="383" t="n"/>
      <c r="R38" s="383" t="n"/>
      <c r="S38" s="383" t="n"/>
      <c r="T38" s="37" t="n"/>
      <c r="U38" s="38" t="n"/>
    </row>
    <row r="39" ht="35.1" customFormat="1" customHeight="1" s="104" thickBot="1">
      <c r="B39" s="366" t="inlineStr">
        <is>
          <t>Nhiệt độ container</t>
        </is>
      </c>
      <c r="C39" s="441" t="n"/>
      <c r="D39" s="146" t="n"/>
      <c r="E39" s="112" t="n"/>
      <c r="F39" s="104" t="n"/>
      <c r="G39" s="119" t="n">
        <v>24</v>
      </c>
      <c r="H39" s="383" t="n"/>
      <c r="I39" s="383" t="n"/>
      <c r="J39" s="383" t="n"/>
      <c r="K39" s="383" t="n"/>
      <c r="L39" s="383" t="n"/>
      <c r="M39" s="383" t="n"/>
      <c r="N39" s="370" t="n"/>
      <c r="O39" s="119" t="inlineStr">
        <is>
          <t>:</t>
        </is>
      </c>
      <c r="P39" s="383" t="n"/>
      <c r="Q39" s="383" t="n"/>
      <c r="R39" s="383" t="n"/>
      <c r="S39" s="383" t="n"/>
      <c r="T39" s="37" t="n"/>
      <c r="U39" s="38" t="n"/>
    </row>
    <row r="40" ht="35.1" customFormat="1" customHeight="1" s="104">
      <c r="B40" s="296" t="inlineStr">
        <is>
          <t>Vị trí đo</t>
        </is>
      </c>
      <c r="C40" s="147" t="inlineStr">
        <is>
          <t>Phía stem</t>
        </is>
      </c>
      <c r="D40" s="148" t="inlineStr">
        <is>
          <t>Phía khuôn</t>
        </is>
      </c>
      <c r="E40" s="45" t="n"/>
      <c r="F40" s="104" t="n"/>
      <c r="G40" s="119" t="n">
        <v>25</v>
      </c>
      <c r="H40" s="383" t="n"/>
      <c r="I40" s="383" t="n"/>
      <c r="J40" s="383" t="n"/>
      <c r="K40" s="383" t="n"/>
      <c r="L40" s="383" t="n"/>
      <c r="M40" s="383" t="n"/>
      <c r="N40" s="370" t="n"/>
      <c r="O40" s="119" t="inlineStr">
        <is>
          <t>:</t>
        </is>
      </c>
      <c r="P40" s="383" t="n"/>
      <c r="Q40" s="383" t="n"/>
      <c r="R40" s="383" t="n"/>
      <c r="S40" s="383" t="n"/>
      <c r="T40" s="37" t="n"/>
      <c r="U40" s="38" t="n"/>
    </row>
    <row r="41" ht="35.1" customFormat="1" customHeight="1" s="104">
      <c r="B41" s="257" t="inlineStr">
        <is>
          <t>Trước đùn</t>
        </is>
      </c>
      <c r="C41" s="149" t="n"/>
      <c r="D41" s="150" t="n"/>
      <c r="E41" s="45" t="n"/>
      <c r="F41" s="104" t="n"/>
      <c r="G41" s="119" t="n">
        <v>26</v>
      </c>
      <c r="H41" s="383" t="n"/>
      <c r="I41" s="383" t="n"/>
      <c r="J41" s="383" t="n"/>
      <c r="K41" s="383" t="n"/>
      <c r="L41" s="383" t="n"/>
      <c r="M41" s="383" t="n"/>
      <c r="N41" s="370" t="n"/>
      <c r="O41" s="119" t="inlineStr">
        <is>
          <t>:</t>
        </is>
      </c>
      <c r="P41" s="383" t="n"/>
      <c r="Q41" s="383" t="n"/>
      <c r="R41" s="383" t="n"/>
      <c r="S41" s="383" t="n"/>
      <c r="T41" s="37" t="n"/>
      <c r="U41" s="38" t="n"/>
    </row>
    <row r="42" ht="35.1" customFormat="1" customHeight="1" s="104" thickBot="1">
      <c r="B42" s="353" t="inlineStr">
        <is>
          <t>Sau đùn</t>
        </is>
      </c>
      <c r="C42" s="151" t="n"/>
      <c r="D42" s="152" t="n"/>
      <c r="E42" s="45" t="n"/>
      <c r="F42" s="104" t="n"/>
      <c r="G42" s="119" t="n">
        <v>27</v>
      </c>
      <c r="H42" s="383" t="n"/>
      <c r="I42" s="383" t="n"/>
      <c r="J42" s="383" t="n"/>
      <c r="K42" s="383" t="n"/>
      <c r="L42" s="383" t="n"/>
      <c r="M42" s="383" t="n"/>
      <c r="N42" s="370" t="n"/>
      <c r="O42" s="119" t="inlineStr">
        <is>
          <t>:</t>
        </is>
      </c>
      <c r="P42" s="383" t="n"/>
      <c r="Q42" s="383" t="n"/>
      <c r="R42" s="383" t="n"/>
      <c r="S42" s="383" t="n"/>
      <c r="T42" s="37" t="n"/>
      <c r="U42" s="38" t="n"/>
    </row>
    <row r="43" ht="35.1" customFormat="1" customHeight="1" s="104">
      <c r="B43" s="190" t="n"/>
      <c r="C43" s="45" t="n"/>
      <c r="D43" s="45" t="n"/>
      <c r="E43" s="45" t="n"/>
      <c r="F43" s="104" t="n"/>
      <c r="G43" s="119" t="n">
        <v>28</v>
      </c>
      <c r="H43" s="383" t="n"/>
      <c r="I43" s="383" t="n"/>
      <c r="J43" s="383" t="n"/>
      <c r="K43" s="383" t="n"/>
      <c r="L43" s="383" t="n"/>
      <c r="M43" s="383" t="n"/>
      <c r="N43" s="370" t="n"/>
      <c r="O43" s="119" t="inlineStr">
        <is>
          <t>:</t>
        </is>
      </c>
      <c r="P43" s="383" t="n"/>
      <c r="Q43" s="383" t="n"/>
      <c r="R43" s="383" t="n"/>
      <c r="S43" s="383" t="n"/>
      <c r="T43" s="37" t="n"/>
      <c r="U43" s="38" t="n"/>
    </row>
    <row r="44" ht="35.1" customFormat="1" customHeight="1" s="104" thickBot="1">
      <c r="B44" s="188" t="inlineStr">
        <is>
          <t>Theo dõi quá trình đùn</t>
        </is>
      </c>
      <c r="C44" s="153" t="n"/>
      <c r="D44" s="153" t="n"/>
      <c r="E44" s="153" t="n"/>
      <c r="F44" s="104" t="n"/>
      <c r="G44" s="119" t="n">
        <v>29</v>
      </c>
      <c r="H44" s="383" t="n"/>
      <c r="I44" s="383" t="n"/>
      <c r="J44" s="383" t="n"/>
      <c r="K44" s="383" t="n"/>
      <c r="L44" s="383" t="n"/>
      <c r="M44" s="383" t="n"/>
      <c r="N44" s="370" t="n"/>
      <c r="O44" s="119" t="inlineStr">
        <is>
          <t>:</t>
        </is>
      </c>
      <c r="P44" s="383" t="n"/>
      <c r="Q44" s="383" t="n"/>
      <c r="R44" s="383" t="n"/>
      <c r="S44" s="383" t="n"/>
      <c r="T44" s="37" t="n"/>
      <c r="U44" s="38" t="n"/>
    </row>
    <row r="45" ht="35.1" customFormat="1" customHeight="1" s="104">
      <c r="B45" s="496" t="inlineStr">
        <is>
          <t>Hạng mục</t>
        </is>
      </c>
      <c r="C45" s="497" t="inlineStr">
        <is>
          <t>Vị trí Ram 1000/400mm</t>
        </is>
      </c>
      <c r="D45" s="434" t="n"/>
      <c r="E45" s="436" t="n"/>
      <c r="F45" s="104" t="n"/>
      <c r="G45" s="119" t="n">
        <v>30</v>
      </c>
      <c r="H45" s="383" t="n"/>
      <c r="I45" s="383" t="n"/>
      <c r="J45" s="383" t="n"/>
      <c r="K45" s="383" t="n"/>
      <c r="L45" s="383" t="n"/>
      <c r="M45" s="383" t="n"/>
      <c r="N45" s="370" t="n"/>
      <c r="O45" s="119" t="inlineStr">
        <is>
          <t>:</t>
        </is>
      </c>
      <c r="P45" s="383" t="n"/>
      <c r="Q45" s="383" t="n"/>
      <c r="R45" s="383" t="n"/>
      <c r="S45" s="383" t="n"/>
      <c r="T45" s="37" t="n"/>
      <c r="U45" s="38" t="n"/>
    </row>
    <row r="46" ht="35.1" customFormat="1" customHeight="1" s="104">
      <c r="B46" s="498" t="n"/>
      <c r="C46" s="391" t="inlineStr">
        <is>
          <t>Tốc độ đùn</t>
        </is>
      </c>
      <c r="D46" s="143" t="inlineStr">
        <is>
          <t>Áp suất Main Ram</t>
        </is>
      </c>
      <c r="E46" s="314" t="inlineStr">
        <is>
          <t>Nhiệt độ cửa ra</t>
        </is>
      </c>
      <c r="F46" s="104" t="n"/>
      <c r="G46" s="119" t="n">
        <v>31</v>
      </c>
      <c r="H46" s="383" t="n"/>
      <c r="I46" s="383" t="n"/>
      <c r="J46" s="383" t="n"/>
      <c r="K46" s="383" t="n"/>
      <c r="L46" s="383" t="n"/>
      <c r="M46" s="383" t="n"/>
      <c r="N46" s="370" t="n"/>
      <c r="O46" s="119" t="inlineStr">
        <is>
          <t>:</t>
        </is>
      </c>
      <c r="P46" s="383" t="n"/>
      <c r="Q46" s="383" t="n"/>
      <c r="R46" s="383" t="n"/>
      <c r="S46" s="383" t="n"/>
      <c r="T46" s="37" t="n"/>
      <c r="U46" s="38" t="n"/>
    </row>
    <row r="47" ht="35.1" customFormat="1" customHeight="1" s="104">
      <c r="B47" s="154" t="inlineStr">
        <is>
          <t>No.1 billet</t>
        </is>
      </c>
      <c r="C47" s="155" t="n"/>
      <c r="D47" s="149" t="n"/>
      <c r="E47" s="150" t="n"/>
      <c r="F47" s="104" t="n"/>
      <c r="G47" s="119" t="n">
        <v>32</v>
      </c>
      <c r="H47" s="383" t="n"/>
      <c r="I47" s="383" t="n"/>
      <c r="J47" s="383" t="n"/>
      <c r="K47" s="383" t="n"/>
      <c r="L47" s="383" t="n"/>
      <c r="M47" s="383" t="n"/>
      <c r="N47" s="370" t="n"/>
      <c r="O47" s="119" t="inlineStr">
        <is>
          <t>:</t>
        </is>
      </c>
      <c r="P47" s="383" t="n"/>
      <c r="Q47" s="383" t="n"/>
      <c r="R47" s="383" t="n"/>
      <c r="S47" s="383" t="n"/>
      <c r="T47" s="37" t="n"/>
      <c r="U47" s="38" t="n"/>
      <c r="W47" s="104" t="n"/>
      <c r="X47" s="104" t="n"/>
      <c r="Y47" s="104" t="n"/>
      <c r="Z47" s="104" t="n"/>
      <c r="AA47" s="104" t="n"/>
      <c r="AB47" s="104" t="n"/>
    </row>
    <row r="48" ht="35.1" customFormat="1" customHeight="1" s="104" thickBot="1">
      <c r="B48" s="156" t="inlineStr">
        <is>
          <t>No.2 billet</t>
        </is>
      </c>
      <c r="C48" s="399" t="n"/>
      <c r="D48" s="151" t="n"/>
      <c r="E48" s="152" t="n"/>
      <c r="F48" s="104" t="n"/>
      <c r="G48" s="119" t="n">
        <v>33</v>
      </c>
      <c r="H48" s="383" t="n"/>
      <c r="I48" s="383" t="n"/>
      <c r="J48" s="383" t="n"/>
      <c r="K48" s="383" t="n"/>
      <c r="L48" s="383" t="n"/>
      <c r="M48" s="383" t="n"/>
      <c r="N48" s="370" t="n"/>
      <c r="O48" s="119" t="inlineStr">
        <is>
          <t>:</t>
        </is>
      </c>
      <c r="P48" s="383" t="n"/>
      <c r="Q48" s="383" t="n"/>
      <c r="R48" s="383" t="n"/>
      <c r="S48" s="383" t="n"/>
      <c r="T48" s="37" t="n"/>
      <c r="U48" s="38" t="n"/>
      <c r="W48" s="104" t="n"/>
      <c r="X48" s="104" t="n"/>
      <c r="Y48" s="104" t="n"/>
      <c r="Z48" s="104" t="n"/>
      <c r="AA48" s="104" t="n"/>
      <c r="AB48" s="104" t="n"/>
    </row>
    <row r="49" ht="35.1" customHeight="1">
      <c r="B49" s="496" t="inlineStr">
        <is>
          <t>Hạng mục</t>
        </is>
      </c>
      <c r="C49" s="497" t="inlineStr">
        <is>
          <t>Vị trí Ram 200mm</t>
        </is>
      </c>
      <c r="D49" s="434" t="n"/>
      <c r="E49" s="436" t="n"/>
      <c r="F49" s="75" t="n"/>
      <c r="G49" s="119" t="n">
        <v>34</v>
      </c>
      <c r="H49" s="383" t="n"/>
      <c r="I49" s="383" t="n"/>
      <c r="J49" s="383" t="n"/>
      <c r="K49" s="383" t="n"/>
      <c r="L49" s="383" t="n"/>
      <c r="M49" s="383" t="n"/>
      <c r="N49" s="370" t="n"/>
      <c r="O49" s="119" t="inlineStr">
        <is>
          <t>:</t>
        </is>
      </c>
      <c r="P49" s="383" t="n"/>
      <c r="Q49" s="383" t="n"/>
      <c r="R49" s="383" t="n"/>
      <c r="S49" s="383" t="n"/>
      <c r="T49" s="37" t="n"/>
      <c r="U49" s="38" t="n"/>
      <c r="W49" s="75" t="n"/>
      <c r="X49" s="75" t="n"/>
      <c r="Y49" s="75" t="n"/>
      <c r="Z49" s="75" t="n"/>
      <c r="AA49" s="75" t="n"/>
      <c r="AB49" s="75" t="n"/>
    </row>
    <row r="50" ht="35.1" customHeight="1">
      <c r="B50" s="498" t="n"/>
      <c r="C50" s="391" t="inlineStr">
        <is>
          <t>Tốc độ đùn</t>
        </is>
      </c>
      <c r="D50" s="143" t="inlineStr">
        <is>
          <t>Áp suất Main Ram</t>
        </is>
      </c>
      <c r="E50" s="159" t="inlineStr">
        <is>
          <t>Nhiệt độ cửa ra</t>
        </is>
      </c>
      <c r="F50" s="75" t="n"/>
      <c r="G50" s="119" t="n">
        <v>35</v>
      </c>
      <c r="H50" s="383" t="n"/>
      <c r="I50" s="383" t="n"/>
      <c r="J50" s="383" t="n"/>
      <c r="K50" s="383" t="n"/>
      <c r="L50" s="383" t="n"/>
      <c r="M50" s="383" t="n"/>
      <c r="N50" s="370" t="n"/>
      <c r="O50" s="119" t="inlineStr">
        <is>
          <t>:</t>
        </is>
      </c>
      <c r="P50" s="383" t="n"/>
      <c r="Q50" s="383" t="n"/>
      <c r="R50" s="383" t="n"/>
      <c r="S50" s="383" t="n"/>
      <c r="T50" s="37" t="n"/>
      <c r="U50" s="38" t="n"/>
      <c r="W50" s="75" t="n"/>
      <c r="X50" s="75" t="n"/>
      <c r="Y50" s="75" t="n"/>
      <c r="Z50" s="75" t="n"/>
      <c r="AA50" s="75" t="n"/>
      <c r="AB50" s="75" t="n"/>
    </row>
    <row r="51" ht="35.1" customHeight="1">
      <c r="B51" s="154" t="inlineStr">
        <is>
          <t>No.1 billet</t>
        </is>
      </c>
      <c r="C51" s="155" t="n"/>
      <c r="D51" s="149" t="n"/>
      <c r="E51" s="157" t="n"/>
      <c r="F51" s="75" t="n"/>
      <c r="G51" s="119" t="n">
        <v>36</v>
      </c>
      <c r="H51" s="383" t="n"/>
      <c r="I51" s="383" t="n"/>
      <c r="J51" s="383" t="n"/>
      <c r="K51" s="383" t="n"/>
      <c r="L51" s="383" t="n"/>
      <c r="M51" s="383" t="n"/>
      <c r="N51" s="370" t="n"/>
      <c r="O51" s="119" t="inlineStr">
        <is>
          <t>:</t>
        </is>
      </c>
      <c r="P51" s="383" t="n"/>
      <c r="Q51" s="383" t="n"/>
      <c r="R51" s="383" t="n"/>
      <c r="S51" s="383" t="n"/>
      <c r="T51" s="37" t="n"/>
      <c r="U51" s="38" t="n"/>
      <c r="W51" s="75" t="n"/>
      <c r="X51" s="75" t="n"/>
      <c r="Y51" s="256" t="n"/>
      <c r="Z51" s="75" t="n"/>
      <c r="AA51" s="75" t="n"/>
      <c r="AB51" s="75" t="n"/>
    </row>
    <row r="52" ht="35.1" customHeight="1" thickBot="1">
      <c r="B52" s="156" t="inlineStr">
        <is>
          <t>No.2 billet</t>
        </is>
      </c>
      <c r="C52" s="399" t="n"/>
      <c r="D52" s="151" t="n"/>
      <c r="E52" s="158" t="n"/>
      <c r="F52" s="75" t="n"/>
      <c r="G52" s="119" t="n">
        <v>37</v>
      </c>
      <c r="H52" s="383" t="n"/>
      <c r="I52" s="383" t="n"/>
      <c r="J52" s="383" t="n"/>
      <c r="K52" s="383" t="n"/>
      <c r="L52" s="383" t="n"/>
      <c r="M52" s="383" t="n"/>
      <c r="N52" s="370" t="n"/>
      <c r="O52" s="119" t="inlineStr">
        <is>
          <t>:</t>
        </is>
      </c>
      <c r="P52" s="383" t="n"/>
      <c r="Q52" s="383" t="n"/>
      <c r="R52" s="383" t="n"/>
      <c r="S52" s="383" t="n"/>
      <c r="T52" s="37" t="n"/>
      <c r="U52" s="38" t="n"/>
      <c r="W52" s="75" t="n"/>
      <c r="X52" s="75" t="n"/>
      <c r="Y52" s="75" t="n"/>
      <c r="Z52" s="75" t="n"/>
      <c r="AA52" s="75" t="n"/>
      <c r="AB52" s="75" t="n"/>
    </row>
    <row r="53" ht="35.1" customHeight="1" thickBot="1">
      <c r="B53" s="281" t="n"/>
      <c r="C53" s="187" t="n"/>
      <c r="D53" s="187" t="n"/>
      <c r="E53" s="153" t="n"/>
      <c r="F53" s="75" t="n"/>
      <c r="G53" s="119" t="n">
        <v>38</v>
      </c>
      <c r="H53" s="383" t="n"/>
      <c r="I53" s="383" t="n"/>
      <c r="J53" s="383" t="n"/>
      <c r="K53" s="383" t="n"/>
      <c r="L53" s="383" t="n"/>
      <c r="M53" s="383" t="n"/>
      <c r="N53" s="370" t="n"/>
      <c r="O53" s="119" t="inlineStr">
        <is>
          <t>:</t>
        </is>
      </c>
      <c r="P53" s="383" t="n"/>
      <c r="Q53" s="383" t="n"/>
      <c r="R53" s="383" t="n"/>
      <c r="S53" s="383" t="n"/>
      <c r="T53" s="37" t="n"/>
      <c r="U53" s="38" t="n"/>
      <c r="W53" s="75" t="n"/>
      <c r="X53" s="75" t="n"/>
      <c r="Y53" s="75" t="n"/>
      <c r="Z53" s="75" t="n"/>
      <c r="AA53" s="75" t="n"/>
      <c r="AB53" s="75" t="n"/>
    </row>
    <row r="54" ht="35.1" customHeight="1">
      <c r="B54" s="296" t="inlineStr">
        <is>
          <t>Thời gian chờ máy</t>
        </is>
      </c>
      <c r="C54" s="433" t="n"/>
      <c r="D54" s="499" t="n"/>
      <c r="E54" s="436" t="n"/>
      <c r="F54" s="75" t="n"/>
      <c r="G54" s="119" t="n">
        <v>39</v>
      </c>
      <c r="H54" s="383" t="n"/>
      <c r="I54" s="383" t="n"/>
      <c r="J54" s="383" t="n"/>
      <c r="K54" s="383" t="n"/>
      <c r="L54" s="383" t="n"/>
      <c r="M54" s="383" t="n"/>
      <c r="N54" s="370" t="n"/>
      <c r="O54" s="119" t="inlineStr">
        <is>
          <t>:</t>
        </is>
      </c>
      <c r="P54" s="383" t="n"/>
      <c r="Q54" s="383" t="n"/>
      <c r="R54" s="383" t="n"/>
      <c r="S54" s="383" t="n"/>
      <c r="T54" s="37" t="n"/>
      <c r="U54" s="38" t="n"/>
      <c r="W54" s="75" t="n"/>
      <c r="X54" s="75" t="n"/>
      <c r="Y54" s="75" t="n"/>
      <c r="Z54" s="75" t="n"/>
      <c r="AA54" s="75" t="n"/>
      <c r="AB54" s="75" t="n"/>
    </row>
    <row r="55" ht="35.1" customHeight="1">
      <c r="B55" s="257" t="inlineStr">
        <is>
          <t>Sub initial hight</t>
        </is>
      </c>
      <c r="C55" s="500" t="n"/>
      <c r="D55" s="150" t="n"/>
      <c r="E55" s="488" t="n"/>
      <c r="F55" s="75" t="n"/>
      <c r="G55" s="119" t="n">
        <v>40</v>
      </c>
      <c r="H55" s="383" t="n"/>
      <c r="I55" s="383" t="n"/>
      <c r="J55" s="383" t="n"/>
      <c r="K55" s="383" t="n"/>
      <c r="L55" s="383" t="n"/>
      <c r="M55" s="383" t="n"/>
      <c r="N55" s="370" t="n"/>
      <c r="O55" s="119" t="inlineStr">
        <is>
          <t>:</t>
        </is>
      </c>
      <c r="P55" s="383" t="n"/>
      <c r="Q55" s="383" t="n"/>
      <c r="R55" s="383" t="n"/>
      <c r="S55" s="383" t="n"/>
      <c r="T55" s="37" t="n"/>
      <c r="U55" s="38" t="n"/>
      <c r="W55" s="75" t="n"/>
      <c r="X55" s="75" t="n"/>
      <c r="Y55" s="75" t="n"/>
      <c r="Z55" s="75" t="n"/>
      <c r="AA55" s="75" t="n"/>
      <c r="AB55" s="75" t="n"/>
    </row>
    <row r="56" ht="35.1" customHeight="1" thickBot="1">
      <c r="B56" s="353" t="inlineStr">
        <is>
          <t xml:space="preserve"> Initial hight</t>
        </is>
      </c>
      <c r="C56" s="437" t="n"/>
      <c r="D56" s="152" t="n"/>
      <c r="E56" s="439" t="n"/>
      <c r="F56" s="75" t="n"/>
      <c r="G56" s="119" t="n">
        <v>41</v>
      </c>
      <c r="H56" s="383" t="n"/>
      <c r="I56" s="383" t="n"/>
      <c r="J56" s="383" t="n"/>
      <c r="K56" s="383" t="n"/>
      <c r="L56" s="383" t="n"/>
      <c r="M56" s="383" t="n"/>
      <c r="N56" s="370" t="n"/>
      <c r="O56" s="119" t="inlineStr">
        <is>
          <t>:</t>
        </is>
      </c>
      <c r="P56" s="383" t="n"/>
      <c r="Q56" s="383" t="n"/>
      <c r="R56" s="383" t="n"/>
      <c r="S56" s="383" t="n"/>
      <c r="T56" s="37" t="n"/>
      <c r="U56" s="38" t="n"/>
      <c r="W56" s="75" t="n"/>
      <c r="X56" s="75" t="n"/>
      <c r="Y56" s="75" t="n"/>
      <c r="Z56" s="75" t="n"/>
      <c r="AA56" s="75" t="n"/>
      <c r="AB56" s="75" t="n"/>
    </row>
    <row r="57" ht="35.1" customHeight="1" thickBot="1">
      <c r="B57" s="281" t="n"/>
      <c r="C57" s="187" t="n"/>
      <c r="D57" s="187" t="n"/>
      <c r="E57" s="153" t="n"/>
      <c r="F57" s="75" t="n"/>
      <c r="G57" s="119" t="n">
        <v>42</v>
      </c>
      <c r="H57" s="383" t="n"/>
      <c r="I57" s="383" t="n"/>
      <c r="J57" s="383" t="n"/>
      <c r="K57" s="383" t="n"/>
      <c r="L57" s="383" t="n"/>
      <c r="M57" s="383" t="n"/>
      <c r="N57" s="370" t="n"/>
      <c r="O57" s="119" t="inlineStr">
        <is>
          <t>:</t>
        </is>
      </c>
      <c r="P57" s="383" t="n"/>
      <c r="Q57" s="383" t="n"/>
      <c r="R57" s="383" t="n"/>
      <c r="S57" s="383" t="n"/>
      <c r="T57" s="37" t="n"/>
      <c r="U57" s="38" t="n"/>
      <c r="W57" s="75" t="n"/>
      <c r="X57" s="75" t="n"/>
      <c r="Y57" s="75" t="n"/>
      <c r="Z57" s="75" t="n"/>
      <c r="AA57" s="75" t="n"/>
      <c r="AB57" s="75" t="n"/>
    </row>
    <row r="58" ht="35.1" customHeight="1" thickBot="1">
      <c r="B58" s="501" t="inlineStr">
        <is>
          <t>Dừng máy đùn</t>
        </is>
      </c>
      <c r="C58" s="431" t="n"/>
      <c r="D58" s="431" t="n"/>
      <c r="E58" s="432" t="n"/>
      <c r="F58" s="75" t="n"/>
      <c r="G58" s="119" t="n">
        <v>43</v>
      </c>
      <c r="H58" s="383" t="n"/>
      <c r="I58" s="383" t="n"/>
      <c r="J58" s="383" t="n"/>
      <c r="K58" s="383" t="n"/>
      <c r="L58" s="383" t="n"/>
      <c r="M58" s="383" t="n"/>
      <c r="N58" s="370" t="n"/>
      <c r="O58" s="119" t="inlineStr">
        <is>
          <t>:</t>
        </is>
      </c>
      <c r="P58" s="383" t="n"/>
      <c r="Q58" s="383" t="n"/>
      <c r="R58" s="383" t="n"/>
      <c r="S58" s="383" t="n"/>
      <c r="T58" s="37" t="n"/>
      <c r="U58" s="38" t="n"/>
      <c r="W58" s="75" t="n"/>
      <c r="X58" s="75" t="n"/>
      <c r="Y58" s="75" t="n"/>
      <c r="Z58" s="75" t="n"/>
      <c r="AA58" s="75" t="n"/>
      <c r="AB58" s="75" t="n"/>
    </row>
    <row r="59" ht="35.1" customHeight="1">
      <c r="B59" s="160" t="inlineStr">
        <is>
          <t>STT</t>
        </is>
      </c>
      <c r="C59" s="502" t="inlineStr">
        <is>
          <t>Nguyên nhân</t>
        </is>
      </c>
      <c r="D59" s="433" t="n"/>
      <c r="E59" s="161" t="inlineStr">
        <is>
          <t>Thời gian</t>
        </is>
      </c>
      <c r="F59" s="75" t="n"/>
      <c r="G59" s="119" t="n">
        <v>44</v>
      </c>
      <c r="H59" s="383" t="n"/>
      <c r="I59" s="383" t="n"/>
      <c r="J59" s="383" t="n"/>
      <c r="K59" s="383" t="n"/>
      <c r="L59" s="383" t="n"/>
      <c r="M59" s="383" t="n"/>
      <c r="N59" s="370" t="n"/>
      <c r="O59" s="119" t="inlineStr">
        <is>
          <t>:</t>
        </is>
      </c>
      <c r="P59" s="383" t="n"/>
      <c r="Q59" s="383" t="n"/>
      <c r="R59" s="383" t="n"/>
      <c r="S59" s="383" t="n"/>
      <c r="T59" s="37" t="n"/>
      <c r="U59" s="38" t="n"/>
      <c r="W59" s="75" t="n"/>
      <c r="X59" s="75" t="n"/>
      <c r="Y59" s="75" t="n"/>
      <c r="Z59" s="75" t="n"/>
      <c r="AA59" s="75" t="n"/>
      <c r="AB59" s="75" t="n"/>
    </row>
    <row r="60" ht="35.1" customHeight="1">
      <c r="B60" s="162" t="n">
        <v>1</v>
      </c>
      <c r="C60" s="503" t="n"/>
      <c r="D60" s="500" t="n"/>
      <c r="E60" s="163" t="n"/>
      <c r="F60" s="75" t="n"/>
      <c r="G60" s="119" t="n">
        <v>45</v>
      </c>
      <c r="H60" s="383" t="n"/>
      <c r="I60" s="383" t="n"/>
      <c r="J60" s="383" t="n"/>
      <c r="K60" s="383" t="n"/>
      <c r="L60" s="383" t="n"/>
      <c r="M60" s="383" t="n"/>
      <c r="N60" s="370" t="n"/>
      <c r="O60" s="119" t="inlineStr">
        <is>
          <t>:</t>
        </is>
      </c>
      <c r="P60" s="383" t="n"/>
      <c r="Q60" s="383" t="n"/>
      <c r="R60" s="383" t="n"/>
      <c r="S60" s="383" t="n"/>
      <c r="T60" s="37" t="n"/>
      <c r="U60" s="38" t="n"/>
      <c r="W60" s="75" t="n"/>
      <c r="X60" s="75" t="n"/>
      <c r="Y60" s="75" t="n"/>
      <c r="Z60" s="75" t="n"/>
      <c r="AA60" s="75" t="n"/>
      <c r="AB60" s="75" t="n"/>
    </row>
    <row r="61" ht="35.1" customHeight="1">
      <c r="B61" s="162" t="n">
        <v>2</v>
      </c>
      <c r="C61" s="503" t="n"/>
      <c r="D61" s="500" t="n"/>
      <c r="E61" s="163" t="n"/>
      <c r="F61" s="75" t="n"/>
      <c r="G61" s="119" t="n">
        <v>46</v>
      </c>
      <c r="H61" s="383" t="n"/>
      <c r="I61" s="383" t="n"/>
      <c r="J61" s="383" t="n"/>
      <c r="K61" s="383" t="n"/>
      <c r="L61" s="383" t="n"/>
      <c r="M61" s="383" t="n"/>
      <c r="N61" s="370" t="n"/>
      <c r="O61" s="119" t="inlineStr">
        <is>
          <t>:</t>
        </is>
      </c>
      <c r="P61" s="383" t="n"/>
      <c r="Q61" s="383" t="n"/>
      <c r="R61" s="383" t="n"/>
      <c r="S61" s="383" t="n"/>
      <c r="T61" s="37" t="n"/>
      <c r="U61" s="38" t="n"/>
      <c r="W61" s="75" t="n"/>
      <c r="X61" s="75" t="n"/>
      <c r="Y61" s="75" t="n"/>
      <c r="Z61" s="75" t="n"/>
      <c r="AA61" s="75" t="n"/>
      <c r="AB61" s="75" t="n"/>
    </row>
    <row r="62" ht="35.1" customHeight="1">
      <c r="B62" s="162" t="n">
        <v>3</v>
      </c>
      <c r="C62" s="503" t="n"/>
      <c r="D62" s="500" t="n"/>
      <c r="E62" s="163" t="n"/>
      <c r="F62" s="75" t="n"/>
      <c r="G62" s="119" t="n">
        <v>47</v>
      </c>
      <c r="H62" s="383" t="n"/>
      <c r="I62" s="383" t="n"/>
      <c r="J62" s="383" t="n"/>
      <c r="K62" s="383" t="n"/>
      <c r="L62" s="383" t="n"/>
      <c r="M62" s="383" t="n"/>
      <c r="N62" s="370" t="n"/>
      <c r="O62" s="119" t="inlineStr">
        <is>
          <t>:</t>
        </is>
      </c>
      <c r="P62" s="383" t="n"/>
      <c r="Q62" s="383" t="n"/>
      <c r="R62" s="383" t="n"/>
      <c r="S62" s="383" t="n"/>
      <c r="T62" s="37" t="n"/>
      <c r="U62" s="38" t="n"/>
      <c r="W62" s="75" t="n"/>
      <c r="X62" s="75" t="n"/>
      <c r="Y62" s="75" t="n"/>
      <c r="Z62" s="75" t="n"/>
      <c r="AA62" s="75" t="n"/>
      <c r="AB62" s="75" t="n"/>
    </row>
    <row r="63" ht="35.1" customHeight="1">
      <c r="B63" s="162" t="n">
        <v>4</v>
      </c>
      <c r="C63" s="503" t="n"/>
      <c r="D63" s="500" t="n"/>
      <c r="E63" s="163" t="n"/>
      <c r="F63" s="75" t="n"/>
      <c r="G63" s="119" t="n">
        <v>48</v>
      </c>
      <c r="H63" s="383" t="n"/>
      <c r="I63" s="383" t="n"/>
      <c r="J63" s="383" t="n"/>
      <c r="K63" s="383" t="n"/>
      <c r="L63" s="383" t="n"/>
      <c r="M63" s="383" t="n"/>
      <c r="N63" s="370" t="n"/>
      <c r="O63" s="119" t="inlineStr">
        <is>
          <t>:</t>
        </is>
      </c>
      <c r="P63" s="383" t="n"/>
      <c r="Q63" s="383" t="n"/>
      <c r="R63" s="383" t="n"/>
      <c r="S63" s="383" t="n"/>
      <c r="T63" s="37" t="n"/>
      <c r="U63" s="38" t="n"/>
      <c r="W63" s="75" t="n"/>
      <c r="X63" s="75" t="n"/>
      <c r="Y63" s="75" t="n"/>
      <c r="Z63" s="75" t="n"/>
      <c r="AA63" s="75" t="n"/>
    </row>
    <row r="64" ht="35.1" customHeight="1">
      <c r="B64" s="162" t="n">
        <v>5</v>
      </c>
      <c r="C64" s="503" t="n"/>
      <c r="D64" s="500" t="n"/>
      <c r="E64" s="163" t="n"/>
      <c r="F64" s="255" t="n"/>
      <c r="G64" s="119" t="n">
        <v>49</v>
      </c>
      <c r="H64" s="383" t="n"/>
      <c r="I64" s="383" t="n"/>
      <c r="J64" s="383" t="n"/>
      <c r="K64" s="383" t="n"/>
      <c r="L64" s="383" t="n"/>
      <c r="M64" s="383" t="n"/>
      <c r="N64" s="370" t="n"/>
      <c r="O64" s="119" t="inlineStr">
        <is>
          <t>:</t>
        </is>
      </c>
      <c r="P64" s="383" t="n"/>
      <c r="Q64" s="383" t="n"/>
      <c r="R64" s="383" t="n"/>
      <c r="S64" s="383" t="n"/>
      <c r="T64" s="37" t="n"/>
      <c r="U64" s="38" t="n"/>
      <c r="W64" s="75" t="n"/>
      <c r="X64" s="75" t="n"/>
      <c r="Y64" s="75" t="n"/>
      <c r="Z64" s="75" t="n"/>
      <c r="AA64" s="75" t="n"/>
    </row>
    <row r="65" ht="35.1" customHeight="1" thickBot="1">
      <c r="B65" s="162" t="n">
        <v>6</v>
      </c>
      <c r="C65" s="503" t="n"/>
      <c r="D65" s="500" t="n"/>
      <c r="E65" s="163" t="n"/>
      <c r="F65" s="255" t="n"/>
      <c r="G65" s="119" t="n">
        <v>50</v>
      </c>
      <c r="H65" s="407" t="n"/>
      <c r="I65" s="407" t="n"/>
      <c r="J65" s="407" t="n"/>
      <c r="K65" s="407" t="n"/>
      <c r="L65" s="407" t="n"/>
      <c r="M65" s="407" t="n"/>
      <c r="N65" s="368" t="n"/>
      <c r="O65" s="197" t="inlineStr">
        <is>
          <t>:</t>
        </is>
      </c>
      <c r="P65" s="47" t="n"/>
      <c r="Q65" s="47" t="n"/>
      <c r="R65" s="47" t="n"/>
      <c r="S65" s="47" t="n"/>
      <c r="T65" s="48" t="n"/>
      <c r="U65" s="49" t="n"/>
      <c r="W65" s="75" t="n"/>
      <c r="X65" s="75" t="n"/>
      <c r="Y65" s="75" t="n"/>
      <c r="Z65" s="75" t="n"/>
      <c r="AA65" s="75" t="n"/>
    </row>
    <row r="66" ht="35.1" customHeight="1" thickBot="1">
      <c r="B66" s="353" t="n">
        <v>7</v>
      </c>
      <c r="C66" s="151" t="n"/>
      <c r="D66" s="437" t="n"/>
      <c r="E66" s="355" t="n"/>
      <c r="F66" s="255" t="n"/>
      <c r="G66" s="208" t="inlineStr">
        <is>
          <t>Tổng</t>
        </is>
      </c>
      <c r="H66" s="50" t="n"/>
      <c r="I66" s="50" t="n"/>
      <c r="J66" s="50" t="n"/>
      <c r="K66" s="50" t="n"/>
      <c r="L66" s="50" t="n"/>
      <c r="M66" s="50" t="n"/>
      <c r="N66" s="196" t="n"/>
      <c r="O66" s="198" t="n"/>
      <c r="P66" s="50">
        <f>IF(SUM(P16:P65)=0,"",SUM(P16:P65))</f>
        <v/>
      </c>
      <c r="Q66" s="50">
        <f>IF(SUM(Q16:Q65)=0,"",SUM(Q16:Q65))</f>
        <v/>
      </c>
      <c r="R66" s="50">
        <f>IF(SUM(R16:R65)=0,"",SUM(R16:R65))</f>
        <v/>
      </c>
      <c r="S66" s="50">
        <f>IF(SUM(S16:S65)=0,"",SUM(S16:S65))</f>
        <v/>
      </c>
      <c r="T66" s="50">
        <f>IF(SUM(T16:T65)=0,"",SUM(T16:T65))</f>
        <v/>
      </c>
      <c r="U66" s="51">
        <f>IF(SUM(U16:U65)=0,"",SUM(U16:U65))</f>
        <v/>
      </c>
      <c r="W66" s="75" t="n"/>
      <c r="X66" s="75" t="n"/>
      <c r="Y66" s="75" t="n"/>
      <c r="Z66" s="75" t="n"/>
      <c r="AA66" s="75" t="n"/>
    </row>
    <row r="67" ht="14.25" customHeight="1" thickBot="1">
      <c r="B67" s="25" t="n"/>
      <c r="C67" s="75" t="n"/>
      <c r="D67" s="75" t="n"/>
      <c r="E67" s="75" t="n"/>
      <c r="F67" s="101" t="n"/>
      <c r="G67" s="101" t="n"/>
      <c r="H67" s="75" t="n"/>
      <c r="I67" s="75" t="n"/>
      <c r="J67" s="75" t="n"/>
      <c r="K67" s="75" t="n"/>
      <c r="L67" s="75" t="n"/>
      <c r="M67" s="75" t="n"/>
      <c r="N67" s="75" t="n"/>
      <c r="O67" s="75" t="n"/>
      <c r="P67" s="75" t="n"/>
      <c r="Q67" s="75" t="n"/>
      <c r="R67" s="75" t="n"/>
      <c r="S67" s="75" t="n"/>
      <c r="T67" s="75" t="n"/>
      <c r="U67" s="191" t="n"/>
      <c r="W67" s="75" t="n"/>
      <c r="X67" s="75" t="n"/>
      <c r="Y67" s="75" t="n"/>
      <c r="Z67" s="75" t="n"/>
      <c r="AA67" s="75" t="n"/>
    </row>
    <row r="68" ht="24.95" customHeight="1" thickBot="1">
      <c r="B68" s="126" t="inlineStr">
        <is>
          <t>Lưu ý</t>
        </is>
      </c>
      <c r="C68" s="395" t="n"/>
      <c r="D68" s="444" t="n"/>
      <c r="E68" s="445" t="n"/>
      <c r="F68" s="389" t="n"/>
      <c r="G68" s="419" t="inlineStr">
        <is>
          <t>101   Họp buổi sáng, check máy, in phiếu</t>
        </is>
      </c>
      <c r="H68" s="434" t="n"/>
      <c r="I68" s="434" t="n"/>
      <c r="J68" s="433" t="n"/>
      <c r="K68" s="420" t="inlineStr">
        <is>
          <t>121   Sản phẩm bị cuốn vào băng tải</t>
        </is>
      </c>
      <c r="L68" s="434" t="n"/>
      <c r="M68" s="433" t="n"/>
      <c r="N68" s="240" t="inlineStr">
        <is>
          <t>STT</t>
        </is>
      </c>
      <c r="O68" s="241" t="inlineStr">
        <is>
          <t>Mã số Rack</t>
        </is>
      </c>
      <c r="P68" s="241" t="inlineStr">
        <is>
          <t>Số SP/Rack</t>
        </is>
      </c>
      <c r="Q68" s="242" t="n"/>
      <c r="S68" s="504" t="inlineStr">
        <is>
          <t>Phân loại lỗi SP:
[302] :Cấn móp bề mặt
 [304] :  Lỗi trầy xước
 [314] : Vết sần sùi
[316] : Rỗ bề mặt
[318] : Đen bề mặt</t>
        </is>
      </c>
      <c r="T68" s="444" t="n"/>
      <c r="U68" s="445" t="n"/>
      <c r="W68" s="75" t="n"/>
      <c r="X68" s="75" t="n"/>
      <c r="Y68" s="75" t="n"/>
      <c r="Z68" s="75" t="n"/>
      <c r="AA68" s="75" t="n"/>
    </row>
    <row r="69" ht="28.5" customHeight="1">
      <c r="B69" s="25" t="n"/>
      <c r="C69" s="75" t="n"/>
      <c r="D69" s="75" t="n"/>
      <c r="E69" s="30" t="n"/>
      <c r="G69" s="421" t="inlineStr">
        <is>
          <t>102   Vệ sinh, dọn dẹp KV làm việc</t>
        </is>
      </c>
      <c r="H69" s="505" t="n"/>
      <c r="I69" s="505" t="n"/>
      <c r="J69" s="500" t="n"/>
      <c r="K69" s="383" t="inlineStr">
        <is>
          <t>122   Sản phẩm cuốn vào lưỡi cưa</t>
        </is>
      </c>
      <c r="L69" s="505" t="n"/>
      <c r="M69" s="500" t="n"/>
      <c r="N69" s="244" t="n">
        <v>1</v>
      </c>
      <c r="O69" s="245" t="n"/>
      <c r="P69" s="246" t="n"/>
      <c r="Q69" s="247" t="n"/>
      <c r="R69" s="239" t="n"/>
      <c r="S69" s="468" t="n"/>
      <c r="U69" s="457" t="n"/>
      <c r="W69" s="75" t="n"/>
      <c r="X69" s="75" t="n"/>
      <c r="Y69" s="75" t="n"/>
      <c r="Z69" s="75" t="n"/>
      <c r="AA69" s="75" t="n"/>
    </row>
    <row r="70" ht="28.5" customHeight="1">
      <c r="B70" s="25" t="n"/>
      <c r="C70" s="75" t="n"/>
      <c r="D70" s="75" t="n"/>
      <c r="E70" s="30" t="n"/>
      <c r="F70" s="75" t="n"/>
      <c r="G70" s="421" t="inlineStr">
        <is>
          <t>103   Tháo lắp khuôn (1 khuôn)</t>
        </is>
      </c>
      <c r="H70" s="505" t="n"/>
      <c r="I70" s="505" t="n"/>
      <c r="J70" s="500" t="n"/>
      <c r="K70" s="383" t="inlineStr">
        <is>
          <t>130   Điều kiện gia nhiệt sai</t>
        </is>
      </c>
      <c r="L70" s="505" t="n"/>
      <c r="M70" s="500" t="n"/>
      <c r="N70" s="52" t="n">
        <v>2</v>
      </c>
      <c r="O70" s="193" t="n"/>
      <c r="P70" s="230" t="n"/>
      <c r="Q70" s="231" t="n"/>
      <c r="R70" s="239" t="n"/>
      <c r="S70" s="468" t="n"/>
      <c r="U70" s="457" t="n"/>
      <c r="W70" s="75" t="n"/>
      <c r="X70" s="75" t="n"/>
      <c r="Y70" s="75" t="n"/>
      <c r="Z70" s="75" t="n"/>
      <c r="AA70" s="75" t="n"/>
    </row>
    <row r="71" ht="28.5" customHeight="1">
      <c r="B71" s="25" t="n"/>
      <c r="C71" s="75" t="n"/>
      <c r="D71" s="75" t="n"/>
      <c r="E71" s="30" t="n"/>
      <c r="F71" s="75" t="n"/>
      <c r="G71" s="421" t="inlineStr">
        <is>
          <t>110   Thiết lập chạy tự động</t>
        </is>
      </c>
      <c r="H71" s="505" t="n"/>
      <c r="I71" s="505" t="n"/>
      <c r="J71" s="500" t="n"/>
      <c r="K71" s="383" t="inlineStr">
        <is>
          <t>131   Sai loại vật liệu</t>
        </is>
      </c>
      <c r="L71" s="505" t="n"/>
      <c r="M71" s="500" t="n"/>
      <c r="N71" s="52" t="n">
        <v>3</v>
      </c>
      <c r="O71" s="193" t="n"/>
      <c r="P71" s="230" t="n"/>
      <c r="Q71" s="231" t="n"/>
      <c r="R71" s="239" t="n"/>
      <c r="S71" s="468" t="n"/>
      <c r="U71" s="457" t="n"/>
      <c r="W71" s="75" t="n"/>
      <c r="X71" s="75" t="n"/>
      <c r="Y71" s="75" t="n"/>
      <c r="Z71" s="75" t="n"/>
      <c r="AA71" s="75" t="n"/>
    </row>
    <row r="72" ht="28.5" customHeight="1">
      <c r="B72" s="25" t="n"/>
      <c r="C72" s="75" t="n"/>
      <c r="D72" s="75" t="n"/>
      <c r="E72" s="30" t="n"/>
      <c r="F72" s="75" t="n"/>
      <c r="G72" s="421" t="inlineStr">
        <is>
          <t>111   Máy vận hành tự động</t>
        </is>
      </c>
      <c r="H72" s="505" t="n"/>
      <c r="I72" s="505" t="n"/>
      <c r="J72" s="500" t="n"/>
      <c r="K72" s="383" t="inlineStr">
        <is>
          <t>132   Tiếp điểm gia nhiệt bị lỗi</t>
        </is>
      </c>
      <c r="L72" s="505" t="n"/>
      <c r="M72" s="500" t="n"/>
      <c r="N72" s="52" t="n">
        <v>4</v>
      </c>
      <c r="O72" s="193" t="n"/>
      <c r="P72" s="230" t="n"/>
      <c r="Q72" s="231" t="n"/>
      <c r="R72" s="239" t="n"/>
      <c r="S72" s="468" t="n"/>
      <c r="U72" s="457" t="n"/>
      <c r="W72" s="75" t="n"/>
      <c r="X72" s="75" t="n"/>
      <c r="Y72" s="75" t="n"/>
      <c r="Z72" s="75" t="n"/>
      <c r="AA72" s="75" t="n"/>
    </row>
    <row r="73" ht="28.5" customHeight="1">
      <c r="B73" s="25" t="n"/>
      <c r="C73" s="75" t="n"/>
      <c r="D73" s="75" t="n"/>
      <c r="E73" s="30" t="n"/>
      <c r="F73" s="75" t="n"/>
      <c r="G73" s="421" t="inlineStr">
        <is>
          <t>112   RAM không lùi về hoàn toàn</t>
        </is>
      </c>
      <c r="H73" s="505" t="n"/>
      <c r="I73" s="505" t="n"/>
      <c r="J73" s="500" t="n"/>
      <c r="K73" s="383" t="inlineStr">
        <is>
          <t>133   Chạy gia nhiệt thử sau khi sửa lỗi</t>
        </is>
      </c>
      <c r="L73" s="505" t="n"/>
      <c r="M73" s="500" t="n"/>
      <c r="N73" s="52" t="n">
        <v>5</v>
      </c>
      <c r="O73" s="193" t="n"/>
      <c r="P73" s="230" t="n"/>
      <c r="Q73" s="231" t="n"/>
      <c r="R73" s="239" t="n"/>
      <c r="S73" s="468" t="n"/>
      <c r="U73" s="457" t="n"/>
      <c r="W73" s="75" t="n"/>
      <c r="X73" s="75" t="n"/>
      <c r="Y73" s="75" t="n"/>
      <c r="Z73" s="75" t="n"/>
      <c r="AA73" s="75" t="n"/>
    </row>
    <row r="74" ht="28.5" customHeight="1">
      <c r="B74" s="25" t="n"/>
      <c r="C74" s="75" t="n"/>
      <c r="D74" s="75" t="n"/>
      <c r="E74" s="30" t="n"/>
      <c r="F74" s="75" t="n"/>
      <c r="G74" s="421" t="inlineStr">
        <is>
          <t>113   Dính nhôm dummy, container</t>
        </is>
      </c>
      <c r="H74" s="505" t="n"/>
      <c r="I74" s="505" t="n"/>
      <c r="J74" s="500" t="n"/>
      <c r="K74" s="383" t="inlineStr">
        <is>
          <t>134   Thay nước làm mát</t>
        </is>
      </c>
      <c r="L74" s="505" t="n"/>
      <c r="M74" s="500" t="n"/>
      <c r="N74" s="52" t="n">
        <v>6</v>
      </c>
      <c r="O74" s="193" t="n"/>
      <c r="P74" s="230" t="n"/>
      <c r="Q74" s="231" t="n"/>
      <c r="R74" s="239" t="n"/>
      <c r="S74" s="468" t="n"/>
      <c r="U74" s="457" t="n"/>
      <c r="W74" s="75" t="n"/>
      <c r="X74" s="75" t="n"/>
      <c r="Y74" s="75" t="n"/>
      <c r="Z74" s="75" t="n"/>
      <c r="AA74" s="75" t="n"/>
    </row>
    <row r="75" ht="28.5" customHeight="1">
      <c r="B75" s="25" t="n"/>
      <c r="C75" s="75" t="n"/>
      <c r="D75" s="75" t="n"/>
      <c r="E75" s="30" t="n"/>
      <c r="F75" s="75" t="n"/>
      <c r="G75" s="421" t="inlineStr">
        <is>
          <t>114   Billet pusher không lùi về hoàn toàn</t>
        </is>
      </c>
      <c r="H75" s="505" t="n"/>
      <c r="I75" s="505" t="n"/>
      <c r="J75" s="500" t="n"/>
      <c r="K75" s="383" t="inlineStr">
        <is>
          <t>140   Bàn chải hư, diều chỉnh bàn chải</t>
        </is>
      </c>
      <c r="L75" s="505" t="n"/>
      <c r="M75" s="500" t="n"/>
      <c r="N75" s="52" t="n">
        <v>7</v>
      </c>
      <c r="O75" s="193" t="n"/>
      <c r="P75" s="230" t="n"/>
      <c r="Q75" s="231" t="n"/>
      <c r="R75" s="239" t="n"/>
      <c r="S75" s="468" t="n"/>
      <c r="U75" s="457" t="n"/>
      <c r="X75" s="75" t="n"/>
    </row>
    <row r="76" ht="28.5" customHeight="1">
      <c r="B76" s="25" t="n"/>
      <c r="C76" s="75" t="n"/>
      <c r="D76" s="75" t="n"/>
      <c r="E76" s="30" t="n"/>
      <c r="F76" s="75" t="n"/>
      <c r="G76" s="421" t="inlineStr">
        <is>
          <t>115   main-shear cắt discard bị dính</t>
        </is>
      </c>
      <c r="H76" s="505" t="n"/>
      <c r="I76" s="505" t="n"/>
      <c r="J76" s="500" t="n"/>
      <c r="K76" s="383" t="inlineStr">
        <is>
          <t>141   Thay mới bàn chải</t>
        </is>
      </c>
      <c r="L76" s="505" t="n"/>
      <c r="M76" s="500" t="n"/>
      <c r="N76" s="52" t="n">
        <v>8</v>
      </c>
      <c r="O76" s="193" t="n"/>
      <c r="P76" s="230" t="n"/>
      <c r="Q76" s="231" t="n"/>
      <c r="R76" s="239" t="n"/>
      <c r="S76" s="468" t="n"/>
      <c r="U76" s="457" t="n"/>
      <c r="X76" s="75" t="n"/>
    </row>
    <row r="77" ht="21.95" customHeight="1">
      <c r="B77" s="233" t="n"/>
      <c r="C77" s="192" t="n"/>
      <c r="D77" s="192" t="n"/>
      <c r="E77" s="234" t="n"/>
      <c r="F77" s="192" t="n"/>
      <c r="G77" s="421" t="inlineStr">
        <is>
          <t>116   Xử lý discard không rơi</t>
        </is>
      </c>
      <c r="H77" s="505" t="n"/>
      <c r="I77" s="505" t="n"/>
      <c r="J77" s="500" t="n"/>
      <c r="K77" s="383" t="inlineStr">
        <is>
          <t>142   Billet bị kẹt phần cấp phôi</t>
        </is>
      </c>
      <c r="L77" s="505" t="n"/>
      <c r="M77" s="500" t="n"/>
      <c r="N77" s="52" t="n">
        <v>9</v>
      </c>
      <c r="O77" s="243" t="n"/>
      <c r="P77" s="243" t="n"/>
      <c r="Q77" s="248" t="n"/>
      <c r="R77" s="192" t="n"/>
      <c r="S77" s="468" t="n"/>
      <c r="U77" s="457" t="n"/>
      <c r="X77" s="75" t="n"/>
    </row>
    <row r="78" ht="30" customHeight="1">
      <c r="B78" s="233" t="n"/>
      <c r="C78" s="192" t="n"/>
      <c r="D78" s="192" t="n"/>
      <c r="E78" s="234" t="n"/>
      <c r="F78" s="192" t="n"/>
      <c r="G78" s="421" t="inlineStr">
        <is>
          <t>117   HE/OK tắt, không chạy tự động được</t>
        </is>
      </c>
      <c r="H78" s="505" t="n"/>
      <c r="I78" s="505" t="n"/>
      <c r="J78" s="500" t="n"/>
      <c r="K78" s="383" t="inlineStr">
        <is>
          <t>150   Cài đặt giờ không phù hợp</t>
        </is>
      </c>
      <c r="L78" s="505" t="n"/>
      <c r="M78" s="500" t="n"/>
      <c r="N78" s="52" t="n">
        <v>10</v>
      </c>
      <c r="O78" s="243" t="n"/>
      <c r="P78" s="243" t="n"/>
      <c r="Q78" s="248" t="n"/>
      <c r="R78" s="192" t="n"/>
      <c r="S78" s="468" t="n"/>
      <c r="U78" s="457" t="n"/>
      <c r="X78" s="75" t="n"/>
    </row>
    <row r="79" ht="30" customHeight="1" thickBot="1">
      <c r="B79" s="235" t="n"/>
      <c r="C79" s="236" t="n"/>
      <c r="D79" s="236" t="n"/>
      <c r="E79" s="237" t="n"/>
      <c r="F79" s="75" t="n"/>
      <c r="G79" s="406" t="inlineStr">
        <is>
          <t>120   Không bật auto của runout</t>
        </is>
      </c>
      <c r="H79" s="438" t="n"/>
      <c r="I79" s="438" t="n"/>
      <c r="J79" s="437" t="n"/>
      <c r="K79" s="408" t="n"/>
      <c r="L79" s="438" t="n"/>
      <c r="M79" s="438" t="n"/>
      <c r="N79" s="53" t="n">
        <v>11</v>
      </c>
      <c r="O79" s="407" t="n"/>
      <c r="P79" s="407" t="n"/>
      <c r="Q79" s="238" t="n"/>
      <c r="S79" s="460" t="n"/>
      <c r="T79" s="441" t="n"/>
      <c r="U79" s="442" t="n"/>
      <c r="X79" s="75" t="n"/>
    </row>
    <row r="80" ht="30" customHeight="1">
      <c r="B80" s="113" t="n"/>
      <c r="C80" s="113" t="n"/>
      <c r="D80" s="113" t="n"/>
      <c r="E80" s="113" t="n"/>
      <c r="F80" s="75" t="n"/>
      <c r="G80" s="75" t="n"/>
      <c r="H80" s="75" t="n"/>
      <c r="I80" s="75" t="n"/>
      <c r="J80" s="75" t="n"/>
      <c r="K80" s="75" t="n"/>
      <c r="L80" s="75" t="n"/>
      <c r="M80" s="75" t="n"/>
      <c r="N80" s="75" t="n"/>
      <c r="X80" s="75" t="n"/>
      <c r="AB80" s="232" t="n"/>
      <c r="AC80" s="232" t="n"/>
    </row>
    <row r="81" ht="30" customHeight="1">
      <c r="C81" s="113" t="n"/>
      <c r="D81" s="113" t="n"/>
      <c r="E81" s="113" t="n"/>
      <c r="N81" s="55" t="n"/>
      <c r="AB81" s="232" t="n"/>
      <c r="AC81" s="232" t="n"/>
    </row>
    <row r="82" ht="30" customHeight="1">
      <c r="N82" s="55" t="n"/>
      <c r="AB82" s="232" t="n"/>
      <c r="AC82" s="232" t="n"/>
    </row>
    <row r="83" ht="30" customHeight="1">
      <c r="N83" s="55" t="n"/>
      <c r="AB83" s="232" t="n"/>
      <c r="AC83" s="232" t="n"/>
    </row>
    <row r="84" ht="20.25" customHeight="1">
      <c r="N84" s="55" t="n"/>
      <c r="AB84" s="232" t="n"/>
      <c r="AC84" s="232" t="n"/>
    </row>
    <row r="85">
      <c r="N85" s="55" t="n"/>
      <c r="AB85" s="232" t="n"/>
      <c r="AC85" s="232" t="n"/>
    </row>
    <row r="86" ht="45.75" customHeight="1">
      <c r="C86" s="255" t="n"/>
      <c r="D86" s="102" t="n"/>
      <c r="E86" s="102" t="n"/>
      <c r="F86" s="102" t="n"/>
      <c r="G86" s="102" t="n"/>
      <c r="H86" s="102" t="n"/>
      <c r="I86" s="102" t="n"/>
      <c r="J86" s="102" t="n"/>
      <c r="K86" s="102" t="n"/>
      <c r="L86" s="184" t="n"/>
    </row>
    <row r="87" ht="25.5" customHeight="1">
      <c r="C87" s="56" t="n"/>
      <c r="E87" s="506" t="n"/>
      <c r="F87" s="112" t="n"/>
      <c r="N87" s="55" t="n"/>
    </row>
    <row r="88" ht="25.5" customHeight="1">
      <c r="C88" s="56" t="n"/>
      <c r="E88" s="506" t="n"/>
      <c r="F88" s="112" t="n"/>
      <c r="N88" s="55" t="n"/>
      <c r="T88" s="75" t="n"/>
      <c r="U88" s="75" t="n"/>
      <c r="V88" s="75" t="n"/>
      <c r="W88" s="75" t="n"/>
      <c r="X88" s="75" t="n"/>
      <c r="Y88" s="75" t="n"/>
      <c r="Z88" s="75" t="n"/>
      <c r="AA88" s="75" t="n"/>
      <c r="AB88" s="75" t="n"/>
      <c r="AC88" s="75" t="n"/>
      <c r="AD88" s="75" t="n"/>
      <c r="AE88" s="75" t="n"/>
      <c r="AF88" s="75" t="n"/>
      <c r="AG88" s="75" t="n"/>
      <c r="AH88" s="75" t="n"/>
      <c r="AI88" s="75" t="n"/>
    </row>
    <row r="89" ht="45" customHeight="1">
      <c r="B89" s="255" t="n"/>
      <c r="C89" s="124" t="n"/>
      <c r="D89" s="255" t="n"/>
      <c r="E89" s="507" t="n"/>
      <c r="F89" s="79" t="n"/>
      <c r="G89" s="124" t="n"/>
      <c r="H89" s="255" t="n"/>
      <c r="I89" s="389" t="n"/>
      <c r="J89" s="255" t="n"/>
      <c r="K89" s="124" t="n"/>
      <c r="L89" s="255" t="n"/>
      <c r="M89" s="124" t="n"/>
      <c r="N89" s="55" t="n"/>
      <c r="T89" s="75" t="n"/>
      <c r="U89" s="75" t="n"/>
      <c r="V89" s="75" t="n"/>
      <c r="W89" s="75" t="n"/>
      <c r="X89" s="75" t="n"/>
      <c r="Y89" s="75" t="n"/>
      <c r="Z89" s="75" t="n"/>
      <c r="AA89" s="75" t="n"/>
      <c r="AB89" s="75" t="n"/>
      <c r="AC89" s="75" t="n"/>
      <c r="AD89" s="75" t="n"/>
      <c r="AE89" s="75" t="n"/>
      <c r="AF89" s="75" t="n"/>
      <c r="AG89" s="75" t="n"/>
      <c r="AH89" s="75" t="n"/>
      <c r="AI89" s="75" t="n"/>
    </row>
    <row r="90" ht="30.75" customHeight="1">
      <c r="F90" s="184" t="n"/>
      <c r="J90" s="255" t="n"/>
      <c r="K90" s="255" t="n"/>
      <c r="N90" s="63" t="n"/>
      <c r="R90" s="75" t="n"/>
      <c r="S90" s="75" t="n"/>
      <c r="T90" s="75" t="n"/>
      <c r="U90" s="75" t="n"/>
      <c r="V90" s="64" t="n"/>
      <c r="W90" s="64" t="n"/>
      <c r="X90" s="64" t="n"/>
      <c r="Y90" s="64" t="n"/>
      <c r="Z90" s="64" t="n"/>
      <c r="AA90" s="64" t="n"/>
      <c r="AB90" s="65" t="n"/>
      <c r="AC90" s="65" t="n"/>
      <c r="AD90" s="65" t="n"/>
      <c r="AE90" s="75" t="n"/>
      <c r="AF90" s="75" t="n"/>
      <c r="AG90" s="75" t="n"/>
      <c r="AH90" s="75" t="n"/>
      <c r="AI90" s="75" t="n"/>
    </row>
    <row r="91" ht="24.95" customHeight="1">
      <c r="G91" s="255" t="n"/>
      <c r="H91" s="124" t="n"/>
      <c r="I91" s="255" t="n"/>
      <c r="J91" s="124" t="n"/>
      <c r="K91" s="255" t="n"/>
      <c r="L91" s="255" t="n"/>
      <c r="M91" s="508" t="n"/>
      <c r="R91" s="75" t="n"/>
      <c r="S91" s="75" t="n"/>
      <c r="T91" s="75" t="n"/>
      <c r="U91" s="75" t="n"/>
      <c r="V91" s="64" t="n"/>
      <c r="W91" s="64" t="n"/>
      <c r="X91" s="64" t="n"/>
      <c r="Y91" s="64" t="n"/>
      <c r="Z91" s="64" t="n"/>
      <c r="AA91" s="64" t="n"/>
      <c r="AB91" s="256" t="n"/>
      <c r="AC91" s="256" t="n"/>
      <c r="AD91" s="256" t="n"/>
      <c r="AE91" s="75" t="n"/>
      <c r="AF91" s="75" t="n"/>
      <c r="AG91" s="75" t="n"/>
      <c r="AH91" s="75" t="n"/>
      <c r="AI91" s="75" t="n"/>
    </row>
    <row r="92" ht="24.95" customHeight="1">
      <c r="G92" s="255" t="n"/>
      <c r="H92" s="509" t="n"/>
      <c r="I92" s="255" t="n"/>
      <c r="J92" s="509" t="n"/>
      <c r="K92" s="255" t="n"/>
      <c r="L92" s="255" t="n"/>
      <c r="M92" s="510" t="n"/>
      <c r="R92" s="75" t="n"/>
      <c r="S92" s="75" t="n"/>
      <c r="T92" s="75" t="n"/>
      <c r="U92" s="75" t="n"/>
      <c r="V92" s="75" t="n"/>
      <c r="W92" s="75" t="n"/>
      <c r="X92" s="75" t="n"/>
      <c r="Y92" s="75" t="n"/>
      <c r="Z92" s="75" t="n"/>
      <c r="AA92" s="75" t="n"/>
      <c r="AB92" s="75" t="n"/>
      <c r="AC92" s="75" t="n"/>
      <c r="AD92" s="75" t="n"/>
      <c r="AE92" s="75" t="n"/>
      <c r="AF92" s="75" t="n"/>
      <c r="AG92" s="75" t="n"/>
      <c r="AH92" s="75" t="n"/>
      <c r="AI92" s="75" t="n"/>
    </row>
    <row r="93" ht="24.95" customHeight="1">
      <c r="G93" s="255" t="n"/>
      <c r="H93" s="509" t="n"/>
      <c r="I93" s="255" t="n"/>
      <c r="J93" s="509" t="n"/>
      <c r="K93" s="255" t="n"/>
      <c r="L93" s="255" t="n"/>
      <c r="M93" s="511" t="n"/>
      <c r="R93" s="75" t="n"/>
      <c r="S93" s="71" t="n"/>
      <c r="T93" s="71" t="n"/>
      <c r="U93" s="71" t="n"/>
      <c r="V93" s="72" t="n"/>
      <c r="W93" s="72" t="n"/>
      <c r="X93" s="72" t="n"/>
      <c r="Y93" s="73" t="n"/>
      <c r="Z93" s="73" t="n"/>
      <c r="AA93" s="73" t="n"/>
      <c r="AB93" s="73" t="n"/>
      <c r="AC93" s="73" t="n"/>
      <c r="AD93" s="73" t="n"/>
      <c r="AE93" s="75" t="n"/>
      <c r="AF93" s="75" t="n"/>
      <c r="AG93" s="75" t="n"/>
      <c r="AH93" s="75" t="n"/>
      <c r="AI93" s="75" t="n"/>
    </row>
    <row r="94" ht="24.95" customHeight="1">
      <c r="G94" s="255" t="n"/>
      <c r="H94" s="509" t="n"/>
      <c r="I94" s="255" t="n"/>
      <c r="J94" s="509" t="n"/>
      <c r="K94" s="255" t="n"/>
      <c r="L94" s="255" t="n"/>
      <c r="M94" s="55" t="n"/>
      <c r="R94" s="75" t="n"/>
      <c r="S94" s="71" t="n"/>
      <c r="T94" s="71" t="n"/>
      <c r="U94" s="71" t="n"/>
      <c r="V94" s="72" t="n"/>
      <c r="W94" s="72" t="n"/>
      <c r="X94" s="72" t="n"/>
      <c r="Y94" s="73" t="n"/>
      <c r="Z94" s="73" t="n"/>
      <c r="AA94" s="73" t="n"/>
      <c r="AB94" s="73" t="n"/>
      <c r="AC94" s="73" t="n"/>
      <c r="AD94" s="73" t="n"/>
      <c r="AE94" s="75" t="n"/>
      <c r="AF94" s="75" t="n"/>
      <c r="AG94" s="75" t="n"/>
      <c r="AH94" s="75" t="n"/>
      <c r="AI94" s="75" t="n"/>
    </row>
    <row r="95" ht="24.95" customHeight="1">
      <c r="R95" s="75" t="n"/>
      <c r="S95" s="75" t="n"/>
      <c r="T95" s="75" t="n"/>
      <c r="U95" s="75" t="n"/>
      <c r="V95" s="75" t="n"/>
      <c r="W95" s="75" t="n"/>
      <c r="X95" s="75" t="n"/>
      <c r="Y95" s="75" t="n"/>
      <c r="Z95" s="75" t="n"/>
      <c r="AA95" s="75" t="n"/>
      <c r="AB95" s="75" t="n"/>
      <c r="AC95" s="75" t="n"/>
      <c r="AD95" s="75" t="n"/>
      <c r="AE95" s="75" t="n"/>
      <c r="AF95" s="75" t="n"/>
      <c r="AG95" s="75" t="n"/>
      <c r="AH95" s="75" t="n"/>
      <c r="AI95" s="75" t="n"/>
    </row>
    <row r="96" ht="60" customHeight="1">
      <c r="C96" s="255" t="n"/>
      <c r="D96" s="113" t="n"/>
      <c r="E96" s="74" t="n"/>
      <c r="F96" s="74" t="n"/>
      <c r="G96" s="74" t="n"/>
      <c r="H96" s="74" t="n"/>
      <c r="I96" s="74" t="n"/>
      <c r="J96" s="74" t="n"/>
      <c r="K96" s="74" t="n"/>
      <c r="L96" s="74" t="n"/>
      <c r="M96" s="74" t="n"/>
      <c r="N96" s="74" t="n"/>
      <c r="R96" s="75" t="n"/>
      <c r="S96" s="72" t="n"/>
      <c r="T96" s="75" t="n"/>
      <c r="U96" s="75" t="n"/>
      <c r="V96" s="75" t="n"/>
      <c r="W96" s="75" t="n"/>
      <c r="X96" s="75" t="n"/>
      <c r="Y96" s="75" t="n"/>
      <c r="Z96" s="75" t="n"/>
      <c r="AA96" s="73" t="n"/>
      <c r="AB96" s="75" t="n"/>
      <c r="AC96" s="75" t="n"/>
      <c r="AD96" s="75" t="n"/>
      <c r="AE96" s="75" t="n"/>
      <c r="AF96" s="75" t="n"/>
      <c r="AG96" s="75" t="n"/>
      <c r="AH96" s="75" t="n"/>
      <c r="AI96" s="75" t="n"/>
    </row>
    <row r="97" ht="60" customHeight="1">
      <c r="B97" s="76" t="n"/>
      <c r="D97" s="113" t="n"/>
      <c r="E97" s="74" t="n"/>
      <c r="F97" s="74" t="n"/>
      <c r="G97" s="74" t="n"/>
      <c r="H97" s="74" t="n"/>
      <c r="I97" s="74" t="n"/>
      <c r="J97" s="74" t="n"/>
      <c r="K97" s="74" t="n"/>
      <c r="L97" s="74" t="n"/>
      <c r="M97" s="74" t="n"/>
      <c r="N97" s="74" t="n"/>
      <c r="R97" s="75" t="n"/>
      <c r="S97" s="72" t="n"/>
      <c r="T97" s="75" t="n"/>
      <c r="U97" s="75" t="n"/>
      <c r="V97" s="75" t="n"/>
      <c r="W97" s="75" t="n"/>
      <c r="X97" s="75" t="n"/>
      <c r="Y97" s="75" t="n"/>
      <c r="Z97" s="75" t="n"/>
      <c r="AA97" s="75" t="n"/>
      <c r="AB97" s="75" t="n"/>
      <c r="AC97" s="75" t="n"/>
      <c r="AD97" s="75" t="n"/>
      <c r="AE97" s="75" t="n"/>
      <c r="AF97" s="75" t="n"/>
      <c r="AG97" s="75" t="n"/>
      <c r="AH97" s="75" t="n"/>
      <c r="AI97" s="75" t="n"/>
    </row>
    <row r="98" ht="24.95" customHeight="1">
      <c r="B98" s="113" t="n"/>
      <c r="D98" s="512" t="n"/>
      <c r="E98" s="512" t="n"/>
      <c r="J98" s="255" t="n"/>
      <c r="M98" s="255" t="n"/>
      <c r="R98" s="75" t="n"/>
      <c r="S98" s="72" t="n"/>
      <c r="T98" s="75" t="n"/>
      <c r="U98" s="75" t="n"/>
      <c r="V98" s="112" t="n"/>
      <c r="W98" s="112" t="n"/>
      <c r="X98" s="112" t="n"/>
      <c r="Y98" s="75" t="n"/>
      <c r="Z98" s="75" t="n"/>
      <c r="AA98" s="75" t="n"/>
      <c r="AB98" s="75" t="n"/>
      <c r="AC98" s="75" t="n"/>
      <c r="AD98" s="75" t="n"/>
      <c r="AE98" s="75" t="n"/>
      <c r="AF98" s="75" t="n"/>
      <c r="AG98" s="75" t="n"/>
      <c r="AH98" s="75" t="n"/>
      <c r="AI98" s="75" t="n"/>
    </row>
    <row r="99" ht="30.6" customHeight="1">
      <c r="B99" s="101" t="n"/>
      <c r="C99" s="512" t="n"/>
      <c r="D99" s="512" t="n"/>
      <c r="G99" s="101" t="n"/>
      <c r="H99" s="255" t="n"/>
      <c r="I99" s="79" t="n"/>
      <c r="J99" s="255" t="n"/>
      <c r="K99" s="255" t="n"/>
      <c r="L99" s="255" t="n"/>
      <c r="M99" s="255" t="n"/>
      <c r="N99" s="255" t="n"/>
      <c r="R99" s="75" t="n"/>
      <c r="S99" s="72" t="n"/>
      <c r="T99" s="75" t="n"/>
      <c r="U99" s="75" t="n"/>
      <c r="V99" s="79" t="n"/>
      <c r="W99" s="79" t="n"/>
      <c r="X99" s="79" t="n"/>
      <c r="Y99" s="255" t="n"/>
      <c r="Z99" s="255" t="n"/>
      <c r="AA99" s="255" t="n"/>
      <c r="AB99" s="255" t="n"/>
      <c r="AC99" s="255" t="n"/>
      <c r="AD99" s="255" t="n"/>
      <c r="AE99" s="75" t="n"/>
      <c r="AF99" s="75" t="n"/>
      <c r="AG99" s="75" t="n"/>
      <c r="AH99" s="75" t="n"/>
      <c r="AI99" s="75" t="n"/>
    </row>
    <row r="100" ht="24.95" customHeight="1">
      <c r="C100" s="512" t="n"/>
      <c r="D100" s="512" t="n"/>
      <c r="E100" s="512" t="n"/>
      <c r="F100" s="101" t="n"/>
      <c r="N100" s="255" t="n"/>
      <c r="R100" s="75" t="n"/>
      <c r="S100" s="72" t="n"/>
      <c r="T100" s="256" t="n"/>
      <c r="U100" s="256" t="n"/>
      <c r="V100" s="73" t="n"/>
      <c r="W100" s="73" t="n"/>
      <c r="X100" s="80" t="n"/>
      <c r="Y100" s="80" t="n"/>
      <c r="Z100" s="80" t="n"/>
      <c r="AA100" s="80" t="n"/>
      <c r="AB100" s="80" t="n"/>
      <c r="AC100" s="80" t="n"/>
      <c r="AD100" s="80" t="n"/>
      <c r="AE100" s="75" t="n"/>
      <c r="AF100" s="75" t="n"/>
      <c r="AG100" s="75" t="n"/>
      <c r="AH100" s="75" t="n"/>
      <c r="AI100" s="75" t="n"/>
    </row>
    <row r="101" ht="24.95" customHeight="1">
      <c r="C101" s="513" t="n"/>
      <c r="D101" s="512" t="n"/>
      <c r="E101" s="512" t="n"/>
      <c r="F101" s="101" t="n"/>
      <c r="N101" s="255" t="n"/>
      <c r="R101" s="75" t="n"/>
      <c r="S101" s="72" t="n"/>
      <c r="T101" s="256" t="n"/>
      <c r="U101" s="256" t="n"/>
      <c r="V101" s="82" t="n"/>
      <c r="W101" s="256" t="n"/>
      <c r="X101" s="84" t="n"/>
      <c r="Y101" s="84" t="n"/>
      <c r="Z101" s="84" t="n"/>
      <c r="AA101" s="84" t="n"/>
      <c r="AB101" s="85" t="n"/>
      <c r="AC101" s="84" t="n"/>
      <c r="AD101" s="84" t="n"/>
      <c r="AE101" s="75" t="n"/>
      <c r="AF101" s="75" t="n"/>
      <c r="AG101" s="75" t="n"/>
      <c r="AH101" s="75" t="n"/>
      <c r="AI101" s="75" t="n"/>
    </row>
    <row r="102" ht="24.95" customHeight="1">
      <c r="C102" s="513" t="n"/>
      <c r="D102" s="512" t="n"/>
      <c r="F102" s="101" t="n"/>
      <c r="R102" s="75" t="n"/>
      <c r="S102" s="72" t="n"/>
      <c r="T102" s="86" t="n"/>
      <c r="U102" s="86" t="n"/>
      <c r="V102" s="73" t="n"/>
      <c r="W102" s="256" t="n"/>
      <c r="X102" s="84" t="n"/>
      <c r="Y102" s="84" t="n"/>
      <c r="Z102" s="84" t="n"/>
      <c r="AA102" s="84" t="n"/>
      <c r="AB102" s="87" t="n"/>
      <c r="AC102" s="84" t="n"/>
      <c r="AD102" s="84" t="n"/>
      <c r="AE102" s="75" t="n"/>
      <c r="AF102" s="75" t="n"/>
      <c r="AG102" s="75" t="n"/>
      <c r="AH102" s="75" t="n"/>
      <c r="AI102" s="75" t="n"/>
    </row>
    <row r="103" ht="24.95" customHeight="1">
      <c r="D103" s="512" t="n"/>
      <c r="F103" s="101" t="n"/>
      <c r="R103" s="75" t="n"/>
      <c r="S103" s="73" t="n"/>
      <c r="T103" s="73" t="n"/>
      <c r="U103" s="72" t="n"/>
      <c r="V103" s="73" t="n"/>
      <c r="W103" s="256" t="n"/>
      <c r="X103" s="256" t="n"/>
      <c r="Y103" s="89" t="n"/>
      <c r="Z103" s="89" t="n"/>
      <c r="AA103" s="91" t="n"/>
      <c r="AB103" s="256" t="n"/>
      <c r="AC103" s="91" t="n"/>
      <c r="AD103" s="91" t="n"/>
      <c r="AE103" s="75" t="n"/>
      <c r="AF103" s="75" t="n"/>
      <c r="AG103" s="75" t="n"/>
      <c r="AH103" s="75" t="n"/>
      <c r="AI103" s="75" t="n"/>
    </row>
    <row r="104" ht="24.95" customHeight="1">
      <c r="B104" s="101" t="n"/>
      <c r="C104" s="513" t="n"/>
      <c r="D104" s="255" t="n"/>
      <c r="E104" s="513" t="n"/>
      <c r="F104" s="101" t="n"/>
      <c r="N104" s="255" t="n"/>
      <c r="R104" s="75" t="n"/>
      <c r="S104" s="82" t="n"/>
      <c r="T104" s="92" t="n"/>
      <c r="U104" s="82" t="n"/>
      <c r="V104" s="73" t="n"/>
      <c r="W104" s="256" t="n"/>
      <c r="X104" s="256" t="n"/>
      <c r="Y104" s="89" t="n"/>
      <c r="Z104" s="89" t="n"/>
      <c r="AA104" s="91" t="n"/>
      <c r="AB104" s="91" t="n"/>
      <c r="AC104" s="93" t="n"/>
      <c r="AD104" s="93" t="n"/>
      <c r="AE104" s="75" t="n"/>
      <c r="AF104" s="75" t="n"/>
      <c r="AG104" s="75" t="n"/>
      <c r="AH104" s="75" t="n"/>
      <c r="AI104" s="75" t="n"/>
    </row>
    <row r="105" ht="24.95" customHeight="1">
      <c r="B105" s="101" t="n"/>
      <c r="C105" s="513" t="n"/>
      <c r="D105" s="255" t="n"/>
      <c r="E105" s="513" t="n"/>
      <c r="F105" s="101" t="n"/>
      <c r="N105" s="255" t="n"/>
      <c r="R105" s="75" t="n"/>
      <c r="S105" s="73" t="n"/>
      <c r="T105" s="73" t="n"/>
      <c r="U105" s="73" t="n"/>
      <c r="V105" s="73" t="n"/>
      <c r="W105" s="256" t="n"/>
      <c r="X105" s="256" t="n"/>
      <c r="Y105" s="89" t="n"/>
      <c r="Z105" s="89" t="n"/>
      <c r="AA105" s="91" t="n"/>
      <c r="AB105" s="91" t="n"/>
      <c r="AC105" s="256" t="n"/>
      <c r="AD105" s="256" t="n"/>
      <c r="AE105" s="75" t="n"/>
      <c r="AF105" s="75" t="n"/>
      <c r="AG105" s="75" t="n"/>
      <c r="AH105" s="75" t="n"/>
      <c r="AI105" s="75" t="n"/>
    </row>
    <row r="106" ht="24.95" customHeight="1">
      <c r="B106" s="101" t="n"/>
      <c r="C106" s="513" t="n"/>
      <c r="F106" s="101" t="n"/>
      <c r="N106" s="255" t="n"/>
      <c r="R106" s="75" t="n"/>
      <c r="S106" s="73" t="n"/>
      <c r="T106" s="73" t="n"/>
      <c r="U106" s="73" t="n"/>
      <c r="V106" s="73" t="n"/>
      <c r="W106" s="256" t="n"/>
      <c r="X106" s="256" t="n"/>
      <c r="Y106" s="89" t="n"/>
      <c r="Z106" s="89" t="n"/>
      <c r="AA106" s="91" t="n"/>
      <c r="AB106" s="91" t="n"/>
      <c r="AC106" s="91" t="n"/>
      <c r="AD106" s="256" t="n"/>
      <c r="AE106" s="75" t="n"/>
      <c r="AF106" s="75" t="n"/>
      <c r="AG106" s="75" t="n"/>
      <c r="AH106" s="75" t="n"/>
      <c r="AI106" s="75" t="n"/>
    </row>
    <row r="107" ht="24.95" customHeight="1">
      <c r="B107" s="94" t="n"/>
      <c r="C107" s="94" t="n"/>
      <c r="D107" s="94" t="n"/>
      <c r="E107" s="94" t="n"/>
      <c r="F107" s="101" t="n"/>
      <c r="N107" s="255" t="n"/>
      <c r="R107" s="75" t="n"/>
      <c r="S107" s="73" t="n"/>
      <c r="T107" s="73" t="n"/>
      <c r="U107" s="73" t="n"/>
      <c r="V107" s="73" t="n"/>
      <c r="W107" s="256" t="n"/>
      <c r="X107" s="256" t="n"/>
      <c r="Y107" s="89" t="n"/>
      <c r="Z107" s="89" t="n"/>
      <c r="AA107" s="91" t="n"/>
      <c r="AB107" s="91" t="n"/>
      <c r="AC107" s="256" t="n"/>
      <c r="AD107" s="256" t="n"/>
      <c r="AE107" s="75" t="n"/>
      <c r="AF107" s="75" t="n"/>
      <c r="AG107" s="75" t="n"/>
      <c r="AH107" s="75" t="n"/>
      <c r="AI107" s="75" t="n"/>
    </row>
    <row r="108" ht="24.95" customHeight="1">
      <c r="B108" s="95" t="n"/>
      <c r="C108" s="95" t="n"/>
      <c r="D108" s="95" t="n"/>
      <c r="E108" s="95" t="n"/>
      <c r="F108" s="101" t="n"/>
      <c r="N108" s="255" t="n"/>
      <c r="R108" s="75" t="n"/>
      <c r="S108" s="73" t="n"/>
      <c r="T108" s="73" t="n"/>
      <c r="U108" s="73" t="n"/>
      <c r="V108" s="73" t="n"/>
      <c r="W108" s="256" t="n"/>
      <c r="X108" s="256" t="n"/>
      <c r="Y108" s="89" t="n"/>
      <c r="Z108" s="89" t="n"/>
      <c r="AA108" s="91" t="n"/>
      <c r="AB108" s="91" t="n"/>
      <c r="AC108" s="256" t="n"/>
      <c r="AD108" s="256" t="n"/>
      <c r="AE108" s="75" t="n"/>
      <c r="AF108" s="75" t="n"/>
      <c r="AG108" s="75" t="n"/>
      <c r="AH108" s="75" t="n"/>
      <c r="AI108" s="75" t="n"/>
    </row>
    <row r="109" ht="24.95" customHeight="1">
      <c r="B109" s="95" t="n"/>
      <c r="C109" s="95" t="n"/>
      <c r="D109" s="95" t="n"/>
      <c r="E109" s="96" t="n"/>
      <c r="F109" s="101" t="n"/>
      <c r="N109" s="255" t="n"/>
      <c r="R109" s="75" t="n"/>
      <c r="S109" s="73" t="n"/>
      <c r="T109" s="73" t="n"/>
      <c r="U109" s="73" t="n"/>
      <c r="V109" s="92" t="n"/>
      <c r="W109" s="256" t="n"/>
      <c r="X109" s="84" t="n"/>
      <c r="Y109" s="84" t="n"/>
      <c r="Z109" s="84" t="n"/>
      <c r="AA109" s="256" t="n"/>
      <c r="AB109" s="256" t="n"/>
      <c r="AC109" s="256" t="n"/>
      <c r="AD109" s="256" t="n"/>
      <c r="AE109" s="75" t="n"/>
      <c r="AF109" s="75" t="n"/>
      <c r="AG109" s="75" t="n"/>
      <c r="AH109" s="75" t="n"/>
      <c r="AI109" s="75" t="n"/>
    </row>
    <row r="110" ht="24.95" customHeight="1">
      <c r="B110" s="97" t="n"/>
      <c r="D110" s="98" t="n"/>
      <c r="F110" s="101" t="n"/>
      <c r="N110" s="255" t="n"/>
      <c r="R110" s="75" t="n"/>
      <c r="S110" s="73" t="n"/>
      <c r="T110" s="73" t="n"/>
      <c r="U110" s="73" t="n"/>
      <c r="V110" s="79" t="n"/>
      <c r="W110" s="79" t="n"/>
      <c r="X110" s="79" t="n"/>
      <c r="Y110" s="255" t="n"/>
      <c r="Z110" s="255" t="n"/>
      <c r="AA110" s="255" t="n"/>
      <c r="AB110" s="255" t="n"/>
      <c r="AC110" s="255" t="n"/>
      <c r="AD110" s="255" t="n"/>
      <c r="AE110" s="75" t="n"/>
      <c r="AF110" s="75" t="n"/>
      <c r="AG110" s="75" t="n"/>
      <c r="AH110" s="75" t="n"/>
      <c r="AI110" s="75" t="n"/>
    </row>
    <row r="111" ht="24.95" customHeight="1">
      <c r="B111" s="97" t="n"/>
      <c r="C111" s="99" t="n"/>
      <c r="D111" s="98" t="n"/>
      <c r="E111" s="99" t="n"/>
      <c r="F111" s="101" t="n"/>
      <c r="N111" s="255" t="n"/>
      <c r="R111" s="75" t="n"/>
      <c r="S111" s="73" t="n"/>
      <c r="T111" s="73" t="n"/>
      <c r="U111" s="73" t="n"/>
      <c r="V111" s="75" t="n"/>
      <c r="W111" s="75" t="n"/>
      <c r="X111" s="75" t="n"/>
      <c r="Y111" s="75" t="n"/>
      <c r="Z111" s="75" t="n"/>
      <c r="AA111" s="75" t="n"/>
      <c r="AB111" s="75" t="n"/>
      <c r="AC111" s="75" t="n"/>
      <c r="AD111" s="75" t="n"/>
      <c r="AE111" s="75" t="n"/>
      <c r="AF111" s="75" t="n"/>
      <c r="AG111" s="75" t="n"/>
      <c r="AH111" s="75" t="n"/>
      <c r="AI111" s="75" t="n"/>
    </row>
    <row r="112" ht="24.95" customHeight="1">
      <c r="B112" s="97" t="n"/>
      <c r="C112" s="99" t="n"/>
      <c r="D112" s="98" t="n"/>
      <c r="E112" s="99" t="n"/>
      <c r="F112" s="101" t="n"/>
      <c r="N112" s="255" t="n"/>
      <c r="R112" s="75" t="n"/>
      <c r="S112" s="82" t="n"/>
      <c r="T112" s="92" t="n"/>
      <c r="U112" s="92" t="n"/>
      <c r="V112" s="255" t="n"/>
      <c r="W112" s="255" t="n"/>
      <c r="X112" s="255" t="n"/>
      <c r="Y112" s="255" t="n"/>
      <c r="Z112" s="82" t="n"/>
      <c r="AA112" s="82" t="n"/>
      <c r="AB112" s="82" t="n"/>
      <c r="AC112" s="82" t="n"/>
      <c r="AD112" s="82" t="n"/>
      <c r="AE112" s="75" t="n"/>
      <c r="AF112" s="75" t="n"/>
      <c r="AG112" s="75" t="n"/>
      <c r="AH112" s="75" t="n"/>
      <c r="AI112" s="75" t="n"/>
    </row>
    <row r="113" ht="24.95" customHeight="1">
      <c r="B113" s="97" t="n"/>
      <c r="C113" s="99" t="n"/>
      <c r="D113" s="98" t="n"/>
      <c r="E113" s="99" t="n"/>
      <c r="F113" s="101" t="n"/>
      <c r="N113" s="255" t="n"/>
      <c r="R113" s="75" t="n"/>
      <c r="S113" s="72" t="n"/>
      <c r="T113" s="86" t="n"/>
      <c r="U113" s="86" t="n"/>
      <c r="V113" s="255" t="n"/>
      <c r="W113" s="255" t="n"/>
      <c r="X113" s="255" t="n"/>
      <c r="Y113" s="255" t="n"/>
      <c r="Z113" s="75" t="n"/>
      <c r="AA113" s="75" t="n"/>
      <c r="AB113" s="255" t="n"/>
      <c r="AC113" s="256" t="n"/>
      <c r="AD113" s="256" t="n"/>
      <c r="AE113" s="75" t="n"/>
      <c r="AF113" s="75" t="n"/>
      <c r="AG113" s="75" t="n"/>
      <c r="AH113" s="75" t="n"/>
      <c r="AI113" s="75" t="n"/>
    </row>
    <row r="114" ht="24.95" customHeight="1">
      <c r="C114" s="99" t="n"/>
      <c r="D114" s="98" t="n"/>
      <c r="E114" s="99" t="n"/>
      <c r="F114" s="101" t="n"/>
      <c r="N114" s="255" t="n"/>
      <c r="R114" s="75" t="n"/>
      <c r="S114" s="255" t="n"/>
      <c r="T114" s="255" t="n"/>
      <c r="U114" s="75" t="n"/>
      <c r="V114" s="255" t="n"/>
      <c r="W114" s="255" t="n"/>
      <c r="X114" s="255" t="n"/>
      <c r="Y114" s="255" t="n"/>
      <c r="Z114" s="75" t="n"/>
      <c r="AA114" s="75" t="n"/>
      <c r="AB114" s="255" t="n"/>
      <c r="AC114" s="256" t="n"/>
      <c r="AD114" s="256" t="n"/>
      <c r="AE114" s="75" t="n"/>
      <c r="AF114" s="75" t="n"/>
      <c r="AG114" s="75" t="n"/>
      <c r="AH114" s="75" t="n"/>
      <c r="AI114" s="75" t="n"/>
    </row>
    <row r="115" ht="24.95" customHeight="1">
      <c r="C115" s="99" t="n"/>
      <c r="D115" s="33" t="n"/>
      <c r="E115" s="99" t="n"/>
      <c r="F115" s="101" t="n"/>
      <c r="N115" s="255" t="n"/>
      <c r="R115" s="75" t="n"/>
      <c r="S115" s="255" t="n"/>
      <c r="T115" s="255" t="n"/>
      <c r="U115" s="255" t="n"/>
      <c r="V115" s="255" t="n"/>
      <c r="W115" s="255" t="n"/>
      <c r="X115" s="255" t="n"/>
      <c r="Y115" s="255" t="n"/>
      <c r="Z115" s="75" t="n"/>
      <c r="AA115" s="75" t="n"/>
      <c r="AB115" s="255" t="n"/>
      <c r="AC115" s="256" t="n"/>
      <c r="AD115" s="256" t="n"/>
      <c r="AE115" s="75" t="n"/>
      <c r="AF115" s="75" t="n"/>
      <c r="AG115" s="75" t="n"/>
      <c r="AH115" s="75" t="n"/>
      <c r="AI115" s="75" t="n"/>
    </row>
    <row r="116" ht="24.95" customHeight="1">
      <c r="B116" s="95" t="n"/>
      <c r="C116" s="95" t="n"/>
      <c r="D116" s="95" t="n"/>
      <c r="E116" s="96" t="n"/>
      <c r="F116" s="101" t="n"/>
      <c r="N116" s="255" t="n"/>
      <c r="R116" s="75" t="n"/>
      <c r="S116" s="100" t="n"/>
      <c r="T116" s="45" t="n"/>
      <c r="U116" s="75" t="n"/>
      <c r="V116" s="255" t="n"/>
      <c r="W116" s="255" t="n"/>
      <c r="X116" s="255" t="n"/>
      <c r="Y116" s="255" t="n"/>
      <c r="Z116" s="75" t="n"/>
      <c r="AA116" s="75" t="n"/>
      <c r="AB116" s="255" t="n"/>
      <c r="AC116" s="256" t="n"/>
      <c r="AD116" s="256" t="n"/>
      <c r="AE116" s="75" t="n"/>
      <c r="AF116" s="75" t="n"/>
      <c r="AG116" s="75" t="n"/>
      <c r="AH116" s="75" t="n"/>
      <c r="AI116" s="75" t="n"/>
    </row>
    <row r="117" ht="24.95" customHeight="1">
      <c r="B117" s="96" t="n"/>
      <c r="C117" s="96" t="n"/>
      <c r="D117" s="96" t="n"/>
      <c r="E117" s="96" t="n"/>
      <c r="F117" s="101" t="n"/>
      <c r="N117" s="255" t="n"/>
      <c r="R117" s="75" t="n"/>
      <c r="S117" s="100" t="n"/>
      <c r="T117" s="45" t="n"/>
      <c r="U117" s="75" t="n"/>
      <c r="V117" s="255" t="n"/>
      <c r="W117" s="255" t="n"/>
      <c r="X117" s="255" t="n"/>
      <c r="Y117" s="255" t="n"/>
      <c r="Z117" s="75" t="n"/>
      <c r="AA117" s="75" t="n"/>
      <c r="AB117" s="255" t="n"/>
      <c r="AC117" s="256" t="n"/>
      <c r="AD117" s="256" t="n"/>
      <c r="AE117" s="75" t="n"/>
      <c r="AF117" s="75" t="n"/>
      <c r="AG117" s="75" t="n"/>
      <c r="AH117" s="75" t="n"/>
      <c r="AI117" s="75" t="n"/>
    </row>
    <row r="118" ht="24.95" customHeight="1">
      <c r="F118" s="101" t="n"/>
      <c r="N118" s="255" t="n"/>
      <c r="R118" s="75" t="n"/>
      <c r="S118" s="100" t="n"/>
      <c r="T118" s="45" t="n"/>
      <c r="U118" s="75" t="n"/>
      <c r="V118" s="255" t="n"/>
      <c r="W118" s="255" t="n"/>
      <c r="X118" s="255" t="n"/>
      <c r="Y118" s="255" t="n"/>
      <c r="Z118" s="75" t="n"/>
      <c r="AA118" s="75" t="n"/>
      <c r="AB118" s="255" t="n"/>
      <c r="AC118" s="256" t="n"/>
      <c r="AD118" s="256" t="n"/>
      <c r="AE118" s="75" t="n"/>
      <c r="AF118" s="75" t="n"/>
      <c r="AG118" s="75" t="n"/>
      <c r="AH118" s="75" t="n"/>
      <c r="AI118" s="75" t="n"/>
    </row>
    <row r="119" ht="24.95" customHeight="1">
      <c r="F119" s="101" t="n"/>
      <c r="N119" s="255" t="n"/>
      <c r="R119" s="75" t="n"/>
      <c r="S119" s="100" t="n"/>
      <c r="T119" s="45" t="n"/>
      <c r="U119" s="75" t="n"/>
      <c r="V119" s="255" t="n"/>
      <c r="W119" s="255" t="n"/>
      <c r="X119" s="255" t="n"/>
      <c r="Y119" s="101" t="n"/>
      <c r="Z119" s="75" t="n"/>
      <c r="AA119" s="75" t="n"/>
      <c r="AB119" s="255" t="n"/>
      <c r="AC119" s="256" t="n"/>
      <c r="AD119" s="256" t="n"/>
      <c r="AE119" s="75" t="n"/>
      <c r="AF119" s="75" t="n"/>
      <c r="AG119" s="75" t="n"/>
      <c r="AH119" s="75" t="n"/>
      <c r="AI119" s="75" t="n"/>
    </row>
    <row r="120" ht="24.95" customHeight="1">
      <c r="F120" s="101" t="n"/>
      <c r="N120" s="255" t="n"/>
      <c r="R120" s="75" t="n"/>
      <c r="S120" s="100" t="n"/>
      <c r="T120" s="45" t="n"/>
      <c r="U120" s="75" t="n"/>
      <c r="V120" s="255" t="n"/>
      <c r="W120" s="75" t="n"/>
      <c r="X120" s="75" t="n"/>
      <c r="Y120" s="75" t="n"/>
      <c r="Z120" s="75" t="n"/>
      <c r="AA120" s="75" t="n"/>
      <c r="AB120" s="75" t="n"/>
      <c r="AC120" s="256" t="n"/>
      <c r="AD120" s="256" t="n"/>
      <c r="AE120" s="75" t="n"/>
      <c r="AF120" s="75" t="n"/>
      <c r="AG120" s="75" t="n"/>
      <c r="AH120" s="75" t="n"/>
      <c r="AI120" s="75" t="n"/>
    </row>
    <row r="121" ht="24.95" customHeight="1">
      <c r="F121" s="101" t="n"/>
      <c r="N121" s="255" t="n"/>
      <c r="R121" s="75" t="n"/>
      <c r="S121" s="100" t="n"/>
      <c r="T121" s="45" t="n"/>
      <c r="U121" s="75" t="n"/>
      <c r="V121" s="255" t="n"/>
      <c r="W121" s="255" t="n"/>
      <c r="X121" s="255" t="n"/>
      <c r="Y121" s="255" t="n"/>
      <c r="Z121" s="75" t="n"/>
      <c r="AA121" s="75" t="n"/>
      <c r="AB121" s="255" t="n"/>
      <c r="AC121" s="256" t="n"/>
      <c r="AD121" s="256" t="n"/>
      <c r="AE121" s="75" t="n"/>
      <c r="AF121" s="75" t="n"/>
      <c r="AG121" s="75" t="n"/>
      <c r="AH121" s="75" t="n"/>
      <c r="AI121" s="75" t="n"/>
    </row>
    <row r="122" ht="24.95" customHeight="1">
      <c r="F122" s="101" t="n"/>
      <c r="N122" s="255" t="n"/>
      <c r="R122" s="75" t="n"/>
      <c r="S122" s="100" t="n"/>
      <c r="T122" s="45" t="n"/>
      <c r="U122" s="75" t="n"/>
      <c r="V122" s="255" t="n"/>
      <c r="W122" s="255" t="n"/>
      <c r="X122" s="255" t="n"/>
      <c r="Y122" s="101" t="n"/>
      <c r="Z122" s="75" t="n"/>
      <c r="AA122" s="75" t="n"/>
      <c r="AB122" s="255" t="n"/>
      <c r="AC122" s="256" t="n"/>
      <c r="AD122" s="256" t="n"/>
      <c r="AE122" s="75" t="n"/>
      <c r="AF122" s="75" t="n"/>
      <c r="AG122" s="75" t="n"/>
      <c r="AH122" s="75" t="n"/>
      <c r="AI122" s="75" t="n"/>
    </row>
    <row r="123" ht="24.95" customHeight="1">
      <c r="B123" s="255" t="n"/>
      <c r="C123" s="255" t="n"/>
      <c r="D123" s="255" t="n"/>
      <c r="E123" s="101" t="n"/>
      <c r="F123" s="101" t="n"/>
      <c r="N123" s="255" t="n"/>
      <c r="R123" s="75" t="n"/>
      <c r="S123" s="100" t="n"/>
      <c r="T123" s="45" t="n"/>
      <c r="U123" s="75" t="n"/>
      <c r="V123" s="255" t="n"/>
      <c r="W123" s="75" t="n"/>
      <c r="X123" s="75" t="n"/>
      <c r="Y123" s="75" t="n"/>
      <c r="Z123" s="75" t="n"/>
      <c r="AA123" s="75" t="n"/>
      <c r="AB123" s="75" t="n"/>
      <c r="AC123" s="256" t="n"/>
      <c r="AD123" s="256" t="n"/>
      <c r="AE123" s="75" t="n"/>
      <c r="AF123" s="75" t="n"/>
      <c r="AG123" s="75" t="n"/>
      <c r="AH123" s="75" t="n"/>
      <c r="AI123" s="75" t="n"/>
    </row>
    <row r="124" ht="24.95" customHeight="1">
      <c r="B124" s="255" t="n"/>
      <c r="C124" s="255" t="n"/>
      <c r="D124" s="124" t="n"/>
      <c r="E124" s="101" t="n"/>
      <c r="F124" s="101" t="n"/>
      <c r="N124" s="255" t="n"/>
      <c r="R124" s="75" t="n"/>
      <c r="S124" s="100" t="n"/>
      <c r="T124" s="45" t="n"/>
      <c r="U124" s="75" t="n"/>
      <c r="V124" s="255" t="n"/>
      <c r="W124" s="75" t="n"/>
      <c r="X124" s="75" t="n"/>
      <c r="Y124" s="75" t="n"/>
      <c r="Z124" s="75" t="n"/>
      <c r="AA124" s="75" t="n"/>
      <c r="AB124" s="75" t="n"/>
      <c r="AC124" s="256" t="n"/>
      <c r="AD124" s="256" t="n"/>
      <c r="AE124" s="75" t="n"/>
      <c r="AF124" s="75" t="n"/>
      <c r="AG124" s="75" t="n"/>
      <c r="AH124" s="75" t="n"/>
      <c r="AI124" s="75" t="n"/>
    </row>
    <row r="125" ht="24.95" customHeight="1">
      <c r="B125" s="94" t="n"/>
      <c r="C125" s="94" t="n"/>
      <c r="D125" s="94" t="n"/>
      <c r="E125" s="94" t="n"/>
      <c r="F125" s="101" t="n"/>
      <c r="N125" s="255" t="n"/>
      <c r="R125" s="75" t="n"/>
      <c r="S125" s="100" t="n"/>
      <c r="T125" s="45" t="n"/>
      <c r="U125" s="75" t="n"/>
      <c r="V125" s="255" t="n"/>
      <c r="W125" s="75" t="n"/>
      <c r="X125" s="75" t="n"/>
      <c r="Y125" s="75" t="n"/>
      <c r="Z125" s="75" t="n"/>
      <c r="AA125" s="75" t="n"/>
      <c r="AB125" s="75" t="n"/>
      <c r="AC125" s="256" t="n"/>
      <c r="AD125" s="256" t="n"/>
      <c r="AE125" s="75" t="n"/>
      <c r="AF125" s="75" t="n"/>
      <c r="AG125" s="75" t="n"/>
      <c r="AH125" s="75" t="n"/>
      <c r="AI125" s="75" t="n"/>
    </row>
    <row r="126" ht="24.95" customHeight="1">
      <c r="B126" s="95" t="n"/>
      <c r="C126" s="95" t="n"/>
      <c r="D126" s="95" t="n"/>
      <c r="E126" s="95" t="n"/>
      <c r="F126" s="101" t="n"/>
      <c r="N126" s="255" t="n"/>
      <c r="R126" s="75" t="n"/>
      <c r="S126" s="100" t="n"/>
      <c r="T126" s="45" t="n"/>
      <c r="U126" s="75" t="n"/>
      <c r="V126" s="255" t="n"/>
      <c r="W126" s="75" t="n"/>
      <c r="X126" s="75" t="n"/>
      <c r="Y126" s="75" t="n"/>
      <c r="Z126" s="75" t="n"/>
      <c r="AA126" s="75" t="n"/>
      <c r="AB126" s="75" t="n"/>
      <c r="AC126" s="256" t="n"/>
      <c r="AD126" s="256" t="n"/>
      <c r="AE126" s="75" t="n"/>
      <c r="AF126" s="75" t="n"/>
      <c r="AG126" s="75" t="n"/>
      <c r="AH126" s="75" t="n"/>
      <c r="AI126" s="75" t="n"/>
    </row>
    <row r="127" ht="24.95" customHeight="1">
      <c r="B127" s="95" t="n"/>
      <c r="C127" s="96" t="n"/>
      <c r="D127" s="95" t="n"/>
      <c r="E127" s="96" t="n"/>
      <c r="F127" s="101" t="n"/>
      <c r="N127" s="255" t="n"/>
      <c r="R127" s="75" t="n"/>
      <c r="S127" s="100" t="n"/>
      <c r="T127" s="45" t="n"/>
      <c r="U127" s="75" t="n"/>
      <c r="V127" s="255" t="n"/>
      <c r="W127" s="75" t="n"/>
      <c r="X127" s="75" t="n"/>
      <c r="Y127" s="75" t="n"/>
      <c r="Z127" s="75" t="n"/>
      <c r="AA127" s="75" t="n"/>
      <c r="AB127" s="75" t="n"/>
      <c r="AC127" s="256" t="n"/>
      <c r="AD127" s="256" t="n"/>
      <c r="AE127" s="75" t="n"/>
      <c r="AF127" s="75" t="n"/>
      <c r="AG127" s="75" t="n"/>
      <c r="AH127" s="75" t="n"/>
      <c r="AI127" s="75" t="n"/>
    </row>
    <row r="128" ht="24.95" customHeight="1">
      <c r="B128" s="97" t="n"/>
      <c r="D128" s="102" t="n"/>
      <c r="E128" s="96" t="n"/>
      <c r="F128" s="101" t="n"/>
      <c r="N128" s="255" t="n"/>
      <c r="R128" s="75" t="n"/>
      <c r="S128" s="100" t="n"/>
      <c r="T128" s="45" t="n"/>
      <c r="U128" s="75" t="n"/>
      <c r="V128" s="255" t="n"/>
      <c r="W128" s="75" t="n"/>
      <c r="X128" s="75" t="n"/>
      <c r="Y128" s="75" t="n"/>
      <c r="Z128" s="75" t="n"/>
      <c r="AA128" s="75" t="n"/>
      <c r="AB128" s="75" t="n"/>
      <c r="AC128" s="256" t="n"/>
      <c r="AD128" s="256" t="n"/>
      <c r="AE128" s="75" t="n"/>
      <c r="AF128" s="75" t="n"/>
      <c r="AG128" s="75" t="n"/>
      <c r="AH128" s="75" t="n"/>
      <c r="AI128" s="75" t="n"/>
    </row>
    <row r="129" ht="24.95" customHeight="1">
      <c r="B129" s="97" t="n"/>
      <c r="D129" s="97" t="n"/>
      <c r="E129" s="96" t="n"/>
      <c r="F129" s="101" t="n"/>
      <c r="N129" s="255" t="n"/>
      <c r="R129" s="75" t="n"/>
      <c r="S129" s="100" t="n"/>
      <c r="T129" s="45" t="n"/>
      <c r="U129" s="75" t="n"/>
      <c r="V129" s="255" t="n"/>
      <c r="W129" s="75" t="n"/>
      <c r="X129" s="75" t="n"/>
      <c r="Y129" s="75" t="n"/>
      <c r="Z129" s="75" t="n"/>
      <c r="AA129" s="75" t="n"/>
      <c r="AB129" s="75" t="n"/>
      <c r="AC129" s="256" t="n"/>
      <c r="AD129" s="256" t="n"/>
      <c r="AE129" s="75" t="n"/>
      <c r="AF129" s="75" t="n"/>
      <c r="AG129" s="75" t="n"/>
      <c r="AH129" s="75" t="n"/>
      <c r="AI129" s="75" t="n"/>
    </row>
    <row r="130" ht="24.95" customHeight="1">
      <c r="B130" s="97" t="n"/>
      <c r="D130" s="96" t="n"/>
      <c r="E130" s="96" t="n"/>
      <c r="F130" s="101" t="n"/>
      <c r="N130" s="255" t="n"/>
      <c r="R130" s="75" t="n"/>
      <c r="S130" s="100" t="n"/>
      <c r="T130" s="102" t="n"/>
      <c r="U130" s="75" t="n"/>
      <c r="V130" s="255" t="n"/>
      <c r="W130" s="75" t="n"/>
      <c r="X130" s="75" t="n"/>
      <c r="Y130" s="75" t="n"/>
      <c r="Z130" s="75" t="n"/>
      <c r="AA130" s="75" t="n"/>
      <c r="AB130" s="75" t="n"/>
      <c r="AC130" s="256" t="n"/>
      <c r="AD130" s="256" t="n"/>
      <c r="AE130" s="75" t="n"/>
      <c r="AF130" s="75" t="n"/>
      <c r="AG130" s="75" t="n"/>
      <c r="AH130" s="75" t="n"/>
      <c r="AI130" s="75" t="n"/>
    </row>
    <row r="131" ht="24.95" customHeight="1">
      <c r="B131" s="97" t="n"/>
      <c r="C131" s="101" t="n"/>
      <c r="D131" s="96" t="n"/>
      <c r="E131" s="96" t="n"/>
      <c r="F131" s="101" t="n"/>
      <c r="N131" s="255" t="n"/>
      <c r="R131" s="75" t="n"/>
      <c r="S131" s="100" t="n"/>
      <c r="T131" s="75" t="n"/>
      <c r="U131" s="75" t="n"/>
      <c r="V131" s="255" t="n"/>
      <c r="W131" s="75" t="n"/>
      <c r="X131" s="75" t="n"/>
      <c r="Y131" s="75" t="n"/>
      <c r="Z131" s="75" t="n"/>
      <c r="AA131" s="75" t="n"/>
      <c r="AB131" s="75" t="n"/>
      <c r="AC131" s="256" t="n"/>
      <c r="AD131" s="256" t="n"/>
      <c r="AE131" s="75" t="n"/>
      <c r="AF131" s="75" t="n"/>
      <c r="AG131" s="75" t="n"/>
      <c r="AH131" s="75" t="n"/>
      <c r="AI131" s="75" t="n"/>
    </row>
    <row r="132" ht="24.95" customHeight="1">
      <c r="B132" s="97" t="n"/>
      <c r="C132" s="101" t="n"/>
      <c r="D132" s="96" t="n"/>
      <c r="E132" s="96" t="n"/>
      <c r="F132" s="101" t="n"/>
      <c r="N132" s="255" t="n"/>
      <c r="R132" s="75" t="n"/>
      <c r="S132" s="100" t="n"/>
      <c r="T132" s="255" t="n"/>
      <c r="U132" s="75" t="n"/>
      <c r="V132" s="255" t="n"/>
      <c r="W132" s="75" t="n"/>
      <c r="X132" s="75" t="n"/>
      <c r="Y132" s="75" t="n"/>
      <c r="Z132" s="75" t="n"/>
      <c r="AA132" s="75" t="n"/>
      <c r="AB132" s="75" t="n"/>
      <c r="AC132" s="256" t="n"/>
      <c r="AD132" s="256" t="n"/>
      <c r="AE132" s="75" t="n"/>
      <c r="AF132" s="75" t="n"/>
      <c r="AG132" s="75" t="n"/>
      <c r="AH132" s="75" t="n"/>
      <c r="AI132" s="75" t="n"/>
    </row>
    <row r="133" ht="24.95" customHeight="1">
      <c r="B133" s="97" t="n"/>
      <c r="C133" s="101" t="n"/>
      <c r="D133" s="96" t="n"/>
      <c r="E133" s="96" t="n"/>
      <c r="F133" s="101" t="n"/>
      <c r="N133" s="255" t="n"/>
      <c r="R133" s="75" t="n"/>
      <c r="S133" s="100" t="n"/>
      <c r="T133" s="255" t="n"/>
      <c r="U133" s="75" t="n"/>
      <c r="V133" s="255" t="n"/>
      <c r="W133" s="75" t="n"/>
      <c r="X133" s="75" t="n"/>
      <c r="Y133" s="75" t="n"/>
      <c r="Z133" s="75" t="n"/>
      <c r="AA133" s="75" t="n"/>
      <c r="AB133" s="75" t="n"/>
      <c r="AC133" s="256" t="n"/>
      <c r="AD133" s="256" t="n"/>
      <c r="AE133" s="75" t="n"/>
      <c r="AF133" s="75" t="n"/>
      <c r="AG133" s="75" t="n"/>
      <c r="AH133" s="75" t="n"/>
      <c r="AI133" s="75" t="n"/>
    </row>
    <row r="134" ht="24.95" customHeight="1">
      <c r="F134" s="101" t="n"/>
      <c r="N134" s="255" t="n"/>
      <c r="R134" s="75" t="n"/>
      <c r="S134" s="100" t="n"/>
      <c r="T134" s="103" t="n"/>
      <c r="U134" s="75" t="n"/>
      <c r="V134" s="255" t="n"/>
      <c r="W134" s="75" t="n"/>
      <c r="X134" s="75" t="n"/>
      <c r="Y134" s="75" t="n"/>
      <c r="Z134" s="75" t="n"/>
      <c r="AA134" s="75" t="n"/>
      <c r="AB134" s="75" t="n"/>
      <c r="AC134" s="256" t="n"/>
      <c r="AD134" s="256" t="n"/>
      <c r="AE134" s="75" t="n"/>
      <c r="AF134" s="75" t="n"/>
      <c r="AG134" s="75" t="n"/>
      <c r="AH134" s="75" t="n"/>
      <c r="AI134" s="75" t="n"/>
    </row>
    <row r="135" ht="24.95" customHeight="1">
      <c r="B135" s="95" t="n"/>
      <c r="C135" s="255" t="n"/>
      <c r="D135" s="255" t="n"/>
      <c r="E135" s="255" t="n"/>
      <c r="F135" s="101" t="n"/>
      <c r="N135" s="255" t="n"/>
      <c r="R135" s="75" t="n"/>
      <c r="S135" s="100" t="n"/>
      <c r="T135" s="103" t="n"/>
      <c r="U135" s="75" t="n"/>
      <c r="V135" s="255" t="n"/>
      <c r="W135" s="75" t="n"/>
      <c r="X135" s="75" t="n"/>
      <c r="Y135" s="75" t="n"/>
      <c r="Z135" s="75" t="n"/>
      <c r="AA135" s="75" t="n"/>
      <c r="AB135" s="75" t="n"/>
      <c r="AC135" s="256" t="n"/>
      <c r="AD135" s="256" t="n"/>
      <c r="AE135" s="75" t="n"/>
      <c r="AF135" s="75" t="n"/>
      <c r="AG135" s="75" t="n"/>
      <c r="AH135" s="75" t="n"/>
      <c r="AI135" s="75" t="n"/>
    </row>
    <row r="136" ht="24.95" customHeight="1">
      <c r="B136" s="104" t="n"/>
      <c r="C136" s="104" t="n"/>
      <c r="D136" s="102" t="n"/>
      <c r="E136" s="104" t="n"/>
      <c r="F136" s="101" t="n"/>
      <c r="N136" s="255" t="n"/>
      <c r="R136" s="75" t="n"/>
      <c r="S136" s="100" t="n"/>
      <c r="T136" s="256" t="n"/>
      <c r="U136" s="104" t="n"/>
      <c r="V136" s="255" t="n"/>
      <c r="W136" s="75" t="n"/>
      <c r="X136" s="75" t="n"/>
      <c r="Y136" s="75" t="n"/>
      <c r="Z136" s="75" t="n"/>
      <c r="AA136" s="75" t="n"/>
      <c r="AB136" s="75" t="n"/>
      <c r="AC136" s="256" t="n"/>
      <c r="AD136" s="256" t="n"/>
      <c r="AE136" s="75" t="n"/>
      <c r="AF136" s="75" t="n"/>
      <c r="AG136" s="75" t="n"/>
      <c r="AH136" s="75" t="n"/>
      <c r="AI136" s="75" t="n"/>
    </row>
    <row r="137" ht="24.95" customHeight="1">
      <c r="B137" s="104" t="n"/>
      <c r="C137" s="104" t="n"/>
      <c r="D137" s="104" t="n"/>
      <c r="E137" s="104" t="n"/>
      <c r="F137" s="101" t="n"/>
      <c r="N137" s="255" t="n"/>
      <c r="R137" s="75" t="n"/>
      <c r="S137" s="105" t="n"/>
      <c r="T137" s="105" t="n"/>
      <c r="U137" s="104" t="n"/>
      <c r="V137" s="255" t="n"/>
      <c r="W137" s="75" t="n"/>
      <c r="X137" s="75" t="n"/>
      <c r="Y137" s="75" t="n"/>
      <c r="Z137" s="75" t="n"/>
      <c r="AA137" s="75" t="n"/>
      <c r="AB137" s="75" t="n"/>
      <c r="AC137" s="256" t="n"/>
      <c r="AD137" s="256" t="n"/>
      <c r="AE137" s="75" t="n"/>
      <c r="AF137" s="75" t="n"/>
      <c r="AG137" s="75" t="n"/>
      <c r="AH137" s="75" t="n"/>
      <c r="AI137" s="75" t="n"/>
    </row>
    <row r="138" ht="24.95" customHeight="1">
      <c r="D138" s="96" t="n"/>
      <c r="E138" s="96" t="n"/>
      <c r="F138" s="101" t="n"/>
      <c r="N138" s="255" t="n"/>
      <c r="R138" s="75" t="n"/>
      <c r="S138" s="105" t="n"/>
      <c r="T138" s="105" t="n"/>
      <c r="U138" s="75" t="n"/>
      <c r="V138" s="255" t="n"/>
      <c r="W138" s="75" t="n"/>
      <c r="X138" s="75" t="n"/>
      <c r="Y138" s="75" t="n"/>
      <c r="Z138" s="75" t="n"/>
      <c r="AA138" s="75" t="n"/>
      <c r="AB138" s="75" t="n"/>
      <c r="AC138" s="256" t="n"/>
      <c r="AD138" s="256" t="n"/>
      <c r="AE138" s="75" t="n"/>
      <c r="AF138" s="75" t="n"/>
      <c r="AG138" s="75" t="n"/>
      <c r="AH138" s="75" t="n"/>
      <c r="AI138" s="75" t="n"/>
    </row>
    <row r="139" ht="24.95" customHeight="1">
      <c r="C139" s="96" t="n"/>
      <c r="D139" s="96" t="n"/>
      <c r="E139" s="96" t="n"/>
      <c r="F139" s="101" t="n"/>
      <c r="N139" s="255" t="n"/>
      <c r="R139" s="75" t="n"/>
      <c r="S139" s="105" t="n"/>
      <c r="T139" s="105" t="n"/>
      <c r="U139" s="75" t="n"/>
      <c r="V139" s="255" t="n"/>
      <c r="W139" s="75" t="n"/>
      <c r="X139" s="75" t="n"/>
      <c r="Y139" s="75" t="n"/>
      <c r="Z139" s="75" t="n"/>
      <c r="AA139" s="75" t="n"/>
      <c r="AB139" s="75" t="n"/>
      <c r="AC139" s="256" t="n"/>
      <c r="AD139" s="256" t="n"/>
      <c r="AE139" s="75" t="n"/>
      <c r="AF139" s="75" t="n"/>
      <c r="AG139" s="75" t="n"/>
      <c r="AH139" s="75" t="n"/>
      <c r="AI139" s="75" t="n"/>
    </row>
    <row r="140" ht="24.95" customHeight="1">
      <c r="B140" s="95" t="n"/>
      <c r="C140" s="96" t="n"/>
      <c r="D140" s="96" t="n"/>
      <c r="E140" s="96" t="n"/>
      <c r="F140" s="101" t="n"/>
      <c r="N140" s="255" t="n"/>
      <c r="R140" s="75" t="n"/>
      <c r="S140" s="105" t="n"/>
      <c r="T140" s="105" t="n"/>
      <c r="U140" s="75" t="n"/>
      <c r="V140" s="255" t="n"/>
      <c r="W140" s="75" t="n"/>
      <c r="X140" s="75" t="n"/>
      <c r="Y140" s="75" t="n"/>
      <c r="Z140" s="75" t="n"/>
      <c r="AA140" s="75" t="n"/>
      <c r="AB140" s="75" t="n"/>
      <c r="AC140" s="256" t="n"/>
      <c r="AD140" s="256" t="n"/>
      <c r="AE140" s="75" t="n"/>
      <c r="AF140" s="75" t="n"/>
      <c r="AG140" s="75" t="n"/>
      <c r="AH140" s="75" t="n"/>
      <c r="AI140" s="75" t="n"/>
    </row>
    <row r="141" ht="24.95" customHeight="1">
      <c r="B141" s="102" t="n"/>
      <c r="C141" s="102" t="n"/>
      <c r="D141" s="102" t="n"/>
      <c r="E141" s="102" t="n"/>
      <c r="F141" s="101" t="n"/>
      <c r="N141" s="255" t="n"/>
      <c r="R141" s="75" t="n"/>
      <c r="S141" s="105" t="n"/>
      <c r="T141" s="105" t="n"/>
      <c r="U141" s="75" t="n"/>
      <c r="V141" s="255" t="n"/>
      <c r="W141" s="75" t="n"/>
      <c r="X141" s="75" t="n"/>
      <c r="Y141" s="75" t="n"/>
      <c r="Z141" s="75" t="n"/>
      <c r="AA141" s="75" t="n"/>
      <c r="AB141" s="75" t="n"/>
      <c r="AC141" s="256" t="n"/>
      <c r="AD141" s="256" t="n"/>
      <c r="AE141" s="75" t="n"/>
      <c r="AF141" s="75" t="n"/>
      <c r="AG141" s="75" t="n"/>
      <c r="AH141" s="75" t="n"/>
      <c r="AI141" s="75" t="n"/>
    </row>
    <row r="142" ht="24.95" customHeight="1">
      <c r="B142" s="113" t="n"/>
      <c r="C142" s="113" t="n"/>
      <c r="D142" s="113" t="n"/>
      <c r="E142" s="113" t="n"/>
      <c r="F142" s="113" t="n"/>
      <c r="H142" s="113" t="n"/>
      <c r="K142" s="124" t="n"/>
      <c r="L142" s="124" t="n"/>
      <c r="M142" s="113" t="n"/>
      <c r="R142" s="75" t="n"/>
      <c r="S142" s="105" t="n"/>
      <c r="T142" s="105" t="n"/>
      <c r="U142" s="75" t="n"/>
      <c r="V142" s="255" t="n"/>
      <c r="W142" s="75" t="n"/>
      <c r="X142" s="75" t="n"/>
      <c r="Y142" s="75" t="n"/>
      <c r="Z142" s="75" t="n"/>
      <c r="AA142" s="75" t="n"/>
      <c r="AB142" s="75" t="n"/>
      <c r="AC142" s="256" t="n"/>
      <c r="AD142" s="256" t="n"/>
      <c r="AE142" s="75" t="n"/>
      <c r="AF142" s="75" t="n"/>
      <c r="AG142" s="75" t="n"/>
      <c r="AH142" s="75" t="n"/>
      <c r="AI142" s="75" t="n"/>
    </row>
    <row r="143" ht="24.95" customHeight="1">
      <c r="B143" s="113" t="n"/>
      <c r="C143" s="113" t="n"/>
      <c r="D143" s="113" t="n"/>
      <c r="E143" s="113" t="n"/>
      <c r="F143" s="113" t="n"/>
      <c r="H143" s="113" t="n"/>
      <c r="K143" s="255" t="n"/>
      <c r="M143" s="113" t="n"/>
      <c r="R143" s="75" t="n"/>
      <c r="S143" s="105" t="n"/>
      <c r="T143" s="105" t="n"/>
      <c r="U143" s="255" t="n"/>
      <c r="V143" s="255" t="n"/>
      <c r="W143" s="75" t="n"/>
      <c r="X143" s="75" t="n"/>
      <c r="Y143" s="75" t="n"/>
      <c r="Z143" s="75" t="n"/>
      <c r="AA143" s="75" t="n"/>
      <c r="AB143" s="75" t="n"/>
      <c r="AC143" s="75" t="n"/>
      <c r="AD143" s="75" t="n"/>
      <c r="AE143" s="75" t="n"/>
      <c r="AF143" s="75" t="n"/>
      <c r="AG143" s="75" t="n"/>
      <c r="AH143" s="75" t="n"/>
      <c r="AI143" s="75" t="n"/>
    </row>
    <row r="144" ht="24.95" customHeight="1">
      <c r="B144" s="113" t="n"/>
      <c r="C144" s="113" t="n"/>
      <c r="D144" s="113" t="n"/>
      <c r="E144" s="113" t="n"/>
      <c r="F144" s="113" t="n"/>
      <c r="H144" s="113" t="n"/>
      <c r="K144" s="124" t="n"/>
      <c r="L144" s="124" t="n"/>
      <c r="M144" s="113" t="n"/>
      <c r="R144" s="75" t="n"/>
      <c r="S144" s="105" t="n"/>
      <c r="T144" s="105" t="n"/>
      <c r="U144" s="255" t="n"/>
      <c r="V144" s="256" t="n"/>
      <c r="W144" s="256" t="n"/>
      <c r="X144" s="256" t="n"/>
      <c r="Y144" s="256" t="n"/>
      <c r="Z144" s="256" t="n"/>
      <c r="AA144" s="256" t="n"/>
      <c r="AB144" s="256" t="n"/>
      <c r="AC144" s="256" t="n"/>
      <c r="AD144" s="256" t="n"/>
      <c r="AE144" s="75" t="n"/>
      <c r="AF144" s="75" t="n"/>
      <c r="AG144" s="75" t="n"/>
      <c r="AH144" s="75" t="n"/>
      <c r="AI144" s="75" t="n"/>
    </row>
    <row r="145" ht="24.95" customHeight="1">
      <c r="B145" s="113" t="n"/>
      <c r="C145" s="113" t="n"/>
      <c r="D145" s="113" t="n"/>
      <c r="E145" s="113" t="n"/>
      <c r="F145" s="113" t="n"/>
      <c r="H145" s="113" t="n"/>
      <c r="K145" s="255" t="n"/>
      <c r="M145" s="113" t="n"/>
      <c r="R145" s="75" t="n"/>
      <c r="S145" s="105" t="n"/>
      <c r="T145" s="105" t="n"/>
      <c r="U145" s="75" t="n"/>
      <c r="V145" s="106" t="n"/>
      <c r="W145" s="256" t="n"/>
      <c r="X145" s="107" t="n"/>
      <c r="Y145" s="107" t="n"/>
      <c r="Z145" s="107" t="n"/>
      <c r="AA145" s="107" t="n"/>
      <c r="AB145" s="107" t="n"/>
      <c r="AC145" s="107" t="n"/>
      <c r="AD145" s="107" t="n"/>
      <c r="AE145" s="75" t="n"/>
      <c r="AF145" s="75" t="n"/>
      <c r="AG145" s="75" t="n"/>
      <c r="AH145" s="75" t="n"/>
      <c r="AI145" s="75" t="n"/>
    </row>
    <row r="146">
      <c r="B146" s="113" t="n"/>
      <c r="C146" s="113" t="n"/>
      <c r="D146" s="113" t="n"/>
      <c r="E146" s="113" t="n"/>
      <c r="F146" s="255" t="n"/>
      <c r="M146" s="79" t="n"/>
      <c r="N146" s="255" t="n"/>
      <c r="R146" s="75" t="n"/>
      <c r="S146" s="75" t="n"/>
      <c r="T146" s="75" t="n"/>
      <c r="U146" s="75" t="n"/>
      <c r="V146" s="106" t="n"/>
      <c r="W146" s="256" t="n"/>
      <c r="X146" s="107" t="n"/>
      <c r="Y146" s="107" t="n"/>
      <c r="Z146" s="107" t="n"/>
      <c r="AA146" s="107" t="n"/>
      <c r="AB146" s="107" t="n"/>
      <c r="AC146" s="107" t="n"/>
      <c r="AD146" s="107" t="n"/>
      <c r="AE146" s="75" t="n"/>
      <c r="AF146" s="75" t="n"/>
      <c r="AG146" s="75" t="n"/>
      <c r="AH146" s="75" t="n"/>
      <c r="AI146" s="75" t="n"/>
    </row>
    <row r="147" ht="24.95" customHeight="1">
      <c r="B147" s="113" t="n"/>
      <c r="C147" s="113" t="n"/>
      <c r="D147" s="113" t="n"/>
      <c r="E147" s="113" t="n"/>
      <c r="F147" s="108" t="n"/>
      <c r="G147" s="108" t="n"/>
      <c r="K147" s="102" t="n"/>
      <c r="L147" s="102" t="n"/>
      <c r="M147" s="102" t="n"/>
      <c r="N147" s="102" t="n"/>
      <c r="R147" s="75" t="n"/>
      <c r="S147" s="91" t="n"/>
      <c r="T147" s="91" t="n"/>
      <c r="U147" s="256" t="n"/>
      <c r="V147" s="106" t="n"/>
      <c r="W147" s="256" t="n"/>
      <c r="X147" s="107" t="n"/>
      <c r="Y147" s="107" t="n"/>
      <c r="Z147" s="107" t="n"/>
      <c r="AA147" s="107" t="n"/>
      <c r="AB147" s="107" t="n"/>
      <c r="AC147" s="107" t="n"/>
      <c r="AD147" s="107" t="n"/>
      <c r="AE147" s="75" t="n"/>
      <c r="AF147" s="75" t="n"/>
      <c r="AG147" s="75" t="n"/>
      <c r="AH147" s="75" t="n"/>
      <c r="AI147" s="75" t="n"/>
    </row>
    <row r="148" ht="24.95" customHeight="1">
      <c r="C148" s="95" t="n"/>
      <c r="D148" s="255" t="n"/>
      <c r="K148" s="112" t="n"/>
      <c r="L148" s="112" t="n"/>
      <c r="M148" s="79" t="n"/>
      <c r="N148" s="112" t="n"/>
      <c r="R148" s="75" t="n"/>
      <c r="S148" s="109" t="n"/>
      <c r="T148" s="110" t="n"/>
      <c r="U148" s="110" t="n"/>
      <c r="V148" s="75" t="n"/>
      <c r="W148" s="75" t="n"/>
      <c r="X148" s="75" t="n"/>
      <c r="Y148" s="75" t="n"/>
      <c r="Z148" s="75" t="n"/>
      <c r="AA148" s="75" t="n"/>
      <c r="AB148" s="75" t="n"/>
      <c r="AC148" s="75" t="n"/>
      <c r="AD148" s="75" t="n"/>
      <c r="AE148" s="75" t="n"/>
      <c r="AF148" s="75" t="n"/>
      <c r="AG148" s="75" t="n"/>
      <c r="AH148" s="75" t="n"/>
      <c r="AI148" s="75" t="n"/>
    </row>
    <row r="149" ht="24.95" customHeight="1">
      <c r="D149" s="255" t="n"/>
      <c r="K149" s="112" t="n"/>
      <c r="L149" s="112" t="n"/>
      <c r="M149" s="79" t="n"/>
      <c r="N149" s="112" t="n"/>
      <c r="R149" s="75" t="n"/>
      <c r="S149" s="110" t="n"/>
      <c r="T149" s="110" t="n"/>
      <c r="U149" s="110" t="n"/>
      <c r="V149" s="75" t="n"/>
      <c r="W149" s="75" t="n"/>
      <c r="X149" s="75" t="n"/>
      <c r="Y149" s="75" t="n"/>
      <c r="Z149" s="75" t="n"/>
      <c r="AA149" s="75" t="n"/>
      <c r="AB149" s="75" t="n"/>
      <c r="AC149" s="75" t="n"/>
      <c r="AD149" s="75" t="n"/>
      <c r="AE149" s="75" t="n"/>
      <c r="AF149" s="75" t="n"/>
      <c r="AG149" s="75" t="n"/>
      <c r="AH149" s="75" t="n"/>
      <c r="AI149" s="75" t="n"/>
    </row>
    <row r="150" ht="24.95" customHeight="1">
      <c r="B150" s="94" t="n"/>
      <c r="C150" s="94" t="n"/>
      <c r="D150" s="94" t="n"/>
      <c r="E150" s="94" t="n"/>
      <c r="K150" s="112" t="n"/>
      <c r="L150" s="112" t="n"/>
      <c r="M150" s="79" t="n"/>
      <c r="N150" s="112" t="n"/>
      <c r="R150" s="75" t="n"/>
      <c r="S150" s="110" t="n"/>
      <c r="T150" s="110" t="n"/>
      <c r="U150" s="110" t="n"/>
      <c r="V150" s="75" t="n"/>
      <c r="W150" s="75" t="n"/>
      <c r="X150" s="75" t="n"/>
      <c r="Y150" s="75" t="n"/>
      <c r="Z150" s="75" t="n"/>
      <c r="AA150" s="75" t="n"/>
      <c r="AB150" s="75" t="n"/>
      <c r="AC150" s="75" t="n"/>
      <c r="AD150" s="75" t="n"/>
      <c r="AE150" s="75" t="n"/>
      <c r="AF150" s="75" t="n"/>
      <c r="AG150" s="75" t="n"/>
      <c r="AH150" s="75" t="n"/>
      <c r="AI150" s="75" t="n"/>
    </row>
    <row r="151" ht="24.95" customHeight="1">
      <c r="K151" s="112" t="n"/>
      <c r="L151" s="112" t="n"/>
      <c r="M151" s="79" t="n"/>
      <c r="N151" s="112" t="n"/>
      <c r="R151" s="75" t="n"/>
      <c r="S151" s="75" t="n"/>
      <c r="T151" s="75" t="n"/>
      <c r="U151" s="75" t="n"/>
      <c r="V151" s="75" t="n"/>
      <c r="W151" s="75" t="n"/>
      <c r="X151" s="75" t="n"/>
      <c r="Y151" s="75" t="n"/>
      <c r="Z151" s="75" t="n"/>
      <c r="AA151" s="75" t="n"/>
      <c r="AB151" s="75" t="n"/>
      <c r="AC151" s="75" t="n"/>
      <c r="AD151" s="75" t="n"/>
      <c r="AE151" s="75" t="n"/>
      <c r="AF151" s="75" t="n"/>
      <c r="AG151" s="75" t="n"/>
      <c r="AH151" s="75" t="n"/>
      <c r="AI151" s="75" t="n"/>
    </row>
    <row r="152" ht="24.95" customHeight="1">
      <c r="B152" s="96" t="n"/>
      <c r="C152" s="96" t="n"/>
      <c r="D152" s="96" t="n"/>
      <c r="E152" s="96" t="n"/>
      <c r="K152" s="112" t="n"/>
      <c r="L152" s="112" t="n"/>
      <c r="M152" s="79" t="n"/>
      <c r="N152" s="112" t="n"/>
      <c r="R152" s="75" t="n"/>
      <c r="S152" s="75" t="n"/>
      <c r="T152" s="75" t="n"/>
      <c r="U152" s="75" t="n"/>
      <c r="V152" s="75" t="n"/>
      <c r="W152" s="75" t="n"/>
      <c r="X152" s="75" t="n"/>
      <c r="Y152" s="75" t="n"/>
      <c r="Z152" s="75" t="n"/>
      <c r="AA152" s="75" t="n"/>
      <c r="AB152" s="75" t="n"/>
      <c r="AC152" s="75" t="n"/>
      <c r="AD152" s="75" t="n"/>
      <c r="AE152" s="75" t="n"/>
      <c r="AF152" s="75" t="n"/>
      <c r="AG152" s="75" t="n"/>
      <c r="AH152" s="75" t="n"/>
      <c r="AI152" s="75" t="n"/>
    </row>
    <row r="153" ht="24.95" customHeight="1">
      <c r="B153" s="94" t="n"/>
      <c r="C153" s="94" t="n"/>
      <c r="D153" s="94" t="n"/>
      <c r="E153" s="94" t="n"/>
      <c r="K153" s="112" t="n"/>
      <c r="L153" s="112" t="n"/>
      <c r="M153" s="79" t="n"/>
      <c r="N153" s="112" t="n"/>
      <c r="R153" s="75" t="n"/>
      <c r="S153" s="75" t="n"/>
      <c r="T153" s="75" t="n"/>
      <c r="U153" s="75" t="n"/>
      <c r="V153" s="75" t="n"/>
      <c r="W153" s="75" t="n"/>
      <c r="X153" s="75" t="n"/>
      <c r="Y153" s="75" t="n"/>
      <c r="Z153" s="75" t="n"/>
      <c r="AA153" s="75" t="n"/>
      <c r="AB153" s="75" t="n"/>
      <c r="AC153" s="75" t="n"/>
      <c r="AD153" s="75" t="n"/>
      <c r="AE153" s="75" t="n"/>
      <c r="AF153" s="75" t="n"/>
      <c r="AG153" s="75" t="n"/>
      <c r="AH153" s="75" t="n"/>
      <c r="AI153" s="75" t="n"/>
    </row>
    <row r="154" ht="24.95" customHeight="1">
      <c r="B154" s="96" t="n"/>
      <c r="C154" s="96" t="n"/>
      <c r="D154" s="96" t="n"/>
      <c r="E154" s="96" t="n"/>
      <c r="K154" s="112" t="n"/>
      <c r="L154" s="112" t="n"/>
      <c r="M154" s="79" t="n"/>
      <c r="N154" s="112" t="n"/>
      <c r="R154" s="75" t="n"/>
      <c r="S154" s="75" t="n"/>
      <c r="T154" s="75" t="n"/>
      <c r="U154" s="75" t="n"/>
      <c r="V154" s="75" t="n"/>
      <c r="W154" s="75" t="n"/>
      <c r="X154" s="75" t="n"/>
      <c r="Y154" s="75" t="n"/>
      <c r="Z154" s="75" t="n"/>
      <c r="AA154" s="75" t="n"/>
      <c r="AB154" s="75" t="n"/>
      <c r="AC154" s="75" t="n"/>
      <c r="AD154" s="75" t="n"/>
      <c r="AE154" s="75" t="n"/>
      <c r="AF154" s="75" t="n"/>
      <c r="AG154" s="75" t="n"/>
      <c r="AH154" s="75" t="n"/>
      <c r="AI154" s="75" t="n"/>
    </row>
    <row r="155" ht="24.95" customHeight="1">
      <c r="B155" s="96" t="n"/>
      <c r="C155" s="96" t="n"/>
      <c r="D155" s="96" t="n"/>
      <c r="E155" s="96" t="n"/>
      <c r="M155" s="79" t="n"/>
      <c r="N155" s="112" t="n"/>
      <c r="R155" s="75" t="n"/>
      <c r="S155" s="75" t="n"/>
      <c r="T155" s="75" t="n"/>
      <c r="U155" s="75" t="n"/>
      <c r="V155" s="75" t="n"/>
      <c r="W155" s="75" t="n"/>
      <c r="X155" s="75" t="n"/>
      <c r="Y155" s="75" t="n"/>
      <c r="Z155" s="75" t="n"/>
      <c r="AA155" s="75" t="n"/>
      <c r="AB155" s="75" t="n"/>
      <c r="AC155" s="75" t="n"/>
      <c r="AD155" s="75" t="n"/>
      <c r="AE155" s="75" t="n"/>
      <c r="AF155" s="75" t="n"/>
      <c r="AG155" s="75" t="n"/>
      <c r="AH155" s="75" t="n"/>
      <c r="AI155" s="75" t="n"/>
    </row>
    <row r="156" ht="24.95" customHeight="1">
      <c r="B156" s="96" t="n"/>
      <c r="C156" s="96" t="n"/>
      <c r="D156" s="96" t="n"/>
      <c r="E156" s="96" t="n"/>
      <c r="L156" s="112" t="n"/>
      <c r="M156" s="79" t="n"/>
      <c r="N156" s="79" t="n"/>
      <c r="R156" s="75" t="n"/>
      <c r="S156" s="75" t="n"/>
      <c r="T156" s="75" t="n"/>
      <c r="U156" s="75" t="n"/>
      <c r="V156" s="75" t="n"/>
      <c r="W156" s="75" t="n"/>
      <c r="X156" s="75" t="n"/>
      <c r="Y156" s="75" t="n"/>
      <c r="Z156" s="75" t="n"/>
      <c r="AA156" s="75" t="n"/>
      <c r="AB156" s="75" t="n"/>
      <c r="AC156" s="75" t="n"/>
      <c r="AD156" s="75" t="n"/>
      <c r="AE156" s="75" t="n"/>
      <c r="AF156" s="75" t="n"/>
      <c r="AG156" s="75" t="n"/>
      <c r="AH156" s="75" t="n"/>
      <c r="AI156" s="75" t="n"/>
    </row>
    <row r="157" ht="24.95" customHeight="1">
      <c r="B157" s="96" t="n"/>
      <c r="C157" s="96" t="n"/>
      <c r="D157" s="96" t="n"/>
      <c r="E157" s="96" t="n"/>
      <c r="K157" s="112" t="n"/>
      <c r="L157" s="112" t="n"/>
      <c r="M157" s="79" t="n"/>
      <c r="N157" s="79" t="n"/>
      <c r="R157" s="75" t="n"/>
      <c r="S157" s="75" t="n"/>
      <c r="T157" s="75" t="n"/>
      <c r="U157" s="75" t="n"/>
      <c r="V157" s="75" t="n"/>
      <c r="W157" s="75" t="n"/>
      <c r="X157" s="75" t="n"/>
      <c r="Y157" s="75" t="n"/>
      <c r="Z157" s="75" t="n"/>
      <c r="AA157" s="75" t="n"/>
      <c r="AB157" s="75" t="n"/>
      <c r="AC157" s="75" t="n"/>
      <c r="AD157" s="75" t="n"/>
      <c r="AE157" s="75" t="n"/>
      <c r="AF157" s="75" t="n"/>
      <c r="AG157" s="75" t="n"/>
      <c r="AH157" s="75" t="n"/>
      <c r="AI157" s="75" t="n"/>
    </row>
    <row r="158" ht="24.95" customHeight="1">
      <c r="B158" s="96" t="n"/>
      <c r="C158" s="96" t="n"/>
      <c r="D158" s="96" t="n"/>
      <c r="E158" s="96" t="n"/>
      <c r="R158" s="75" t="n"/>
      <c r="S158" s="75" t="n"/>
      <c r="T158" s="75" t="n"/>
      <c r="U158" s="75" t="n"/>
      <c r="V158" s="75" t="n"/>
      <c r="W158" s="75" t="n"/>
      <c r="X158" s="75" t="n"/>
      <c r="Y158" s="75" t="n"/>
      <c r="Z158" s="75" t="n"/>
      <c r="AA158" s="75" t="n"/>
      <c r="AB158" s="75" t="n"/>
      <c r="AC158" s="75" t="n"/>
      <c r="AD158" s="75" t="n"/>
      <c r="AE158" s="75" t="n"/>
      <c r="AF158" s="75" t="n"/>
      <c r="AG158" s="75" t="n"/>
      <c r="AH158" s="75" t="n"/>
      <c r="AI158" s="75" t="n"/>
    </row>
    <row r="159" ht="24.95" customHeight="1">
      <c r="B159" s="96" t="n"/>
      <c r="C159" s="96" t="n"/>
      <c r="D159" s="96" t="n"/>
      <c r="E159" s="96" t="n"/>
      <c r="R159" s="75" t="n"/>
      <c r="S159" s="75" t="n"/>
      <c r="T159" s="75" t="n"/>
      <c r="U159" s="75" t="n"/>
      <c r="V159" s="75" t="n"/>
      <c r="W159" s="75" t="n"/>
      <c r="X159" s="75" t="n"/>
      <c r="Y159" s="75" t="n"/>
      <c r="Z159" s="75" t="n"/>
      <c r="AA159" s="75" t="n"/>
      <c r="AB159" s="75" t="n"/>
      <c r="AC159" s="75" t="n"/>
      <c r="AD159" s="75" t="n"/>
      <c r="AE159" s="75" t="n"/>
      <c r="AF159" s="75" t="n"/>
      <c r="AG159" s="75" t="n"/>
      <c r="AH159" s="75" t="n"/>
      <c r="AI159" s="75" t="n"/>
    </row>
    <row r="160" ht="24.95" customHeight="1">
      <c r="B160" s="96" t="n"/>
      <c r="C160" s="96" t="n"/>
      <c r="D160" s="96" t="n"/>
      <c r="E160" s="96" t="n"/>
      <c r="R160" s="75" t="n"/>
      <c r="S160" s="75" t="n"/>
      <c r="T160" s="75" t="n"/>
      <c r="U160" s="75" t="n"/>
      <c r="V160" s="75" t="n"/>
      <c r="W160" s="75" t="n"/>
      <c r="X160" s="75" t="n"/>
      <c r="Y160" s="75" t="n"/>
      <c r="Z160" s="75" t="n"/>
      <c r="AA160" s="75" t="n"/>
      <c r="AB160" s="75" t="n"/>
      <c r="AC160" s="75" t="n"/>
      <c r="AD160" s="75" t="n"/>
      <c r="AE160" s="75" t="n"/>
      <c r="AF160" s="75" t="n"/>
      <c r="AG160" s="75" t="n"/>
      <c r="AH160" s="75" t="n"/>
      <c r="AI160" s="75" t="n"/>
    </row>
    <row r="161" ht="24.95" customHeight="1">
      <c r="B161" s="102" t="n"/>
      <c r="C161" s="102" t="n"/>
      <c r="P161" s="255" t="n"/>
      <c r="Q161" s="255" t="n"/>
      <c r="R161" s="255" t="n"/>
      <c r="S161" s="255" t="n"/>
    </row>
    <row r="162" ht="24.95" customHeight="1"/>
    <row r="163" ht="24.95" customHeight="1">
      <c r="B163" s="255" t="n"/>
      <c r="C163" s="255" t="n"/>
      <c r="D163" s="255" t="n"/>
      <c r="E163" s="255" t="n"/>
    </row>
    <row r="164" ht="24.95" customHeight="1">
      <c r="B164" s="255" t="n"/>
      <c r="C164" s="255" t="n"/>
      <c r="D164" s="255" t="n"/>
      <c r="E164" s="255" t="n"/>
    </row>
    <row r="165" ht="24.95" customHeight="1">
      <c r="B165" s="255" t="n"/>
      <c r="C165" s="255" t="n"/>
      <c r="D165" s="255" t="n"/>
      <c r="E165" s="255" t="n"/>
      <c r="F165" s="111" t="n"/>
      <c r="G165" s="111" t="n"/>
      <c r="H165" s="111" t="n"/>
      <c r="I165" s="111" t="n"/>
      <c r="J165" s="111" t="n"/>
      <c r="K165" s="111" t="n"/>
      <c r="L165" s="111" t="n"/>
      <c r="M165" s="111" t="n"/>
      <c r="N165" s="111" t="n"/>
    </row>
    <row r="166" ht="24.95" customHeight="1">
      <c r="B166" s="255" t="n"/>
      <c r="C166" s="255" t="n"/>
      <c r="D166" s="255" t="n"/>
      <c r="E166" s="255" t="n"/>
      <c r="G166" s="101" t="n"/>
      <c r="H166" s="101" t="n"/>
      <c r="I166" s="101" t="n"/>
      <c r="J166" s="101" t="n"/>
      <c r="K166" s="101" t="n"/>
      <c r="L166" s="101" t="n"/>
      <c r="M166" s="55" t="n"/>
      <c r="N166" s="255" t="n"/>
    </row>
    <row r="167" ht="24.95" customHeight="1">
      <c r="B167" s="255" t="n"/>
      <c r="C167" s="255" t="n"/>
      <c r="D167" s="255" t="n"/>
      <c r="E167" s="255" t="n"/>
      <c r="F167" s="101" t="n"/>
      <c r="I167" s="55" t="n"/>
    </row>
    <row r="168" ht="24.95" customHeight="1">
      <c r="F168" s="101" t="n"/>
      <c r="I168" s="55" t="n"/>
    </row>
    <row r="169" ht="24.95" customHeight="1">
      <c r="F169" s="101" t="n"/>
      <c r="I169" s="55" t="n"/>
    </row>
    <row r="170" ht="24.95" customHeight="1">
      <c r="F170" s="101" t="n"/>
      <c r="I170" s="55" t="n"/>
    </row>
    <row r="171" ht="24.75" customHeight="1">
      <c r="B171" s="95" t="n"/>
      <c r="C171" s="95" t="n"/>
      <c r="D171" s="255" t="n"/>
      <c r="E171" s="95" t="n"/>
      <c r="F171" s="101" t="n"/>
    </row>
    <row r="172" ht="21.75" customHeight="1">
      <c r="D172" s="101" t="n"/>
    </row>
  </sheetData>
  <mergeCells count="106">
    <mergeCell ref="K72:M72"/>
    <mergeCell ref="K73:M73"/>
    <mergeCell ref="K74:M74"/>
    <mergeCell ref="K68:M68"/>
    <mergeCell ref="C2:D2"/>
    <mergeCell ref="C3:D3"/>
    <mergeCell ref="F2:H2"/>
    <mergeCell ref="F3:H3"/>
    <mergeCell ref="C59:D59"/>
    <mergeCell ref="B58:E58"/>
    <mergeCell ref="C60:D60"/>
    <mergeCell ref="D56:E56"/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D18:E18"/>
    <mergeCell ref="B13:B14"/>
    <mergeCell ref="D17:E17"/>
    <mergeCell ref="C13:E14"/>
    <mergeCell ref="B16:C16"/>
    <mergeCell ref="D16:E16"/>
    <mergeCell ref="D55:E55"/>
    <mergeCell ref="D54:E54"/>
    <mergeCell ref="K69:M69"/>
    <mergeCell ref="B45:B46"/>
    <mergeCell ref="B49:B50"/>
    <mergeCell ref="C45:E45"/>
    <mergeCell ref="C49:E4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B39:C39"/>
    <mergeCell ref="D24:E24"/>
    <mergeCell ref="D20:E20"/>
    <mergeCell ref="D21:E21"/>
    <mergeCell ref="D23:E23"/>
    <mergeCell ref="D22:E22"/>
    <mergeCell ref="B26:C26"/>
    <mergeCell ref="D26:E26"/>
    <mergeCell ref="D19:E19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P5:P6"/>
    <mergeCell ref="O7:P10"/>
    <mergeCell ref="B1:U1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B5:B6"/>
    <mergeCell ref="C5:E6"/>
    <mergeCell ref="G4:J4"/>
    <mergeCell ref="K4:M4"/>
    <mergeCell ref="K9:L11"/>
    <mergeCell ref="M9:M11"/>
    <mergeCell ref="B11:B12"/>
    <mergeCell ref="C11:E12"/>
  </mergeCells>
  <printOptions horizontalCentered="1" verticalCentered="1"/>
  <pageMargins left="0" right="0" top="0" bottom="0" header="0" footer="0"/>
  <pageSetup orientation="portrait" paperSize="9" scale="31"/>
  <rowBreaks count="4" manualBreakCount="4">
    <brk id="79" min="1" max="28" man="1"/>
    <brk id="85" min="0" max="16383" man="1"/>
    <brk id="170" min="1" max="13" man="1"/>
    <brk id="171" min="1" max="12" man="1"/>
  </rowBreaks>
  <colBreaks count="1" manualBreakCount="1">
    <brk id="21" min="0" max="78" man="1"/>
  </colBreak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K48"/>
  <sheetViews>
    <sheetView zoomScale="70" zoomScaleNormal="70" workbookViewId="0">
      <selection activeCell="J13" sqref="J13"/>
    </sheetView>
  </sheetViews>
  <sheetFormatPr baseColWidth="8" defaultRowHeight="17.25"/>
  <cols>
    <col width="10" customWidth="1" style="214" min="1" max="1"/>
    <col width="27.75" bestFit="1" customWidth="1" style="214" min="2" max="2"/>
    <col width="19" customWidth="1" style="214" min="3" max="3"/>
    <col width="30.5" customWidth="1" style="214" min="4" max="4"/>
    <col width="10" customWidth="1" style="214" min="5" max="5"/>
    <col width="10" customWidth="1" style="214" min="6" max="6"/>
    <col width="10" customWidth="1" style="218" min="7" max="7"/>
    <col width="9" customWidth="1" style="214" min="8" max="8"/>
    <col width="9" customWidth="1" style="214" min="9" max="16384"/>
  </cols>
  <sheetData>
    <row r="1">
      <c r="F1" s="215" t="n"/>
      <c r="G1" s="216" t="n">
        <v>12.34</v>
      </c>
      <c r="H1" s="215" t="n">
        <v>130</v>
      </c>
    </row>
    <row r="2">
      <c r="F2" s="215" t="n"/>
      <c r="G2" s="216" t="n">
        <v>7.28</v>
      </c>
      <c r="H2" s="215" t="n">
        <v>90</v>
      </c>
      <c r="J2" s="218" t="n"/>
    </row>
    <row r="3">
      <c r="F3" s="215" t="n"/>
      <c r="G3" s="216" t="n"/>
      <c r="H3" s="215" t="n">
        <v>90</v>
      </c>
    </row>
    <row r="4" ht="18" customHeight="1" thickBot="1">
      <c r="F4" s="215" t="n"/>
      <c r="G4" s="216" t="n"/>
      <c r="H4" s="215" t="n">
        <v>90</v>
      </c>
    </row>
    <row r="5" ht="17.25" customHeight="1">
      <c r="B5" s="2" t="inlineStr">
        <is>
          <t xml:space="preserve">Item name </t>
        </is>
      </c>
      <c r="C5" s="3" t="inlineStr">
        <is>
          <t>Item name VN</t>
        </is>
      </c>
      <c r="D5" s="3" t="inlineStr">
        <is>
          <t>Value</t>
        </is>
      </c>
      <c r="E5" s="4" t="inlineStr">
        <is>
          <t>Unit</t>
        </is>
      </c>
      <c r="F5" s="215" t="n"/>
      <c r="G5" s="216" t="n"/>
      <c r="H5" s="215" t="n">
        <v>90</v>
      </c>
    </row>
    <row r="6" ht="20.25" customHeight="1">
      <c r="B6" s="5" t="inlineStr">
        <is>
          <t>Die Number</t>
        </is>
      </c>
      <c r="C6" s="6" t="n"/>
      <c r="D6" s="6" t="inlineStr">
        <is>
          <t>SY50MP-V01D</t>
        </is>
      </c>
      <c r="E6" s="7" t="n"/>
      <c r="F6" s="215" t="n"/>
      <c r="G6" s="216" t="n"/>
      <c r="H6" s="215" t="n">
        <v>90</v>
      </c>
    </row>
    <row r="7" ht="20.25" customHeight="1">
      <c r="B7" s="8" t="inlineStr">
        <is>
          <t>Production Number</t>
        </is>
      </c>
      <c r="C7" s="9" t="n"/>
      <c r="D7" s="9" t="inlineStr">
        <is>
          <t>SY50M-20-E-1</t>
        </is>
      </c>
      <c r="E7" s="10" t="n"/>
      <c r="F7" s="215" t="n"/>
      <c r="G7" s="216" t="n"/>
      <c r="H7" s="215" t="n">
        <v>90</v>
      </c>
    </row>
    <row r="8" ht="20.25" customHeight="1">
      <c r="B8" s="8" t="inlineStr">
        <is>
          <t>Plan date</t>
        </is>
      </c>
      <c r="C8" s="9" t="n"/>
      <c r="D8" s="21" t="inlineStr">
        <is>
          <t>2022-09-16</t>
        </is>
      </c>
      <c r="E8" s="10" t="n"/>
      <c r="F8" s="215" t="n"/>
      <c r="G8" s="216" t="n"/>
      <c r="H8" s="215" t="n">
        <v>90</v>
      </c>
    </row>
    <row r="9" ht="20.25" customHeight="1">
      <c r="B9" s="8" t="inlineStr">
        <is>
          <t>Pressing Type</t>
        </is>
      </c>
      <c r="C9" s="9" t="n"/>
      <c r="D9" s="11" t="inlineStr">
        <is>
          <t>●</t>
        </is>
      </c>
      <c r="E9" s="10" t="n"/>
      <c r="F9" s="215" t="n"/>
      <c r="G9" s="216" t="n"/>
      <c r="H9" s="215" t="n">
        <v>90</v>
      </c>
    </row>
    <row r="10" ht="20.25" customHeight="1">
      <c r="B10" s="8" t="inlineStr">
        <is>
          <t>Press Length</t>
        </is>
      </c>
      <c r="C10" s="9" t="n"/>
      <c r="D10" s="9" t="inlineStr">
        <is>
          <t>19.0</t>
        </is>
      </c>
      <c r="E10" s="10" t="inlineStr">
        <is>
          <t>m</t>
        </is>
      </c>
      <c r="F10" s="215" t="n"/>
      <c r="G10" s="216" t="n"/>
      <c r="H10" s="215" t="n">
        <v>90</v>
      </c>
    </row>
    <row r="11" ht="20.25" customHeight="1">
      <c r="B11" s="8" t="inlineStr">
        <is>
          <t>Length</t>
        </is>
      </c>
      <c r="C11" s="9" t="n"/>
      <c r="D11" s="9" t="n">
        <v>2</v>
      </c>
      <c r="E11" s="10" t="inlineStr">
        <is>
          <t>m</t>
        </is>
      </c>
      <c r="F11" s="215" t="n"/>
      <c r="G11" s="216" t="n"/>
      <c r="H11" s="215" t="n">
        <v>90</v>
      </c>
      <c r="I11" s="12">
        <f>IFERROR(D20*D10/D24,"")</f>
        <v/>
      </c>
      <c r="K11" s="214">
        <f>D11*1000</f>
        <v/>
      </c>
    </row>
    <row r="12" ht="20.25" customHeight="1">
      <c r="B12" s="8" t="inlineStr">
        <is>
          <t>Material</t>
        </is>
      </c>
      <c r="C12" s="9" t="n"/>
      <c r="D12" s="9" t="inlineStr">
        <is>
          <t>6063</t>
        </is>
      </c>
      <c r="E12" s="10" t="inlineStr">
        <is>
          <t>61, 63, 6N</t>
        </is>
      </c>
      <c r="F12" s="215" t="n"/>
      <c r="G12" s="216" t="n"/>
      <c r="H12" s="215" t="n">
        <v>90</v>
      </c>
      <c r="I12" s="13">
        <f>IFERROR(I11+D20*(15+10)/60+6+J12,"")</f>
        <v/>
      </c>
      <c r="J12" s="13" t="n">
        <v>5</v>
      </c>
    </row>
    <row r="13" ht="20.25" customHeight="1">
      <c r="B13" s="8" t="inlineStr">
        <is>
          <t>Specific weight</t>
        </is>
      </c>
      <c r="C13" s="9" t="n"/>
      <c r="D13" s="9" t="n">
        <v>6.73</v>
      </c>
      <c r="E13" s="10" t="inlineStr">
        <is>
          <t>kg/m</t>
        </is>
      </c>
      <c r="F13" s="215" t="n"/>
      <c r="G13" s="216" t="n">
        <v>4.66</v>
      </c>
      <c r="H13" s="215" t="n">
        <v>90</v>
      </c>
      <c r="I13" s="12">
        <f>D25&amp;"°-"&amp;D26&amp;"℃/m"</f>
        <v/>
      </c>
    </row>
    <row r="14" ht="20.25" customHeight="1">
      <c r="B14" s="8" t="inlineStr">
        <is>
          <t>Ratio</t>
        </is>
      </c>
      <c r="C14" s="9" t="n"/>
      <c r="D14" s="9" t="n">
        <v>17.6858146620033</v>
      </c>
      <c r="E14" s="10" t="n"/>
      <c r="F14" s="215" t="n"/>
      <c r="G14" s="216" t="n">
        <v>4.44</v>
      </c>
      <c r="H14" s="215" t="n">
        <v>70</v>
      </c>
      <c r="I14" s="12">
        <f>IFERROR(IF(D13&gt;12,H1,IF(AND(D13&lt;G1,D13&gt;G14),H2,IF(AND(D13&lt;G13,D13&gt;G32),H14,IF(D13&lt;G31,H32,"")))),"")</f>
        <v/>
      </c>
    </row>
    <row r="15" ht="20.25" customHeight="1">
      <c r="B15" s="8" t="inlineStr">
        <is>
          <t>nBn</t>
        </is>
      </c>
      <c r="C15" s="9" t="n"/>
      <c r="D15" s="9" t="inlineStr">
        <is>
          <t>2B1</t>
        </is>
      </c>
      <c r="E15" s="10" t="n"/>
      <c r="F15" s="215" t="n"/>
      <c r="G15" s="216" t="n"/>
      <c r="H15" s="215" t="n">
        <v>70</v>
      </c>
    </row>
    <row r="16" ht="25.5" customHeight="1">
      <c r="B16" s="8" t="inlineStr">
        <is>
          <t>Previous pressing note</t>
        </is>
      </c>
      <c r="C16" s="9" t="n"/>
      <c r="D16" s="14" t="inlineStr">
        <is>
          <t>production</t>
        </is>
      </c>
      <c r="E16" s="10" t="n"/>
      <c r="F16" s="215" t="n"/>
      <c r="G16" s="216" t="n"/>
      <c r="H16" s="215" t="n">
        <v>70</v>
      </c>
    </row>
    <row r="17">
      <c r="B17" s="8" t="inlineStr">
        <is>
          <t>Incharge person</t>
        </is>
      </c>
      <c r="C17" s="9" t="n"/>
      <c r="D17" s="9" t="inlineStr">
        <is>
          <t>Tống Đình  Trường</t>
        </is>
      </c>
      <c r="E17" s="10" t="n"/>
      <c r="F17" s="215" t="n"/>
      <c r="G17" s="216" t="n"/>
      <c r="H17" s="215" t="n">
        <v>70</v>
      </c>
    </row>
    <row r="18">
      <c r="B18" s="8" t="inlineStr">
        <is>
          <t>Issue Date</t>
        </is>
      </c>
      <c r="C18" s="9" t="n"/>
      <c r="D18" s="21" t="inlineStr">
        <is>
          <t>2022-09-15</t>
        </is>
      </c>
      <c r="E18" s="10" t="n"/>
      <c r="F18" s="215" t="n"/>
      <c r="G18" s="216" t="n"/>
      <c r="H18" s="215" t="n">
        <v>70</v>
      </c>
    </row>
    <row r="19">
      <c r="B19" s="8" t="inlineStr">
        <is>
          <t xml:space="preserve">Plan pressing Time </t>
        </is>
      </c>
      <c r="C19" s="9" t="n"/>
      <c r="D19" s="9" t="inlineStr"/>
      <c r="E19" s="10" t="inlineStr">
        <is>
          <t>min</t>
        </is>
      </c>
      <c r="F19" s="215" t="n"/>
      <c r="G19" s="216" t="n"/>
      <c r="H19" s="215" t="n">
        <v>70</v>
      </c>
    </row>
    <row r="20">
      <c r="B20" s="8" t="inlineStr">
        <is>
          <t>Plan input billet qty</t>
        </is>
      </c>
      <c r="C20" s="9" t="n"/>
      <c r="D20" s="9" t="n">
        <v>12</v>
      </c>
      <c r="E20" s="10" t="inlineStr">
        <is>
          <t>pices</t>
        </is>
      </c>
      <c r="F20" s="215" t="n"/>
      <c r="G20" s="216" t="n"/>
      <c r="H20" s="215" t="n">
        <v>70</v>
      </c>
    </row>
    <row r="21">
      <c r="B21" s="8" t="inlineStr">
        <is>
          <t>Plan billet length</t>
        </is>
      </c>
      <c r="C21" s="9" t="n"/>
      <c r="D21" s="9" t="n">
        <v>1200</v>
      </c>
      <c r="E21" s="10" t="inlineStr">
        <is>
          <t>mm</t>
        </is>
      </c>
      <c r="F21" s="215" t="n"/>
      <c r="G21" s="216" t="n"/>
      <c r="H21" s="215" t="n">
        <v>70</v>
      </c>
    </row>
    <row r="22">
      <c r="B22" s="8" t="inlineStr">
        <is>
          <t>Discard thickness</t>
        </is>
      </c>
      <c r="C22" s="9" t="n"/>
      <c r="D22" s="9" t="n">
        <v>35</v>
      </c>
      <c r="E22" s="10" t="inlineStr">
        <is>
          <t>mm</t>
        </is>
      </c>
      <c r="F22" s="215" t="n"/>
      <c r="G22" s="216" t="n"/>
      <c r="H22" s="215" t="n">
        <v>70</v>
      </c>
    </row>
    <row r="23">
      <c r="B23" s="8" t="inlineStr">
        <is>
          <t>Ram Speed</t>
        </is>
      </c>
      <c r="C23" s="9" t="n"/>
      <c r="D23" s="9" t="n">
        <v>7.1</v>
      </c>
      <c r="E23" s="10" t="inlineStr">
        <is>
          <t>mm/s</t>
        </is>
      </c>
      <c r="F23" s="215" t="n"/>
      <c r="G23" s="216" t="n"/>
      <c r="H23" s="215" t="n">
        <v>70</v>
      </c>
    </row>
    <row r="24">
      <c r="B24" s="8" t="inlineStr">
        <is>
          <t>Work Speed</t>
        </is>
      </c>
      <c r="C24" s="9" t="n"/>
      <c r="D24" s="22" t="n">
        <v>7.5</v>
      </c>
      <c r="E24" s="10" t="inlineStr">
        <is>
          <t>m/min</t>
        </is>
      </c>
      <c r="F24" s="215" t="n"/>
      <c r="G24" s="216" t="n"/>
      <c r="H24" s="215" t="n">
        <v>70</v>
      </c>
    </row>
    <row r="25">
      <c r="B25" s="8" t="inlineStr">
        <is>
          <t>Billet Temp.</t>
        </is>
      </c>
      <c r="C25" s="9" t="n"/>
      <c r="D25" s="9" t="n">
        <v>480</v>
      </c>
      <c r="E25" s="10" t="inlineStr">
        <is>
          <t>degree</t>
        </is>
      </c>
      <c r="F25" s="215" t="n"/>
      <c r="G25" s="216" t="n"/>
      <c r="H25" s="215" t="n">
        <v>70</v>
      </c>
    </row>
    <row r="26">
      <c r="B26" s="8" t="inlineStr">
        <is>
          <t>Billet Heating Type</t>
        </is>
      </c>
      <c r="C26" s="9" t="n"/>
      <c r="D26" s="9" t="n">
        <v>100</v>
      </c>
      <c r="E26" s="10" t="inlineStr">
        <is>
          <t>degree/m</t>
        </is>
      </c>
      <c r="F26" s="215" t="n"/>
      <c r="G26" s="216" t="n"/>
      <c r="H26" s="215" t="n">
        <v>70</v>
      </c>
    </row>
    <row r="27">
      <c r="B27" s="8" t="inlineStr">
        <is>
          <t>Die Temp.</t>
        </is>
      </c>
      <c r="C27" s="9" t="n"/>
      <c r="D27" s="9" t="n">
        <v>480</v>
      </c>
      <c r="E27" s="10" t="inlineStr">
        <is>
          <t>degree</t>
        </is>
      </c>
      <c r="F27" s="215" t="n"/>
      <c r="G27" s="216" t="n"/>
      <c r="H27" s="215" t="n">
        <v>70</v>
      </c>
    </row>
    <row r="28">
      <c r="B28" s="8" t="inlineStr">
        <is>
          <t>Die Heating Time</t>
        </is>
      </c>
      <c r="C28" s="9" t="n"/>
      <c r="D28" s="23" t="n">
        <v>5</v>
      </c>
      <c r="E28" s="10" t="inlineStr">
        <is>
          <t>h</t>
        </is>
      </c>
      <c r="F28" s="215" t="n"/>
      <c r="G28" s="216" t="n"/>
      <c r="H28" s="215" t="n">
        <v>70</v>
      </c>
    </row>
    <row r="29">
      <c r="B29" s="8" t="inlineStr">
        <is>
          <t>Stretch Ratio</t>
        </is>
      </c>
      <c r="C29" s="9" t="n"/>
      <c r="D29" s="226" t="n">
        <v>0.6</v>
      </c>
      <c r="E29" s="10" t="inlineStr">
        <is>
          <t>%</t>
        </is>
      </c>
      <c r="F29" s="215" t="n"/>
      <c r="G29" s="216" t="n"/>
      <c r="H29" s="215" t="n">
        <v>70</v>
      </c>
    </row>
    <row r="30">
      <c r="B30" s="8" t="inlineStr">
        <is>
          <t>Cooling Type</t>
        </is>
      </c>
      <c r="C30" s="9" t="n"/>
      <c r="D30" s="9" t="inlineStr">
        <is>
          <t>Air</t>
        </is>
      </c>
      <c r="E30" s="10" t="n"/>
      <c r="F30" s="215" t="n"/>
      <c r="G30" s="216" t="n"/>
      <c r="H30" s="215" t="n">
        <v>70</v>
      </c>
    </row>
    <row r="31">
      <c r="B31" s="8" t="inlineStr">
        <is>
          <t>Billet Size</t>
        </is>
      </c>
      <c r="C31" s="9" t="n"/>
      <c r="D31" s="9" t="n">
        <v>9</v>
      </c>
      <c r="E31" s="10" t="inlineStr">
        <is>
          <t>inch</t>
        </is>
      </c>
      <c r="F31" s="215" t="n"/>
      <c r="G31" s="216" t="n">
        <v>2.95</v>
      </c>
      <c r="H31" s="215" t="n">
        <v>70</v>
      </c>
    </row>
    <row r="32">
      <c r="B32" s="8" t="inlineStr">
        <is>
          <t>Bolstar</t>
        </is>
      </c>
      <c r="C32" s="9" t="n"/>
      <c r="D32" s="9" t="inlineStr">
        <is>
          <t>B4626-1010-**</t>
        </is>
      </c>
      <c r="E32" s="10" t="n"/>
      <c r="F32" s="215" t="n"/>
      <c r="G32" s="216" t="n">
        <v>2.64</v>
      </c>
      <c r="H32" s="215" t="n">
        <v>50</v>
      </c>
    </row>
    <row r="33">
      <c r="B33" s="15" t="inlineStr">
        <is>
          <t>aging_type</t>
        </is>
      </c>
      <c r="C33" s="16" t="n"/>
      <c r="D33" s="16" t="inlineStr">
        <is>
          <t>T5</t>
        </is>
      </c>
      <c r="E33" s="17" t="n"/>
      <c r="F33" s="215" t="n"/>
      <c r="G33" s="216" t="n"/>
      <c r="H33" s="215" t="n">
        <v>50</v>
      </c>
    </row>
    <row r="34" ht="18" customHeight="1">
      <c r="B34" s="8" t="inlineStr">
        <is>
          <t>Die Ring</t>
        </is>
      </c>
      <c r="C34" s="9" t="n"/>
      <c r="D34" s="9" t="inlineStr"/>
      <c r="E34" s="10" t="n"/>
      <c r="F34" s="215" t="n"/>
      <c r="G34" s="216" t="n"/>
      <c r="H34" s="215" t="n">
        <v>50</v>
      </c>
    </row>
    <row r="35">
      <c r="B35" s="8" t="inlineStr">
        <is>
          <t>start position for sample</t>
        </is>
      </c>
      <c r="C35" s="9" t="n"/>
      <c r="D35" s="9" t="n">
        <v>1.5</v>
      </c>
      <c r="E35" s="10" t="inlineStr">
        <is>
          <t>m</t>
        </is>
      </c>
      <c r="F35" s="215" t="n"/>
      <c r="G35" s="216" t="n"/>
      <c r="H35" s="215" t="n">
        <v>50</v>
      </c>
    </row>
    <row r="36">
      <c r="B36" s="15" t="inlineStr">
        <is>
          <t>first sample quantity</t>
        </is>
      </c>
      <c r="C36" s="16" t="n"/>
      <c r="D36" s="16" t="n">
        <v>13</v>
      </c>
      <c r="E36" s="17" t="n"/>
      <c r="F36" s="215" t="n"/>
      <c r="G36" s="216" t="n"/>
      <c r="H36" s="215" t="n">
        <v>50</v>
      </c>
    </row>
    <row r="37" ht="18" customHeight="1" thickBot="1">
      <c r="B37" s="18" t="inlineStr">
        <is>
          <t>after first sample quantity</t>
        </is>
      </c>
      <c r="C37" s="19" t="n"/>
      <c r="D37" s="19" t="n">
        <v>15</v>
      </c>
      <c r="E37" s="20" t="n"/>
      <c r="F37" s="215" t="n"/>
      <c r="G37" s="216" t="n"/>
      <c r="H37" s="215" t="n">
        <v>50</v>
      </c>
    </row>
    <row r="38">
      <c r="F38" s="215" t="n"/>
      <c r="G38" s="216" t="n"/>
      <c r="H38" s="215" t="n">
        <v>50</v>
      </c>
    </row>
    <row r="39">
      <c r="F39" s="215" t="n"/>
      <c r="G39" s="216" t="n"/>
      <c r="H39" s="215" t="n">
        <v>50</v>
      </c>
    </row>
    <row r="40">
      <c r="F40" s="215" t="n"/>
      <c r="G40" s="216" t="n">
        <v>1.5</v>
      </c>
      <c r="H40" s="215" t="n">
        <v>50</v>
      </c>
    </row>
    <row r="41">
      <c r="F41" s="215" t="n"/>
      <c r="G41" s="216" t="n">
        <v>1.4</v>
      </c>
      <c r="H41" s="215" t="n">
        <v>40</v>
      </c>
    </row>
    <row r="42">
      <c r="F42" s="215" t="n"/>
      <c r="G42" s="216" t="n"/>
      <c r="H42" s="215" t="n">
        <v>40</v>
      </c>
    </row>
    <row r="43">
      <c r="F43" s="215" t="n"/>
      <c r="G43" s="216" t="n"/>
      <c r="H43" s="215" t="n">
        <v>40</v>
      </c>
    </row>
    <row r="44">
      <c r="F44" s="215" t="n"/>
      <c r="G44" s="216" t="n"/>
      <c r="H44" s="215" t="n">
        <v>40</v>
      </c>
    </row>
    <row r="45">
      <c r="F45" s="215" t="n"/>
      <c r="G45" s="216" t="n"/>
      <c r="H45" s="215" t="n">
        <v>40</v>
      </c>
    </row>
    <row r="46">
      <c r="F46" s="215" t="n"/>
      <c r="G46" s="216" t="n"/>
      <c r="H46" s="215" t="n">
        <v>40</v>
      </c>
    </row>
    <row r="47">
      <c r="F47" s="215" t="n"/>
      <c r="G47" s="216" t="n"/>
      <c r="H47" s="215" t="n">
        <v>40</v>
      </c>
    </row>
    <row r="48">
      <c r="F48" s="215" t="n"/>
      <c r="G48" s="216" t="n">
        <v>0.44</v>
      </c>
      <c r="H48" s="215" t="n">
        <v>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smc11u13</dc:creator>
  <dcterms:created xsi:type="dcterms:W3CDTF">1996-12-17T01:32:42Z</dcterms:created>
  <dcterms:modified xsi:type="dcterms:W3CDTF">2022-08-25T03:59:02Z</dcterms:modified>
  <cp:lastModifiedBy>DESIGN.05 \ SMCMFG</cp:lastModifiedBy>
  <cp:lastPrinted>2022-05-17T05:30:27Z</cp:lastPrinted>
</cp:coreProperties>
</file>