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98F250DF-EAC0-4E71-9F99-90ABAEEA3982}" xr6:coauthVersionLast="36" xr6:coauthVersionMax="36" xr10:uidLastSave="{00000000-0000-0000-0000-000000000000}"/>
  <bookViews>
    <workbookView xWindow="0" yWindow="0" windowWidth="28800" windowHeight="12225" tabRatio="672" activeTab="1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print!$B$1:$U$79</definedName>
  </definedNames>
  <calcPr calcId="191029"/>
</workbook>
</file>

<file path=xl/calcChain.xml><?xml version="1.0" encoding="utf-8"?>
<calcChain xmlns="http://schemas.openxmlformats.org/spreadsheetml/2006/main">
  <c r="H8" i="1" l="1"/>
  <c r="J9" i="1" l="1"/>
  <c r="M7" i="1" l="1"/>
  <c r="K11" i="2"/>
  <c r="I14" i="2" l="1"/>
  <c r="C37" i="1" s="1"/>
  <c r="K8" i="1" l="1"/>
  <c r="K6" i="1"/>
  <c r="I12" i="2" l="1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<sst xmlns="http://schemas.openxmlformats.org/spreadsheetml/2006/main" count="244" uniqueCount="176">
  <si>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</si>
  <si>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</si>
  <si>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</si>
  <si>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</si>
  <si>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</si>
  <si>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</si>
  <si>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</si>
  <si>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</si>
  <si>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</si>
  <si>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</si>
  <si>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</si>
  <si>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</si>
  <si>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</si>
  <si>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</si>
  <si>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</si>
  <si>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</si>
  <si>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</si>
  <si>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</si>
  <si>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</si>
  <si>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</si>
  <si>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</si>
  <si>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</si>
  <si>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</si>
  <si>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</si>
  <si>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</si>
  <si>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</si>
  <si>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</si>
  <si>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</si>
  <si>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</si>
  <si>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</si>
  <si>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</si>
  <si>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</si>
  <si>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</si>
  <si>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</si>
  <si>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</si>
  <si>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</si>
  <si>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</si>
  <si>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</si>
  <si>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</si>
  <si>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</si>
  <si>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</si>
  <si>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</si>
  <si>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</si>
  <si>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</si>
  <si>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</si>
  <si>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</si>
  <si>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</si>
  <si>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</si>
  <si>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</si>
  <si>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</si>
  <si>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</si>
  <si>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</si>
  <si>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</si>
  <si>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</si>
  <si>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</si>
  <si>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</si>
  <si>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</si>
  <si>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</si>
  <si>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</si>
  <si>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</si>
  <si>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</si>
  <si>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</si>
  <si>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</si>
  <si>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</si>
  <si>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</si>
  <si>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</si>
  <si>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</si>
  <si>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</si>
  <si>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</si>
  <si>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</si>
  <si>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</si>
  <si>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</si>
  <si>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</si>
  <si>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</si>
  <si>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</si>
  <si>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</si>
  <si>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</si>
  <si>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</si>
  <si>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</si>
  <si>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</si>
  <si>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</si>
  <si>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</si>
  <si>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</si>
  <si>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</si>
  <si>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</si>
  <si>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</si>
  <si>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</si>
  <si>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</si>
  <si>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</si>
  <si>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</si>
  <si>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</si>
  <si>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</si>
  <si>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</si>
  <si>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</si>
  <si>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</si>
  <si>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</si>
  <si>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</si>
  <si>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</si>
  <si>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</si>
  <si>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</si>
  <si>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</si>
  <si>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</si>
  <si>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</si>
  <si>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</si>
  <si>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</si>
  <si>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</si>
  <si>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</si>
  <si>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</si>
  <si>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</si>
  <si>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</si>
  <si>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</si>
  <si>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</si>
  <si>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</si>
  <si>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</si>
  <si>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</si>
  <si>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</si>
  <si>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</si>
  <si>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</si>
  <si>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</si>
  <si>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</si>
  <si>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</si>
  <si>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</si>
  <si>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</si>
  <si>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</si>
  <si>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</si>
  <si>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</si>
  <si>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</si>
  <si>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</si>
  <si>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</si>
  <si>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</si>
  <si>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</si>
  <si>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</si>
  <si>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</si>
  <si>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</si>
  <si>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</si>
  <si>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</si>
  <si>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</si>
  <si>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</si>
  <si>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</si>
  <si>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</si>
  <si>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</si>
  <si>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</si>
  <si>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</si>
  <si>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</si>
  <si>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</si>
  <si>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</si>
  <si>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</si>
  <si>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</si>
  <si>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</si>
  <si>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</si>
  <si>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</si>
  <si>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</si>
  <si>
    <t>121   Sản phẩm bị cuốn vào băng tải</t>
  </si>
  <si>
    <t>122   Sản phẩm cuốn vào lưỡi cưa</t>
  </si>
  <si>
    <t>130   Điều kiện gia nhiệt sai</t>
  </si>
  <si>
    <t>131   Sai loại vật liệu</t>
  </si>
  <si>
    <t>132   Tiếp điểm gia nhiệt bị lỗi</t>
  </si>
  <si>
    <t>133   Chạy gia nhiệt thử sau khi sửa lỗi</t>
  </si>
  <si>
    <t>134   Thay nước làm mát</t>
  </si>
  <si>
    <t>140   Bàn chải hư, diều chỉnh bàn chải</t>
  </si>
  <si>
    <t>141   Thay mới bàn chải</t>
  </si>
  <si>
    <t>142   Billet bị kẹt phần cấp phôi</t>
  </si>
  <si>
    <t>150   Cài đặt giờ không phù hợp</t>
  </si>
  <si>
    <t>101   Họp buổi sáng, check máy, in phiếu</t>
  </si>
  <si>
    <t>102   Vệ sinh, dọn dẹp KV làm việc</t>
  </si>
  <si>
    <t>103   Tháo lắp khuôn (1 khuôn)</t>
  </si>
  <si>
    <t>110   Thiết lập chạy tự động</t>
  </si>
  <si>
    <t>111   Máy vận hành tự động</t>
  </si>
  <si>
    <t>112   RAM không lùi về hoàn toàn</t>
  </si>
  <si>
    <t>113   Dính nhôm dummy, container</t>
  </si>
  <si>
    <t>114   Billet pusher không lùi về hoàn toàn</t>
  </si>
  <si>
    <t>115   main-shear cắt discard bị dính</t>
  </si>
  <si>
    <t>116   Xử lý discard không rơi</t>
  </si>
  <si>
    <t>117   HE/OK tắt, không chạy tự động được</t>
  </si>
  <si>
    <t>120   Không bật auto của runout</t>
  </si>
  <si>
    <t>6N01A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</si>
</sst>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28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9" fillId="0" borderId="20" xfId="3" applyFont="1" applyBorder="1" applyAlignment="1">
      <alignment vertical="top"/>
    </xf>
    <xf numFmtId="0" fontId="9" fillId="0" borderId="21" xfId="3" applyFont="1" applyBorder="1" applyAlignment="1">
      <alignment vertical="top"/>
    </xf>
    <xf numFmtId="0" fontId="8" fillId="0" borderId="34" xfId="3" applyFont="1" applyBorder="1" applyAlignment="1">
      <alignment vertical="center" wrapText="1"/>
    </xf>
    <xf numFmtId="0" fontId="8" fillId="0" borderId="24" xfId="3" applyFont="1" applyBorder="1" applyAlignment="1">
      <alignment vertical="center" wrapText="1"/>
    </xf>
    <xf numFmtId="0" fontId="8" fillId="0" borderId="35" xfId="3" applyFont="1" applyBorder="1" applyAlignment="1">
      <alignment vertical="center" wrapText="1"/>
    </xf>
    <xf numFmtId="0" fontId="9" fillId="0" borderId="8" xfId="3" applyFont="1" applyBorder="1" applyAlignment="1">
      <alignment vertical="center"/>
    </xf>
    <xf numFmtId="0" fontId="9" fillId="0" borderId="0" xfId="3" applyFont="1" applyBorder="1" applyAlignment="1">
      <alignment vertical="top" wrapText="1"/>
    </xf>
    <xf numFmtId="0" fontId="9" fillId="0" borderId="81" xfId="3" applyFont="1" applyBorder="1" applyAlignment="1">
      <alignment horizontal="center" vertical="center"/>
    </xf>
    <xf numFmtId="0" fontId="9" fillId="0" borderId="58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3" xfId="3" applyFont="1" applyBorder="1" applyAlignment="1">
      <alignment vertical="top" wrapText="1"/>
    </xf>
    <xf numFmtId="0" fontId="9" fillId="0" borderId="26" xfId="3" applyFont="1" applyBorder="1" applyAlignment="1">
      <alignment vertical="top" wrapText="1"/>
    </xf>
    <xf numFmtId="0" fontId="9" fillId="0" borderId="27" xfId="3" applyFont="1" applyBorder="1" applyAlignment="1">
      <alignment vertical="top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26" fillId="0" borderId="69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9" fillId="0" borderId="1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/>
    </xf>
    <xf numFmtId="0" fontId="25" fillId="0" borderId="17" xfId="3" applyFont="1" applyBorder="1" applyAlignment="1">
      <alignment horizontal="left" vertical="top" wrapText="1"/>
    </xf>
    <xf numFmtId="0" fontId="25" fillId="0" borderId="18" xfId="3" applyFont="1" applyBorder="1" applyAlignment="1">
      <alignment horizontal="left" vertical="top" wrapText="1"/>
    </xf>
    <xf numFmtId="0" fontId="25" fillId="0" borderId="19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0" xfId="3" applyFont="1" applyBorder="1" applyAlignment="1">
      <alignment horizontal="left" vertical="top" wrapText="1"/>
    </xf>
    <xf numFmtId="0" fontId="25" fillId="0" borderId="21" xfId="3" applyFont="1" applyBorder="1" applyAlignment="1">
      <alignment horizontal="left" vertical="top" wrapText="1"/>
    </xf>
    <xf numFmtId="0" fontId="25" fillId="0" borderId="34" xfId="3" applyFont="1" applyBorder="1" applyAlignment="1">
      <alignment horizontal="left" vertical="top" wrapText="1"/>
    </xf>
    <xf numFmtId="0" fontId="25" fillId="0" borderId="24" xfId="3" applyFont="1" applyBorder="1" applyAlignment="1">
      <alignment horizontal="left" vertical="top" wrapText="1"/>
    </xf>
    <xf numFmtId="0" fontId="25" fillId="0" borderId="35" xfId="3" applyFont="1" applyBorder="1" applyAlignment="1">
      <alignment horizontal="left" vertical="top" wrapText="1"/>
    </xf>
    <xf numFmtId="0" fontId="9" fillId="0" borderId="2" xfId="3" applyFont="1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26" xfId="3" applyFont="1" applyBorder="1" applyAlignment="1">
      <alignment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17" width="13.5" style="24" customWidth="1"/>
    <col min="18" max="18" width="10.375" style="24" customWidth="1"/>
    <col min="19" max="21" width="9.7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55" t="s">
        <v>140</v>
      </c>
      <c r="C1" s="256"/>
      <c r="D1" s="256"/>
      <c r="E1" s="256"/>
      <c r="F1" s="257"/>
      <c r="G1" s="257"/>
      <c r="H1" s="257"/>
      <c r="I1" s="257"/>
      <c r="J1" s="257"/>
      <c r="K1" s="257"/>
      <c r="L1" s="257"/>
      <c r="M1" s="257"/>
      <c r="N1" s="257"/>
      <c r="O1" s="256"/>
      <c r="P1" s="256"/>
      <c r="Q1" s="256"/>
      <c r="R1" s="256"/>
      <c r="S1" s="256"/>
      <c r="T1" s="256"/>
      <c r="U1" s="258"/>
    </row>
    <row r="2" spans="2:31" ht="28.5" customHeight="1" thickBot="1">
      <c r="B2" s="225" t="s">
        <v>145</v>
      </c>
      <c r="C2" s="131">
        <f>input!D18</f>
        <v>0</v>
      </c>
      <c r="D2" s="132" t="s">
        <v>88</v>
      </c>
      <c r="E2" s="133">
        <f>input!D8</f>
        <v>0</v>
      </c>
      <c r="F2" s="259"/>
      <c r="G2" s="260"/>
      <c r="H2" s="213"/>
      <c r="I2" s="124"/>
      <c r="J2" s="213"/>
      <c r="K2" s="125"/>
      <c r="L2" s="260"/>
      <c r="M2" s="261"/>
      <c r="N2" s="126"/>
      <c r="O2" s="337" t="s">
        <v>84</v>
      </c>
      <c r="P2" s="338"/>
      <c r="Q2" s="337" t="s">
        <v>121</v>
      </c>
      <c r="R2" s="341"/>
      <c r="S2" s="341"/>
      <c r="T2" s="341"/>
      <c r="U2" s="338"/>
    </row>
    <row r="3" spans="2:31" ht="28.5" customHeight="1" thickBot="1">
      <c r="B3" s="210" t="s">
        <v>87</v>
      </c>
      <c r="C3" s="214">
        <f>input!D17</f>
        <v>0</v>
      </c>
      <c r="D3" s="214" t="s">
        <v>0</v>
      </c>
      <c r="E3" s="134">
        <f>input!D9</f>
        <v>0</v>
      </c>
      <c r="F3" s="259"/>
      <c r="G3" s="260"/>
      <c r="H3" s="213"/>
      <c r="I3" s="125"/>
      <c r="J3" s="213"/>
      <c r="K3" s="35"/>
      <c r="L3" s="260"/>
      <c r="M3" s="261"/>
      <c r="N3" s="126"/>
      <c r="O3" s="339" t="s">
        <v>126</v>
      </c>
      <c r="P3" s="340"/>
      <c r="Q3" s="339"/>
      <c r="R3" s="342"/>
      <c r="S3" s="342"/>
      <c r="T3" s="342"/>
      <c r="U3" s="340"/>
    </row>
    <row r="4" spans="2:31" ht="28.5" customHeight="1" thickBot="1">
      <c r="B4" s="25"/>
      <c r="C4" s="35"/>
      <c r="D4" s="35"/>
      <c r="E4" s="35"/>
      <c r="F4" s="188"/>
      <c r="G4" s="309" t="s">
        <v>135</v>
      </c>
      <c r="H4" s="310"/>
      <c r="I4" s="310"/>
      <c r="J4" s="311"/>
      <c r="K4" s="309" t="s">
        <v>136</v>
      </c>
      <c r="L4" s="310"/>
      <c r="M4" s="311"/>
      <c r="N4" s="128"/>
      <c r="O4" s="181" t="s">
        <v>79</v>
      </c>
      <c r="P4" s="182" t="s">
        <v>80</v>
      </c>
      <c r="Q4" s="337" t="s">
        <v>122</v>
      </c>
      <c r="R4" s="341"/>
      <c r="S4" s="341"/>
      <c r="T4" s="341"/>
      <c r="U4" s="338"/>
    </row>
    <row r="5" spans="2:31" ht="28.5" customHeight="1">
      <c r="B5" s="301" t="s">
        <v>1</v>
      </c>
      <c r="C5" s="303">
        <f>input!D6</f>
        <v>0</v>
      </c>
      <c r="D5" s="304"/>
      <c r="E5" s="305"/>
      <c r="F5" s="121"/>
      <c r="G5" s="130" t="s">
        <v>2</v>
      </c>
      <c r="H5" s="168" t="str">
        <f>IF(input!D12="6N01","●","")</f>
        <v/>
      </c>
      <c r="I5" s="169" t="s">
        <v>89</v>
      </c>
      <c r="J5" s="174" t="s">
        <v>133</v>
      </c>
      <c r="K5" s="198" t="s">
        <v>127</v>
      </c>
      <c r="L5" s="175" t="s">
        <v>98</v>
      </c>
      <c r="M5" s="290" t="s">
        <v>128</v>
      </c>
      <c r="N5" s="121"/>
      <c r="O5" s="370"/>
      <c r="P5" s="372"/>
      <c r="Q5" s="294"/>
      <c r="R5" s="295"/>
      <c r="S5" s="295"/>
      <c r="T5" s="295"/>
      <c r="U5" s="296"/>
    </row>
    <row r="6" spans="2:31" ht="28.5" customHeight="1" thickBot="1">
      <c r="B6" s="302"/>
      <c r="C6" s="306"/>
      <c r="D6" s="307"/>
      <c r="E6" s="308"/>
      <c r="F6" s="121"/>
      <c r="G6" s="170">
        <v>6061</v>
      </c>
      <c r="H6" s="171" t="str">
        <f>IF(input!D12="6061","●","")</f>
        <v/>
      </c>
      <c r="I6" s="172"/>
      <c r="J6" s="176">
        <f>input!D21</f>
        <v>0</v>
      </c>
      <c r="K6" s="177">
        <f>input!D13</f>
        <v>0</v>
      </c>
      <c r="L6" s="226">
        <f>ROUND(input!D14,2)</f>
        <v>0</v>
      </c>
      <c r="M6" s="291"/>
      <c r="N6" s="122"/>
      <c r="O6" s="371"/>
      <c r="P6" s="373"/>
      <c r="Q6" s="288"/>
      <c r="R6" s="297"/>
      <c r="S6" s="297"/>
      <c r="T6" s="297"/>
      <c r="U6" s="289"/>
    </row>
    <row r="7" spans="2:31" ht="27.75" customHeight="1" thickBot="1">
      <c r="B7" s="262" t="s">
        <v>3</v>
      </c>
      <c r="C7" s="264">
        <f>input!D7</f>
        <v>0</v>
      </c>
      <c r="D7" s="265"/>
      <c r="E7" s="266"/>
      <c r="F7" s="121"/>
      <c r="G7" s="170">
        <v>6063</v>
      </c>
      <c r="H7" s="171" t="str">
        <f>IF(input!D12="6063","●","")</f>
        <v/>
      </c>
      <c r="I7" s="173" t="s">
        <v>4</v>
      </c>
      <c r="J7" s="178" t="s">
        <v>134</v>
      </c>
      <c r="K7" s="198" t="s">
        <v>99</v>
      </c>
      <c r="L7" s="179" t="s">
        <v>100</v>
      </c>
      <c r="M7" s="292">
        <f>input!K11</f>
        <v>0</v>
      </c>
      <c r="N7" s="123"/>
      <c r="O7" s="374" t="s">
        <v>142</v>
      </c>
      <c r="P7" s="375"/>
      <c r="Q7" s="282" t="s">
        <v>125</v>
      </c>
      <c r="R7" s="283"/>
      <c r="S7" s="279" t="s">
        <v>137</v>
      </c>
      <c r="T7" s="280"/>
      <c r="U7" s="281"/>
    </row>
    <row r="8" spans="2:31" ht="28.5" customHeight="1" thickBot="1">
      <c r="B8" s="263"/>
      <c r="C8" s="267"/>
      <c r="D8" s="268"/>
      <c r="E8" s="269"/>
      <c r="F8" s="121"/>
      <c r="G8" s="231" t="s">
        <v>175</v>
      </c>
      <c r="H8" s="171" t="str">
        <f>IF(input!D12="6N01A","●","")</f>
        <v/>
      </c>
      <c r="I8" s="172"/>
      <c r="J8" s="180">
        <f>input!D31</f>
        <v>0</v>
      </c>
      <c r="K8" s="234">
        <f>input!D10*1</f>
        <v>0</v>
      </c>
      <c r="L8" s="235">
        <f>input!D15</f>
        <v>0</v>
      </c>
      <c r="M8" s="293"/>
      <c r="N8" s="123"/>
      <c r="O8" s="376"/>
      <c r="P8" s="377"/>
      <c r="Q8" s="298" t="s">
        <v>124</v>
      </c>
      <c r="R8" s="353" t="s">
        <v>143</v>
      </c>
      <c r="S8" s="356"/>
      <c r="T8" s="358"/>
      <c r="U8" s="360"/>
    </row>
    <row r="9" spans="2:31" ht="6" customHeight="1">
      <c r="B9" s="25"/>
      <c r="C9" s="35"/>
      <c r="D9" s="35"/>
      <c r="E9" s="35"/>
      <c r="F9" s="35"/>
      <c r="G9" s="35"/>
      <c r="H9" s="270" t="s">
        <v>149</v>
      </c>
      <c r="I9" s="271"/>
      <c r="J9" s="276" t="str">
        <f>input!D36&amp;"-"&amp;input!D37</f>
        <v>-</v>
      </c>
      <c r="K9" s="312" t="s">
        <v>150</v>
      </c>
      <c r="L9" s="313"/>
      <c r="M9" s="318"/>
      <c r="N9" s="30"/>
      <c r="O9" s="376"/>
      <c r="P9" s="377"/>
      <c r="Q9" s="299"/>
      <c r="R9" s="354"/>
      <c r="S9" s="361"/>
      <c r="T9" s="359"/>
      <c r="U9" s="357"/>
    </row>
    <row r="10" spans="2:31" ht="17.25" customHeight="1" thickBot="1">
      <c r="B10" s="31"/>
      <c r="C10" s="35"/>
      <c r="D10" s="35"/>
      <c r="E10" s="35"/>
      <c r="F10" s="35"/>
      <c r="G10" s="189"/>
      <c r="H10" s="272"/>
      <c r="I10" s="273"/>
      <c r="J10" s="277"/>
      <c r="K10" s="314"/>
      <c r="L10" s="315"/>
      <c r="M10" s="319"/>
      <c r="N10" s="30"/>
      <c r="O10" s="378"/>
      <c r="P10" s="379"/>
      <c r="Q10" s="300"/>
      <c r="R10" s="355"/>
      <c r="S10" s="362"/>
      <c r="T10" s="363"/>
      <c r="U10" s="364"/>
    </row>
    <row r="11" spans="2:31" ht="27.75" customHeight="1" thickBot="1">
      <c r="B11" s="301" t="s">
        <v>21</v>
      </c>
      <c r="C11" s="321" t="str">
        <f>IF(C13=0,"","DR"&amp;MID(C13,2,4))</f>
        <v/>
      </c>
      <c r="D11" s="321"/>
      <c r="E11" s="322"/>
      <c r="F11" s="35"/>
      <c r="H11" s="274"/>
      <c r="I11" s="275"/>
      <c r="J11" s="278"/>
      <c r="K11" s="316"/>
      <c r="L11" s="317"/>
      <c r="M11" s="320"/>
      <c r="N11" s="30"/>
      <c r="O11" s="284"/>
      <c r="P11" s="285"/>
      <c r="Q11" s="347"/>
      <c r="R11" s="350"/>
      <c r="S11" s="345" t="s">
        <v>81</v>
      </c>
      <c r="T11" s="346"/>
      <c r="U11" s="335"/>
    </row>
    <row r="12" spans="2:31" ht="27.75" customHeight="1">
      <c r="B12" s="302"/>
      <c r="C12" s="323"/>
      <c r="D12" s="323"/>
      <c r="E12" s="324"/>
      <c r="F12" s="25"/>
      <c r="J12" s="101"/>
      <c r="N12" s="30"/>
      <c r="O12" s="286"/>
      <c r="P12" s="287"/>
      <c r="Q12" s="348"/>
      <c r="R12" s="351"/>
      <c r="S12" s="365"/>
      <c r="T12" s="366"/>
      <c r="U12" s="367"/>
    </row>
    <row r="13" spans="2:31" ht="27.75" customHeight="1" thickBot="1">
      <c r="B13" s="262" t="s">
        <v>20</v>
      </c>
      <c r="C13" s="323">
        <f>input!D32</f>
        <v>0</v>
      </c>
      <c r="D13" s="323"/>
      <c r="E13" s="324"/>
      <c r="F13" s="25"/>
      <c r="G13" s="35"/>
      <c r="H13" s="35"/>
      <c r="I13" s="35"/>
      <c r="J13" s="35"/>
      <c r="K13" s="35"/>
      <c r="L13" s="35"/>
      <c r="M13" s="35"/>
      <c r="N13" s="30"/>
      <c r="O13" s="288"/>
      <c r="P13" s="289"/>
      <c r="Q13" s="349"/>
      <c r="R13" s="352"/>
      <c r="S13" s="327"/>
      <c r="T13" s="368"/>
      <c r="U13" s="369"/>
    </row>
    <row r="14" spans="2:31" ht="27.75" customHeight="1" thickBot="1">
      <c r="B14" s="327"/>
      <c r="C14" s="330"/>
      <c r="D14" s="330"/>
      <c r="E14" s="331"/>
      <c r="F14" s="35"/>
      <c r="G14" s="120" t="s">
        <v>5</v>
      </c>
      <c r="H14" s="35"/>
      <c r="I14" s="35"/>
      <c r="J14" s="35"/>
      <c r="K14" s="35"/>
      <c r="L14" s="35"/>
      <c r="M14" s="35"/>
      <c r="N14" s="30"/>
      <c r="O14" s="356" t="s">
        <v>78</v>
      </c>
      <c r="P14" s="357"/>
      <c r="Q14" s="356" t="s">
        <v>144</v>
      </c>
      <c r="R14" s="358"/>
      <c r="S14" s="359"/>
      <c r="T14" s="359"/>
      <c r="U14" s="357"/>
    </row>
    <row r="15" spans="2:31" ht="52.5" customHeight="1" thickBot="1">
      <c r="B15" s="190" t="s">
        <v>95</v>
      </c>
      <c r="C15" s="191"/>
      <c r="D15" s="191"/>
      <c r="E15" s="191"/>
      <c r="F15" s="213"/>
      <c r="G15" s="183" t="s">
        <v>7</v>
      </c>
      <c r="H15" s="184" t="s">
        <v>114</v>
      </c>
      <c r="I15" s="184" t="s">
        <v>115</v>
      </c>
      <c r="J15" s="184" t="s">
        <v>116</v>
      </c>
      <c r="K15" s="185" t="s">
        <v>117</v>
      </c>
      <c r="L15" s="184" t="s">
        <v>139</v>
      </c>
      <c r="M15" s="184" t="s">
        <v>151</v>
      </c>
      <c r="N15" s="185" t="s">
        <v>138</v>
      </c>
      <c r="O15" s="199" t="s">
        <v>118</v>
      </c>
      <c r="P15" s="184" t="s">
        <v>119</v>
      </c>
      <c r="Q15" s="186">
        <v>302</v>
      </c>
      <c r="R15" s="186">
        <v>304</v>
      </c>
      <c r="S15" s="186">
        <v>314</v>
      </c>
      <c r="T15" s="186">
        <v>316</v>
      </c>
      <c r="U15" s="187">
        <v>318</v>
      </c>
    </row>
    <row r="16" spans="2:31" ht="35.1" customHeight="1" thickBot="1">
      <c r="B16" s="332" t="s">
        <v>123</v>
      </c>
      <c r="C16" s="333"/>
      <c r="D16" s="334"/>
      <c r="E16" s="335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120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97</v>
      </c>
      <c r="C17" s="136" t="s">
        <v>82</v>
      </c>
      <c r="D17" s="328" t="s">
        <v>96</v>
      </c>
      <c r="E17" s="329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120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325"/>
      <c r="E18" s="326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120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325"/>
      <c r="E19" s="326"/>
      <c r="F19" s="35"/>
      <c r="G19" s="119">
        <v>4</v>
      </c>
      <c r="H19" s="27"/>
      <c r="I19" s="27"/>
      <c r="J19" s="27" t="s">
        <v>12</v>
      </c>
      <c r="K19" s="36"/>
      <c r="L19" s="36"/>
      <c r="M19" s="27"/>
      <c r="N19" s="28"/>
      <c r="O19" s="119" t="s">
        <v>120</v>
      </c>
      <c r="P19" s="27" t="s">
        <v>12</v>
      </c>
      <c r="Q19" s="36"/>
      <c r="R19" s="36"/>
      <c r="S19" s="27"/>
      <c r="T19" s="37"/>
      <c r="U19" s="38"/>
      <c r="W19" s="39"/>
      <c r="X19" s="343"/>
      <c r="Y19" s="261"/>
      <c r="Z19" s="261"/>
      <c r="AA19" s="261"/>
      <c r="AB19" s="35"/>
      <c r="AC19" s="35"/>
      <c r="AD19" s="35"/>
      <c r="AE19" s="35"/>
    </row>
    <row r="20" spans="2:31" ht="35.1" customHeight="1">
      <c r="B20" s="114"/>
      <c r="C20" s="36"/>
      <c r="D20" s="325"/>
      <c r="E20" s="326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120</v>
      </c>
      <c r="P20" s="27"/>
      <c r="Q20" s="36"/>
      <c r="R20" s="36"/>
      <c r="S20" s="27"/>
      <c r="T20" s="37"/>
      <c r="U20" s="38"/>
      <c r="W20" s="35"/>
      <c r="X20" s="116"/>
      <c r="Y20" s="34"/>
      <c r="Z20" s="344"/>
      <c r="AA20" s="261"/>
      <c r="AB20" s="35"/>
      <c r="AC20" s="35"/>
      <c r="AD20" s="35"/>
      <c r="AE20" s="35"/>
    </row>
    <row r="21" spans="2:31" ht="35.1" customHeight="1">
      <c r="B21" s="114"/>
      <c r="C21" s="36"/>
      <c r="D21" s="325"/>
      <c r="E21" s="326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120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36"/>
      <c r="AA21" s="261"/>
      <c r="AB21" s="35"/>
      <c r="AC21" s="35"/>
      <c r="AD21" s="35"/>
      <c r="AE21" s="35"/>
    </row>
    <row r="22" spans="2:31" ht="35.1" customHeight="1">
      <c r="B22" s="114"/>
      <c r="C22" s="36"/>
      <c r="D22" s="325"/>
      <c r="E22" s="326"/>
      <c r="F22" s="35"/>
      <c r="G22" s="119">
        <v>7</v>
      </c>
      <c r="H22" s="27"/>
      <c r="I22" s="27"/>
      <c r="J22" s="41"/>
      <c r="K22" s="36"/>
      <c r="L22" s="36"/>
      <c r="M22" s="27"/>
      <c r="N22" s="206"/>
      <c r="O22" s="119" t="s">
        <v>120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261"/>
      <c r="AA22" s="261"/>
      <c r="AB22" s="35"/>
      <c r="AC22" s="35"/>
      <c r="AD22" s="35"/>
      <c r="AE22" s="35"/>
    </row>
    <row r="23" spans="2:31" ht="35.1" customHeight="1">
      <c r="B23" s="114"/>
      <c r="C23" s="36"/>
      <c r="D23" s="325"/>
      <c r="E23" s="326"/>
      <c r="F23" s="35"/>
      <c r="G23" s="119">
        <v>8</v>
      </c>
      <c r="H23" s="36"/>
      <c r="I23" s="36"/>
      <c r="J23" s="36"/>
      <c r="K23" s="36"/>
      <c r="L23" s="36"/>
      <c r="M23" s="36"/>
      <c r="N23" s="206"/>
      <c r="O23" s="119" t="s">
        <v>120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82"/>
      <c r="E24" s="383"/>
      <c r="F24" s="35"/>
      <c r="G24" s="119">
        <v>9</v>
      </c>
      <c r="H24" s="27"/>
      <c r="I24" s="27"/>
      <c r="J24" s="27"/>
      <c r="K24" s="36"/>
      <c r="L24" s="36"/>
      <c r="M24" s="27"/>
      <c r="N24" s="206"/>
      <c r="O24" s="119" t="s">
        <v>120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2" t="s">
        <v>101</v>
      </c>
      <c r="C25" s="191"/>
      <c r="D25" s="191"/>
      <c r="E25" s="191"/>
      <c r="F25" s="35"/>
      <c r="G25" s="119">
        <v>10</v>
      </c>
      <c r="H25" s="27"/>
      <c r="I25" s="27"/>
      <c r="J25" s="41"/>
      <c r="K25" s="36"/>
      <c r="L25" s="36"/>
      <c r="M25" s="27"/>
      <c r="N25" s="206"/>
      <c r="O25" s="119" t="s">
        <v>120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45" t="s">
        <v>90</v>
      </c>
      <c r="C26" s="335"/>
      <c r="D26" s="345" t="s">
        <v>6</v>
      </c>
      <c r="E26" s="335"/>
      <c r="F26" s="35"/>
      <c r="G26" s="119">
        <v>11</v>
      </c>
      <c r="H26" s="36"/>
      <c r="I26" s="36"/>
      <c r="J26" s="36"/>
      <c r="K26" s="36"/>
      <c r="L26" s="36"/>
      <c r="M26" s="36"/>
      <c r="N26" s="206"/>
      <c r="O26" s="119" t="s">
        <v>120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103</v>
      </c>
      <c r="C27" s="138" t="str">
        <f>input!I12</f>
        <v/>
      </c>
      <c r="D27" s="137" t="s">
        <v>103</v>
      </c>
      <c r="E27" s="204" t="s">
        <v>8</v>
      </c>
      <c r="F27" s="35"/>
      <c r="G27" s="119">
        <v>12</v>
      </c>
      <c r="H27" s="36"/>
      <c r="I27" s="36"/>
      <c r="J27" s="36"/>
      <c r="K27" s="36"/>
      <c r="L27" s="36"/>
      <c r="M27" s="36"/>
      <c r="N27" s="206"/>
      <c r="O27" s="119" t="s">
        <v>120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91</v>
      </c>
      <c r="C28" s="140">
        <f>input!D20</f>
        <v>0</v>
      </c>
      <c r="D28" s="139" t="s">
        <v>9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06"/>
      <c r="O28" s="119" t="s">
        <v>120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10</v>
      </c>
      <c r="C29" s="142">
        <f>input!D24</f>
        <v>0</v>
      </c>
      <c r="D29" s="139" t="s">
        <v>92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06"/>
      <c r="O29" s="119" t="s">
        <v>120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93</v>
      </c>
      <c r="C30" s="129">
        <f>input!D23</f>
        <v>0</v>
      </c>
      <c r="D30" s="139" t="s">
        <v>11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06"/>
      <c r="O30" s="119" t="s">
        <v>120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94</v>
      </c>
      <c r="C31" s="143" t="str">
        <f>input!I13</f>
        <v>°-℃/m</v>
      </c>
      <c r="D31" s="139" t="s">
        <v>94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06"/>
      <c r="O31" s="119" t="s">
        <v>120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13</v>
      </c>
      <c r="C32" s="145">
        <f>input!D22</f>
        <v>0</v>
      </c>
      <c r="D32" s="139" t="s">
        <v>14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06"/>
      <c r="O32" s="119" t="s">
        <v>120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15</v>
      </c>
      <c r="C33" s="143">
        <f>input!D27</f>
        <v>0</v>
      </c>
      <c r="D33" s="139" t="s">
        <v>15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06"/>
      <c r="O33" s="119" t="s">
        <v>120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102</v>
      </c>
      <c r="C34" s="233">
        <f>input!D29</f>
        <v>0</v>
      </c>
      <c r="D34" s="139" t="s">
        <v>16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06"/>
      <c r="O34" s="119" t="s">
        <v>120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17</v>
      </c>
      <c r="C35" s="146">
        <f>input!D28</f>
        <v>0</v>
      </c>
      <c r="D35" s="139" t="s">
        <v>17</v>
      </c>
      <c r="E35" s="203" t="s">
        <v>8</v>
      </c>
      <c r="F35" s="35"/>
      <c r="G35" s="119">
        <v>20</v>
      </c>
      <c r="H35" s="36"/>
      <c r="I35" s="36"/>
      <c r="J35" s="36"/>
      <c r="K35" s="36"/>
      <c r="L35" s="36"/>
      <c r="M35" s="36"/>
      <c r="N35" s="206"/>
      <c r="O35" s="119" t="s">
        <v>120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85</v>
      </c>
      <c r="C36" s="147" t="str">
        <f>IF(input!D30&lt;&gt;"",input!D30,"Air")</f>
        <v>Air</v>
      </c>
      <c r="D36" s="139" t="s">
        <v>18</v>
      </c>
      <c r="E36" s="148" t="s">
        <v>86</v>
      </c>
      <c r="F36" s="35"/>
      <c r="G36" s="119">
        <v>21</v>
      </c>
      <c r="H36" s="36"/>
      <c r="I36" s="36"/>
      <c r="J36" s="36"/>
      <c r="K36" s="36"/>
      <c r="L36" s="36"/>
      <c r="M36" s="36"/>
      <c r="N36" s="206"/>
      <c r="O36" s="119" t="s">
        <v>120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146</v>
      </c>
      <c r="C37" s="224">
        <f>input!I14</f>
        <v>50</v>
      </c>
      <c r="D37" s="149" t="s">
        <v>19</v>
      </c>
      <c r="E37" s="215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06"/>
      <c r="O37" s="119" t="s">
        <v>120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3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06"/>
      <c r="O38" s="119" t="s">
        <v>120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380" t="s">
        <v>23</v>
      </c>
      <c r="C39" s="381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06"/>
      <c r="O39" s="119" t="s">
        <v>120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08" t="s">
        <v>25</v>
      </c>
      <c r="C40" s="151" t="s">
        <v>104</v>
      </c>
      <c r="D40" s="152" t="s">
        <v>26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06"/>
      <c r="O40" s="119" t="s">
        <v>120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09" t="s">
        <v>27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06"/>
      <c r="O41" s="119" t="s">
        <v>120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0" t="s">
        <v>28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06"/>
      <c r="O42" s="119" t="s">
        <v>120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4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06"/>
      <c r="O43" s="119" t="s">
        <v>120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2" t="s">
        <v>108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06"/>
      <c r="O44" s="119" t="s">
        <v>120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389" t="s">
        <v>22</v>
      </c>
      <c r="C45" s="391" t="s">
        <v>109</v>
      </c>
      <c r="D45" s="392"/>
      <c r="E45" s="393"/>
      <c r="F45" s="104"/>
      <c r="G45" s="119">
        <v>30</v>
      </c>
      <c r="H45" s="36"/>
      <c r="I45" s="36"/>
      <c r="J45" s="36"/>
      <c r="K45" s="36"/>
      <c r="L45" s="36"/>
      <c r="M45" s="36"/>
      <c r="N45" s="206"/>
      <c r="O45" s="119" t="s">
        <v>120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390"/>
      <c r="C46" s="211" t="s">
        <v>93</v>
      </c>
      <c r="D46" s="147" t="s">
        <v>105</v>
      </c>
      <c r="E46" s="216" t="s">
        <v>24</v>
      </c>
      <c r="F46" s="104"/>
      <c r="G46" s="119">
        <v>31</v>
      </c>
      <c r="H46" s="36"/>
      <c r="I46" s="36"/>
      <c r="J46" s="36"/>
      <c r="K46" s="36"/>
      <c r="L46" s="36"/>
      <c r="M46" s="36"/>
      <c r="N46" s="206"/>
      <c r="O46" s="119" t="s">
        <v>120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106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06"/>
      <c r="O47" s="119" t="s">
        <v>120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107</v>
      </c>
      <c r="C48" s="207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06"/>
      <c r="O48" s="119" t="s">
        <v>120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389" t="s">
        <v>22</v>
      </c>
      <c r="C49" s="391" t="s">
        <v>110</v>
      </c>
      <c r="D49" s="392"/>
      <c r="E49" s="393"/>
      <c r="F49" s="35"/>
      <c r="G49" s="119">
        <v>34</v>
      </c>
      <c r="H49" s="36"/>
      <c r="I49" s="36"/>
      <c r="J49" s="36"/>
      <c r="K49" s="36"/>
      <c r="L49" s="36"/>
      <c r="M49" s="36"/>
      <c r="N49" s="206"/>
      <c r="O49" s="119" t="s">
        <v>120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390"/>
      <c r="C50" s="211" t="s">
        <v>93</v>
      </c>
      <c r="D50" s="147" t="s">
        <v>105</v>
      </c>
      <c r="E50" s="163" t="s">
        <v>24</v>
      </c>
      <c r="F50" s="35"/>
      <c r="G50" s="119">
        <v>35</v>
      </c>
      <c r="H50" s="36"/>
      <c r="I50" s="36"/>
      <c r="J50" s="36"/>
      <c r="K50" s="36"/>
      <c r="L50" s="36"/>
      <c r="M50" s="36"/>
      <c r="N50" s="206"/>
      <c r="O50" s="119" t="s">
        <v>120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106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06"/>
      <c r="O51" s="119" t="s">
        <v>120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107</v>
      </c>
      <c r="C52" s="207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06"/>
      <c r="O52" s="119" t="s">
        <v>120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29"/>
      <c r="C53" s="191"/>
      <c r="D53" s="191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27"/>
      <c r="O53" s="119" t="s">
        <v>120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37" t="s">
        <v>113</v>
      </c>
      <c r="C54" s="397"/>
      <c r="D54" s="386"/>
      <c r="E54" s="387"/>
      <c r="F54" s="35"/>
      <c r="G54" s="119">
        <v>39</v>
      </c>
      <c r="H54" s="36"/>
      <c r="I54" s="36"/>
      <c r="J54" s="36"/>
      <c r="K54" s="36"/>
      <c r="L54" s="36"/>
      <c r="M54" s="36"/>
      <c r="N54" s="227"/>
      <c r="O54" s="119" t="s">
        <v>120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395" t="s">
        <v>112</v>
      </c>
      <c r="C55" s="396"/>
      <c r="D55" s="384"/>
      <c r="E55" s="385"/>
      <c r="F55" s="35"/>
      <c r="G55" s="119">
        <v>40</v>
      </c>
      <c r="H55" s="36"/>
      <c r="I55" s="36"/>
      <c r="J55" s="36"/>
      <c r="K55" s="36"/>
      <c r="L55" s="36"/>
      <c r="M55" s="36"/>
      <c r="N55" s="227"/>
      <c r="O55" s="119" t="s">
        <v>120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39" t="s">
        <v>111</v>
      </c>
      <c r="C56" s="398"/>
      <c r="D56" s="403"/>
      <c r="E56" s="410"/>
      <c r="F56" s="35"/>
      <c r="G56" s="119">
        <v>41</v>
      </c>
      <c r="H56" s="36"/>
      <c r="I56" s="36"/>
      <c r="J56" s="36"/>
      <c r="K56" s="36"/>
      <c r="L56" s="36"/>
      <c r="M56" s="36"/>
      <c r="N56" s="227"/>
      <c r="O56" s="119" t="s">
        <v>120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29"/>
      <c r="C57" s="191"/>
      <c r="D57" s="191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27"/>
      <c r="O57" s="119" t="s">
        <v>120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407" t="s">
        <v>130</v>
      </c>
      <c r="C58" s="408"/>
      <c r="D58" s="408"/>
      <c r="E58" s="409"/>
      <c r="F58" s="35"/>
      <c r="G58" s="119">
        <v>43</v>
      </c>
      <c r="H58" s="36"/>
      <c r="I58" s="36"/>
      <c r="J58" s="36"/>
      <c r="K58" s="36"/>
      <c r="L58" s="36"/>
      <c r="M58" s="36"/>
      <c r="N58" s="227"/>
      <c r="O58" s="119" t="s">
        <v>120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7</v>
      </c>
      <c r="C59" s="405" t="s">
        <v>132</v>
      </c>
      <c r="D59" s="406"/>
      <c r="E59" s="165" t="s">
        <v>131</v>
      </c>
      <c r="F59" s="35"/>
      <c r="G59" s="119">
        <v>44</v>
      </c>
      <c r="H59" s="36"/>
      <c r="I59" s="36"/>
      <c r="J59" s="36"/>
      <c r="K59" s="36"/>
      <c r="L59" s="36"/>
      <c r="M59" s="36"/>
      <c r="N59" s="227"/>
      <c r="O59" s="119" t="s">
        <v>120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401"/>
      <c r="D60" s="402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27"/>
      <c r="O60" s="119" t="s">
        <v>120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401"/>
      <c r="D61" s="402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27"/>
      <c r="O61" s="119" t="s">
        <v>120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401"/>
      <c r="D62" s="402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27"/>
      <c r="O62" s="119" t="s">
        <v>120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401"/>
      <c r="D63" s="402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06"/>
      <c r="O63" s="119" t="s">
        <v>120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</row>
    <row r="64" spans="2:28" ht="35.1" customHeight="1">
      <c r="B64" s="166">
        <v>5</v>
      </c>
      <c r="C64" s="401"/>
      <c r="D64" s="402"/>
      <c r="E64" s="167"/>
      <c r="F64" s="213"/>
      <c r="G64" s="119">
        <v>49</v>
      </c>
      <c r="H64" s="36"/>
      <c r="I64" s="36"/>
      <c r="J64" s="36"/>
      <c r="K64" s="36"/>
      <c r="L64" s="36"/>
      <c r="M64" s="36"/>
      <c r="N64" s="206"/>
      <c r="O64" s="119" t="s">
        <v>120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</row>
    <row r="65" spans="2:29" ht="35.1" customHeight="1" thickBot="1">
      <c r="B65" s="166">
        <v>6</v>
      </c>
      <c r="C65" s="401"/>
      <c r="D65" s="402"/>
      <c r="E65" s="167"/>
      <c r="F65" s="213"/>
      <c r="G65" s="119">
        <v>50</v>
      </c>
      <c r="H65" s="29"/>
      <c r="I65" s="29"/>
      <c r="J65" s="29"/>
      <c r="K65" s="29"/>
      <c r="L65" s="29"/>
      <c r="M65" s="29"/>
      <c r="N65" s="205"/>
      <c r="O65" s="201" t="s">
        <v>120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</row>
    <row r="66" spans="2:29" ht="35.1" customHeight="1" thickBot="1">
      <c r="B66" s="228">
        <v>7</v>
      </c>
      <c r="C66" s="403"/>
      <c r="D66" s="404"/>
      <c r="E66" s="230"/>
      <c r="F66" s="213"/>
      <c r="G66" s="212" t="s">
        <v>83</v>
      </c>
      <c r="H66" s="50"/>
      <c r="I66" s="50"/>
      <c r="J66" s="50"/>
      <c r="K66" s="50"/>
      <c r="L66" s="50"/>
      <c r="M66" s="50"/>
      <c r="N66" s="200"/>
      <c r="O66" s="202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</row>
    <row r="67" spans="2:29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5"/>
      <c r="W67" s="35"/>
      <c r="X67" s="35"/>
      <c r="Y67" s="35"/>
      <c r="Z67" s="35"/>
      <c r="AA67" s="35"/>
    </row>
    <row r="68" spans="2:29" ht="24.95" customHeight="1" thickBot="1">
      <c r="B68" s="127" t="s">
        <v>129</v>
      </c>
      <c r="C68" s="399"/>
      <c r="D68" s="399"/>
      <c r="E68" s="400"/>
      <c r="F68" s="394"/>
      <c r="G68" s="424" t="s">
        <v>163</v>
      </c>
      <c r="H68" s="425"/>
      <c r="I68" s="425"/>
      <c r="J68" s="425"/>
      <c r="K68" s="425" t="s">
        <v>152</v>
      </c>
      <c r="L68" s="425"/>
      <c r="M68" s="427"/>
      <c r="N68" s="246" t="s">
        <v>7</v>
      </c>
      <c r="O68" s="247" t="s">
        <v>147</v>
      </c>
      <c r="P68" s="247" t="s">
        <v>141</v>
      </c>
      <c r="Q68" s="248"/>
      <c r="S68" s="415" t="s">
        <v>148</v>
      </c>
      <c r="T68" s="416"/>
      <c r="U68" s="417"/>
      <c r="W68" s="35"/>
      <c r="X68" s="35"/>
      <c r="Y68" s="35"/>
      <c r="Z68" s="35"/>
      <c r="AA68" s="35"/>
    </row>
    <row r="69" spans="2:29" ht="28.5" customHeight="1">
      <c r="B69" s="25"/>
      <c r="C69" s="35"/>
      <c r="D69" s="35"/>
      <c r="E69" s="30"/>
      <c r="F69" s="394"/>
      <c r="G69" s="426" t="s">
        <v>164</v>
      </c>
      <c r="H69" s="388"/>
      <c r="I69" s="388"/>
      <c r="J69" s="388"/>
      <c r="K69" s="388" t="s">
        <v>153</v>
      </c>
      <c r="L69" s="388"/>
      <c r="M69" s="325"/>
      <c r="N69" s="250">
        <v>1</v>
      </c>
      <c r="O69" s="251"/>
      <c r="P69" s="252"/>
      <c r="Q69" s="253"/>
      <c r="R69" s="245"/>
      <c r="S69" s="418"/>
      <c r="T69" s="419"/>
      <c r="U69" s="420"/>
      <c r="W69" s="35"/>
      <c r="X69" s="35"/>
      <c r="Y69" s="35"/>
      <c r="Z69" s="35"/>
      <c r="AA69" s="35"/>
    </row>
    <row r="70" spans="2:29" ht="28.5" customHeight="1">
      <c r="B70" s="25"/>
      <c r="C70" s="35"/>
      <c r="D70" s="35"/>
      <c r="E70" s="30"/>
      <c r="F70" s="35"/>
      <c r="G70" s="426" t="s">
        <v>165</v>
      </c>
      <c r="H70" s="388"/>
      <c r="I70" s="388"/>
      <c r="J70" s="388"/>
      <c r="K70" s="388" t="s">
        <v>154</v>
      </c>
      <c r="L70" s="388"/>
      <c r="M70" s="325"/>
      <c r="N70" s="52">
        <v>2</v>
      </c>
      <c r="O70" s="197"/>
      <c r="P70" s="236"/>
      <c r="Q70" s="237"/>
      <c r="R70" s="245"/>
      <c r="S70" s="418"/>
      <c r="T70" s="419"/>
      <c r="U70" s="420"/>
      <c r="W70" s="35"/>
      <c r="X70" s="35"/>
      <c r="Y70" s="35"/>
      <c r="Z70" s="35"/>
      <c r="AA70" s="35"/>
    </row>
    <row r="71" spans="2:29" ht="28.5" customHeight="1">
      <c r="B71" s="25"/>
      <c r="C71" s="35"/>
      <c r="D71" s="35"/>
      <c r="E71" s="30"/>
      <c r="F71" s="35"/>
      <c r="G71" s="426" t="s">
        <v>166</v>
      </c>
      <c r="H71" s="388"/>
      <c r="I71" s="388"/>
      <c r="J71" s="388"/>
      <c r="K71" s="388" t="s">
        <v>155</v>
      </c>
      <c r="L71" s="388"/>
      <c r="M71" s="325"/>
      <c r="N71" s="52">
        <v>3</v>
      </c>
      <c r="O71" s="197"/>
      <c r="P71" s="236"/>
      <c r="Q71" s="237"/>
      <c r="R71" s="245"/>
      <c r="S71" s="418"/>
      <c r="T71" s="419"/>
      <c r="U71" s="420"/>
      <c r="W71" s="35"/>
      <c r="X71" s="35"/>
      <c r="Y71" s="35"/>
      <c r="Z71" s="35"/>
      <c r="AA71" s="35"/>
    </row>
    <row r="72" spans="2:29" ht="28.5" customHeight="1">
      <c r="B72" s="25"/>
      <c r="C72" s="35"/>
      <c r="D72" s="35"/>
      <c r="E72" s="30"/>
      <c r="F72" s="35"/>
      <c r="G72" s="426" t="s">
        <v>167</v>
      </c>
      <c r="H72" s="388"/>
      <c r="I72" s="388"/>
      <c r="J72" s="388"/>
      <c r="K72" s="388" t="s">
        <v>156</v>
      </c>
      <c r="L72" s="388"/>
      <c r="M72" s="325"/>
      <c r="N72" s="52">
        <v>4</v>
      </c>
      <c r="O72" s="197"/>
      <c r="P72" s="236"/>
      <c r="Q72" s="237"/>
      <c r="R72" s="245"/>
      <c r="S72" s="418"/>
      <c r="T72" s="419"/>
      <c r="U72" s="420"/>
      <c r="W72" s="35"/>
      <c r="X72" s="35"/>
      <c r="Y72" s="35"/>
      <c r="Z72" s="35"/>
      <c r="AA72" s="35"/>
    </row>
    <row r="73" spans="2:29" ht="28.5" customHeight="1">
      <c r="B73" s="25"/>
      <c r="C73" s="35"/>
      <c r="D73" s="35"/>
      <c r="E73" s="30"/>
      <c r="F73" s="35"/>
      <c r="G73" s="426" t="s">
        <v>168</v>
      </c>
      <c r="H73" s="388"/>
      <c r="I73" s="388"/>
      <c r="J73" s="388"/>
      <c r="K73" s="388" t="s">
        <v>157</v>
      </c>
      <c r="L73" s="388"/>
      <c r="M73" s="325"/>
      <c r="N73" s="52">
        <v>5</v>
      </c>
      <c r="O73" s="197"/>
      <c r="P73" s="236"/>
      <c r="Q73" s="237"/>
      <c r="R73" s="245"/>
      <c r="S73" s="418"/>
      <c r="T73" s="419"/>
      <c r="U73" s="420"/>
      <c r="W73" s="35"/>
      <c r="X73" s="35"/>
      <c r="Y73" s="35"/>
      <c r="Z73" s="35"/>
      <c r="AA73" s="35"/>
    </row>
    <row r="74" spans="2:29" ht="28.5" customHeight="1">
      <c r="B74" s="25"/>
      <c r="C74" s="35"/>
      <c r="D74" s="35"/>
      <c r="E74" s="30"/>
      <c r="F74" s="35"/>
      <c r="G74" s="426" t="s">
        <v>169</v>
      </c>
      <c r="H74" s="388"/>
      <c r="I74" s="388"/>
      <c r="J74" s="388"/>
      <c r="K74" s="388" t="s">
        <v>158</v>
      </c>
      <c r="L74" s="388"/>
      <c r="M74" s="325"/>
      <c r="N74" s="52">
        <v>6</v>
      </c>
      <c r="O74" s="197"/>
      <c r="P74" s="236"/>
      <c r="Q74" s="237"/>
      <c r="R74" s="245"/>
      <c r="S74" s="418"/>
      <c r="T74" s="419"/>
      <c r="U74" s="420"/>
      <c r="W74" s="35"/>
      <c r="X74" s="35"/>
      <c r="Y74" s="35"/>
      <c r="Z74" s="35"/>
      <c r="AA74" s="35"/>
    </row>
    <row r="75" spans="2:29" ht="28.5" customHeight="1">
      <c r="B75" s="25"/>
      <c r="C75" s="35"/>
      <c r="D75" s="35"/>
      <c r="E75" s="30"/>
      <c r="F75" s="35"/>
      <c r="G75" s="426" t="s">
        <v>170</v>
      </c>
      <c r="H75" s="388"/>
      <c r="I75" s="388"/>
      <c r="J75" s="388"/>
      <c r="K75" s="388" t="s">
        <v>159</v>
      </c>
      <c r="L75" s="388"/>
      <c r="M75" s="325"/>
      <c r="N75" s="52">
        <v>7</v>
      </c>
      <c r="O75" s="197"/>
      <c r="P75" s="236"/>
      <c r="Q75" s="237"/>
      <c r="R75" s="245"/>
      <c r="S75" s="418"/>
      <c r="T75" s="419"/>
      <c r="U75" s="420"/>
      <c r="X75" s="35"/>
    </row>
    <row r="76" spans="2:29" ht="28.5" customHeight="1">
      <c r="B76" s="25"/>
      <c r="C76" s="35"/>
      <c r="D76" s="35"/>
      <c r="E76" s="30"/>
      <c r="F76" s="35"/>
      <c r="G76" s="426" t="s">
        <v>171</v>
      </c>
      <c r="H76" s="388"/>
      <c r="I76" s="388"/>
      <c r="J76" s="388"/>
      <c r="K76" s="388" t="s">
        <v>160</v>
      </c>
      <c r="L76" s="388"/>
      <c r="M76" s="325"/>
      <c r="N76" s="52">
        <v>8</v>
      </c>
      <c r="O76" s="197"/>
      <c r="P76" s="236"/>
      <c r="Q76" s="237"/>
      <c r="R76" s="245"/>
      <c r="S76" s="418"/>
      <c r="T76" s="419"/>
      <c r="U76" s="420"/>
      <c r="X76" s="35"/>
    </row>
    <row r="77" spans="2:29" ht="21.95" customHeight="1">
      <c r="B77" s="239"/>
      <c r="C77" s="196"/>
      <c r="D77" s="196"/>
      <c r="E77" s="240"/>
      <c r="F77" s="196"/>
      <c r="G77" s="426" t="s">
        <v>172</v>
      </c>
      <c r="H77" s="388"/>
      <c r="I77" s="388"/>
      <c r="J77" s="388"/>
      <c r="K77" s="388" t="s">
        <v>161</v>
      </c>
      <c r="L77" s="388"/>
      <c r="M77" s="325"/>
      <c r="N77" s="52">
        <v>9</v>
      </c>
      <c r="O77" s="249"/>
      <c r="P77" s="249"/>
      <c r="Q77" s="254"/>
      <c r="R77" s="196"/>
      <c r="S77" s="418"/>
      <c r="T77" s="419"/>
      <c r="U77" s="420"/>
      <c r="X77" s="35"/>
    </row>
    <row r="78" spans="2:29" ht="30" customHeight="1">
      <c r="B78" s="239"/>
      <c r="C78" s="196"/>
      <c r="D78" s="196"/>
      <c r="E78" s="240"/>
      <c r="F78" s="196"/>
      <c r="G78" s="426" t="s">
        <v>173</v>
      </c>
      <c r="H78" s="388"/>
      <c r="I78" s="388"/>
      <c r="J78" s="388"/>
      <c r="K78" s="388" t="s">
        <v>162</v>
      </c>
      <c r="L78" s="388"/>
      <c r="M78" s="325"/>
      <c r="N78" s="52">
        <v>10</v>
      </c>
      <c r="O78" s="249"/>
      <c r="P78" s="249"/>
      <c r="Q78" s="254"/>
      <c r="R78" s="196"/>
      <c r="S78" s="418"/>
      <c r="T78" s="419"/>
      <c r="U78" s="420"/>
      <c r="X78" s="35"/>
    </row>
    <row r="79" spans="2:29" ht="30" customHeight="1" thickBot="1">
      <c r="B79" s="241"/>
      <c r="C79" s="242"/>
      <c r="D79" s="242"/>
      <c r="E79" s="243"/>
      <c r="F79" s="35"/>
      <c r="G79" s="411" t="s">
        <v>174</v>
      </c>
      <c r="H79" s="412"/>
      <c r="I79" s="412"/>
      <c r="J79" s="412"/>
      <c r="K79" s="413"/>
      <c r="L79" s="414"/>
      <c r="M79" s="414"/>
      <c r="N79" s="53">
        <v>11</v>
      </c>
      <c r="O79" s="29"/>
      <c r="P79" s="29"/>
      <c r="Q79" s="244"/>
      <c r="S79" s="421"/>
      <c r="T79" s="422"/>
      <c r="U79" s="423"/>
      <c r="X79" s="35"/>
    </row>
    <row r="80" spans="2:29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  <c r="X80" s="35"/>
      <c r="AB80" s="238"/>
      <c r="AC80" s="238"/>
    </row>
    <row r="81" spans="2:35" ht="30" customHeight="1">
      <c r="B81"/>
      <c r="C81" s="54"/>
      <c r="D81" s="54"/>
      <c r="E81" s="54"/>
      <c r="N81" s="55"/>
      <c r="AB81" s="238"/>
      <c r="AC81" s="238"/>
    </row>
    <row r="82" spans="2:35" ht="30" customHeight="1">
      <c r="N82" s="55"/>
      <c r="AB82" s="238"/>
      <c r="AC82" s="238"/>
    </row>
    <row r="83" spans="2:35" ht="30" customHeight="1">
      <c r="N83" s="55"/>
      <c r="AB83" s="238"/>
      <c r="AC83" s="238"/>
    </row>
    <row r="84" spans="2:35" ht="20.25" customHeight="1">
      <c r="N84" s="55"/>
      <c r="AB84" s="238"/>
      <c r="AC84" s="238"/>
    </row>
    <row r="85" spans="2:35">
      <c r="N85" s="55"/>
      <c r="AB85" s="238"/>
      <c r="AC85" s="238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104"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K72:M72"/>
    <mergeCell ref="K73:M73"/>
    <mergeCell ref="K74:M74"/>
    <mergeCell ref="K68:M68"/>
    <mergeCell ref="D55:E55"/>
    <mergeCell ref="D54:E54"/>
    <mergeCell ref="K69:M69"/>
    <mergeCell ref="B45:B46"/>
    <mergeCell ref="B49:B50"/>
    <mergeCell ref="C45:E45"/>
    <mergeCell ref="C49:E4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P5:P6"/>
    <mergeCell ref="O7:P10"/>
    <mergeCell ref="B39:C39"/>
    <mergeCell ref="D24:E24"/>
    <mergeCell ref="D20:E20"/>
    <mergeCell ref="D21:E21"/>
    <mergeCell ref="D23:E23"/>
    <mergeCell ref="D22:E22"/>
    <mergeCell ref="B26:C26"/>
    <mergeCell ref="D26:E26"/>
    <mergeCell ref="D19:E19"/>
    <mergeCell ref="D18:E18"/>
    <mergeCell ref="B13:B14"/>
    <mergeCell ref="D17:E17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B1:U1"/>
    <mergeCell ref="F2:G2"/>
    <mergeCell ref="F3:G3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B5:B6"/>
    <mergeCell ref="C5:E6"/>
    <mergeCell ref="G4:J4"/>
    <mergeCell ref="K4:M4"/>
    <mergeCell ref="K9:L11"/>
    <mergeCell ref="M9:M11"/>
    <mergeCell ref="B11:B12"/>
    <mergeCell ref="C11:E12"/>
  </mergeCells>
  <printOptions horizontalCentered="1" verticalCentered="1"/>
  <pageMargins left="0" right="0" top="0" bottom="0" header="0" footer="0"/>
  <pageSetup paperSize="9" scale="31" orientation="portrait" r:id="rId1"/>
  <headerFooter scaleWithDoc="0" alignWithMargins="0"/>
  <rowBreaks count="4" manualBreakCount="4">
    <brk id="79" min="1" max="28" man="1"/>
    <brk id="85" max="16383" man="1"/>
    <brk id="170" min="1" max="13" man="1"/>
    <brk id="171" min="1" max="12" man="1"/>
  </rowBreaks>
  <colBreaks count="1" manualBreakCount="1">
    <brk id="21" max="78" man="1"/>
  </col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tabSelected="1" zoomScale="70" zoomScaleNormal="70" workbookViewId="0">
      <selection activeCell="J13" sqref="J13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19" customWidth="1"/>
    <col min="7" max="7" width="10" style="222" customWidth="1"/>
    <col min="8" max="8" width="9" style="217" customWidth="1"/>
    <col min="9" max="16384" width="9" style="1"/>
  </cols>
  <sheetData>
    <row r="1" spans="2:11">
      <c r="F1" s="218"/>
      <c r="G1" s="221">
        <v>12.34</v>
      </c>
      <c r="H1" s="220">
        <v>130</v>
      </c>
    </row>
    <row r="2" spans="2:11">
      <c r="F2" s="218"/>
      <c r="G2" s="221">
        <v>7.28</v>
      </c>
      <c r="H2" s="220">
        <v>90</v>
      </c>
      <c r="J2" s="223"/>
    </row>
    <row r="3" spans="2:11">
      <c r="F3" s="218"/>
      <c r="G3" s="221"/>
      <c r="H3" s="220">
        <v>90</v>
      </c>
    </row>
    <row r="4" spans="2:11" ht="18" customHeight="1" thickBot="1">
      <c r="F4" s="218"/>
      <c r="G4" s="221"/>
      <c r="H4" s="220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218"/>
      <c r="G5" s="221"/>
      <c r="H5" s="220">
        <v>90</v>
      </c>
    </row>
    <row r="6" spans="2:11" ht="20.25" customHeight="1">
      <c r="B6" s="5" t="s">
        <v>33</v>
      </c>
      <c r="C6" s="6"/>
      <c r="D6" s="6"/>
      <c r="E6" s="7"/>
      <c r="F6" s="218"/>
      <c r="G6" s="221"/>
      <c r="H6" s="220">
        <v>90</v>
      </c>
    </row>
    <row r="7" spans="2:11" ht="20.25" customHeight="1">
      <c r="B7" s="8" t="s">
        <v>34</v>
      </c>
      <c r="C7" s="9"/>
      <c r="D7" s="9"/>
      <c r="E7" s="10"/>
      <c r="F7" s="218"/>
      <c r="G7" s="221"/>
      <c r="H7" s="220">
        <v>90</v>
      </c>
    </row>
    <row r="8" spans="2:11" ht="20.25" customHeight="1">
      <c r="B8" s="8" t="s">
        <v>35</v>
      </c>
      <c r="C8" s="9"/>
      <c r="D8" s="21"/>
      <c r="E8" s="10"/>
      <c r="F8" s="218"/>
      <c r="G8" s="221"/>
      <c r="H8" s="220">
        <v>90</v>
      </c>
    </row>
    <row r="9" spans="2:11" ht="20.25" customHeight="1">
      <c r="B9" s="8" t="s">
        <v>36</v>
      </c>
      <c r="C9" s="9"/>
      <c r="D9" s="11"/>
      <c r="E9" s="10"/>
      <c r="F9" s="218"/>
      <c r="G9" s="221"/>
      <c r="H9" s="220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218"/>
      <c r="G10" s="221"/>
      <c r="H10" s="220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218"/>
      <c r="G11" s="221"/>
      <c r="H11" s="220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218"/>
      <c r="G12" s="221"/>
      <c r="H12" s="220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218"/>
      <c r="G13" s="221">
        <v>4.66</v>
      </c>
      <c r="H13" s="220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"/>
      <c r="E14" s="10"/>
      <c r="F14" s="218"/>
      <c r="G14" s="221">
        <v>4.4400000000000004</v>
      </c>
      <c r="H14" s="220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218"/>
      <c r="G15" s="221"/>
      <c r="H15" s="220">
        <v>70</v>
      </c>
    </row>
    <row r="16" spans="2:11" ht="25.5" customHeight="1">
      <c r="B16" s="8" t="s">
        <v>46</v>
      </c>
      <c r="C16" s="9"/>
      <c r="D16" s="14"/>
      <c r="E16" s="10"/>
      <c r="F16" s="218"/>
      <c r="G16" s="221"/>
      <c r="H16" s="220">
        <v>70</v>
      </c>
    </row>
    <row r="17" spans="2:8">
      <c r="B17" s="8" t="s">
        <v>47</v>
      </c>
      <c r="C17" s="9"/>
      <c r="D17" s="9"/>
      <c r="E17" s="10"/>
      <c r="F17" s="218"/>
      <c r="G17" s="221"/>
      <c r="H17" s="220">
        <v>70</v>
      </c>
    </row>
    <row r="18" spans="2:8">
      <c r="B18" s="8" t="s">
        <v>48</v>
      </c>
      <c r="C18" s="9"/>
      <c r="D18" s="21"/>
      <c r="E18" s="10"/>
      <c r="F18" s="218"/>
      <c r="G18" s="221"/>
      <c r="H18" s="220">
        <v>70</v>
      </c>
    </row>
    <row r="19" spans="2:8">
      <c r="B19" s="8" t="s">
        <v>49</v>
      </c>
      <c r="C19" s="9"/>
      <c r="D19" s="9"/>
      <c r="E19" s="10" t="s">
        <v>50</v>
      </c>
      <c r="F19" s="218"/>
      <c r="G19" s="221"/>
      <c r="H19" s="220">
        <v>70</v>
      </c>
    </row>
    <row r="20" spans="2:8">
      <c r="B20" s="8" t="s">
        <v>51</v>
      </c>
      <c r="C20" s="9"/>
      <c r="D20" s="9"/>
      <c r="E20" s="10" t="s">
        <v>52</v>
      </c>
      <c r="F20" s="218"/>
      <c r="G20" s="221"/>
      <c r="H20" s="220">
        <v>70</v>
      </c>
    </row>
    <row r="21" spans="2:8">
      <c r="B21" s="8" t="s">
        <v>53</v>
      </c>
      <c r="C21" s="9"/>
      <c r="D21" s="9"/>
      <c r="E21" s="10" t="s">
        <v>54</v>
      </c>
      <c r="F21" s="218"/>
      <c r="G21" s="221"/>
      <c r="H21" s="220">
        <v>70</v>
      </c>
    </row>
    <row r="22" spans="2:8">
      <c r="B22" s="8" t="s">
        <v>55</v>
      </c>
      <c r="C22" s="9"/>
      <c r="D22" s="9"/>
      <c r="E22" s="10" t="s">
        <v>54</v>
      </c>
      <c r="F22" s="218"/>
      <c r="G22" s="221"/>
      <c r="H22" s="220">
        <v>70</v>
      </c>
    </row>
    <row r="23" spans="2:8">
      <c r="B23" s="8" t="s">
        <v>56</v>
      </c>
      <c r="C23" s="9"/>
      <c r="D23" s="9"/>
      <c r="E23" s="10" t="s">
        <v>57</v>
      </c>
      <c r="F23" s="218"/>
      <c r="G23" s="221"/>
      <c r="H23" s="220">
        <v>70</v>
      </c>
    </row>
    <row r="24" spans="2:8">
      <c r="B24" s="8" t="s">
        <v>58</v>
      </c>
      <c r="C24" s="9"/>
      <c r="D24" s="22"/>
      <c r="E24" s="10" t="s">
        <v>59</v>
      </c>
      <c r="F24" s="218"/>
      <c r="G24" s="221"/>
      <c r="H24" s="220">
        <v>70</v>
      </c>
    </row>
    <row r="25" spans="2:8">
      <c r="B25" s="8" t="s">
        <v>60</v>
      </c>
      <c r="C25" s="9"/>
      <c r="D25" s="9"/>
      <c r="E25" s="10" t="s">
        <v>61</v>
      </c>
      <c r="F25" s="218"/>
      <c r="G25" s="221"/>
      <c r="H25" s="220">
        <v>70</v>
      </c>
    </row>
    <row r="26" spans="2:8">
      <c r="B26" s="8" t="s">
        <v>62</v>
      </c>
      <c r="C26" s="9"/>
      <c r="D26" s="9"/>
      <c r="E26" s="10" t="s">
        <v>63</v>
      </c>
      <c r="F26" s="218"/>
      <c r="G26" s="221"/>
      <c r="H26" s="220">
        <v>70</v>
      </c>
    </row>
    <row r="27" spans="2:8">
      <c r="B27" s="8" t="s">
        <v>64</v>
      </c>
      <c r="C27" s="9"/>
      <c r="D27" s="9"/>
      <c r="E27" s="10" t="s">
        <v>61</v>
      </c>
      <c r="F27" s="218"/>
      <c r="G27" s="221"/>
      <c r="H27" s="220">
        <v>70</v>
      </c>
    </row>
    <row r="28" spans="2:8">
      <c r="B28" s="8" t="s">
        <v>65</v>
      </c>
      <c r="C28" s="9"/>
      <c r="D28" s="23"/>
      <c r="E28" s="10" t="s">
        <v>66</v>
      </c>
      <c r="F28" s="218"/>
      <c r="G28" s="221"/>
      <c r="H28" s="220">
        <v>70</v>
      </c>
    </row>
    <row r="29" spans="2:8">
      <c r="B29" s="8" t="s">
        <v>67</v>
      </c>
      <c r="C29" s="9"/>
      <c r="D29" s="232"/>
      <c r="E29" s="10" t="s">
        <v>68</v>
      </c>
      <c r="F29" s="218"/>
      <c r="G29" s="221"/>
      <c r="H29" s="220">
        <v>70</v>
      </c>
    </row>
    <row r="30" spans="2:8">
      <c r="B30" s="8" t="s">
        <v>69</v>
      </c>
      <c r="C30" s="9"/>
      <c r="D30" s="9"/>
      <c r="E30" s="10"/>
      <c r="F30" s="218"/>
      <c r="G30" s="221"/>
      <c r="H30" s="220">
        <v>70</v>
      </c>
    </row>
    <row r="31" spans="2:8">
      <c r="B31" s="8" t="s">
        <v>70</v>
      </c>
      <c r="C31" s="9"/>
      <c r="D31" s="9"/>
      <c r="E31" s="10" t="s">
        <v>71</v>
      </c>
      <c r="F31" s="218"/>
      <c r="G31" s="221">
        <v>2.95</v>
      </c>
      <c r="H31" s="220">
        <v>70</v>
      </c>
    </row>
    <row r="32" spans="2:8">
      <c r="B32" s="8" t="s">
        <v>72</v>
      </c>
      <c r="C32" s="9"/>
      <c r="D32" s="9"/>
      <c r="E32" s="10"/>
      <c r="F32" s="218"/>
      <c r="G32" s="221">
        <v>2.64</v>
      </c>
      <c r="H32" s="220">
        <v>50</v>
      </c>
    </row>
    <row r="33" spans="2:8">
      <c r="B33" s="15" t="s">
        <v>73</v>
      </c>
      <c r="C33" s="16"/>
      <c r="D33" s="16"/>
      <c r="E33" s="17"/>
      <c r="F33" s="218"/>
      <c r="G33" s="221"/>
      <c r="H33" s="220">
        <v>50</v>
      </c>
    </row>
    <row r="34" spans="2:8" ht="18" customHeight="1">
      <c r="B34" s="8" t="s">
        <v>74</v>
      </c>
      <c r="C34" s="9"/>
      <c r="D34" s="9"/>
      <c r="E34" s="10"/>
      <c r="F34" s="218"/>
      <c r="G34" s="221"/>
      <c r="H34" s="220">
        <v>50</v>
      </c>
    </row>
    <row r="35" spans="2:8">
      <c r="B35" s="8" t="s">
        <v>75</v>
      </c>
      <c r="C35" s="9"/>
      <c r="D35" s="9"/>
      <c r="E35" s="10" t="s">
        <v>38</v>
      </c>
      <c r="F35" s="218"/>
      <c r="G35" s="221"/>
      <c r="H35" s="220">
        <v>50</v>
      </c>
    </row>
    <row r="36" spans="2:8">
      <c r="B36" s="15" t="s">
        <v>76</v>
      </c>
      <c r="C36" s="16"/>
      <c r="D36" s="16"/>
      <c r="E36" s="17"/>
      <c r="F36" s="218"/>
      <c r="G36" s="221"/>
      <c r="H36" s="220">
        <v>50</v>
      </c>
    </row>
    <row r="37" spans="2:8" ht="18" customHeight="1" thickBot="1">
      <c r="B37" s="18" t="s">
        <v>77</v>
      </c>
      <c r="C37" s="19"/>
      <c r="D37" s="19"/>
      <c r="E37" s="20"/>
      <c r="F37" s="218"/>
      <c r="G37" s="221"/>
      <c r="H37" s="220">
        <v>50</v>
      </c>
    </row>
    <row r="38" spans="2:8">
      <c r="F38" s="218"/>
      <c r="G38" s="221"/>
      <c r="H38" s="220">
        <v>50</v>
      </c>
    </row>
    <row r="39" spans="2:8">
      <c r="F39" s="218"/>
      <c r="G39" s="221"/>
      <c r="H39" s="220">
        <v>50</v>
      </c>
    </row>
    <row r="40" spans="2:8">
      <c r="F40" s="218"/>
      <c r="G40" s="221">
        <v>1.5</v>
      </c>
      <c r="H40" s="220">
        <v>50</v>
      </c>
    </row>
    <row r="41" spans="2:8">
      <c r="F41" s="218"/>
      <c r="G41" s="221">
        <v>1.4</v>
      </c>
      <c r="H41" s="220">
        <v>40</v>
      </c>
    </row>
    <row r="42" spans="2:8">
      <c r="F42" s="218"/>
      <c r="G42" s="221"/>
      <c r="H42" s="220">
        <v>40</v>
      </c>
    </row>
    <row r="43" spans="2:8">
      <c r="F43" s="218"/>
      <c r="G43" s="221"/>
      <c r="H43" s="220">
        <v>40</v>
      </c>
    </row>
    <row r="44" spans="2:8">
      <c r="F44" s="218"/>
      <c r="G44" s="221"/>
      <c r="H44" s="220">
        <v>40</v>
      </c>
    </row>
    <row r="45" spans="2:8">
      <c r="F45" s="218"/>
      <c r="G45" s="221"/>
      <c r="H45" s="220">
        <v>40</v>
      </c>
    </row>
    <row r="46" spans="2:8">
      <c r="F46" s="218"/>
      <c r="G46" s="221"/>
      <c r="H46" s="220">
        <v>40</v>
      </c>
    </row>
    <row r="47" spans="2:8">
      <c r="F47" s="218"/>
      <c r="G47" s="221"/>
      <c r="H47" s="220">
        <v>40</v>
      </c>
    </row>
    <row r="48" spans="2:8">
      <c r="F48" s="218"/>
      <c r="G48" s="221">
        <v>0.44</v>
      </c>
      <c r="H48" s="220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2022-05-17T05:30:27Z</cp:lastPrinted>
  <dcterms:created xsi:type="dcterms:W3CDTF">1996-12-17T01:32:42Z</dcterms:created>
  <dcterms:modified xsi:type="dcterms:W3CDTF">2022-08-06T08:29:59Z</dcterms:modified>
</cp:coreProperties>
</file>